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ect 200 - Benefits - by fund" sheetId="1" r:id="rId1"/>
  </sheets>
  <definedNames>
    <definedName name="_xlfn.IFERROR" hidden="1">#NAME?</definedName>
    <definedName name="_xlnm.Print_Area" localSheetId="0">'Object 200 - Benefits - by fund'!$A$1:$O$103</definedName>
    <definedName name="_xlnm.Print_Titles" localSheetId="0">'Object 200 - Benefits - by fund'!$A:$B,'Object 200 - Benefits - by fund'!$1:$2</definedName>
  </definedNames>
  <calcPr fullCalcOnLoad="1"/>
</workbook>
</file>

<file path=xl/sharedStrings.xml><?xml version="1.0" encoding="utf-8"?>
<sst xmlns="http://schemas.openxmlformats.org/spreadsheetml/2006/main" count="116" uniqueCount="115">
  <si>
    <t>LEA</t>
  </si>
  <si>
    <t>DISTRICT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</si>
  <si>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</si>
  <si>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</si>
  <si>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</si>
  <si>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</si>
  <si>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</si>
  <si>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</si>
  <si>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</si>
  <si>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</si>
  <si>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</si>
  <si>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</si>
  <si>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</si>
  <si>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</si>
  <si>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</si>
  <si>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</si>
  <si>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</si>
  <si>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</si>
  <si>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</si>
  <si>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</si>
  <si>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</si>
  <si>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</si>
  <si>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</si>
  <si>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</si>
  <si>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</si>
  <si>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</si>
  <si>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</si>
  <si>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</si>
  <si>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</si>
  <si>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</si>
  <si>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</si>
  <si>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</si>
  <si>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</si>
  <si>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</si>
  <si>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</si>
  <si>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</si>
  <si>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</si>
  <si>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</si>
  <si>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</si>
  <si>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</si>
  <si>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</si>
  <si>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</si>
  <si>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</si>
  <si>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</si>
  <si>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</si>
  <si>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</si>
  <si>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</si>
  <si>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</si>
  <si>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</si>
  <si>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</si>
  <si>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</si>
  <si>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</si>
  <si>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</si>
  <si>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</si>
  <si>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</si>
  <si>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</si>
  <si>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</si>
  <si>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</si>
  <si>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</si>
  <si>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</si>
  <si>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</si>
  <si>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Total Districts</t>
  </si>
  <si>
    <t>Benefits - Object Code 200
Expenditures by Fund Source</t>
  </si>
  <si>
    <t>D'Arbonne Woods Charter School</t>
  </si>
  <si>
    <t>A02</t>
  </si>
  <si>
    <t>Office of Juvenile Justice</t>
  </si>
  <si>
    <t>Total Office of Juvenile Justice Schools</t>
  </si>
  <si>
    <t>General 
Funds</t>
  </si>
  <si>
    <t xml:space="preserve">Special 
Fund 
Federal </t>
  </si>
  <si>
    <t>NCLB 
Federal 
Funds</t>
  </si>
  <si>
    <t>Other 
Special 
Funds</t>
  </si>
  <si>
    <t>Debt 
Service 
Funds</t>
  </si>
  <si>
    <t>Capital 
Project 
Funds</t>
  </si>
  <si>
    <t>Total 
Benefits Expenditures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</si>
  <si>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</si>
  <si>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</si>
  <si>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</si>
  <si>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</si>
  <si>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</si>
  <si>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</si>
  <si>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</si>
  <si>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</si>
  <si>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Allen Parish School Board 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</si>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</sst>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  <numFmt numFmtId="171" formatCode="[$-409]dddd\,\ mmmm\ dd\,\ yyyy"/>
    <numFmt numFmtId="172" formatCode="[$-409]h:mm:ss\ AM/PM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7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10" fontId="4" fillId="0" borderId="19" xfId="0" applyNumberFormat="1" applyFont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34" borderId="21" xfId="0" applyNumberFormat="1" applyFont="1" applyFill="1" applyBorder="1" applyAlignment="1">
      <alignment/>
    </xf>
    <xf numFmtId="0" fontId="1" fillId="0" borderId="13" xfId="104" applyFont="1" applyFill="1" applyBorder="1" applyAlignment="1">
      <alignment horizontal="left" wrapText="1"/>
      <protection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4" xfId="104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17" xfId="104" applyNumberFormat="1" applyFont="1" applyFill="1" applyBorder="1" applyAlignment="1">
      <alignment horizontal="right" wrapText="1"/>
      <protection/>
    </xf>
    <xf numFmtId="10" fontId="1" fillId="0" borderId="17" xfId="104" applyNumberFormat="1" applyFont="1" applyFill="1" applyBorder="1" applyAlignment="1">
      <alignment horizontal="right" wrapText="1"/>
      <protection/>
    </xf>
    <xf numFmtId="164" fontId="1" fillId="33" borderId="25" xfId="104" applyNumberFormat="1" applyFont="1" applyFill="1" applyBorder="1" applyAlignment="1">
      <alignment horizontal="right" wrapText="1"/>
      <protection/>
    </xf>
    <xf numFmtId="10" fontId="1" fillId="0" borderId="25" xfId="104" applyNumberFormat="1" applyFont="1" applyFill="1" applyBorder="1" applyAlignment="1">
      <alignment horizontal="right" wrapText="1"/>
      <protection/>
    </xf>
    <xf numFmtId="10" fontId="4" fillId="0" borderId="26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10" fontId="3" fillId="34" borderId="28" xfId="0" applyNumberFormat="1" applyFont="1" applyFill="1" applyBorder="1" applyAlignment="1">
      <alignment/>
    </xf>
    <xf numFmtId="164" fontId="3" fillId="34" borderId="28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1" fillId="0" borderId="29" xfId="104" applyFont="1" applyFill="1" applyBorder="1" applyAlignment="1">
      <alignment wrapText="1"/>
      <protection/>
    </xf>
    <xf numFmtId="0" fontId="4" fillId="0" borderId="2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4" fontId="1" fillId="0" borderId="17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1" fillId="0" borderId="25" xfId="104" applyNumberFormat="1" applyFont="1" applyFill="1" applyBorder="1" applyAlignment="1">
      <alignment horizontal="right" wrapText="1"/>
      <protection/>
    </xf>
    <xf numFmtId="164" fontId="4" fillId="0" borderId="31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" fillId="0" borderId="25" xfId="104" applyFont="1" applyFill="1" applyBorder="1" applyAlignment="1">
      <alignment wrapText="1"/>
      <protection/>
    </xf>
    <xf numFmtId="0" fontId="1" fillId="0" borderId="32" xfId="104" applyFont="1" applyFill="1" applyBorder="1" applyAlignment="1">
      <alignment wrapText="1"/>
      <protection/>
    </xf>
    <xf numFmtId="0" fontId="1" fillId="0" borderId="25" xfId="104" applyFont="1" applyFill="1" applyBorder="1" applyAlignment="1">
      <alignment horizontal="right" wrapText="1"/>
      <protection/>
    </xf>
    <xf numFmtId="0" fontId="1" fillId="0" borderId="24" xfId="104" applyFont="1" applyFill="1" applyBorder="1" applyAlignment="1">
      <alignment wrapText="1"/>
      <protection/>
    </xf>
    <xf numFmtId="0" fontId="3" fillId="0" borderId="33" xfId="0" applyFont="1" applyBorder="1" applyAlignment="1">
      <alignment/>
    </xf>
    <xf numFmtId="164" fontId="7" fillId="33" borderId="10" xfId="104" applyNumberFormat="1" applyFont="1" applyFill="1" applyBorder="1" applyAlignment="1">
      <alignment horizontal="right" wrapText="1"/>
      <protection/>
    </xf>
    <xf numFmtId="164" fontId="7" fillId="33" borderId="31" xfId="104" applyNumberFormat="1" applyFont="1" applyFill="1" applyBorder="1" applyAlignment="1">
      <alignment horizontal="right" wrapText="1"/>
      <protection/>
    </xf>
    <xf numFmtId="0" fontId="4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7" xfId="104" applyFont="1" applyFill="1" applyBorder="1" applyAlignment="1">
      <alignment wrapText="1"/>
      <protection/>
    </xf>
    <xf numFmtId="0" fontId="1" fillId="0" borderId="10" xfId="104" applyFont="1" applyFill="1" applyBorder="1" applyAlignment="1">
      <alignment wrapText="1"/>
      <protection/>
    </xf>
    <xf numFmtId="164" fontId="3" fillId="0" borderId="17" xfId="0" applyNumberFormat="1" applyFont="1" applyFill="1" applyBorder="1" applyAlignment="1">
      <alignment/>
    </xf>
    <xf numFmtId="164" fontId="3" fillId="33" borderId="17" xfId="0" applyNumberFormat="1" applyFont="1" applyFill="1" applyBorder="1" applyAlignment="1">
      <alignment/>
    </xf>
    <xf numFmtId="10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104" applyFont="1" applyFill="1" applyBorder="1" applyAlignment="1">
      <alignment horizontal="left" wrapText="1"/>
      <protection/>
    </xf>
    <xf numFmtId="0" fontId="1" fillId="36" borderId="10" xfId="104" applyFont="1" applyFill="1" applyBorder="1" applyAlignment="1">
      <alignment horizontal="right" wrapText="1"/>
      <protection/>
    </xf>
    <xf numFmtId="0" fontId="1" fillId="36" borderId="24" xfId="104" applyFont="1" applyFill="1" applyBorder="1" applyAlignment="1">
      <alignment wrapText="1"/>
      <protection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center" wrapText="1"/>
      <protection/>
    </xf>
    <xf numFmtId="38" fontId="3" fillId="0" borderId="0" xfId="87" applyNumberFormat="1" applyFont="1" applyFill="1" applyAlignment="1">
      <alignment horizontal="left" vertical="top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5.8515625" style="1" customWidth="1"/>
    <col min="2" max="2" width="41.7109375" style="1" customWidth="1"/>
    <col min="3" max="3" width="11.421875" style="1" customWidth="1"/>
    <col min="4" max="4" width="11.28125" style="1" customWidth="1"/>
    <col min="5" max="6" width="11.421875" style="1" customWidth="1"/>
    <col min="7" max="7" width="11.140625" style="1" customWidth="1"/>
    <col min="8" max="8" width="11.421875" style="1" customWidth="1"/>
    <col min="9" max="9" width="11.8515625" style="1" customWidth="1"/>
    <col min="10" max="10" width="12.00390625" style="1" customWidth="1"/>
    <col min="11" max="11" width="10.57421875" style="1" customWidth="1"/>
    <col min="12" max="12" width="10.8515625" style="1" customWidth="1"/>
    <col min="13" max="15" width="10.8515625" style="1" bestFit="1" customWidth="1"/>
    <col min="16" max="16384" width="9.140625" style="1" customWidth="1"/>
  </cols>
  <sheetData>
    <row r="1" spans="1:15" s="30" customFormat="1" ht="67.5" customHeight="1">
      <c r="A1" s="72"/>
      <c r="B1" s="72" t="s">
        <v>85</v>
      </c>
      <c r="C1" s="73" t="s">
        <v>62</v>
      </c>
      <c r="D1" s="74"/>
      <c r="E1" s="74"/>
      <c r="F1" s="74"/>
      <c r="G1" s="74"/>
      <c r="H1" s="74"/>
      <c r="I1" s="74"/>
      <c r="J1" s="73" t="s">
        <v>62</v>
      </c>
      <c r="K1" s="74"/>
      <c r="L1" s="74"/>
      <c r="M1" s="74"/>
      <c r="N1" s="74"/>
      <c r="O1" s="74"/>
    </row>
    <row r="2" spans="1:15" s="62" customFormat="1" ht="63.75" customHeight="1">
      <c r="A2" s="60" t="s">
        <v>0</v>
      </c>
      <c r="B2" s="61" t="s">
        <v>1</v>
      </c>
      <c r="C2" s="42" t="s">
        <v>67</v>
      </c>
      <c r="D2" s="42" t="s">
        <v>68</v>
      </c>
      <c r="E2" s="42" t="s">
        <v>69</v>
      </c>
      <c r="F2" s="42" t="s">
        <v>70</v>
      </c>
      <c r="G2" s="42" t="s">
        <v>71</v>
      </c>
      <c r="H2" s="42" t="s">
        <v>72</v>
      </c>
      <c r="I2" s="39" t="s">
        <v>73</v>
      </c>
      <c r="J2" s="42" t="s">
        <v>2</v>
      </c>
      <c r="K2" s="42" t="s">
        <v>3</v>
      </c>
      <c r="L2" s="42" t="s">
        <v>4</v>
      </c>
      <c r="M2" s="42" t="s">
        <v>5</v>
      </c>
      <c r="N2" s="42" t="s">
        <v>6</v>
      </c>
      <c r="O2" s="42" t="s">
        <v>7</v>
      </c>
    </row>
    <row r="3" spans="1:15" ht="13.5">
      <c r="A3" s="53">
        <v>1</v>
      </c>
      <c r="B3" s="54" t="s">
        <v>8</v>
      </c>
      <c r="C3" s="49">
        <v>19844818</v>
      </c>
      <c r="D3" s="49">
        <v>1209051</v>
      </c>
      <c r="E3" s="49">
        <v>1082776</v>
      </c>
      <c r="F3" s="49">
        <v>1056245</v>
      </c>
      <c r="G3" s="49">
        <v>0</v>
      </c>
      <c r="H3" s="49">
        <v>0</v>
      </c>
      <c r="I3" s="33">
        <f>SUM(C3:H3)</f>
        <v>23192890</v>
      </c>
      <c r="J3" s="34">
        <f aca="true" t="shared" si="0" ref="J3:O3">C3/$I3</f>
        <v>0.8556423110703323</v>
      </c>
      <c r="K3" s="34">
        <f t="shared" si="0"/>
        <v>0.052130243363375586</v>
      </c>
      <c r="L3" s="34">
        <f t="shared" si="0"/>
        <v>0.04668568686351723</v>
      </c>
      <c r="M3" s="34">
        <f t="shared" si="0"/>
        <v>0.04554175870277486</v>
      </c>
      <c r="N3" s="34">
        <f t="shared" si="0"/>
        <v>0</v>
      </c>
      <c r="O3" s="34">
        <f t="shared" si="0"/>
        <v>0</v>
      </c>
    </row>
    <row r="4" spans="1:15" s="38" customFormat="1" ht="13.5">
      <c r="A4" s="9">
        <v>2</v>
      </c>
      <c r="B4" s="43" t="s">
        <v>82</v>
      </c>
      <c r="C4" s="46">
        <v>10693957</v>
      </c>
      <c r="D4" s="46">
        <v>251682</v>
      </c>
      <c r="E4" s="46">
        <v>368072</v>
      </c>
      <c r="F4" s="46">
        <v>518001</v>
      </c>
      <c r="G4" s="46">
        <v>0</v>
      </c>
      <c r="H4" s="46">
        <v>0</v>
      </c>
      <c r="I4" s="31">
        <f aca="true" t="shared" si="1" ref="I4:I67">SUM(C4:H4)</f>
        <v>11831712</v>
      </c>
      <c r="J4" s="32">
        <f aca="true" t="shared" si="2" ref="J4:J67">C4/$I4</f>
        <v>0.9038385146629668</v>
      </c>
      <c r="K4" s="32">
        <f aca="true" t="shared" si="3" ref="K4:K67">D4/$I4</f>
        <v>0.02127181594683846</v>
      </c>
      <c r="L4" s="32">
        <f aca="true" t="shared" si="4" ref="L4:L67">E4/$I4</f>
        <v>0.0311089384190555</v>
      </c>
      <c r="M4" s="32">
        <f aca="true" t="shared" si="5" ref="M4:M67">F4/$I4</f>
        <v>0.043780730971139256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s="38" customFormat="1" ht="13.5">
      <c r="A5" s="9">
        <v>3</v>
      </c>
      <c r="B5" s="43" t="s">
        <v>9</v>
      </c>
      <c r="C5" s="46">
        <v>53919604</v>
      </c>
      <c r="D5" s="46">
        <v>1680636</v>
      </c>
      <c r="E5" s="46">
        <v>1208587</v>
      </c>
      <c r="F5" s="46">
        <v>2015854</v>
      </c>
      <c r="G5" s="46">
        <v>0</v>
      </c>
      <c r="H5" s="46">
        <v>0</v>
      </c>
      <c r="I5" s="31">
        <f t="shared" si="1"/>
        <v>58824681</v>
      </c>
      <c r="J5" s="32">
        <f t="shared" si="2"/>
        <v>0.9166153234218134</v>
      </c>
      <c r="K5" s="32">
        <f t="shared" si="3"/>
        <v>0.02857025268016328</v>
      </c>
      <c r="L5" s="32">
        <f t="shared" si="4"/>
        <v>0.02054557677924339</v>
      </c>
      <c r="M5" s="32">
        <f t="shared" si="5"/>
        <v>0.034268847118779956</v>
      </c>
      <c r="N5" s="32">
        <f t="shared" si="6"/>
        <v>0</v>
      </c>
      <c r="O5" s="32">
        <f t="shared" si="7"/>
        <v>0</v>
      </c>
    </row>
    <row r="6" spans="1:15" s="38" customFormat="1" ht="13.5">
      <c r="A6" s="9">
        <v>4</v>
      </c>
      <c r="B6" s="43" t="s">
        <v>10</v>
      </c>
      <c r="C6" s="46">
        <v>10311434</v>
      </c>
      <c r="D6" s="46">
        <v>571672</v>
      </c>
      <c r="E6" s="46">
        <v>293910</v>
      </c>
      <c r="F6" s="46">
        <v>408580</v>
      </c>
      <c r="G6" s="46">
        <v>0</v>
      </c>
      <c r="H6" s="46">
        <v>0</v>
      </c>
      <c r="I6" s="31">
        <f t="shared" si="1"/>
        <v>11585596</v>
      </c>
      <c r="J6" s="32">
        <f t="shared" si="2"/>
        <v>0.8900218857968119</v>
      </c>
      <c r="K6" s="32">
        <f t="shared" si="3"/>
        <v>0.04934333978157015</v>
      </c>
      <c r="L6" s="32">
        <f t="shared" si="4"/>
        <v>0.025368569730896882</v>
      </c>
      <c r="M6" s="32">
        <f t="shared" si="5"/>
        <v>0.035266204690721135</v>
      </c>
      <c r="N6" s="32">
        <f t="shared" si="6"/>
        <v>0</v>
      </c>
      <c r="O6" s="32">
        <f t="shared" si="7"/>
        <v>0</v>
      </c>
    </row>
    <row r="7" spans="1:15" ht="13.5">
      <c r="A7" s="10">
        <v>5</v>
      </c>
      <c r="B7" s="29" t="s">
        <v>11</v>
      </c>
      <c r="C7" s="47">
        <v>13357798</v>
      </c>
      <c r="D7" s="47">
        <v>390196</v>
      </c>
      <c r="E7" s="47">
        <v>995066</v>
      </c>
      <c r="F7" s="47">
        <v>890127</v>
      </c>
      <c r="G7" s="47">
        <v>0</v>
      </c>
      <c r="H7" s="47">
        <v>0</v>
      </c>
      <c r="I7" s="2">
        <f t="shared" si="1"/>
        <v>15633187</v>
      </c>
      <c r="J7" s="16">
        <f t="shared" si="2"/>
        <v>0.8544513668262268</v>
      </c>
      <c r="K7" s="16">
        <f t="shared" si="3"/>
        <v>0.02495946603849874</v>
      </c>
      <c r="L7" s="16">
        <f t="shared" si="4"/>
        <v>0.06365087297938674</v>
      </c>
      <c r="M7" s="16">
        <f t="shared" si="5"/>
        <v>0.05693829415588773</v>
      </c>
      <c r="N7" s="16">
        <f t="shared" si="6"/>
        <v>0</v>
      </c>
      <c r="O7" s="16">
        <f t="shared" si="7"/>
        <v>0</v>
      </c>
    </row>
    <row r="8" spans="1:15" ht="13.5">
      <c r="A8" s="53">
        <v>6</v>
      </c>
      <c r="B8" s="54" t="s">
        <v>12</v>
      </c>
      <c r="C8" s="49">
        <v>14721082</v>
      </c>
      <c r="D8" s="49">
        <v>189691</v>
      </c>
      <c r="E8" s="49">
        <v>377472</v>
      </c>
      <c r="F8" s="49">
        <v>1074368</v>
      </c>
      <c r="G8" s="49">
        <v>0</v>
      </c>
      <c r="H8" s="49">
        <v>0</v>
      </c>
      <c r="I8" s="33">
        <f t="shared" si="1"/>
        <v>16362613</v>
      </c>
      <c r="J8" s="34">
        <f t="shared" si="2"/>
        <v>0.8996779426366681</v>
      </c>
      <c r="K8" s="34">
        <f t="shared" si="3"/>
        <v>0.011592952788164091</v>
      </c>
      <c r="L8" s="34">
        <f t="shared" si="4"/>
        <v>0.02306917605397133</v>
      </c>
      <c r="M8" s="34">
        <f t="shared" si="5"/>
        <v>0.06565992852119647</v>
      </c>
      <c r="N8" s="34">
        <f t="shared" si="6"/>
        <v>0</v>
      </c>
      <c r="O8" s="34">
        <f t="shared" si="7"/>
        <v>0</v>
      </c>
    </row>
    <row r="9" spans="1:15" s="38" customFormat="1" ht="13.5">
      <c r="A9" s="9">
        <v>7</v>
      </c>
      <c r="B9" s="43" t="s">
        <v>13</v>
      </c>
      <c r="C9" s="46">
        <v>2672949</v>
      </c>
      <c r="D9" s="46">
        <v>192186</v>
      </c>
      <c r="E9" s="46">
        <v>257224</v>
      </c>
      <c r="F9" s="46">
        <v>5124963</v>
      </c>
      <c r="G9" s="46">
        <v>0</v>
      </c>
      <c r="H9" s="46">
        <v>0</v>
      </c>
      <c r="I9" s="31">
        <f t="shared" si="1"/>
        <v>8247322</v>
      </c>
      <c r="J9" s="32">
        <f t="shared" si="2"/>
        <v>0.32409902268881946</v>
      </c>
      <c r="K9" s="32">
        <f t="shared" si="3"/>
        <v>0.023302836969382304</v>
      </c>
      <c r="L9" s="32">
        <f t="shared" si="4"/>
        <v>0.031188790737162925</v>
      </c>
      <c r="M9" s="32">
        <f t="shared" si="5"/>
        <v>0.6214093496046353</v>
      </c>
      <c r="N9" s="32">
        <f t="shared" si="6"/>
        <v>0</v>
      </c>
      <c r="O9" s="32">
        <f t="shared" si="7"/>
        <v>0</v>
      </c>
    </row>
    <row r="10" spans="1:15" s="38" customFormat="1" ht="13.5">
      <c r="A10" s="9">
        <v>8</v>
      </c>
      <c r="B10" s="43" t="s">
        <v>14</v>
      </c>
      <c r="C10" s="46">
        <v>55264848</v>
      </c>
      <c r="D10" s="46">
        <v>1236522</v>
      </c>
      <c r="E10" s="46">
        <v>1893960</v>
      </c>
      <c r="F10" s="46">
        <v>2110422</v>
      </c>
      <c r="G10" s="46">
        <v>0</v>
      </c>
      <c r="H10" s="46">
        <v>0</v>
      </c>
      <c r="I10" s="31">
        <f t="shared" si="1"/>
        <v>60505752</v>
      </c>
      <c r="J10" s="32">
        <f t="shared" si="2"/>
        <v>0.9133817227823232</v>
      </c>
      <c r="K10" s="32">
        <f t="shared" si="3"/>
        <v>0.02043643718369123</v>
      </c>
      <c r="L10" s="32">
        <f t="shared" si="4"/>
        <v>0.031302147934629425</v>
      </c>
      <c r="M10" s="32">
        <f t="shared" si="5"/>
        <v>0.03487969209935611</v>
      </c>
      <c r="N10" s="32">
        <f t="shared" si="6"/>
        <v>0</v>
      </c>
      <c r="O10" s="32">
        <f t="shared" si="7"/>
        <v>0</v>
      </c>
    </row>
    <row r="11" spans="1:15" s="38" customFormat="1" ht="13.5">
      <c r="A11" s="9">
        <v>9</v>
      </c>
      <c r="B11" s="43" t="s">
        <v>86</v>
      </c>
      <c r="C11" s="46">
        <v>113975804</v>
      </c>
      <c r="D11" s="46">
        <v>3014870</v>
      </c>
      <c r="E11" s="46">
        <v>4151967</v>
      </c>
      <c r="F11" s="46">
        <v>8469671</v>
      </c>
      <c r="G11" s="46">
        <v>0</v>
      </c>
      <c r="H11" s="46">
        <v>189444</v>
      </c>
      <c r="I11" s="31">
        <f t="shared" si="1"/>
        <v>129801756</v>
      </c>
      <c r="J11" s="32">
        <f t="shared" si="2"/>
        <v>0.8780759791878316</v>
      </c>
      <c r="K11" s="32">
        <f t="shared" si="3"/>
        <v>0.023226727379558717</v>
      </c>
      <c r="L11" s="32">
        <f t="shared" si="4"/>
        <v>0.031986986370199796</v>
      </c>
      <c r="M11" s="32">
        <f t="shared" si="5"/>
        <v>0.06525081987334594</v>
      </c>
      <c r="N11" s="32">
        <f t="shared" si="6"/>
        <v>0</v>
      </c>
      <c r="O11" s="32">
        <f t="shared" si="7"/>
        <v>0.0014594871890639138</v>
      </c>
    </row>
    <row r="12" spans="1:15" ht="13.5">
      <c r="A12" s="10">
        <v>10</v>
      </c>
      <c r="B12" s="29" t="s">
        <v>74</v>
      </c>
      <c r="C12" s="47">
        <v>70360357</v>
      </c>
      <c r="D12" s="47">
        <v>3617692</v>
      </c>
      <c r="E12" s="47">
        <v>2156246</v>
      </c>
      <c r="F12" s="47">
        <v>2558832</v>
      </c>
      <c r="G12" s="47">
        <v>0</v>
      </c>
      <c r="H12" s="47">
        <v>3417</v>
      </c>
      <c r="I12" s="2">
        <f t="shared" si="1"/>
        <v>78696544</v>
      </c>
      <c r="J12" s="16">
        <f t="shared" si="2"/>
        <v>0.8940717523758095</v>
      </c>
      <c r="K12" s="16">
        <f t="shared" si="3"/>
        <v>0.04597015086202515</v>
      </c>
      <c r="L12" s="16">
        <f t="shared" si="4"/>
        <v>0.02739950054223474</v>
      </c>
      <c r="M12" s="16">
        <f t="shared" si="5"/>
        <v>0.0325151762700024</v>
      </c>
      <c r="N12" s="16">
        <f t="shared" si="6"/>
        <v>0</v>
      </c>
      <c r="O12" s="16">
        <f t="shared" si="7"/>
        <v>4.341994992816965E-05</v>
      </c>
    </row>
    <row r="13" spans="1:15" ht="13.5">
      <c r="A13" s="53">
        <v>11</v>
      </c>
      <c r="B13" s="54" t="s">
        <v>15</v>
      </c>
      <c r="C13" s="49">
        <v>3805571</v>
      </c>
      <c r="D13" s="49">
        <v>136570</v>
      </c>
      <c r="E13" s="49">
        <v>152231</v>
      </c>
      <c r="F13" s="49">
        <v>689176</v>
      </c>
      <c r="G13" s="49">
        <v>0</v>
      </c>
      <c r="H13" s="49">
        <v>0</v>
      </c>
      <c r="I13" s="33">
        <f t="shared" si="1"/>
        <v>4783548</v>
      </c>
      <c r="J13" s="34">
        <f t="shared" si="2"/>
        <v>0.7955540531839547</v>
      </c>
      <c r="K13" s="34">
        <f t="shared" si="3"/>
        <v>0.028549938246673807</v>
      </c>
      <c r="L13" s="34">
        <f t="shared" si="4"/>
        <v>0.03182386797414806</v>
      </c>
      <c r="M13" s="34">
        <f t="shared" si="5"/>
        <v>0.14407214059522347</v>
      </c>
      <c r="N13" s="34">
        <f t="shared" si="6"/>
        <v>0</v>
      </c>
      <c r="O13" s="34">
        <f t="shared" si="7"/>
        <v>0</v>
      </c>
    </row>
    <row r="14" spans="1:15" s="38" customFormat="1" ht="13.5">
      <c r="A14" s="9">
        <v>12</v>
      </c>
      <c r="B14" s="43" t="s">
        <v>75</v>
      </c>
      <c r="C14" s="46">
        <v>5768466</v>
      </c>
      <c r="D14" s="46">
        <v>73609</v>
      </c>
      <c r="E14" s="46">
        <v>62250</v>
      </c>
      <c r="F14" s="46">
        <v>269480</v>
      </c>
      <c r="G14" s="46">
        <v>0</v>
      </c>
      <c r="H14" s="46">
        <v>0</v>
      </c>
      <c r="I14" s="31">
        <f t="shared" si="1"/>
        <v>6173805</v>
      </c>
      <c r="J14" s="32">
        <f t="shared" si="2"/>
        <v>0.9343453510436432</v>
      </c>
      <c r="K14" s="32">
        <f t="shared" si="3"/>
        <v>0.011922793155922482</v>
      </c>
      <c r="L14" s="32">
        <f t="shared" si="4"/>
        <v>0.010082922930024515</v>
      </c>
      <c r="M14" s="32">
        <f t="shared" si="5"/>
        <v>0.04364893287040974</v>
      </c>
      <c r="N14" s="32">
        <f t="shared" si="6"/>
        <v>0</v>
      </c>
      <c r="O14" s="32">
        <f t="shared" si="7"/>
        <v>0</v>
      </c>
    </row>
    <row r="15" spans="1:15" s="38" customFormat="1" ht="13.5">
      <c r="A15" s="9">
        <v>13</v>
      </c>
      <c r="B15" s="43" t="s">
        <v>16</v>
      </c>
      <c r="C15" s="46">
        <v>4240354</v>
      </c>
      <c r="D15" s="46">
        <v>235123</v>
      </c>
      <c r="E15" s="46">
        <v>228556</v>
      </c>
      <c r="F15" s="46">
        <v>307147</v>
      </c>
      <c r="G15" s="46">
        <v>0</v>
      </c>
      <c r="H15" s="46">
        <v>0</v>
      </c>
      <c r="I15" s="31">
        <f t="shared" si="1"/>
        <v>5011180</v>
      </c>
      <c r="J15" s="32">
        <f t="shared" si="2"/>
        <v>0.8461787443276833</v>
      </c>
      <c r="K15" s="32">
        <f t="shared" si="3"/>
        <v>0.04691968757857431</v>
      </c>
      <c r="L15" s="32">
        <f t="shared" si="4"/>
        <v>0.04560921778902374</v>
      </c>
      <c r="M15" s="32">
        <f t="shared" si="5"/>
        <v>0.06129235030471865</v>
      </c>
      <c r="N15" s="32">
        <f t="shared" si="6"/>
        <v>0</v>
      </c>
      <c r="O15" s="32">
        <f t="shared" si="7"/>
        <v>0</v>
      </c>
    </row>
    <row r="16" spans="1:15" s="38" customFormat="1" ht="13.5">
      <c r="A16" s="9">
        <v>14</v>
      </c>
      <c r="B16" s="43" t="s">
        <v>17</v>
      </c>
      <c r="C16" s="46">
        <v>4373275</v>
      </c>
      <c r="D16" s="46">
        <v>126764</v>
      </c>
      <c r="E16" s="46">
        <v>274262</v>
      </c>
      <c r="F16" s="46">
        <v>537497</v>
      </c>
      <c r="G16" s="46">
        <v>0</v>
      </c>
      <c r="H16" s="46">
        <v>0</v>
      </c>
      <c r="I16" s="31">
        <f t="shared" si="1"/>
        <v>5311798</v>
      </c>
      <c r="J16" s="32">
        <f t="shared" si="2"/>
        <v>0.8233134994967806</v>
      </c>
      <c r="K16" s="32">
        <f t="shared" si="3"/>
        <v>0.023864612321477588</v>
      </c>
      <c r="L16" s="32">
        <f t="shared" si="4"/>
        <v>0.05163261102925977</v>
      </c>
      <c r="M16" s="32">
        <f t="shared" si="5"/>
        <v>0.10118927715248208</v>
      </c>
      <c r="N16" s="32">
        <f t="shared" si="6"/>
        <v>0</v>
      </c>
      <c r="O16" s="32">
        <f t="shared" si="7"/>
        <v>0</v>
      </c>
    </row>
    <row r="17" spans="1:15" ht="13.5">
      <c r="A17" s="10">
        <v>15</v>
      </c>
      <c r="B17" s="29" t="s">
        <v>18</v>
      </c>
      <c r="C17" s="47">
        <v>9436144</v>
      </c>
      <c r="D17" s="47">
        <v>172944</v>
      </c>
      <c r="E17" s="47">
        <v>413363</v>
      </c>
      <c r="F17" s="47">
        <v>673226</v>
      </c>
      <c r="G17" s="47">
        <v>0</v>
      </c>
      <c r="H17" s="47">
        <v>0</v>
      </c>
      <c r="I17" s="2">
        <f t="shared" si="1"/>
        <v>10695677</v>
      </c>
      <c r="J17" s="16">
        <f t="shared" si="2"/>
        <v>0.8822390578922681</v>
      </c>
      <c r="K17" s="16">
        <f t="shared" si="3"/>
        <v>0.01616952344391103</v>
      </c>
      <c r="L17" s="16">
        <f t="shared" si="4"/>
        <v>0.03864767045601695</v>
      </c>
      <c r="M17" s="16">
        <f t="shared" si="5"/>
        <v>0.06294374820780396</v>
      </c>
      <c r="N17" s="16">
        <f t="shared" si="6"/>
        <v>0</v>
      </c>
      <c r="O17" s="16">
        <f t="shared" si="7"/>
        <v>0</v>
      </c>
    </row>
    <row r="18" spans="1:15" ht="13.5">
      <c r="A18" s="53">
        <v>16</v>
      </c>
      <c r="B18" s="54" t="s">
        <v>19</v>
      </c>
      <c r="C18" s="49">
        <v>21224873</v>
      </c>
      <c r="D18" s="49">
        <v>955628</v>
      </c>
      <c r="E18" s="49">
        <v>553436</v>
      </c>
      <c r="F18" s="49">
        <v>2198240</v>
      </c>
      <c r="G18" s="49">
        <v>0</v>
      </c>
      <c r="H18" s="49">
        <v>0</v>
      </c>
      <c r="I18" s="33">
        <f t="shared" si="1"/>
        <v>24932177</v>
      </c>
      <c r="J18" s="34">
        <f t="shared" si="2"/>
        <v>0.8513044408436535</v>
      </c>
      <c r="K18" s="34">
        <f t="shared" si="3"/>
        <v>0.0383291037922601</v>
      </c>
      <c r="L18" s="34">
        <f t="shared" si="4"/>
        <v>0.02219766047706143</v>
      </c>
      <c r="M18" s="34">
        <f t="shared" si="5"/>
        <v>0.0881687948870249</v>
      </c>
      <c r="N18" s="34">
        <f t="shared" si="6"/>
        <v>0</v>
      </c>
      <c r="O18" s="34">
        <f t="shared" si="7"/>
        <v>0</v>
      </c>
    </row>
    <row r="19" spans="1:15" s="38" customFormat="1" ht="13.5" customHeight="1">
      <c r="A19" s="9">
        <v>17</v>
      </c>
      <c r="B19" s="43" t="s">
        <v>87</v>
      </c>
      <c r="C19" s="46">
        <v>102867799</v>
      </c>
      <c r="D19" s="46">
        <v>3269931</v>
      </c>
      <c r="E19" s="46">
        <v>5766668</v>
      </c>
      <c r="F19" s="46">
        <v>15306378</v>
      </c>
      <c r="G19" s="46">
        <v>0</v>
      </c>
      <c r="H19" s="46">
        <v>389856</v>
      </c>
      <c r="I19" s="31">
        <f t="shared" si="1"/>
        <v>127600632</v>
      </c>
      <c r="J19" s="32">
        <f t="shared" si="2"/>
        <v>0.8061699804120093</v>
      </c>
      <c r="K19" s="32">
        <f t="shared" si="3"/>
        <v>0.025626291568837996</v>
      </c>
      <c r="L19" s="32">
        <f t="shared" si="4"/>
        <v>0.04519309904358467</v>
      </c>
      <c r="M19" s="32">
        <f t="shared" si="5"/>
        <v>0.11995534630267349</v>
      </c>
      <c r="N19" s="32">
        <f t="shared" si="6"/>
        <v>0</v>
      </c>
      <c r="O19" s="32">
        <f t="shared" si="7"/>
        <v>0.003055282672894598</v>
      </c>
    </row>
    <row r="20" spans="1:15" s="38" customFormat="1" ht="13.5">
      <c r="A20" s="9">
        <v>18</v>
      </c>
      <c r="B20" s="43" t="s">
        <v>20</v>
      </c>
      <c r="C20" s="46">
        <v>2881946</v>
      </c>
      <c r="D20" s="46">
        <v>39542</v>
      </c>
      <c r="E20" s="46">
        <v>368419</v>
      </c>
      <c r="F20" s="46">
        <v>145572</v>
      </c>
      <c r="G20" s="46">
        <v>0</v>
      </c>
      <c r="H20" s="46">
        <v>0</v>
      </c>
      <c r="I20" s="31">
        <f t="shared" si="1"/>
        <v>3435479</v>
      </c>
      <c r="J20" s="32">
        <f t="shared" si="2"/>
        <v>0.8388774898638589</v>
      </c>
      <c r="K20" s="32">
        <f t="shared" si="3"/>
        <v>0.011509894253465092</v>
      </c>
      <c r="L20" s="32">
        <f t="shared" si="4"/>
        <v>0.10723948538180557</v>
      </c>
      <c r="M20" s="32">
        <f t="shared" si="5"/>
        <v>0.04237313050087047</v>
      </c>
      <c r="N20" s="32">
        <f t="shared" si="6"/>
        <v>0</v>
      </c>
      <c r="O20" s="32">
        <f t="shared" si="7"/>
        <v>0</v>
      </c>
    </row>
    <row r="21" spans="1:15" s="38" customFormat="1" ht="13.5">
      <c r="A21" s="9">
        <v>19</v>
      </c>
      <c r="B21" s="43" t="s">
        <v>21</v>
      </c>
      <c r="C21" s="46">
        <v>4856945</v>
      </c>
      <c r="D21" s="46">
        <v>101813</v>
      </c>
      <c r="E21" s="46">
        <v>628719</v>
      </c>
      <c r="F21" s="46">
        <v>98975</v>
      </c>
      <c r="G21" s="46">
        <v>0</v>
      </c>
      <c r="H21" s="46">
        <v>0</v>
      </c>
      <c r="I21" s="31">
        <f t="shared" si="1"/>
        <v>5686452</v>
      </c>
      <c r="J21" s="32">
        <f t="shared" si="2"/>
        <v>0.8541257360477148</v>
      </c>
      <c r="K21" s="32">
        <f t="shared" si="3"/>
        <v>0.01790448596066581</v>
      </c>
      <c r="L21" s="32">
        <f t="shared" si="4"/>
        <v>0.11056437300446746</v>
      </c>
      <c r="M21" s="32">
        <f t="shared" si="5"/>
        <v>0.01740540498715192</v>
      </c>
      <c r="N21" s="32">
        <f t="shared" si="6"/>
        <v>0</v>
      </c>
      <c r="O21" s="32">
        <f t="shared" si="7"/>
        <v>0</v>
      </c>
    </row>
    <row r="22" spans="1:15" ht="13.5">
      <c r="A22" s="10">
        <v>20</v>
      </c>
      <c r="B22" s="29" t="s">
        <v>22</v>
      </c>
      <c r="C22" s="47">
        <v>13634769</v>
      </c>
      <c r="D22" s="47">
        <v>462756</v>
      </c>
      <c r="E22" s="47">
        <v>603166</v>
      </c>
      <c r="F22" s="47">
        <v>642320</v>
      </c>
      <c r="G22" s="47">
        <v>0</v>
      </c>
      <c r="H22" s="47">
        <v>0</v>
      </c>
      <c r="I22" s="2">
        <f t="shared" si="1"/>
        <v>15343011</v>
      </c>
      <c r="J22" s="16">
        <f t="shared" si="2"/>
        <v>0.8886631835172379</v>
      </c>
      <c r="K22" s="16">
        <f t="shared" si="3"/>
        <v>0.030160703137083068</v>
      </c>
      <c r="L22" s="16">
        <f t="shared" si="4"/>
        <v>0.03931210112539188</v>
      </c>
      <c r="M22" s="16">
        <f t="shared" si="5"/>
        <v>0.04186401222028714</v>
      </c>
      <c r="N22" s="16">
        <f t="shared" si="6"/>
        <v>0</v>
      </c>
      <c r="O22" s="16">
        <f t="shared" si="7"/>
        <v>0</v>
      </c>
    </row>
    <row r="23" spans="1:15" ht="13.5">
      <c r="A23" s="53">
        <v>21</v>
      </c>
      <c r="B23" s="54" t="s">
        <v>23</v>
      </c>
      <c r="C23" s="49">
        <v>7425646</v>
      </c>
      <c r="D23" s="49">
        <v>320824</v>
      </c>
      <c r="E23" s="49">
        <v>485767</v>
      </c>
      <c r="F23" s="49">
        <v>185319</v>
      </c>
      <c r="G23" s="49">
        <v>0</v>
      </c>
      <c r="H23" s="49">
        <v>0</v>
      </c>
      <c r="I23" s="33">
        <f t="shared" si="1"/>
        <v>8417556</v>
      </c>
      <c r="J23" s="34">
        <f t="shared" si="2"/>
        <v>0.8821617581160137</v>
      </c>
      <c r="K23" s="34">
        <f t="shared" si="3"/>
        <v>0.038113675751013716</v>
      </c>
      <c r="L23" s="34">
        <f t="shared" si="4"/>
        <v>0.05770879338373276</v>
      </c>
      <c r="M23" s="34">
        <f t="shared" si="5"/>
        <v>0.0220157727492398</v>
      </c>
      <c r="N23" s="34">
        <f t="shared" si="6"/>
        <v>0</v>
      </c>
      <c r="O23" s="34">
        <f t="shared" si="7"/>
        <v>0</v>
      </c>
    </row>
    <row r="24" spans="1:15" s="38" customFormat="1" ht="13.5">
      <c r="A24" s="9">
        <v>22</v>
      </c>
      <c r="B24" s="43" t="s">
        <v>24</v>
      </c>
      <c r="C24" s="46">
        <v>6860656</v>
      </c>
      <c r="D24" s="46">
        <v>103262</v>
      </c>
      <c r="E24" s="46">
        <v>176799</v>
      </c>
      <c r="F24" s="46">
        <v>587167</v>
      </c>
      <c r="G24" s="46">
        <v>0</v>
      </c>
      <c r="H24" s="46">
        <v>0</v>
      </c>
      <c r="I24" s="31">
        <f t="shared" si="1"/>
        <v>7727884</v>
      </c>
      <c r="J24" s="32">
        <f t="shared" si="2"/>
        <v>0.8877793714294884</v>
      </c>
      <c r="K24" s="32">
        <f t="shared" si="3"/>
        <v>0.013362260613642752</v>
      </c>
      <c r="L24" s="32">
        <f t="shared" si="4"/>
        <v>0.02287806079904926</v>
      </c>
      <c r="M24" s="32">
        <f t="shared" si="5"/>
        <v>0.07598030715781966</v>
      </c>
      <c r="N24" s="32">
        <f t="shared" si="6"/>
        <v>0</v>
      </c>
      <c r="O24" s="32">
        <f t="shared" si="7"/>
        <v>0</v>
      </c>
    </row>
    <row r="25" spans="1:15" s="38" customFormat="1" ht="13.5">
      <c r="A25" s="9">
        <v>23</v>
      </c>
      <c r="B25" s="43" t="s">
        <v>25</v>
      </c>
      <c r="C25" s="46">
        <v>26115320</v>
      </c>
      <c r="D25" s="46">
        <v>1012913</v>
      </c>
      <c r="E25" s="46">
        <v>1115335</v>
      </c>
      <c r="F25" s="46">
        <v>989585</v>
      </c>
      <c r="G25" s="46">
        <v>0</v>
      </c>
      <c r="H25" s="46">
        <v>0</v>
      </c>
      <c r="I25" s="31">
        <f t="shared" si="1"/>
        <v>29233153</v>
      </c>
      <c r="J25" s="32">
        <f t="shared" si="2"/>
        <v>0.8933459897397998</v>
      </c>
      <c r="K25" s="32">
        <f t="shared" si="3"/>
        <v>0.03464946117854615</v>
      </c>
      <c r="L25" s="32">
        <f t="shared" si="4"/>
        <v>0.03815308598425904</v>
      </c>
      <c r="M25" s="32">
        <f t="shared" si="5"/>
        <v>0.03385146309739493</v>
      </c>
      <c r="N25" s="32">
        <f t="shared" si="6"/>
        <v>0</v>
      </c>
      <c r="O25" s="32">
        <f t="shared" si="7"/>
        <v>0</v>
      </c>
    </row>
    <row r="26" spans="1:15" s="38" customFormat="1" ht="13.5">
      <c r="A26" s="9">
        <v>24</v>
      </c>
      <c r="B26" s="43" t="s">
        <v>26</v>
      </c>
      <c r="C26" s="46">
        <v>10180883</v>
      </c>
      <c r="D26" s="46">
        <v>849649</v>
      </c>
      <c r="E26" s="46">
        <v>317841</v>
      </c>
      <c r="F26" s="46">
        <v>3954323</v>
      </c>
      <c r="G26" s="46">
        <v>0</v>
      </c>
      <c r="H26" s="46">
        <v>0</v>
      </c>
      <c r="I26" s="31">
        <f t="shared" si="1"/>
        <v>15302696</v>
      </c>
      <c r="J26" s="32">
        <f t="shared" si="2"/>
        <v>0.6652999576022421</v>
      </c>
      <c r="K26" s="32">
        <f t="shared" si="3"/>
        <v>0.05552283074825508</v>
      </c>
      <c r="L26" s="32">
        <f t="shared" si="4"/>
        <v>0.02077026165846855</v>
      </c>
      <c r="M26" s="32">
        <f t="shared" si="5"/>
        <v>0.25840694999103425</v>
      </c>
      <c r="N26" s="32">
        <f t="shared" si="6"/>
        <v>0</v>
      </c>
      <c r="O26" s="32">
        <f t="shared" si="7"/>
        <v>0</v>
      </c>
    </row>
    <row r="27" spans="1:15" ht="13.5">
      <c r="A27" s="10">
        <v>25</v>
      </c>
      <c r="B27" s="29" t="s">
        <v>27</v>
      </c>
      <c r="C27" s="47">
        <v>5597386</v>
      </c>
      <c r="D27" s="47">
        <v>72702</v>
      </c>
      <c r="E27" s="47">
        <v>203533</v>
      </c>
      <c r="F27" s="47">
        <v>168641</v>
      </c>
      <c r="G27" s="47">
        <v>0</v>
      </c>
      <c r="H27" s="47">
        <v>0</v>
      </c>
      <c r="I27" s="2">
        <f t="shared" si="1"/>
        <v>6042262</v>
      </c>
      <c r="J27" s="16">
        <f t="shared" si="2"/>
        <v>0.9263726068151298</v>
      </c>
      <c r="K27" s="16">
        <f t="shared" si="3"/>
        <v>0.012032248849851265</v>
      </c>
      <c r="L27" s="16">
        <f t="shared" si="4"/>
        <v>0.03368490144915927</v>
      </c>
      <c r="M27" s="16">
        <f t="shared" si="5"/>
        <v>0.027910242885859634</v>
      </c>
      <c r="N27" s="16">
        <f t="shared" si="6"/>
        <v>0</v>
      </c>
      <c r="O27" s="16">
        <f t="shared" si="7"/>
        <v>0</v>
      </c>
    </row>
    <row r="28" spans="1:15" ht="13.5">
      <c r="A28" s="53">
        <v>26</v>
      </c>
      <c r="B28" s="54" t="s">
        <v>88</v>
      </c>
      <c r="C28" s="49">
        <v>120883266</v>
      </c>
      <c r="D28" s="49">
        <v>5104774</v>
      </c>
      <c r="E28" s="49">
        <v>4828728</v>
      </c>
      <c r="F28" s="49">
        <v>4925204</v>
      </c>
      <c r="G28" s="49">
        <v>0</v>
      </c>
      <c r="H28" s="49">
        <v>196976</v>
      </c>
      <c r="I28" s="33">
        <f t="shared" si="1"/>
        <v>135938948</v>
      </c>
      <c r="J28" s="34">
        <f t="shared" si="2"/>
        <v>0.8892467374398101</v>
      </c>
      <c r="K28" s="34">
        <f t="shared" si="3"/>
        <v>0.037551960458013844</v>
      </c>
      <c r="L28" s="34">
        <f t="shared" si="4"/>
        <v>0.03552129887013691</v>
      </c>
      <c r="M28" s="34">
        <f t="shared" si="5"/>
        <v>0.03623099981618219</v>
      </c>
      <c r="N28" s="34">
        <f t="shared" si="6"/>
        <v>0</v>
      </c>
      <c r="O28" s="34">
        <f t="shared" si="7"/>
        <v>0.0014490034158569478</v>
      </c>
    </row>
    <row r="29" spans="1:15" s="38" customFormat="1" ht="13.5">
      <c r="A29" s="9">
        <v>27</v>
      </c>
      <c r="B29" s="43" t="s">
        <v>76</v>
      </c>
      <c r="C29" s="46">
        <v>14731867</v>
      </c>
      <c r="D29" s="46">
        <v>491374</v>
      </c>
      <c r="E29" s="46">
        <v>645570</v>
      </c>
      <c r="F29" s="46">
        <v>821803</v>
      </c>
      <c r="G29" s="46">
        <v>0</v>
      </c>
      <c r="H29" s="46">
        <v>0</v>
      </c>
      <c r="I29" s="31">
        <f t="shared" si="1"/>
        <v>16690614</v>
      </c>
      <c r="J29" s="32">
        <f t="shared" si="2"/>
        <v>0.8826438020794202</v>
      </c>
      <c r="K29" s="32">
        <f t="shared" si="3"/>
        <v>0.029440139230348265</v>
      </c>
      <c r="L29" s="32">
        <f t="shared" si="4"/>
        <v>0.03867862500444861</v>
      </c>
      <c r="M29" s="32">
        <f t="shared" si="5"/>
        <v>0.04923743368578292</v>
      </c>
      <c r="N29" s="32">
        <f t="shared" si="6"/>
        <v>0</v>
      </c>
      <c r="O29" s="32">
        <f t="shared" si="7"/>
        <v>0</v>
      </c>
    </row>
    <row r="30" spans="1:15" s="38" customFormat="1" ht="13.5">
      <c r="A30" s="9">
        <v>28</v>
      </c>
      <c r="B30" s="43" t="s">
        <v>28</v>
      </c>
      <c r="C30" s="46">
        <v>63414919</v>
      </c>
      <c r="D30" s="46">
        <v>2286011</v>
      </c>
      <c r="E30" s="46">
        <v>2322848</v>
      </c>
      <c r="F30" s="46">
        <v>7483126</v>
      </c>
      <c r="G30" s="46">
        <v>0</v>
      </c>
      <c r="H30" s="46">
        <v>37916</v>
      </c>
      <c r="I30" s="31">
        <f t="shared" si="1"/>
        <v>75544820</v>
      </c>
      <c r="J30" s="32">
        <f t="shared" si="2"/>
        <v>0.8394343781612028</v>
      </c>
      <c r="K30" s="32">
        <f t="shared" si="3"/>
        <v>0.030260327577721412</v>
      </c>
      <c r="L30" s="32">
        <f t="shared" si="4"/>
        <v>0.03074794539188789</v>
      </c>
      <c r="M30" s="32">
        <f t="shared" si="5"/>
        <v>0.0990554481432347</v>
      </c>
      <c r="N30" s="32">
        <f t="shared" si="6"/>
        <v>0</v>
      </c>
      <c r="O30" s="32">
        <f t="shared" si="7"/>
        <v>0.0005019007259531494</v>
      </c>
    </row>
    <row r="31" spans="1:15" s="38" customFormat="1" ht="13.5">
      <c r="A31" s="9">
        <v>29</v>
      </c>
      <c r="B31" s="43" t="s">
        <v>89</v>
      </c>
      <c r="C31" s="46">
        <v>30001990</v>
      </c>
      <c r="D31" s="46">
        <v>1268680</v>
      </c>
      <c r="E31" s="46">
        <v>995944</v>
      </c>
      <c r="F31" s="46">
        <v>2030607</v>
      </c>
      <c r="G31" s="46">
        <v>0</v>
      </c>
      <c r="H31" s="46">
        <v>36087</v>
      </c>
      <c r="I31" s="31">
        <f t="shared" si="1"/>
        <v>34333308</v>
      </c>
      <c r="J31" s="32">
        <f t="shared" si="2"/>
        <v>0.8738450137108839</v>
      </c>
      <c r="K31" s="32">
        <f t="shared" si="3"/>
        <v>0.03695187192565307</v>
      </c>
      <c r="L31" s="32">
        <f t="shared" si="4"/>
        <v>0.029008099073937182</v>
      </c>
      <c r="M31" s="32">
        <f t="shared" si="5"/>
        <v>0.059143936844069905</v>
      </c>
      <c r="N31" s="32">
        <f t="shared" si="6"/>
        <v>0</v>
      </c>
      <c r="O31" s="32">
        <f t="shared" si="7"/>
        <v>0.0010510784454559404</v>
      </c>
    </row>
    <row r="32" spans="1:15" ht="13.5">
      <c r="A32" s="10">
        <v>30</v>
      </c>
      <c r="B32" s="29" t="s">
        <v>29</v>
      </c>
      <c r="C32" s="47">
        <v>6842387</v>
      </c>
      <c r="D32" s="47">
        <v>156715</v>
      </c>
      <c r="E32" s="47">
        <v>145092</v>
      </c>
      <c r="F32" s="47">
        <v>316600</v>
      </c>
      <c r="G32" s="47">
        <v>0</v>
      </c>
      <c r="H32" s="47">
        <v>15407</v>
      </c>
      <c r="I32" s="2">
        <f t="shared" si="1"/>
        <v>7476201</v>
      </c>
      <c r="J32" s="16">
        <f t="shared" si="2"/>
        <v>0.9152224505467416</v>
      </c>
      <c r="K32" s="16">
        <f t="shared" si="3"/>
        <v>0.0209618494740845</v>
      </c>
      <c r="L32" s="16">
        <f t="shared" si="4"/>
        <v>0.019407182872691626</v>
      </c>
      <c r="M32" s="16">
        <f t="shared" si="5"/>
        <v>0.04234771109016464</v>
      </c>
      <c r="N32" s="16">
        <f t="shared" si="6"/>
        <v>0</v>
      </c>
      <c r="O32" s="16">
        <f t="shared" si="7"/>
        <v>0.0020608060163176457</v>
      </c>
    </row>
    <row r="33" spans="1:15" ht="13.5">
      <c r="A33" s="53">
        <v>31</v>
      </c>
      <c r="B33" s="54" t="s">
        <v>90</v>
      </c>
      <c r="C33" s="49">
        <v>14583932</v>
      </c>
      <c r="D33" s="49">
        <v>208093</v>
      </c>
      <c r="E33" s="49">
        <v>528021</v>
      </c>
      <c r="F33" s="49">
        <v>2753208</v>
      </c>
      <c r="G33" s="49">
        <v>0</v>
      </c>
      <c r="H33" s="49">
        <v>0</v>
      </c>
      <c r="I33" s="33">
        <f t="shared" si="1"/>
        <v>18073254</v>
      </c>
      <c r="J33" s="34">
        <f t="shared" si="2"/>
        <v>0.806934490048112</v>
      </c>
      <c r="K33" s="34">
        <f t="shared" si="3"/>
        <v>0.011513864631128407</v>
      </c>
      <c r="L33" s="34">
        <f t="shared" si="4"/>
        <v>0.029215602237427748</v>
      </c>
      <c r="M33" s="34">
        <f t="shared" si="5"/>
        <v>0.15233604308333187</v>
      </c>
      <c r="N33" s="34">
        <f t="shared" si="6"/>
        <v>0</v>
      </c>
      <c r="O33" s="34">
        <f t="shared" si="7"/>
        <v>0</v>
      </c>
    </row>
    <row r="34" spans="1:15" s="38" customFormat="1" ht="13.5">
      <c r="A34" s="9">
        <v>32</v>
      </c>
      <c r="B34" s="43" t="s">
        <v>91</v>
      </c>
      <c r="C34" s="46">
        <v>51155336</v>
      </c>
      <c r="D34" s="46">
        <v>1438533</v>
      </c>
      <c r="E34" s="46">
        <v>750789</v>
      </c>
      <c r="F34" s="46">
        <v>2151177</v>
      </c>
      <c r="G34" s="46">
        <v>0</v>
      </c>
      <c r="H34" s="46">
        <v>0</v>
      </c>
      <c r="I34" s="31">
        <f t="shared" si="1"/>
        <v>55495835</v>
      </c>
      <c r="J34" s="32">
        <f t="shared" si="2"/>
        <v>0.9217869413082982</v>
      </c>
      <c r="K34" s="32">
        <f t="shared" si="3"/>
        <v>0.025921458790556084</v>
      </c>
      <c r="L34" s="32">
        <f t="shared" si="4"/>
        <v>0.013528744995007284</v>
      </c>
      <c r="M34" s="32">
        <f t="shared" si="5"/>
        <v>0.03876285490613845</v>
      </c>
      <c r="N34" s="32">
        <f t="shared" si="6"/>
        <v>0</v>
      </c>
      <c r="O34" s="32">
        <f t="shared" si="7"/>
        <v>0</v>
      </c>
    </row>
    <row r="35" spans="1:15" s="38" customFormat="1" ht="13.5">
      <c r="A35" s="9">
        <v>33</v>
      </c>
      <c r="B35" s="43" t="s">
        <v>30</v>
      </c>
      <c r="C35" s="46">
        <v>3719424</v>
      </c>
      <c r="D35" s="46">
        <v>188428</v>
      </c>
      <c r="E35" s="46">
        <v>435669</v>
      </c>
      <c r="F35" s="46">
        <v>129789</v>
      </c>
      <c r="G35" s="46">
        <v>3335</v>
      </c>
      <c r="H35" s="46">
        <v>0</v>
      </c>
      <c r="I35" s="31">
        <f t="shared" si="1"/>
        <v>4476645</v>
      </c>
      <c r="J35" s="32">
        <f t="shared" si="2"/>
        <v>0.8308507822264218</v>
      </c>
      <c r="K35" s="32">
        <f t="shared" si="3"/>
        <v>0.0420913429588453</v>
      </c>
      <c r="L35" s="32">
        <f t="shared" si="4"/>
        <v>0.09732042634606944</v>
      </c>
      <c r="M35" s="32">
        <f t="shared" si="5"/>
        <v>0.02899247092409606</v>
      </c>
      <c r="N35" s="32">
        <f t="shared" si="6"/>
        <v>0.000744977544567416</v>
      </c>
      <c r="O35" s="32">
        <f t="shared" si="7"/>
        <v>0</v>
      </c>
    </row>
    <row r="36" spans="1:15" s="38" customFormat="1" ht="13.5">
      <c r="A36" s="9">
        <v>34</v>
      </c>
      <c r="B36" s="43" t="s">
        <v>31</v>
      </c>
      <c r="C36" s="46">
        <v>11902640</v>
      </c>
      <c r="D36" s="46">
        <v>297457</v>
      </c>
      <c r="E36" s="46">
        <v>906943</v>
      </c>
      <c r="F36" s="46">
        <v>312975</v>
      </c>
      <c r="G36" s="46">
        <v>0</v>
      </c>
      <c r="H36" s="46">
        <v>55773</v>
      </c>
      <c r="I36" s="31">
        <f t="shared" si="1"/>
        <v>13475788</v>
      </c>
      <c r="J36" s="32">
        <f t="shared" si="2"/>
        <v>0.8832611495520707</v>
      </c>
      <c r="K36" s="32">
        <f t="shared" si="3"/>
        <v>0.02207344015800783</v>
      </c>
      <c r="L36" s="32">
        <f t="shared" si="4"/>
        <v>0.06730166725686097</v>
      </c>
      <c r="M36" s="32">
        <f t="shared" si="5"/>
        <v>0.02322498691727712</v>
      </c>
      <c r="N36" s="32">
        <f t="shared" si="6"/>
        <v>0</v>
      </c>
      <c r="O36" s="32">
        <f t="shared" si="7"/>
        <v>0.004138756115783359</v>
      </c>
    </row>
    <row r="37" spans="1:15" ht="13.5">
      <c r="A37" s="10">
        <v>35</v>
      </c>
      <c r="B37" s="29" t="s">
        <v>32</v>
      </c>
      <c r="C37" s="47">
        <v>14175357</v>
      </c>
      <c r="D37" s="47">
        <v>617427</v>
      </c>
      <c r="E37" s="47">
        <v>614564</v>
      </c>
      <c r="F37" s="47">
        <v>873544</v>
      </c>
      <c r="G37" s="47">
        <v>0</v>
      </c>
      <c r="H37" s="47">
        <v>0</v>
      </c>
      <c r="I37" s="2">
        <f t="shared" si="1"/>
        <v>16280892</v>
      </c>
      <c r="J37" s="16">
        <f t="shared" si="2"/>
        <v>0.8706744691875605</v>
      </c>
      <c r="K37" s="16">
        <f t="shared" si="3"/>
        <v>0.03792341353287031</v>
      </c>
      <c r="L37" s="16">
        <f t="shared" si="4"/>
        <v>0.037747563217052235</v>
      </c>
      <c r="M37" s="16">
        <f t="shared" si="5"/>
        <v>0.05365455406251697</v>
      </c>
      <c r="N37" s="16">
        <f t="shared" si="6"/>
        <v>0</v>
      </c>
      <c r="O37" s="16">
        <f t="shared" si="7"/>
        <v>0</v>
      </c>
    </row>
    <row r="38" spans="1:15" ht="13.5">
      <c r="A38" s="53">
        <v>36</v>
      </c>
      <c r="B38" s="54" t="s">
        <v>77</v>
      </c>
      <c r="C38" s="49">
        <v>23272129</v>
      </c>
      <c r="D38" s="49">
        <v>1528297</v>
      </c>
      <c r="E38" s="49">
        <v>2276275</v>
      </c>
      <c r="F38" s="49">
        <v>894209</v>
      </c>
      <c r="G38" s="49">
        <v>0</v>
      </c>
      <c r="H38" s="49">
        <v>0</v>
      </c>
      <c r="I38" s="33">
        <f t="shared" si="1"/>
        <v>27970910</v>
      </c>
      <c r="J38" s="34">
        <f t="shared" si="2"/>
        <v>0.8320118651842218</v>
      </c>
      <c r="K38" s="34">
        <f t="shared" si="3"/>
        <v>0.054638801526300004</v>
      </c>
      <c r="L38" s="34">
        <f t="shared" si="4"/>
        <v>0.08138008380849962</v>
      </c>
      <c r="M38" s="34">
        <f t="shared" si="5"/>
        <v>0.03196924948097863</v>
      </c>
      <c r="N38" s="34">
        <f t="shared" si="6"/>
        <v>0</v>
      </c>
      <c r="O38" s="34">
        <f t="shared" si="7"/>
        <v>0</v>
      </c>
    </row>
    <row r="39" spans="1:15" s="38" customFormat="1" ht="13.5">
      <c r="A39" s="9">
        <v>37</v>
      </c>
      <c r="B39" s="43" t="s">
        <v>92</v>
      </c>
      <c r="C39" s="46">
        <v>44330083</v>
      </c>
      <c r="D39" s="46">
        <v>1052644</v>
      </c>
      <c r="E39" s="46">
        <v>1264466</v>
      </c>
      <c r="F39" s="46">
        <v>1160691</v>
      </c>
      <c r="G39" s="46">
        <v>0</v>
      </c>
      <c r="H39" s="46">
        <v>0</v>
      </c>
      <c r="I39" s="31">
        <f t="shared" si="1"/>
        <v>47807884</v>
      </c>
      <c r="J39" s="32">
        <f t="shared" si="2"/>
        <v>0.9272546553200305</v>
      </c>
      <c r="K39" s="32">
        <f t="shared" si="3"/>
        <v>0.022018209381532133</v>
      </c>
      <c r="L39" s="32">
        <f t="shared" si="4"/>
        <v>0.026448901189602952</v>
      </c>
      <c r="M39" s="32">
        <f t="shared" si="5"/>
        <v>0.024278234108834434</v>
      </c>
      <c r="N39" s="32">
        <f t="shared" si="6"/>
        <v>0</v>
      </c>
      <c r="O39" s="32">
        <f t="shared" si="7"/>
        <v>0</v>
      </c>
    </row>
    <row r="40" spans="1:15" s="38" customFormat="1" ht="13.5">
      <c r="A40" s="9">
        <v>38</v>
      </c>
      <c r="B40" s="43" t="s">
        <v>93</v>
      </c>
      <c r="C40" s="46">
        <v>13022416</v>
      </c>
      <c r="D40" s="46">
        <v>355502</v>
      </c>
      <c r="E40" s="46">
        <v>319235</v>
      </c>
      <c r="F40" s="46">
        <v>82246</v>
      </c>
      <c r="G40" s="46">
        <v>0</v>
      </c>
      <c r="H40" s="46">
        <v>0</v>
      </c>
      <c r="I40" s="31">
        <f t="shared" si="1"/>
        <v>13779399</v>
      </c>
      <c r="J40" s="32">
        <f t="shared" si="2"/>
        <v>0.9450641497499274</v>
      </c>
      <c r="K40" s="32">
        <f t="shared" si="3"/>
        <v>0.025799528702231497</v>
      </c>
      <c r="L40" s="32">
        <f t="shared" si="4"/>
        <v>0.023167556146679546</v>
      </c>
      <c r="M40" s="32">
        <f t="shared" si="5"/>
        <v>0.005968765401161546</v>
      </c>
      <c r="N40" s="32">
        <f t="shared" si="6"/>
        <v>0</v>
      </c>
      <c r="O40" s="32">
        <f t="shared" si="7"/>
        <v>0</v>
      </c>
    </row>
    <row r="41" spans="1:15" s="38" customFormat="1" ht="13.5">
      <c r="A41" s="9">
        <v>39</v>
      </c>
      <c r="B41" s="43" t="s">
        <v>94</v>
      </c>
      <c r="C41" s="46">
        <v>6390229</v>
      </c>
      <c r="D41" s="46">
        <v>667841</v>
      </c>
      <c r="E41" s="46">
        <v>354067</v>
      </c>
      <c r="F41" s="46">
        <v>201463</v>
      </c>
      <c r="G41" s="46">
        <v>0</v>
      </c>
      <c r="H41" s="46">
        <v>0</v>
      </c>
      <c r="I41" s="31">
        <f t="shared" si="1"/>
        <v>7613600</v>
      </c>
      <c r="J41" s="32">
        <f t="shared" si="2"/>
        <v>0.8393176683828938</v>
      </c>
      <c r="K41" s="32">
        <f t="shared" si="3"/>
        <v>0.08771684879688978</v>
      </c>
      <c r="L41" s="32">
        <f t="shared" si="4"/>
        <v>0.04650454449931701</v>
      </c>
      <c r="M41" s="32">
        <f t="shared" si="5"/>
        <v>0.026460938320899442</v>
      </c>
      <c r="N41" s="32">
        <f t="shared" si="6"/>
        <v>0</v>
      </c>
      <c r="O41" s="32">
        <f t="shared" si="7"/>
        <v>0</v>
      </c>
    </row>
    <row r="42" spans="1:15" ht="13.5">
      <c r="A42" s="10">
        <v>40</v>
      </c>
      <c r="B42" s="29" t="s">
        <v>33</v>
      </c>
      <c r="C42" s="47">
        <v>54687757</v>
      </c>
      <c r="D42" s="47">
        <v>1807021</v>
      </c>
      <c r="E42" s="47">
        <v>2117821</v>
      </c>
      <c r="F42" s="47">
        <v>2581295</v>
      </c>
      <c r="G42" s="47">
        <v>0</v>
      </c>
      <c r="H42" s="47">
        <v>0</v>
      </c>
      <c r="I42" s="2">
        <f t="shared" si="1"/>
        <v>61193894</v>
      </c>
      <c r="J42" s="16">
        <f t="shared" si="2"/>
        <v>0.893679964213423</v>
      </c>
      <c r="K42" s="16">
        <f t="shared" si="3"/>
        <v>0.029529433116317127</v>
      </c>
      <c r="L42" s="16">
        <f t="shared" si="4"/>
        <v>0.034608371220828014</v>
      </c>
      <c r="M42" s="16">
        <f t="shared" si="5"/>
        <v>0.04218223144943187</v>
      </c>
      <c r="N42" s="16">
        <f t="shared" si="6"/>
        <v>0</v>
      </c>
      <c r="O42" s="16">
        <f t="shared" si="7"/>
        <v>0</v>
      </c>
    </row>
    <row r="43" spans="1:15" ht="13.5">
      <c r="A43" s="53">
        <v>41</v>
      </c>
      <c r="B43" s="54" t="s">
        <v>34</v>
      </c>
      <c r="C43" s="49">
        <v>3031919</v>
      </c>
      <c r="D43" s="49">
        <v>202883</v>
      </c>
      <c r="E43" s="49">
        <v>242651</v>
      </c>
      <c r="F43" s="49">
        <v>1034477</v>
      </c>
      <c r="G43" s="49">
        <v>0</v>
      </c>
      <c r="H43" s="49">
        <v>0</v>
      </c>
      <c r="I43" s="33">
        <f t="shared" si="1"/>
        <v>4511930</v>
      </c>
      <c r="J43" s="34">
        <f t="shared" si="2"/>
        <v>0.6719782886702587</v>
      </c>
      <c r="K43" s="34">
        <f t="shared" si="3"/>
        <v>0.04496590150999683</v>
      </c>
      <c r="L43" s="34">
        <f t="shared" si="4"/>
        <v>0.05377986803873287</v>
      </c>
      <c r="M43" s="34">
        <f t="shared" si="5"/>
        <v>0.22927594178101168</v>
      </c>
      <c r="N43" s="34">
        <f t="shared" si="6"/>
        <v>0</v>
      </c>
      <c r="O43" s="34">
        <f t="shared" si="7"/>
        <v>0</v>
      </c>
    </row>
    <row r="44" spans="1:15" s="38" customFormat="1" ht="13.5">
      <c r="A44" s="9">
        <v>42</v>
      </c>
      <c r="B44" s="43" t="s">
        <v>35</v>
      </c>
      <c r="C44" s="46">
        <v>8343612</v>
      </c>
      <c r="D44" s="46">
        <v>238527</v>
      </c>
      <c r="E44" s="46">
        <v>387896</v>
      </c>
      <c r="F44" s="46">
        <v>301072</v>
      </c>
      <c r="G44" s="46">
        <v>0</v>
      </c>
      <c r="H44" s="46">
        <v>0</v>
      </c>
      <c r="I44" s="31">
        <f t="shared" si="1"/>
        <v>9271107</v>
      </c>
      <c r="J44" s="32">
        <f t="shared" si="2"/>
        <v>0.8999585486393372</v>
      </c>
      <c r="K44" s="32">
        <f t="shared" si="3"/>
        <v>0.02572799558887628</v>
      </c>
      <c r="L44" s="32">
        <f t="shared" si="4"/>
        <v>0.04183923235919939</v>
      </c>
      <c r="M44" s="32">
        <f t="shared" si="5"/>
        <v>0.032474223412587086</v>
      </c>
      <c r="N44" s="32">
        <f t="shared" si="6"/>
        <v>0</v>
      </c>
      <c r="O44" s="32">
        <f t="shared" si="7"/>
        <v>0</v>
      </c>
    </row>
    <row r="45" spans="1:15" s="38" customFormat="1" ht="13.5">
      <c r="A45" s="9">
        <v>43</v>
      </c>
      <c r="B45" s="43" t="s">
        <v>36</v>
      </c>
      <c r="C45" s="46">
        <v>10749873</v>
      </c>
      <c r="D45" s="46">
        <v>695381</v>
      </c>
      <c r="E45" s="46">
        <v>536577</v>
      </c>
      <c r="F45" s="46">
        <v>432458</v>
      </c>
      <c r="G45" s="46">
        <v>0</v>
      </c>
      <c r="H45" s="46">
        <v>0</v>
      </c>
      <c r="I45" s="31">
        <f t="shared" si="1"/>
        <v>12414289</v>
      </c>
      <c r="J45" s="32">
        <f t="shared" si="2"/>
        <v>0.8659274002723797</v>
      </c>
      <c r="K45" s="32">
        <f t="shared" si="3"/>
        <v>0.05601456515149599</v>
      </c>
      <c r="L45" s="32">
        <f t="shared" si="4"/>
        <v>0.04322253171325398</v>
      </c>
      <c r="M45" s="32">
        <f t="shared" si="5"/>
        <v>0.034835502862870356</v>
      </c>
      <c r="N45" s="32">
        <f t="shared" si="6"/>
        <v>0</v>
      </c>
      <c r="O45" s="32">
        <f t="shared" si="7"/>
        <v>0</v>
      </c>
    </row>
    <row r="46" spans="1:15" s="38" customFormat="1" ht="13.5">
      <c r="A46" s="9">
        <v>44</v>
      </c>
      <c r="B46" s="43" t="s">
        <v>95</v>
      </c>
      <c r="C46" s="46">
        <v>17836901</v>
      </c>
      <c r="D46" s="46">
        <v>1012393</v>
      </c>
      <c r="E46" s="46">
        <v>960947</v>
      </c>
      <c r="F46" s="46">
        <v>732722</v>
      </c>
      <c r="G46" s="46">
        <v>0</v>
      </c>
      <c r="H46" s="46">
        <v>0</v>
      </c>
      <c r="I46" s="31">
        <f t="shared" si="1"/>
        <v>20542963</v>
      </c>
      <c r="J46" s="32">
        <f t="shared" si="2"/>
        <v>0.868273043182719</v>
      </c>
      <c r="K46" s="32">
        <f t="shared" si="3"/>
        <v>0.04928174187920214</v>
      </c>
      <c r="L46" s="32">
        <f t="shared" si="4"/>
        <v>0.04677742933188363</v>
      </c>
      <c r="M46" s="32">
        <f t="shared" si="5"/>
        <v>0.03566778560619517</v>
      </c>
      <c r="N46" s="32">
        <f t="shared" si="6"/>
        <v>0</v>
      </c>
      <c r="O46" s="32">
        <f t="shared" si="7"/>
        <v>0</v>
      </c>
    </row>
    <row r="47" spans="1:15" ht="13.5">
      <c r="A47" s="10">
        <v>45</v>
      </c>
      <c r="B47" s="29" t="s">
        <v>78</v>
      </c>
      <c r="C47" s="47">
        <v>35053184</v>
      </c>
      <c r="D47" s="47">
        <v>1093240</v>
      </c>
      <c r="E47" s="47">
        <v>584631</v>
      </c>
      <c r="F47" s="47">
        <v>1317227</v>
      </c>
      <c r="G47" s="47">
        <v>0</v>
      </c>
      <c r="H47" s="47">
        <v>925586</v>
      </c>
      <c r="I47" s="2">
        <f t="shared" si="1"/>
        <v>38973868</v>
      </c>
      <c r="J47" s="16">
        <f t="shared" si="2"/>
        <v>0.8994022353644755</v>
      </c>
      <c r="K47" s="16">
        <f t="shared" si="3"/>
        <v>0.028050590205724514</v>
      </c>
      <c r="L47" s="16">
        <f t="shared" si="4"/>
        <v>0.015000589625848786</v>
      </c>
      <c r="M47" s="16">
        <f t="shared" si="5"/>
        <v>0.03379769747257316</v>
      </c>
      <c r="N47" s="16">
        <f t="shared" si="6"/>
        <v>0</v>
      </c>
      <c r="O47" s="16">
        <f t="shared" si="7"/>
        <v>0.02374888733137804</v>
      </c>
    </row>
    <row r="48" spans="1:15" ht="13.5">
      <c r="A48" s="53">
        <v>46</v>
      </c>
      <c r="B48" s="54" t="s">
        <v>37</v>
      </c>
      <c r="C48" s="49">
        <v>1578034</v>
      </c>
      <c r="D48" s="49">
        <v>122610</v>
      </c>
      <c r="E48" s="49">
        <v>128736</v>
      </c>
      <c r="F48" s="49">
        <v>304959</v>
      </c>
      <c r="G48" s="49">
        <v>0</v>
      </c>
      <c r="H48" s="49">
        <v>59562</v>
      </c>
      <c r="I48" s="33">
        <f t="shared" si="1"/>
        <v>2193901</v>
      </c>
      <c r="J48" s="34">
        <f t="shared" si="2"/>
        <v>0.7192822283229735</v>
      </c>
      <c r="K48" s="34">
        <f t="shared" si="3"/>
        <v>0.05588675149881421</v>
      </c>
      <c r="L48" s="34">
        <f t="shared" si="4"/>
        <v>0.05867903793288758</v>
      </c>
      <c r="M48" s="34">
        <f t="shared" si="5"/>
        <v>0.1390030817252009</v>
      </c>
      <c r="N48" s="34">
        <f t="shared" si="6"/>
        <v>0</v>
      </c>
      <c r="O48" s="34">
        <f t="shared" si="7"/>
        <v>0.027148900520123743</v>
      </c>
    </row>
    <row r="49" spans="1:15" s="38" customFormat="1" ht="13.5">
      <c r="A49" s="9">
        <v>47</v>
      </c>
      <c r="B49" s="43" t="s">
        <v>38</v>
      </c>
      <c r="C49" s="46">
        <v>11765530</v>
      </c>
      <c r="D49" s="46">
        <v>229333</v>
      </c>
      <c r="E49" s="46">
        <v>269235</v>
      </c>
      <c r="F49" s="46">
        <v>1682774</v>
      </c>
      <c r="G49" s="46">
        <v>0</v>
      </c>
      <c r="H49" s="46">
        <v>0</v>
      </c>
      <c r="I49" s="31">
        <f t="shared" si="1"/>
        <v>13946872</v>
      </c>
      <c r="J49" s="32">
        <f t="shared" si="2"/>
        <v>0.8435963275492885</v>
      </c>
      <c r="K49" s="32">
        <f t="shared" si="3"/>
        <v>0.016443328654625926</v>
      </c>
      <c r="L49" s="32">
        <f t="shared" si="4"/>
        <v>0.019304328597839</v>
      </c>
      <c r="M49" s="32">
        <f t="shared" si="5"/>
        <v>0.1206560151982466</v>
      </c>
      <c r="N49" s="32">
        <f t="shared" si="6"/>
        <v>0</v>
      </c>
      <c r="O49" s="32">
        <f t="shared" si="7"/>
        <v>0</v>
      </c>
    </row>
    <row r="50" spans="1:15" s="38" customFormat="1" ht="13.5">
      <c r="A50" s="9">
        <v>48</v>
      </c>
      <c r="B50" s="43" t="s">
        <v>39</v>
      </c>
      <c r="C50" s="46">
        <v>17385212</v>
      </c>
      <c r="D50" s="46">
        <v>891275</v>
      </c>
      <c r="E50" s="46">
        <v>698381</v>
      </c>
      <c r="F50" s="46">
        <v>603905</v>
      </c>
      <c r="G50" s="46">
        <v>0</v>
      </c>
      <c r="H50" s="46">
        <v>0</v>
      </c>
      <c r="I50" s="31">
        <f t="shared" si="1"/>
        <v>19578773</v>
      </c>
      <c r="J50" s="32">
        <f t="shared" si="2"/>
        <v>0.8879622844598075</v>
      </c>
      <c r="K50" s="32">
        <f t="shared" si="3"/>
        <v>0.04552251563466209</v>
      </c>
      <c r="L50" s="32">
        <f t="shared" si="4"/>
        <v>0.035670314988584834</v>
      </c>
      <c r="M50" s="32">
        <f t="shared" si="5"/>
        <v>0.03084488491694551</v>
      </c>
      <c r="N50" s="32">
        <f t="shared" si="6"/>
        <v>0</v>
      </c>
      <c r="O50" s="32">
        <f t="shared" si="7"/>
        <v>0</v>
      </c>
    </row>
    <row r="51" spans="1:15" s="38" customFormat="1" ht="13.5">
      <c r="A51" s="9">
        <v>49</v>
      </c>
      <c r="B51" s="43" t="s">
        <v>40</v>
      </c>
      <c r="C51" s="46">
        <v>32694078</v>
      </c>
      <c r="D51" s="46">
        <v>864584</v>
      </c>
      <c r="E51" s="46">
        <v>2639635</v>
      </c>
      <c r="F51" s="46">
        <v>2533277</v>
      </c>
      <c r="G51" s="46">
        <v>0</v>
      </c>
      <c r="H51" s="46">
        <v>0</v>
      </c>
      <c r="I51" s="31">
        <f t="shared" si="1"/>
        <v>38731574</v>
      </c>
      <c r="J51" s="32">
        <f t="shared" si="2"/>
        <v>0.8441195289403937</v>
      </c>
      <c r="K51" s="32">
        <f t="shared" si="3"/>
        <v>0.02232245970690476</v>
      </c>
      <c r="L51" s="32">
        <f t="shared" si="4"/>
        <v>0.0681520198481993</v>
      </c>
      <c r="M51" s="32">
        <f t="shared" si="5"/>
        <v>0.06540599150450224</v>
      </c>
      <c r="N51" s="32">
        <f t="shared" si="6"/>
        <v>0</v>
      </c>
      <c r="O51" s="32">
        <f t="shared" si="7"/>
        <v>0</v>
      </c>
    </row>
    <row r="52" spans="1:15" ht="13.5">
      <c r="A52" s="10">
        <v>50</v>
      </c>
      <c r="B52" s="29" t="s">
        <v>41</v>
      </c>
      <c r="C52" s="47">
        <v>16483890</v>
      </c>
      <c r="D52" s="47">
        <v>455447</v>
      </c>
      <c r="E52" s="47">
        <v>797468</v>
      </c>
      <c r="F52" s="47">
        <v>1727103</v>
      </c>
      <c r="G52" s="47">
        <v>0</v>
      </c>
      <c r="H52" s="47">
        <v>0</v>
      </c>
      <c r="I52" s="2">
        <f t="shared" si="1"/>
        <v>19463908</v>
      </c>
      <c r="J52" s="16">
        <f t="shared" si="2"/>
        <v>0.8468951867220088</v>
      </c>
      <c r="K52" s="16">
        <f t="shared" si="3"/>
        <v>0.02339956600699099</v>
      </c>
      <c r="L52" s="16">
        <f t="shared" si="4"/>
        <v>0.040971628102640024</v>
      </c>
      <c r="M52" s="16">
        <f t="shared" si="5"/>
        <v>0.08873361916836023</v>
      </c>
      <c r="N52" s="16">
        <f t="shared" si="6"/>
        <v>0</v>
      </c>
      <c r="O52" s="16">
        <f t="shared" si="7"/>
        <v>0</v>
      </c>
    </row>
    <row r="53" spans="1:15" ht="13.5">
      <c r="A53" s="53">
        <v>51</v>
      </c>
      <c r="B53" s="54" t="s">
        <v>42</v>
      </c>
      <c r="C53" s="49">
        <v>20201323</v>
      </c>
      <c r="D53" s="49">
        <v>506368</v>
      </c>
      <c r="E53" s="49">
        <v>787149</v>
      </c>
      <c r="F53" s="49">
        <v>915002</v>
      </c>
      <c r="G53" s="49">
        <v>0</v>
      </c>
      <c r="H53" s="49">
        <v>0</v>
      </c>
      <c r="I53" s="33">
        <f t="shared" si="1"/>
        <v>22409842</v>
      </c>
      <c r="J53" s="34">
        <f t="shared" si="2"/>
        <v>0.9014487027619382</v>
      </c>
      <c r="K53" s="34">
        <f t="shared" si="3"/>
        <v>0.022595786262125363</v>
      </c>
      <c r="L53" s="34">
        <f t="shared" si="4"/>
        <v>0.035125147245571836</v>
      </c>
      <c r="M53" s="34">
        <f t="shared" si="5"/>
        <v>0.04083036373036454</v>
      </c>
      <c r="N53" s="34">
        <f t="shared" si="6"/>
        <v>0</v>
      </c>
      <c r="O53" s="34">
        <f t="shared" si="7"/>
        <v>0</v>
      </c>
    </row>
    <row r="54" spans="1:15" s="38" customFormat="1" ht="13.5">
      <c r="A54" s="9">
        <v>52</v>
      </c>
      <c r="B54" s="43" t="s">
        <v>96</v>
      </c>
      <c r="C54" s="46">
        <v>106849409</v>
      </c>
      <c r="D54" s="46">
        <v>3617897</v>
      </c>
      <c r="E54" s="46">
        <v>1675979</v>
      </c>
      <c r="F54" s="46">
        <v>6590211</v>
      </c>
      <c r="G54" s="46">
        <v>0</v>
      </c>
      <c r="H54" s="46">
        <v>5641567</v>
      </c>
      <c r="I54" s="31">
        <f t="shared" si="1"/>
        <v>124375063</v>
      </c>
      <c r="J54" s="32">
        <f t="shared" si="2"/>
        <v>0.8590902904708478</v>
      </c>
      <c r="K54" s="32">
        <f t="shared" si="3"/>
        <v>0.02908860436114915</v>
      </c>
      <c r="L54" s="32">
        <f t="shared" si="4"/>
        <v>0.013475201214571445</v>
      </c>
      <c r="M54" s="32">
        <f t="shared" si="5"/>
        <v>0.05298659426608692</v>
      </c>
      <c r="N54" s="32">
        <f t="shared" si="6"/>
        <v>0</v>
      </c>
      <c r="O54" s="32">
        <f t="shared" si="7"/>
        <v>0.04535930968734464</v>
      </c>
    </row>
    <row r="55" spans="1:15" s="38" customFormat="1" ht="13.5">
      <c r="A55" s="9">
        <v>53</v>
      </c>
      <c r="B55" s="43" t="s">
        <v>97</v>
      </c>
      <c r="C55" s="46">
        <v>37514664</v>
      </c>
      <c r="D55" s="46">
        <v>2403944</v>
      </c>
      <c r="E55" s="46">
        <v>2087440</v>
      </c>
      <c r="F55" s="46">
        <v>3474087</v>
      </c>
      <c r="G55" s="46">
        <v>0</v>
      </c>
      <c r="H55" s="46">
        <v>0</v>
      </c>
      <c r="I55" s="31">
        <f t="shared" si="1"/>
        <v>45480135</v>
      </c>
      <c r="J55" s="32">
        <f t="shared" si="2"/>
        <v>0.8248582375580019</v>
      </c>
      <c r="K55" s="32">
        <f t="shared" si="3"/>
        <v>0.05285701108846753</v>
      </c>
      <c r="L55" s="32">
        <f t="shared" si="4"/>
        <v>0.04589784089251274</v>
      </c>
      <c r="M55" s="32">
        <f t="shared" si="5"/>
        <v>0.07638691046101775</v>
      </c>
      <c r="N55" s="32">
        <f t="shared" si="6"/>
        <v>0</v>
      </c>
      <c r="O55" s="32">
        <f t="shared" si="7"/>
        <v>0</v>
      </c>
    </row>
    <row r="56" spans="1:15" s="38" customFormat="1" ht="13.5">
      <c r="A56" s="9">
        <v>54</v>
      </c>
      <c r="B56" s="43" t="s">
        <v>43</v>
      </c>
      <c r="C56" s="46">
        <v>1969319</v>
      </c>
      <c r="D56" s="46">
        <v>42388</v>
      </c>
      <c r="E56" s="46">
        <v>191360</v>
      </c>
      <c r="F56" s="46">
        <v>59140</v>
      </c>
      <c r="G56" s="46">
        <v>0</v>
      </c>
      <c r="H56" s="46">
        <v>0</v>
      </c>
      <c r="I56" s="31">
        <f t="shared" si="1"/>
        <v>2262207</v>
      </c>
      <c r="J56" s="32">
        <f t="shared" si="2"/>
        <v>0.8705299736054216</v>
      </c>
      <c r="K56" s="32">
        <f t="shared" si="3"/>
        <v>0.018737454176386156</v>
      </c>
      <c r="L56" s="32">
        <f t="shared" si="4"/>
        <v>0.08458996015837632</v>
      </c>
      <c r="M56" s="32">
        <f t="shared" si="5"/>
        <v>0.026142612059815922</v>
      </c>
      <c r="N56" s="32">
        <f t="shared" si="6"/>
        <v>0</v>
      </c>
      <c r="O56" s="32">
        <f t="shared" si="7"/>
        <v>0</v>
      </c>
    </row>
    <row r="57" spans="1:15" ht="13.5">
      <c r="A57" s="10">
        <v>55</v>
      </c>
      <c r="B57" s="29" t="s">
        <v>79</v>
      </c>
      <c r="C57" s="47">
        <v>42149561</v>
      </c>
      <c r="D57" s="47">
        <v>2777718</v>
      </c>
      <c r="E57" s="47">
        <v>2237838</v>
      </c>
      <c r="F57" s="47">
        <v>1746930</v>
      </c>
      <c r="G57" s="47">
        <v>0</v>
      </c>
      <c r="H57" s="47">
        <v>120</v>
      </c>
      <c r="I57" s="2">
        <f t="shared" si="1"/>
        <v>48912167</v>
      </c>
      <c r="J57" s="16">
        <f t="shared" si="2"/>
        <v>0.8617397998334443</v>
      </c>
      <c r="K57" s="16">
        <f t="shared" si="3"/>
        <v>0.05678991895820114</v>
      </c>
      <c r="L57" s="16">
        <f t="shared" si="4"/>
        <v>0.045752174504965194</v>
      </c>
      <c r="M57" s="16">
        <f t="shared" si="5"/>
        <v>0.03571565332609369</v>
      </c>
      <c r="N57" s="16">
        <f t="shared" si="6"/>
        <v>0</v>
      </c>
      <c r="O57" s="16">
        <f t="shared" si="7"/>
        <v>2.453377295673692E-06</v>
      </c>
    </row>
    <row r="58" spans="1:15" ht="13.5">
      <c r="A58" s="53">
        <v>56</v>
      </c>
      <c r="B58" s="54" t="s">
        <v>44</v>
      </c>
      <c r="C58" s="49">
        <v>6070890</v>
      </c>
      <c r="D58" s="49">
        <v>100325</v>
      </c>
      <c r="E58" s="49">
        <v>289971</v>
      </c>
      <c r="F58" s="49">
        <v>284844</v>
      </c>
      <c r="G58" s="49">
        <v>0</v>
      </c>
      <c r="H58" s="49">
        <v>0</v>
      </c>
      <c r="I58" s="33">
        <f t="shared" si="1"/>
        <v>6746030</v>
      </c>
      <c r="J58" s="34">
        <f t="shared" si="2"/>
        <v>0.8999203976264558</v>
      </c>
      <c r="K58" s="34">
        <f t="shared" si="3"/>
        <v>0.014871709731501342</v>
      </c>
      <c r="L58" s="34">
        <f t="shared" si="4"/>
        <v>0.042983947595845264</v>
      </c>
      <c r="M58" s="34">
        <f t="shared" si="5"/>
        <v>0.042223945046197545</v>
      </c>
      <c r="N58" s="34">
        <f t="shared" si="6"/>
        <v>0</v>
      </c>
      <c r="O58" s="34">
        <f t="shared" si="7"/>
        <v>0</v>
      </c>
    </row>
    <row r="59" spans="1:15" s="38" customFormat="1" ht="13.5">
      <c r="A59" s="9">
        <v>57</v>
      </c>
      <c r="B59" s="43" t="s">
        <v>80</v>
      </c>
      <c r="C59" s="46">
        <v>19154095</v>
      </c>
      <c r="D59" s="46">
        <v>933136</v>
      </c>
      <c r="E59" s="46">
        <v>915348</v>
      </c>
      <c r="F59" s="46">
        <v>760266</v>
      </c>
      <c r="G59" s="46">
        <v>0</v>
      </c>
      <c r="H59" s="46">
        <v>0</v>
      </c>
      <c r="I59" s="31">
        <f t="shared" si="1"/>
        <v>21762845</v>
      </c>
      <c r="J59" s="32">
        <f t="shared" si="2"/>
        <v>0.8801282644801266</v>
      </c>
      <c r="K59" s="32">
        <f t="shared" si="3"/>
        <v>0.04287748224094782</v>
      </c>
      <c r="L59" s="32">
        <f t="shared" si="4"/>
        <v>0.042060125870491655</v>
      </c>
      <c r="M59" s="32">
        <f t="shared" si="5"/>
        <v>0.03493412740843396</v>
      </c>
      <c r="N59" s="32">
        <f t="shared" si="6"/>
        <v>0</v>
      </c>
      <c r="O59" s="32">
        <f t="shared" si="7"/>
        <v>0</v>
      </c>
    </row>
    <row r="60" spans="1:15" s="38" customFormat="1" ht="13.5">
      <c r="A60" s="9">
        <v>58</v>
      </c>
      <c r="B60" s="43" t="s">
        <v>45</v>
      </c>
      <c r="C60" s="46">
        <v>21662669</v>
      </c>
      <c r="D60" s="46">
        <v>1241894</v>
      </c>
      <c r="E60" s="46">
        <v>578143</v>
      </c>
      <c r="F60" s="46">
        <v>1145784</v>
      </c>
      <c r="G60" s="46">
        <v>0</v>
      </c>
      <c r="H60" s="46">
        <v>0</v>
      </c>
      <c r="I60" s="31">
        <f t="shared" si="1"/>
        <v>24628490</v>
      </c>
      <c r="J60" s="32">
        <f t="shared" si="2"/>
        <v>0.8795776354945025</v>
      </c>
      <c r="K60" s="32">
        <f t="shared" si="3"/>
        <v>0.05042509711314011</v>
      </c>
      <c r="L60" s="32">
        <f t="shared" si="4"/>
        <v>0.02347456137180964</v>
      </c>
      <c r="M60" s="32">
        <f t="shared" si="5"/>
        <v>0.04652270602054775</v>
      </c>
      <c r="N60" s="32">
        <f t="shared" si="6"/>
        <v>0</v>
      </c>
      <c r="O60" s="32">
        <f t="shared" si="7"/>
        <v>0</v>
      </c>
    </row>
    <row r="61" spans="1:15" s="38" customFormat="1" ht="13.5">
      <c r="A61" s="9">
        <v>59</v>
      </c>
      <c r="B61" s="43" t="s">
        <v>46</v>
      </c>
      <c r="C61" s="46">
        <v>12546818</v>
      </c>
      <c r="D61" s="46">
        <v>622561</v>
      </c>
      <c r="E61" s="46">
        <v>611790</v>
      </c>
      <c r="F61" s="46">
        <v>599933</v>
      </c>
      <c r="G61" s="46">
        <v>0</v>
      </c>
      <c r="H61" s="46">
        <v>0</v>
      </c>
      <c r="I61" s="31">
        <f t="shared" si="1"/>
        <v>14381102</v>
      </c>
      <c r="J61" s="32">
        <f t="shared" si="2"/>
        <v>0.8724517773394557</v>
      </c>
      <c r="K61" s="32">
        <f t="shared" si="3"/>
        <v>0.04329021517266201</v>
      </c>
      <c r="L61" s="32">
        <f t="shared" si="4"/>
        <v>0.0425412461437239</v>
      </c>
      <c r="M61" s="32">
        <f t="shared" si="5"/>
        <v>0.041716761344158464</v>
      </c>
      <c r="N61" s="32">
        <f t="shared" si="6"/>
        <v>0</v>
      </c>
      <c r="O61" s="32">
        <f t="shared" si="7"/>
        <v>0</v>
      </c>
    </row>
    <row r="62" spans="1:15" ht="13.5">
      <c r="A62" s="10">
        <v>60</v>
      </c>
      <c r="B62" s="29" t="s">
        <v>47</v>
      </c>
      <c r="C62" s="47">
        <v>13479886</v>
      </c>
      <c r="D62" s="47">
        <v>347118</v>
      </c>
      <c r="E62" s="47">
        <v>479394</v>
      </c>
      <c r="F62" s="47">
        <v>2336258</v>
      </c>
      <c r="G62" s="47">
        <v>0</v>
      </c>
      <c r="H62" s="47">
        <v>0</v>
      </c>
      <c r="I62" s="2">
        <f t="shared" si="1"/>
        <v>16642656</v>
      </c>
      <c r="J62" s="16">
        <f t="shared" si="2"/>
        <v>0.8099600208043716</v>
      </c>
      <c r="K62" s="16">
        <f t="shared" si="3"/>
        <v>0.020857127612323417</v>
      </c>
      <c r="L62" s="16">
        <f t="shared" si="4"/>
        <v>0.02880513783376884</v>
      </c>
      <c r="M62" s="16">
        <f t="shared" si="5"/>
        <v>0.14037771374953614</v>
      </c>
      <c r="N62" s="16">
        <f t="shared" si="6"/>
        <v>0</v>
      </c>
      <c r="O62" s="16">
        <f t="shared" si="7"/>
        <v>0</v>
      </c>
    </row>
    <row r="63" spans="1:15" ht="13.5">
      <c r="A63" s="53">
        <v>61</v>
      </c>
      <c r="B63" s="54" t="s">
        <v>48</v>
      </c>
      <c r="C63" s="49">
        <v>9476229</v>
      </c>
      <c r="D63" s="49">
        <v>570385</v>
      </c>
      <c r="E63" s="49">
        <v>382115</v>
      </c>
      <c r="F63" s="49">
        <v>396299</v>
      </c>
      <c r="G63" s="49">
        <v>0</v>
      </c>
      <c r="H63" s="49">
        <v>0</v>
      </c>
      <c r="I63" s="33">
        <f t="shared" si="1"/>
        <v>10825028</v>
      </c>
      <c r="J63" s="34">
        <f t="shared" si="2"/>
        <v>0.8753999527761037</v>
      </c>
      <c r="K63" s="34">
        <f t="shared" si="3"/>
        <v>0.05269131867372537</v>
      </c>
      <c r="L63" s="34">
        <f t="shared" si="4"/>
        <v>0.03529921585422227</v>
      </c>
      <c r="M63" s="34">
        <f t="shared" si="5"/>
        <v>0.036609512695948684</v>
      </c>
      <c r="N63" s="34">
        <f t="shared" si="6"/>
        <v>0</v>
      </c>
      <c r="O63" s="34">
        <f t="shared" si="7"/>
        <v>0</v>
      </c>
    </row>
    <row r="64" spans="1:15" s="38" customFormat="1" ht="13.5">
      <c r="A64" s="9">
        <v>62</v>
      </c>
      <c r="B64" s="43" t="s">
        <v>49</v>
      </c>
      <c r="C64" s="46">
        <v>5610614</v>
      </c>
      <c r="D64" s="46">
        <v>181878</v>
      </c>
      <c r="E64" s="46">
        <v>243231</v>
      </c>
      <c r="F64" s="46">
        <v>320692</v>
      </c>
      <c r="G64" s="46">
        <v>0</v>
      </c>
      <c r="H64" s="46">
        <v>0</v>
      </c>
      <c r="I64" s="31">
        <f t="shared" si="1"/>
        <v>6356415</v>
      </c>
      <c r="J64" s="32">
        <f t="shared" si="2"/>
        <v>0.8826695550872622</v>
      </c>
      <c r="K64" s="32">
        <f t="shared" si="3"/>
        <v>0.028613298533843368</v>
      </c>
      <c r="L64" s="32">
        <f t="shared" si="4"/>
        <v>0.038265437357378335</v>
      </c>
      <c r="M64" s="32">
        <f t="shared" si="5"/>
        <v>0.05045170902151606</v>
      </c>
      <c r="N64" s="32">
        <f t="shared" si="6"/>
        <v>0</v>
      </c>
      <c r="O64" s="32">
        <f t="shared" si="7"/>
        <v>0</v>
      </c>
    </row>
    <row r="65" spans="1:15" s="38" customFormat="1" ht="13.5">
      <c r="A65" s="9">
        <v>63</v>
      </c>
      <c r="B65" s="43" t="s">
        <v>50</v>
      </c>
      <c r="C65" s="46">
        <v>5903513</v>
      </c>
      <c r="D65" s="46">
        <v>308679</v>
      </c>
      <c r="E65" s="46">
        <v>82354</v>
      </c>
      <c r="F65" s="46">
        <v>238725</v>
      </c>
      <c r="G65" s="46">
        <v>0</v>
      </c>
      <c r="H65" s="46">
        <v>0</v>
      </c>
      <c r="I65" s="31">
        <f t="shared" si="1"/>
        <v>6533271</v>
      </c>
      <c r="J65" s="32">
        <f t="shared" si="2"/>
        <v>0.9036075497250917</v>
      </c>
      <c r="K65" s="32">
        <f t="shared" si="3"/>
        <v>0.04724723649149101</v>
      </c>
      <c r="L65" s="32">
        <f t="shared" si="4"/>
        <v>0.01260532434671698</v>
      </c>
      <c r="M65" s="32">
        <f t="shared" si="5"/>
        <v>0.03653988943670024</v>
      </c>
      <c r="N65" s="32">
        <f t="shared" si="6"/>
        <v>0</v>
      </c>
      <c r="O65" s="32">
        <f t="shared" si="7"/>
        <v>0</v>
      </c>
    </row>
    <row r="66" spans="1:15" s="38" customFormat="1" ht="13.5">
      <c r="A66" s="9">
        <v>64</v>
      </c>
      <c r="B66" s="43" t="s">
        <v>51</v>
      </c>
      <c r="C66" s="46">
        <v>6231083</v>
      </c>
      <c r="D66" s="46">
        <v>223690</v>
      </c>
      <c r="E66" s="46">
        <v>293569</v>
      </c>
      <c r="F66" s="46">
        <v>272420</v>
      </c>
      <c r="G66" s="46">
        <v>0</v>
      </c>
      <c r="H66" s="46">
        <v>0</v>
      </c>
      <c r="I66" s="31">
        <f t="shared" si="1"/>
        <v>7020762</v>
      </c>
      <c r="J66" s="32">
        <f t="shared" si="2"/>
        <v>0.8875223230754724</v>
      </c>
      <c r="K66" s="32">
        <f t="shared" si="3"/>
        <v>0.03186121392521211</v>
      </c>
      <c r="L66" s="32">
        <f t="shared" si="4"/>
        <v>0.041814407040147494</v>
      </c>
      <c r="M66" s="32">
        <f t="shared" si="5"/>
        <v>0.03880205595916796</v>
      </c>
      <c r="N66" s="32">
        <f t="shared" si="6"/>
        <v>0</v>
      </c>
      <c r="O66" s="32">
        <f t="shared" si="7"/>
        <v>0</v>
      </c>
    </row>
    <row r="67" spans="1:15" ht="13.5">
      <c r="A67" s="10">
        <v>65</v>
      </c>
      <c r="B67" s="29" t="s">
        <v>52</v>
      </c>
      <c r="C67" s="47">
        <v>17102960</v>
      </c>
      <c r="D67" s="47">
        <v>513578</v>
      </c>
      <c r="E67" s="47">
        <v>1864424</v>
      </c>
      <c r="F67" s="47">
        <v>4183157</v>
      </c>
      <c r="G67" s="47">
        <v>0</v>
      </c>
      <c r="H67" s="47">
        <v>554</v>
      </c>
      <c r="I67" s="2">
        <f t="shared" si="1"/>
        <v>23664673</v>
      </c>
      <c r="J67" s="16">
        <f t="shared" si="2"/>
        <v>0.7227211633137716</v>
      </c>
      <c r="K67" s="16">
        <f t="shared" si="3"/>
        <v>0.0217023070633598</v>
      </c>
      <c r="L67" s="16">
        <f t="shared" si="4"/>
        <v>0.07878511568699893</v>
      </c>
      <c r="M67" s="16">
        <f t="shared" si="5"/>
        <v>0.17676800351308466</v>
      </c>
      <c r="N67" s="16">
        <f t="shared" si="6"/>
        <v>0</v>
      </c>
      <c r="O67" s="16">
        <f t="shared" si="7"/>
        <v>2.3410422785051795E-05</v>
      </c>
    </row>
    <row r="68" spans="1:15" ht="13.5">
      <c r="A68" s="53">
        <v>66</v>
      </c>
      <c r="B68" s="54" t="s">
        <v>81</v>
      </c>
      <c r="C68" s="49">
        <v>6410901</v>
      </c>
      <c r="D68" s="49">
        <v>221766</v>
      </c>
      <c r="E68" s="49">
        <v>326931</v>
      </c>
      <c r="F68" s="49">
        <v>326417</v>
      </c>
      <c r="G68" s="49">
        <v>0</v>
      </c>
      <c r="H68" s="49">
        <v>0</v>
      </c>
      <c r="I68" s="33">
        <f>SUM(C68:H68)</f>
        <v>7286015</v>
      </c>
      <c r="J68" s="34">
        <f aca="true" t="shared" si="8" ref="J68:O70">C68/$I68</f>
        <v>0.8798912711543965</v>
      </c>
      <c r="K68" s="34">
        <f t="shared" si="8"/>
        <v>0.03043721430713497</v>
      </c>
      <c r="L68" s="34">
        <f t="shared" si="8"/>
        <v>0.04487103032316019</v>
      </c>
      <c r="M68" s="34">
        <f t="shared" si="8"/>
        <v>0.04480048421530837</v>
      </c>
      <c r="N68" s="34">
        <f t="shared" si="8"/>
        <v>0</v>
      </c>
      <c r="O68" s="34">
        <f t="shared" si="8"/>
        <v>0</v>
      </c>
    </row>
    <row r="69" spans="1:15" s="38" customFormat="1" ht="13.5">
      <c r="A69" s="9">
        <v>67</v>
      </c>
      <c r="B69" s="43" t="s">
        <v>98</v>
      </c>
      <c r="C69" s="46">
        <v>11479951</v>
      </c>
      <c r="D69" s="46">
        <v>356417</v>
      </c>
      <c r="E69" s="46">
        <v>163537</v>
      </c>
      <c r="F69" s="46">
        <v>490781</v>
      </c>
      <c r="G69" s="46">
        <v>0</v>
      </c>
      <c r="H69" s="46">
        <v>0</v>
      </c>
      <c r="I69" s="31">
        <f>SUM(C69:H69)</f>
        <v>12490686</v>
      </c>
      <c r="J69" s="32">
        <f t="shared" si="8"/>
        <v>0.9190809055643541</v>
      </c>
      <c r="K69" s="32">
        <f t="shared" si="8"/>
        <v>0.02853462171733402</v>
      </c>
      <c r="L69" s="32">
        <f t="shared" si="8"/>
        <v>0.013092715644280866</v>
      </c>
      <c r="M69" s="32">
        <f t="shared" si="8"/>
        <v>0.039291757074031</v>
      </c>
      <c r="N69" s="32">
        <f t="shared" si="8"/>
        <v>0</v>
      </c>
      <c r="O69" s="32">
        <f t="shared" si="8"/>
        <v>0</v>
      </c>
    </row>
    <row r="70" spans="1:15" s="38" customFormat="1" ht="13.5">
      <c r="A70" s="9">
        <v>68</v>
      </c>
      <c r="B70" s="43" t="s">
        <v>99</v>
      </c>
      <c r="C70" s="46">
        <v>3700330</v>
      </c>
      <c r="D70" s="46">
        <v>76620</v>
      </c>
      <c r="E70" s="46">
        <v>148714</v>
      </c>
      <c r="F70" s="46">
        <v>246462</v>
      </c>
      <c r="G70" s="46">
        <v>0</v>
      </c>
      <c r="H70" s="46">
        <v>0</v>
      </c>
      <c r="I70" s="31">
        <f>SUM(C70:H70)</f>
        <v>4172126</v>
      </c>
      <c r="J70" s="32">
        <f t="shared" si="8"/>
        <v>0.886917125705216</v>
      </c>
      <c r="K70" s="32">
        <f t="shared" si="8"/>
        <v>0.018364737785963318</v>
      </c>
      <c r="L70" s="32">
        <f t="shared" si="8"/>
        <v>0.0356446569446848</v>
      </c>
      <c r="M70" s="32">
        <f t="shared" si="8"/>
        <v>0.05907347956413589</v>
      </c>
      <c r="N70" s="32">
        <f t="shared" si="8"/>
        <v>0</v>
      </c>
      <c r="O70" s="32">
        <f t="shared" si="8"/>
        <v>0</v>
      </c>
    </row>
    <row r="71" spans="1:15" s="38" customFormat="1" ht="13.5">
      <c r="A71" s="9">
        <v>69</v>
      </c>
      <c r="B71" s="43" t="s">
        <v>100</v>
      </c>
      <c r="C71" s="46">
        <v>7159476</v>
      </c>
      <c r="D71" s="46">
        <v>261847</v>
      </c>
      <c r="E71" s="46">
        <v>209022</v>
      </c>
      <c r="F71" s="46">
        <v>402697</v>
      </c>
      <c r="G71" s="46">
        <v>0</v>
      </c>
      <c r="H71" s="46">
        <v>0</v>
      </c>
      <c r="I71" s="31">
        <f>SUM(C71:H71)</f>
        <v>8033042</v>
      </c>
      <c r="J71" s="32">
        <f aca="true" t="shared" si="9" ref="J71:O71">C71/$I71</f>
        <v>0.8912534006419984</v>
      </c>
      <c r="K71" s="32">
        <f t="shared" si="9"/>
        <v>0.03259624436172499</v>
      </c>
      <c r="L71" s="32">
        <f t="shared" si="9"/>
        <v>0.026020279739605495</v>
      </c>
      <c r="M71" s="32">
        <f t="shared" si="9"/>
        <v>0.05013007525667113</v>
      </c>
      <c r="N71" s="32">
        <f t="shared" si="9"/>
        <v>0</v>
      </c>
      <c r="O71" s="32">
        <f t="shared" si="9"/>
        <v>0</v>
      </c>
    </row>
    <row r="72" spans="1:15" ht="13.5">
      <c r="A72" s="10">
        <v>396</v>
      </c>
      <c r="B72" s="29" t="s">
        <v>101</v>
      </c>
      <c r="C72" s="46">
        <v>39987808</v>
      </c>
      <c r="D72" s="46">
        <v>2732010</v>
      </c>
      <c r="E72" s="46">
        <v>5926392</v>
      </c>
      <c r="F72" s="46">
        <v>1388326</v>
      </c>
      <c r="G72" s="46">
        <v>0</v>
      </c>
      <c r="H72" s="46">
        <v>0</v>
      </c>
      <c r="I72" s="2">
        <f>SUM(C72:H72)</f>
        <v>50034536</v>
      </c>
      <c r="J72" s="16">
        <f aca="true" t="shared" si="10" ref="J72:O72">C72/$I72</f>
        <v>0.7992041337207564</v>
      </c>
      <c r="K72" s="16">
        <f t="shared" si="10"/>
        <v>0.05460248497158043</v>
      </c>
      <c r="L72" s="16">
        <f t="shared" si="10"/>
        <v>0.11844602696025801</v>
      </c>
      <c r="M72" s="16">
        <f t="shared" si="10"/>
        <v>0.02774735434740516</v>
      </c>
      <c r="N72" s="16">
        <f t="shared" si="10"/>
        <v>0</v>
      </c>
      <c r="O72" s="16">
        <f t="shared" si="10"/>
        <v>0</v>
      </c>
    </row>
    <row r="73" spans="1:15" ht="13.5">
      <c r="A73" s="17"/>
      <c r="B73" s="18" t="s">
        <v>61</v>
      </c>
      <c r="C73" s="19">
        <f aca="true" t="shared" si="11" ref="C73:I73">SUM(C3:C72)</f>
        <v>1617090148</v>
      </c>
      <c r="D73" s="19">
        <f t="shared" si="11"/>
        <v>61602917</v>
      </c>
      <c r="E73" s="19">
        <f t="shared" si="11"/>
        <v>69382515</v>
      </c>
      <c r="F73" s="19">
        <f>SUM(F3:F72)</f>
        <v>114546451</v>
      </c>
      <c r="G73" s="19">
        <f t="shared" si="11"/>
        <v>3335</v>
      </c>
      <c r="H73" s="19">
        <f t="shared" si="11"/>
        <v>7552265</v>
      </c>
      <c r="I73" s="20">
        <f t="shared" si="11"/>
        <v>1870177631</v>
      </c>
      <c r="J73" s="21">
        <f aca="true" t="shared" si="12" ref="J73:O73">C73/$I73</f>
        <v>0.8646719547893041</v>
      </c>
      <c r="K73" s="21">
        <f t="shared" si="12"/>
        <v>0.03293960743561048</v>
      </c>
      <c r="L73" s="21">
        <f t="shared" si="12"/>
        <v>0.037099425129419696</v>
      </c>
      <c r="M73" s="21">
        <f t="shared" si="12"/>
        <v>0.061248968601314645</v>
      </c>
      <c r="N73" s="21">
        <f t="shared" si="12"/>
        <v>1.78325306897011E-06</v>
      </c>
      <c r="O73" s="21">
        <f t="shared" si="12"/>
        <v>0.0040382607912820235</v>
      </c>
    </row>
    <row r="74" spans="1:15" ht="13.5">
      <c r="A74" s="22"/>
      <c r="B74" s="15"/>
      <c r="C74" s="51"/>
      <c r="D74" s="51"/>
      <c r="E74" s="51"/>
      <c r="F74" s="51"/>
      <c r="G74" s="51"/>
      <c r="H74" s="51"/>
      <c r="I74" s="41"/>
      <c r="J74" s="23"/>
      <c r="K74" s="23"/>
      <c r="L74" s="23"/>
      <c r="M74" s="23"/>
      <c r="N74" s="23"/>
      <c r="O74" s="40"/>
    </row>
    <row r="75" spans="1:15" s="38" customFormat="1" ht="13.5">
      <c r="A75" s="55">
        <v>318001</v>
      </c>
      <c r="B75" s="54" t="s">
        <v>53</v>
      </c>
      <c r="C75" s="49">
        <v>2648335</v>
      </c>
      <c r="D75" s="49">
        <v>0</v>
      </c>
      <c r="E75" s="49">
        <v>0</v>
      </c>
      <c r="F75" s="49">
        <v>66993</v>
      </c>
      <c r="G75" s="49">
        <v>0</v>
      </c>
      <c r="H75" s="49">
        <v>0</v>
      </c>
      <c r="I75" s="33">
        <f>SUM(C75:H75)</f>
        <v>2715328</v>
      </c>
      <c r="J75" s="34">
        <f aca="true" t="shared" si="13" ref="J75:O76">C75/$I75</f>
        <v>0.9753278425295213</v>
      </c>
      <c r="K75" s="34">
        <f t="shared" si="13"/>
        <v>0</v>
      </c>
      <c r="L75" s="34">
        <f t="shared" si="13"/>
        <v>0</v>
      </c>
      <c r="M75" s="34">
        <f t="shared" si="13"/>
        <v>0.024672157470478705</v>
      </c>
      <c r="N75" s="34">
        <f t="shared" si="13"/>
        <v>0</v>
      </c>
      <c r="O75" s="34">
        <f t="shared" si="13"/>
        <v>0</v>
      </c>
    </row>
    <row r="76" spans="1:15" ht="13.5">
      <c r="A76" s="3">
        <v>319001</v>
      </c>
      <c r="B76" s="24" t="s">
        <v>54</v>
      </c>
      <c r="C76" s="48">
        <v>590974</v>
      </c>
      <c r="D76" s="48">
        <v>8880</v>
      </c>
      <c r="E76" s="48">
        <v>0</v>
      </c>
      <c r="F76" s="48">
        <v>99184</v>
      </c>
      <c r="G76" s="48">
        <v>0</v>
      </c>
      <c r="H76" s="48">
        <v>0</v>
      </c>
      <c r="I76" s="25">
        <f>SUM(C76:H76)</f>
        <v>699038</v>
      </c>
      <c r="J76" s="26">
        <f t="shared" si="13"/>
        <v>0.845410406873446</v>
      </c>
      <c r="K76" s="26">
        <f t="shared" si="13"/>
        <v>0.012703172073621177</v>
      </c>
      <c r="L76" s="26">
        <f t="shared" si="13"/>
        <v>0</v>
      </c>
      <c r="M76" s="26">
        <f t="shared" si="13"/>
        <v>0.14188642105293275</v>
      </c>
      <c r="N76" s="26">
        <f t="shared" si="13"/>
        <v>0</v>
      </c>
      <c r="O76" s="26">
        <f t="shared" si="13"/>
        <v>0</v>
      </c>
    </row>
    <row r="77" spans="1:15" ht="13.5">
      <c r="A77" s="5"/>
      <c r="B77" s="44" t="s">
        <v>55</v>
      </c>
      <c r="C77" s="27">
        <f aca="true" t="shared" si="14" ref="C77:I77">SUM(C75:C76)</f>
        <v>3239309</v>
      </c>
      <c r="D77" s="27">
        <f t="shared" si="14"/>
        <v>8880</v>
      </c>
      <c r="E77" s="27">
        <f t="shared" si="14"/>
        <v>0</v>
      </c>
      <c r="F77" s="27">
        <f t="shared" si="14"/>
        <v>166177</v>
      </c>
      <c r="G77" s="27">
        <f t="shared" si="14"/>
        <v>0</v>
      </c>
      <c r="H77" s="27">
        <f t="shared" si="14"/>
        <v>0</v>
      </c>
      <c r="I77" s="11">
        <f t="shared" si="14"/>
        <v>3414366</v>
      </c>
      <c r="J77" s="28">
        <f aca="true" t="shared" si="15" ref="J77:O77">C77/$I77</f>
        <v>0.9487292809265322</v>
      </c>
      <c r="K77" s="28">
        <f t="shared" si="15"/>
        <v>0.0026007756637689105</v>
      </c>
      <c r="L77" s="28">
        <f t="shared" si="15"/>
        <v>0</v>
      </c>
      <c r="M77" s="28">
        <f t="shared" si="15"/>
        <v>0.0486699434096989</v>
      </c>
      <c r="N77" s="28">
        <f t="shared" si="15"/>
        <v>0</v>
      </c>
      <c r="O77" s="28">
        <f t="shared" si="15"/>
        <v>0</v>
      </c>
    </row>
    <row r="78" spans="1:15" ht="13.5">
      <c r="A78" s="6"/>
      <c r="B78" s="7"/>
      <c r="C78" s="51"/>
      <c r="D78" s="51"/>
      <c r="E78" s="51"/>
      <c r="F78" s="51"/>
      <c r="G78" s="51"/>
      <c r="H78" s="51"/>
      <c r="I78" s="41"/>
      <c r="J78" s="23"/>
      <c r="K78" s="23"/>
      <c r="L78" s="23"/>
      <c r="M78" s="23"/>
      <c r="N78" s="23"/>
      <c r="O78" s="40"/>
    </row>
    <row r="79" spans="1:15" ht="13.5">
      <c r="A79" s="53">
        <v>321001</v>
      </c>
      <c r="B79" s="53" t="s">
        <v>102</v>
      </c>
      <c r="C79" s="49">
        <v>629128</v>
      </c>
      <c r="D79" s="49">
        <v>5937</v>
      </c>
      <c r="E79" s="49">
        <v>16524</v>
      </c>
      <c r="F79" s="49">
        <v>0</v>
      </c>
      <c r="G79" s="49">
        <v>0</v>
      </c>
      <c r="H79" s="49">
        <v>0</v>
      </c>
      <c r="I79" s="33">
        <f aca="true" t="shared" si="16" ref="I79:I90">SUM(C79:H79)</f>
        <v>651589</v>
      </c>
      <c r="J79" s="34">
        <f aca="true" t="shared" si="17" ref="J79:O92">C79/$I79</f>
        <v>0.9655288840051014</v>
      </c>
      <c r="K79" s="34">
        <f t="shared" si="17"/>
        <v>0.009111571865086734</v>
      </c>
      <c r="L79" s="34">
        <f t="shared" si="17"/>
        <v>0.02535954412981189</v>
      </c>
      <c r="M79" s="34">
        <f t="shared" si="17"/>
        <v>0</v>
      </c>
      <c r="N79" s="34">
        <f t="shared" si="17"/>
        <v>0</v>
      </c>
      <c r="O79" s="34">
        <f t="shared" si="17"/>
        <v>0</v>
      </c>
    </row>
    <row r="80" spans="1:15" s="38" customFormat="1" ht="13.5">
      <c r="A80" s="9">
        <v>328001</v>
      </c>
      <c r="B80" s="63" t="s">
        <v>103</v>
      </c>
      <c r="C80" s="46">
        <v>265789</v>
      </c>
      <c r="D80" s="46">
        <v>0</v>
      </c>
      <c r="E80" s="46">
        <v>4631</v>
      </c>
      <c r="F80" s="46">
        <v>4765</v>
      </c>
      <c r="G80" s="46">
        <v>0</v>
      </c>
      <c r="H80" s="46">
        <v>0</v>
      </c>
      <c r="I80" s="31">
        <f t="shared" si="16"/>
        <v>275185</v>
      </c>
      <c r="J80" s="32">
        <f t="shared" si="17"/>
        <v>0.9658556970765122</v>
      </c>
      <c r="K80" s="32">
        <f t="shared" si="17"/>
        <v>0</v>
      </c>
      <c r="L80" s="32">
        <f t="shared" si="17"/>
        <v>0.01682867888874757</v>
      </c>
      <c r="M80" s="32">
        <f t="shared" si="17"/>
        <v>0.017315624034740264</v>
      </c>
      <c r="N80" s="32">
        <f t="shared" si="17"/>
        <v>0</v>
      </c>
      <c r="O80" s="32">
        <f t="shared" si="17"/>
        <v>0</v>
      </c>
    </row>
    <row r="81" spans="1:15" s="38" customFormat="1" ht="13.5">
      <c r="A81" s="9">
        <v>329001</v>
      </c>
      <c r="B81" s="63" t="s">
        <v>104</v>
      </c>
      <c r="C81" s="46">
        <v>641835</v>
      </c>
      <c r="D81" s="46">
        <v>0</v>
      </c>
      <c r="E81" s="46">
        <v>0</v>
      </c>
      <c r="F81" s="46">
        <v>62255</v>
      </c>
      <c r="G81" s="46">
        <v>0</v>
      </c>
      <c r="H81" s="46">
        <v>0</v>
      </c>
      <c r="I81" s="31">
        <f t="shared" si="16"/>
        <v>704090</v>
      </c>
      <c r="J81" s="32">
        <f t="shared" si="17"/>
        <v>0.9115809058501044</v>
      </c>
      <c r="K81" s="32">
        <f t="shared" si="17"/>
        <v>0</v>
      </c>
      <c r="L81" s="32">
        <f t="shared" si="17"/>
        <v>0</v>
      </c>
      <c r="M81" s="32">
        <f t="shared" si="17"/>
        <v>0.08841909414989561</v>
      </c>
      <c r="N81" s="32">
        <f t="shared" si="17"/>
        <v>0</v>
      </c>
      <c r="O81" s="32">
        <f t="shared" si="17"/>
        <v>0</v>
      </c>
    </row>
    <row r="82" spans="1:15" s="38" customFormat="1" ht="13.5">
      <c r="A82" s="9">
        <v>331001</v>
      </c>
      <c r="B82" s="63" t="s">
        <v>105</v>
      </c>
      <c r="C82" s="46">
        <v>735708</v>
      </c>
      <c r="D82" s="46">
        <v>14103</v>
      </c>
      <c r="E82" s="46">
        <v>39421</v>
      </c>
      <c r="F82" s="46">
        <v>19097</v>
      </c>
      <c r="G82" s="46">
        <v>0</v>
      </c>
      <c r="H82" s="46">
        <v>0</v>
      </c>
      <c r="I82" s="31">
        <f t="shared" si="16"/>
        <v>808329</v>
      </c>
      <c r="J82" s="32">
        <f t="shared" si="17"/>
        <v>0.9101591060075785</v>
      </c>
      <c r="K82" s="32">
        <f t="shared" si="17"/>
        <v>0.017447103840144296</v>
      </c>
      <c r="L82" s="32">
        <f t="shared" si="17"/>
        <v>0.048768508862109365</v>
      </c>
      <c r="M82" s="32">
        <f t="shared" si="17"/>
        <v>0.023625281290167742</v>
      </c>
      <c r="N82" s="32">
        <f t="shared" si="17"/>
        <v>0</v>
      </c>
      <c r="O82" s="32">
        <f t="shared" si="17"/>
        <v>0</v>
      </c>
    </row>
    <row r="83" spans="1:15" ht="13.5">
      <c r="A83" s="10">
        <v>333001</v>
      </c>
      <c r="B83" s="69" t="s">
        <v>56</v>
      </c>
      <c r="C83" s="47">
        <v>1036425</v>
      </c>
      <c r="D83" s="47">
        <v>18458</v>
      </c>
      <c r="E83" s="47">
        <v>16301</v>
      </c>
      <c r="F83" s="47">
        <v>0</v>
      </c>
      <c r="G83" s="47">
        <v>0</v>
      </c>
      <c r="H83" s="47">
        <v>0</v>
      </c>
      <c r="I83" s="2">
        <f t="shared" si="16"/>
        <v>1071184</v>
      </c>
      <c r="J83" s="16">
        <f t="shared" si="17"/>
        <v>0.9675508596095536</v>
      </c>
      <c r="K83" s="16">
        <f t="shared" si="17"/>
        <v>0.01723140002091144</v>
      </c>
      <c r="L83" s="16">
        <f t="shared" si="17"/>
        <v>0.01521774036953502</v>
      </c>
      <c r="M83" s="16">
        <f t="shared" si="17"/>
        <v>0</v>
      </c>
      <c r="N83" s="16">
        <f t="shared" si="17"/>
        <v>0</v>
      </c>
      <c r="O83" s="16">
        <f t="shared" si="17"/>
        <v>0</v>
      </c>
    </row>
    <row r="84" spans="1:15" ht="13.5">
      <c r="A84" s="53">
        <v>336001</v>
      </c>
      <c r="B84" s="53" t="s">
        <v>57</v>
      </c>
      <c r="C84" s="49">
        <v>1255448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33">
        <f>SUM(C84:H84)</f>
        <v>1255448</v>
      </c>
      <c r="J84" s="34">
        <f aca="true" t="shared" si="18" ref="J84:O87">C84/$I84</f>
        <v>1</v>
      </c>
      <c r="K84" s="34">
        <f t="shared" si="18"/>
        <v>0</v>
      </c>
      <c r="L84" s="34">
        <f t="shared" si="18"/>
        <v>0</v>
      </c>
      <c r="M84" s="34">
        <f t="shared" si="18"/>
        <v>0</v>
      </c>
      <c r="N84" s="34">
        <f t="shared" si="18"/>
        <v>0</v>
      </c>
      <c r="O84" s="34">
        <f t="shared" si="18"/>
        <v>0</v>
      </c>
    </row>
    <row r="85" spans="1:15" s="38" customFormat="1" ht="13.5">
      <c r="A85" s="9">
        <v>337001</v>
      </c>
      <c r="B85" s="63" t="s">
        <v>58</v>
      </c>
      <c r="C85" s="46">
        <v>1398996</v>
      </c>
      <c r="D85" s="46">
        <v>7500</v>
      </c>
      <c r="E85" s="46">
        <v>31378</v>
      </c>
      <c r="F85" s="46">
        <v>0</v>
      </c>
      <c r="G85" s="46">
        <v>0</v>
      </c>
      <c r="H85" s="46">
        <v>0</v>
      </c>
      <c r="I85" s="31">
        <f>SUM(C85:H85)</f>
        <v>1437874</v>
      </c>
      <c r="J85" s="32">
        <f t="shared" si="18"/>
        <v>0.9729614695028911</v>
      </c>
      <c r="K85" s="32">
        <f t="shared" si="18"/>
        <v>0.005216034228312077</v>
      </c>
      <c r="L85" s="32">
        <f t="shared" si="18"/>
        <v>0.02182249626879685</v>
      </c>
      <c r="M85" s="32">
        <f t="shared" si="18"/>
        <v>0</v>
      </c>
      <c r="N85" s="32">
        <f t="shared" si="18"/>
        <v>0</v>
      </c>
      <c r="O85" s="32">
        <f t="shared" si="18"/>
        <v>0</v>
      </c>
    </row>
    <row r="86" spans="1:15" ht="13.5">
      <c r="A86" s="9">
        <v>339001</v>
      </c>
      <c r="B86" s="63" t="s">
        <v>106</v>
      </c>
      <c r="C86" s="46">
        <v>322585</v>
      </c>
      <c r="D86" s="46">
        <v>6323</v>
      </c>
      <c r="E86" s="46">
        <v>18150</v>
      </c>
      <c r="F86" s="46">
        <v>45681</v>
      </c>
      <c r="G86" s="46">
        <v>0</v>
      </c>
      <c r="H86" s="46">
        <v>0</v>
      </c>
      <c r="I86" s="31">
        <f>SUM(C86:H86)</f>
        <v>392739</v>
      </c>
      <c r="J86" s="32">
        <f t="shared" si="18"/>
        <v>0.8213724636463402</v>
      </c>
      <c r="K86" s="32">
        <f t="shared" si="18"/>
        <v>0.01609975072503622</v>
      </c>
      <c r="L86" s="32">
        <f t="shared" si="18"/>
        <v>0.04621389777944131</v>
      </c>
      <c r="M86" s="32">
        <f t="shared" si="18"/>
        <v>0.11631388784918228</v>
      </c>
      <c r="N86" s="32">
        <f t="shared" si="18"/>
        <v>0</v>
      </c>
      <c r="O86" s="32">
        <f t="shared" si="18"/>
        <v>0</v>
      </c>
    </row>
    <row r="87" spans="1:15" ht="13.5">
      <c r="A87" s="9">
        <v>340001</v>
      </c>
      <c r="B87" s="63" t="s">
        <v>107</v>
      </c>
      <c r="C87" s="46">
        <v>251196</v>
      </c>
      <c r="D87" s="46">
        <v>5147</v>
      </c>
      <c r="E87" s="46">
        <v>4331</v>
      </c>
      <c r="F87" s="46">
        <v>0</v>
      </c>
      <c r="G87" s="46">
        <v>0</v>
      </c>
      <c r="H87" s="46">
        <v>0</v>
      </c>
      <c r="I87" s="31">
        <f>SUM(C87:H87)</f>
        <v>260674</v>
      </c>
      <c r="J87" s="32">
        <f t="shared" si="18"/>
        <v>0.9636404090933504</v>
      </c>
      <c r="K87" s="32">
        <f t="shared" si="18"/>
        <v>0.01974496881161911</v>
      </c>
      <c r="L87" s="32">
        <f t="shared" si="18"/>
        <v>0.016614622095030576</v>
      </c>
      <c r="M87" s="32">
        <f t="shared" si="18"/>
        <v>0</v>
      </c>
      <c r="N87" s="32">
        <f t="shared" si="18"/>
        <v>0</v>
      </c>
      <c r="O87" s="32">
        <f t="shared" si="18"/>
        <v>0</v>
      </c>
    </row>
    <row r="88" spans="1:15" ht="13.5">
      <c r="A88" s="10">
        <v>341001</v>
      </c>
      <c r="B88" s="64" t="s">
        <v>63</v>
      </c>
      <c r="C88" s="48">
        <v>762801</v>
      </c>
      <c r="D88" s="48">
        <v>21383</v>
      </c>
      <c r="E88" s="48">
        <v>46115</v>
      </c>
      <c r="F88" s="48">
        <v>6314</v>
      </c>
      <c r="G88" s="48">
        <v>0</v>
      </c>
      <c r="H88" s="48">
        <v>352</v>
      </c>
      <c r="I88" s="25">
        <f t="shared" si="16"/>
        <v>836965</v>
      </c>
      <c r="J88" s="26">
        <f t="shared" si="17"/>
        <v>0.9113893651466907</v>
      </c>
      <c r="K88" s="26">
        <f t="shared" si="17"/>
        <v>0.025548260679956747</v>
      </c>
      <c r="L88" s="26">
        <f t="shared" si="17"/>
        <v>0.05509788342403804</v>
      </c>
      <c r="M88" s="26">
        <f t="shared" si="17"/>
        <v>0.007543923581033855</v>
      </c>
      <c r="N88" s="26">
        <f t="shared" si="17"/>
        <v>0</v>
      </c>
      <c r="O88" s="26">
        <f t="shared" si="17"/>
        <v>0.000420567168280633</v>
      </c>
    </row>
    <row r="89" spans="1:15" s="38" customFormat="1" ht="13.5">
      <c r="A89" s="9">
        <v>343001</v>
      </c>
      <c r="B89" s="63" t="s">
        <v>108</v>
      </c>
      <c r="C89" s="46">
        <v>466278</v>
      </c>
      <c r="D89" s="46">
        <v>0</v>
      </c>
      <c r="E89" s="46">
        <v>3510</v>
      </c>
      <c r="F89" s="46">
        <v>0</v>
      </c>
      <c r="G89" s="46">
        <v>0</v>
      </c>
      <c r="H89" s="46">
        <v>0</v>
      </c>
      <c r="I89" s="31">
        <f>SUM(C89:H89)</f>
        <v>469788</v>
      </c>
      <c r="J89" s="32">
        <f aca="true" t="shared" si="19" ref="J89:O89">C89/$I89</f>
        <v>0.9925285447904161</v>
      </c>
      <c r="K89" s="32">
        <f t="shared" si="19"/>
        <v>0</v>
      </c>
      <c r="L89" s="32">
        <f t="shared" si="19"/>
        <v>0.007471455209583897</v>
      </c>
      <c r="M89" s="32">
        <f t="shared" si="19"/>
        <v>0</v>
      </c>
      <c r="N89" s="32">
        <f t="shared" si="19"/>
        <v>0</v>
      </c>
      <c r="O89" s="32">
        <f t="shared" si="19"/>
        <v>0</v>
      </c>
    </row>
    <row r="90" spans="1:15" ht="13.5">
      <c r="A90" s="9">
        <v>343002</v>
      </c>
      <c r="B90" s="63" t="s">
        <v>83</v>
      </c>
      <c r="C90" s="46">
        <v>371591</v>
      </c>
      <c r="D90" s="46">
        <v>15888</v>
      </c>
      <c r="E90" s="46">
        <v>38276</v>
      </c>
      <c r="F90" s="46">
        <v>0</v>
      </c>
      <c r="G90" s="46">
        <v>0</v>
      </c>
      <c r="H90" s="46">
        <v>0</v>
      </c>
      <c r="I90" s="31">
        <f t="shared" si="16"/>
        <v>425755</v>
      </c>
      <c r="J90" s="32">
        <f t="shared" si="17"/>
        <v>0.8727812944064074</v>
      </c>
      <c r="K90" s="32">
        <f t="shared" si="17"/>
        <v>0.03731723643879696</v>
      </c>
      <c r="L90" s="32">
        <f t="shared" si="17"/>
        <v>0.0899014691547956</v>
      </c>
      <c r="M90" s="32">
        <f t="shared" si="17"/>
        <v>0</v>
      </c>
      <c r="N90" s="32">
        <f t="shared" si="17"/>
        <v>0</v>
      </c>
      <c r="O90" s="32">
        <f t="shared" si="17"/>
        <v>0</v>
      </c>
    </row>
    <row r="91" spans="1:15" ht="13.5">
      <c r="A91" s="9">
        <v>344001</v>
      </c>
      <c r="B91" s="63" t="s">
        <v>109</v>
      </c>
      <c r="C91" s="46">
        <v>415745</v>
      </c>
      <c r="D91" s="46">
        <v>0</v>
      </c>
      <c r="E91" s="46">
        <v>3060</v>
      </c>
      <c r="F91" s="46">
        <v>749</v>
      </c>
      <c r="G91" s="46">
        <v>0</v>
      </c>
      <c r="H91" s="46">
        <v>0</v>
      </c>
      <c r="I91" s="31">
        <f aca="true" t="shared" si="20" ref="I91:I96">SUM(C91:H91)</f>
        <v>419554</v>
      </c>
      <c r="J91" s="32">
        <f t="shared" si="17"/>
        <v>0.990921311678592</v>
      </c>
      <c r="K91" s="32">
        <f t="shared" si="17"/>
        <v>0</v>
      </c>
      <c r="L91" s="32">
        <f t="shared" si="17"/>
        <v>0.007293459244817115</v>
      </c>
      <c r="M91" s="32">
        <f t="shared" si="17"/>
        <v>0.001785229076590856</v>
      </c>
      <c r="N91" s="32">
        <f t="shared" si="17"/>
        <v>0</v>
      </c>
      <c r="O91" s="32">
        <f t="shared" si="17"/>
        <v>0</v>
      </c>
    </row>
    <row r="92" spans="1:15" ht="13.5">
      <c r="A92" s="9">
        <v>345001</v>
      </c>
      <c r="B92" s="63" t="s">
        <v>110</v>
      </c>
      <c r="C92" s="65">
        <v>583987</v>
      </c>
      <c r="D92" s="65">
        <v>25814</v>
      </c>
      <c r="E92" s="65">
        <v>32174</v>
      </c>
      <c r="F92" s="65">
        <v>0</v>
      </c>
      <c r="G92" s="65">
        <v>0</v>
      </c>
      <c r="H92" s="65">
        <v>0</v>
      </c>
      <c r="I92" s="66">
        <f t="shared" si="20"/>
        <v>641975</v>
      </c>
      <c r="J92" s="67">
        <f t="shared" si="17"/>
        <v>0.9096724950348534</v>
      </c>
      <c r="K92" s="67">
        <f t="shared" si="17"/>
        <v>0.04021028856263873</v>
      </c>
      <c r="L92" s="67">
        <f t="shared" si="17"/>
        <v>0.05011721640250789</v>
      </c>
      <c r="M92" s="67">
        <f t="shared" si="17"/>
        <v>0</v>
      </c>
      <c r="N92" s="67">
        <f t="shared" si="17"/>
        <v>0</v>
      </c>
      <c r="O92" s="67">
        <f t="shared" si="17"/>
        <v>0</v>
      </c>
    </row>
    <row r="93" spans="1:15" ht="13.5">
      <c r="A93" s="10">
        <v>346001</v>
      </c>
      <c r="B93" s="56" t="s">
        <v>111</v>
      </c>
      <c r="C93" s="48">
        <v>374294</v>
      </c>
      <c r="D93" s="48">
        <v>8832</v>
      </c>
      <c r="E93" s="48">
        <v>15923</v>
      </c>
      <c r="F93" s="48">
        <v>13028</v>
      </c>
      <c r="G93" s="48">
        <v>0</v>
      </c>
      <c r="H93" s="48">
        <v>0</v>
      </c>
      <c r="I93" s="25">
        <f t="shared" si="20"/>
        <v>412077</v>
      </c>
      <c r="J93" s="26">
        <f aca="true" t="shared" si="21" ref="J93:O96">C93/$I93</f>
        <v>0.90831082540399</v>
      </c>
      <c r="K93" s="26">
        <f t="shared" si="21"/>
        <v>0.021432887542862135</v>
      </c>
      <c r="L93" s="26">
        <f t="shared" si="21"/>
        <v>0.038640836542684985</v>
      </c>
      <c r="M93" s="26">
        <f t="shared" si="21"/>
        <v>0.03161545051046285</v>
      </c>
      <c r="N93" s="26">
        <f t="shared" si="21"/>
        <v>0</v>
      </c>
      <c r="O93" s="26">
        <f t="shared" si="21"/>
        <v>0</v>
      </c>
    </row>
    <row r="94" spans="1:15" ht="13.5">
      <c r="A94" s="9">
        <v>347001</v>
      </c>
      <c r="B94" s="63" t="s">
        <v>112</v>
      </c>
      <c r="C94" s="46">
        <v>219384</v>
      </c>
      <c r="D94" s="46">
        <v>854</v>
      </c>
      <c r="E94" s="46">
        <v>0</v>
      </c>
      <c r="F94" s="46">
        <v>6124</v>
      </c>
      <c r="G94" s="46">
        <v>0</v>
      </c>
      <c r="H94" s="46">
        <v>0</v>
      </c>
      <c r="I94" s="31">
        <f t="shared" si="20"/>
        <v>226362</v>
      </c>
      <c r="J94" s="32">
        <f t="shared" si="21"/>
        <v>0.9691732711320805</v>
      </c>
      <c r="K94" s="32">
        <f t="shared" si="21"/>
        <v>0.003772718035712708</v>
      </c>
      <c r="L94" s="32">
        <f t="shared" si="21"/>
        <v>0</v>
      </c>
      <c r="M94" s="32">
        <f t="shared" si="21"/>
        <v>0.02705401083220682</v>
      </c>
      <c r="N94" s="32">
        <f t="shared" si="21"/>
        <v>0</v>
      </c>
      <c r="O94" s="32">
        <f t="shared" si="21"/>
        <v>0</v>
      </c>
    </row>
    <row r="95" spans="1:15" ht="13.5">
      <c r="A95" s="9">
        <v>348001</v>
      </c>
      <c r="B95" s="63" t="s">
        <v>84</v>
      </c>
      <c r="C95" s="46">
        <v>208036</v>
      </c>
      <c r="D95" s="46">
        <v>6454</v>
      </c>
      <c r="E95" s="46">
        <v>12799</v>
      </c>
      <c r="F95" s="46">
        <v>11000</v>
      </c>
      <c r="G95" s="46">
        <v>0</v>
      </c>
      <c r="H95" s="46">
        <v>0</v>
      </c>
      <c r="I95" s="31">
        <f t="shared" si="20"/>
        <v>238289</v>
      </c>
      <c r="J95" s="32">
        <f t="shared" si="21"/>
        <v>0.8730407194625014</v>
      </c>
      <c r="K95" s="32">
        <f t="shared" si="21"/>
        <v>0.02708475842359488</v>
      </c>
      <c r="L95" s="32">
        <f t="shared" si="21"/>
        <v>0.053712089101888884</v>
      </c>
      <c r="M95" s="32">
        <f t="shared" si="21"/>
        <v>0.04616243301201482</v>
      </c>
      <c r="N95" s="32">
        <f t="shared" si="21"/>
        <v>0</v>
      </c>
      <c r="O95" s="32">
        <f t="shared" si="21"/>
        <v>0</v>
      </c>
    </row>
    <row r="96" spans="1:15" s="68" customFormat="1" ht="13.5">
      <c r="A96" s="70">
        <v>349001</v>
      </c>
      <c r="B96" s="71" t="s">
        <v>113</v>
      </c>
      <c r="C96" s="47">
        <v>86904</v>
      </c>
      <c r="D96" s="47">
        <v>3454</v>
      </c>
      <c r="E96" s="47">
        <v>6066</v>
      </c>
      <c r="F96" s="47">
        <v>0</v>
      </c>
      <c r="G96" s="47">
        <v>0</v>
      </c>
      <c r="H96" s="47">
        <v>0</v>
      </c>
      <c r="I96" s="2">
        <f t="shared" si="20"/>
        <v>96424</v>
      </c>
      <c r="J96" s="16">
        <f t="shared" si="21"/>
        <v>0.9012693935119888</v>
      </c>
      <c r="K96" s="16">
        <f t="shared" si="21"/>
        <v>0.03582095743798225</v>
      </c>
      <c r="L96" s="16">
        <f t="shared" si="21"/>
        <v>0.06290964905002903</v>
      </c>
      <c r="M96" s="16">
        <f t="shared" si="21"/>
        <v>0</v>
      </c>
      <c r="N96" s="16">
        <f t="shared" si="21"/>
        <v>0</v>
      </c>
      <c r="O96" s="16">
        <f t="shared" si="21"/>
        <v>0</v>
      </c>
    </row>
    <row r="97" spans="1:15" ht="13.5">
      <c r="A97" s="5"/>
      <c r="B97" s="44" t="s">
        <v>59</v>
      </c>
      <c r="C97" s="27">
        <f aca="true" t="shared" si="22" ref="C97:I97">SUM(C79:C96)</f>
        <v>10026130</v>
      </c>
      <c r="D97" s="27">
        <f t="shared" si="22"/>
        <v>140147</v>
      </c>
      <c r="E97" s="27">
        <f t="shared" si="22"/>
        <v>288659</v>
      </c>
      <c r="F97" s="27">
        <f t="shared" si="22"/>
        <v>169013</v>
      </c>
      <c r="G97" s="27">
        <f t="shared" si="22"/>
        <v>0</v>
      </c>
      <c r="H97" s="27">
        <f t="shared" si="22"/>
        <v>352</v>
      </c>
      <c r="I97" s="11">
        <f t="shared" si="22"/>
        <v>10624301</v>
      </c>
      <c r="J97" s="28">
        <f aca="true" t="shared" si="23" ref="J97:O97">C97/$I97</f>
        <v>0.9436978489220138</v>
      </c>
      <c r="K97" s="28">
        <f t="shared" si="23"/>
        <v>0.013191173706392542</v>
      </c>
      <c r="L97" s="28">
        <f t="shared" si="23"/>
        <v>0.027169693328530507</v>
      </c>
      <c r="M97" s="28">
        <f t="shared" si="23"/>
        <v>0.015908152451629524</v>
      </c>
      <c r="N97" s="28">
        <f t="shared" si="23"/>
        <v>0</v>
      </c>
      <c r="O97" s="28">
        <f t="shared" si="23"/>
        <v>3.313159143363879E-05</v>
      </c>
    </row>
    <row r="98" spans="1:15" ht="13.5">
      <c r="A98" s="22"/>
      <c r="B98" s="7"/>
      <c r="C98" s="51"/>
      <c r="D98" s="51"/>
      <c r="E98" s="51"/>
      <c r="F98" s="51"/>
      <c r="G98" s="51"/>
      <c r="H98" s="51"/>
      <c r="I98" s="41"/>
      <c r="J98" s="23"/>
      <c r="K98" s="23"/>
      <c r="L98" s="23"/>
      <c r="M98" s="23"/>
      <c r="N98" s="23"/>
      <c r="O98" s="40"/>
    </row>
    <row r="99" spans="1:15" s="57" customFormat="1" ht="13.5">
      <c r="A99" s="10" t="s">
        <v>64</v>
      </c>
      <c r="B99" s="56" t="s">
        <v>65</v>
      </c>
      <c r="C99" s="48">
        <v>0</v>
      </c>
      <c r="D99" s="48">
        <v>0</v>
      </c>
      <c r="E99" s="48">
        <v>66942</v>
      </c>
      <c r="F99" s="48">
        <v>0</v>
      </c>
      <c r="G99" s="48">
        <v>0</v>
      </c>
      <c r="H99" s="48">
        <v>0</v>
      </c>
      <c r="I99" s="25">
        <f>SUM(C99:H99)</f>
        <v>66942</v>
      </c>
      <c r="J99" s="26">
        <f aca="true" t="shared" si="24" ref="J99:O100">C99/$I99</f>
        <v>0</v>
      </c>
      <c r="K99" s="26">
        <f t="shared" si="24"/>
        <v>0</v>
      </c>
      <c r="L99" s="26">
        <f t="shared" si="24"/>
        <v>1</v>
      </c>
      <c r="M99" s="26">
        <f t="shared" si="24"/>
        <v>0</v>
      </c>
      <c r="N99" s="26">
        <f t="shared" si="24"/>
        <v>0</v>
      </c>
      <c r="O99" s="26">
        <f t="shared" si="24"/>
        <v>0</v>
      </c>
    </row>
    <row r="100" spans="1:15" ht="13.5">
      <c r="A100" s="5"/>
      <c r="B100" s="44" t="s">
        <v>66</v>
      </c>
      <c r="C100" s="27">
        <f>SUM(C99)</f>
        <v>0</v>
      </c>
      <c r="D100" s="27">
        <f aca="true" t="shared" si="25" ref="D100:I100">SUM(D99)</f>
        <v>0</v>
      </c>
      <c r="E100" s="27">
        <f t="shared" si="25"/>
        <v>66942</v>
      </c>
      <c r="F100" s="27">
        <f t="shared" si="25"/>
        <v>0</v>
      </c>
      <c r="G100" s="27">
        <f t="shared" si="25"/>
        <v>0</v>
      </c>
      <c r="H100" s="27">
        <f t="shared" si="25"/>
        <v>0</v>
      </c>
      <c r="I100" s="58">
        <f t="shared" si="25"/>
        <v>66942</v>
      </c>
      <c r="J100" s="35">
        <f t="shared" si="24"/>
        <v>0</v>
      </c>
      <c r="K100" s="36">
        <f t="shared" si="24"/>
        <v>0</v>
      </c>
      <c r="L100" s="36">
        <f t="shared" si="24"/>
        <v>1</v>
      </c>
      <c r="M100" s="36">
        <f t="shared" si="24"/>
        <v>0</v>
      </c>
      <c r="N100" s="36">
        <f t="shared" si="24"/>
        <v>0</v>
      </c>
      <c r="O100" s="37">
        <f t="shared" si="24"/>
        <v>0</v>
      </c>
    </row>
    <row r="101" spans="1:15" ht="13.5">
      <c r="A101" s="6"/>
      <c r="B101" s="7"/>
      <c r="C101" s="52"/>
      <c r="D101" s="52"/>
      <c r="E101" s="52"/>
      <c r="F101" s="52"/>
      <c r="G101" s="52"/>
      <c r="H101" s="52"/>
      <c r="I101" s="8"/>
      <c r="J101" s="14"/>
      <c r="K101" s="14"/>
      <c r="L101" s="14"/>
      <c r="M101" s="14"/>
      <c r="N101" s="14"/>
      <c r="O101" s="8"/>
    </row>
    <row r="102" spans="1:15" ht="14.25" thickBot="1">
      <c r="A102" s="12"/>
      <c r="B102" s="45" t="s">
        <v>60</v>
      </c>
      <c r="C102" s="50">
        <f>C97+C77+C73+C100</f>
        <v>1630355587</v>
      </c>
      <c r="D102" s="50">
        <f aca="true" t="shared" si="26" ref="D102:I102">D97+D77+D73+D100</f>
        <v>61751944</v>
      </c>
      <c r="E102" s="50">
        <f t="shared" si="26"/>
        <v>69738116</v>
      </c>
      <c r="F102" s="50">
        <f t="shared" si="26"/>
        <v>114881641</v>
      </c>
      <c r="G102" s="50">
        <f t="shared" si="26"/>
        <v>3335</v>
      </c>
      <c r="H102" s="50">
        <f t="shared" si="26"/>
        <v>7552617</v>
      </c>
      <c r="I102" s="59">
        <f t="shared" si="26"/>
        <v>1884283240</v>
      </c>
      <c r="J102" s="4">
        <f aca="true" t="shared" si="27" ref="J102:O102">C102/$I102</f>
        <v>0.8652391277438736</v>
      </c>
      <c r="K102" s="4">
        <f t="shared" si="27"/>
        <v>0.0327721133899169</v>
      </c>
      <c r="L102" s="4">
        <f t="shared" si="27"/>
        <v>0.037010421002311736</v>
      </c>
      <c r="M102" s="4">
        <f t="shared" si="27"/>
        <v>0.060968350490661904</v>
      </c>
      <c r="N102" s="4">
        <f t="shared" si="27"/>
        <v>1.7699037645741624E-06</v>
      </c>
      <c r="O102" s="13">
        <f t="shared" si="27"/>
        <v>0.00400821746947131</v>
      </c>
    </row>
    <row r="103" spans="1:13" ht="12.75" customHeight="1" thickTop="1">
      <c r="A103" s="1" t="s">
        <v>114</v>
      </c>
      <c r="C103" s="75"/>
      <c r="D103" s="75"/>
      <c r="E103" s="75"/>
      <c r="J103" s="75"/>
      <c r="K103" s="75"/>
      <c r="L103" s="75"/>
      <c r="M103" s="75"/>
    </row>
    <row r="105" spans="3:13" ht="12.75" customHeight="1">
      <c r="C105" s="76"/>
      <c r="D105" s="76"/>
      <c r="E105" s="76"/>
      <c r="J105" s="76"/>
      <c r="K105" s="76"/>
      <c r="L105" s="76"/>
      <c r="M105" s="76"/>
    </row>
  </sheetData>
  <sheetProtection/>
  <mergeCells count="6">
    <mergeCell ref="C1:I1"/>
    <mergeCell ref="J1:O1"/>
    <mergeCell ref="C103:E103"/>
    <mergeCell ref="C105:E105"/>
    <mergeCell ref="J103:M103"/>
    <mergeCell ref="J105:M105"/>
  </mergeCells>
  <printOptions horizontalCentered="1"/>
  <pageMargins left="0.25" right="0.25" top="0.48" bottom="0.42" header="0.5" footer="0.47"/>
  <pageSetup fitToHeight="81" fitToWidth="2" horizontalDpi="600" verticalDpi="600" orientation="portrait" paperSize="5" scale="65" r:id="rId1"/>
  <colBreaks count="1" manualBreakCount="1">
    <brk id="9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2014-07-07T14:00:02Z</cp:lastPrinted>
  <dcterms:created xsi:type="dcterms:W3CDTF">2003-11-24T19:14:29Z</dcterms:created>
  <dcterms:modified xsi:type="dcterms:W3CDTF">2014-07-10T16:31:19Z</dcterms:modified>
  <cp:category/>
  <cp:version/>
  <cp:contentType/>
  <cp:contentStatus/>
</cp:coreProperties>
</file>