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Obj600 - Supplies  - by fund" sheetId="1" r:id="rId1"/>
  </sheets>
  <definedNames>
    <definedName name="_xlfn.IFERROR" hidden="1">#NAME?</definedName>
    <definedName name="_xlnm.Print_Area" localSheetId="0">'Obj600 - Supplies  - by fund'!$A$1:$O$104</definedName>
    <definedName name="_xlnm.Print_Titles" localSheetId="0">'Obj600 - Supplies  - by fund'!$A:$B,'Obj600 - Supplies  - by fund'!$1:$2</definedName>
  </definedNames>
  <calcPr fullCalcOnLoad="1"/>
</workbook>
</file>

<file path=xl/sharedStrings.xml><?xml version="1.0" encoding="utf-8"?>
<sst xmlns="http://schemas.openxmlformats.org/spreadsheetml/2006/main" count="116" uniqueCount="115">
  <si>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</si>
  <si>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</si>
  <si>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</si>
  <si>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</si>
  <si>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</si>
  <si>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</si>
  <si>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</si>
  <si>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</si>
  <si>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</si>
  <si>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</si>
  <si>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</si>
  <si>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</si>
  <si>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</si>
  <si>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</si>
  <si>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</si>
  <si>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</si>
  <si>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</si>
  <si>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</si>
  <si>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</si>
  <si>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</si>
  <si>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</si>
  <si>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</si>
  <si>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</si>
  <si>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</si>
  <si>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</si>
  <si>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</si>
  <si>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</si>
  <si>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</si>
  <si>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</si>
  <si>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</si>
  <si>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</si>
  <si>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</si>
  <si>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</si>
  <si>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</si>
  <si>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</si>
  <si>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</si>
  <si>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</si>
  <si>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</si>
  <si>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</si>
  <si>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</si>
  <si>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</si>
  <si>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</si>
  <si>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</si>
  <si>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</si>
  <si>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</si>
  <si>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</si>
  <si>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</si>
  <si>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</si>
  <si>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</si>
  <si>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</si>
  <si>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</si>
  <si>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</si>
  <si>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</si>
  <si>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</si>
  <si>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</si>
  <si>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</si>
  <si>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</si>
  <si>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</si>
  <si>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</si>
  <si>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</si>
  <si>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</si>
  <si>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</si>
  <si>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</si>
  <si>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</si>
  <si>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</si>
  <si>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</si>
  <si>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</si>
  <si>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</si>
  <si>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Total Districts</t>
  </si>
  <si>
    <t>Supplies - Object Code 600
Expenditures by Fund Source</t>
  </si>
  <si>
    <t>A02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</si>
  <si>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</si>
  <si>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</si>
  <si>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</si>
  <si>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</si>
  <si>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</si>
  <si>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</si>
  <si>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</si>
  <si>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</si>
  <si>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</si>
  <si>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</si>
  <si>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Office of Juvenile Justice</t>
  </si>
  <si>
    <t>Louisiana Virtual Charter Academy</t>
  </si>
  <si>
    <t>New Orleans Military/Maritime Academy</t>
  </si>
  <si>
    <t>2012-2013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</si>
  <si>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</si>
  <si>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</si>
  <si>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</si>
  <si>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</si>
  <si>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</si>
  <si>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</si>
  <si>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</si>
  <si>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</si>
  <si>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</si>
  <si>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</si>
  <si>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</si>
  <si>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</si>
  <si>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</si>
  <si>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</si>
  <si>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</si>
  <si>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</si>
  <si>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</si>
  <si>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</si>
  <si>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</si>
  <si>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</si>
  <si>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</si>
  <si>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</si>
  <si>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</si>
  <si>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</si>
  <si>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</si>
  <si>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</si>
  <si>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</si>
  <si>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</si>
  <si>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Total Office of Juvenile Justice Schools</t>
  </si>
  <si>
    <t>** Excludes one-time Hurricane Related expenditures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</si>
</sst>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0" fontId="1" fillId="0" borderId="12" xfId="104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1" fillId="0" borderId="19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04" applyNumberFormat="1" applyFont="1" applyFill="1" applyBorder="1" applyAlignment="1">
      <alignment horizontal="right" wrapText="1"/>
      <protection/>
    </xf>
    <xf numFmtId="10" fontId="1" fillId="0" borderId="19" xfId="104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0" fontId="1" fillId="0" borderId="26" xfId="104" applyFont="1" applyFill="1" applyBorder="1" applyAlignment="1">
      <alignment wrapText="1"/>
      <protection/>
    </xf>
    <xf numFmtId="164" fontId="1" fillId="0" borderId="19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7" xfId="104" applyFont="1" applyFill="1" applyBorder="1" applyAlignment="1">
      <alignment wrapText="1"/>
      <protection/>
    </xf>
    <xf numFmtId="164" fontId="1" fillId="0" borderId="27" xfId="104" applyNumberFormat="1" applyFont="1" applyFill="1" applyBorder="1" applyAlignment="1">
      <alignment horizontal="right" wrapText="1"/>
      <protection/>
    </xf>
    <xf numFmtId="164" fontId="1" fillId="33" borderId="27" xfId="104" applyNumberFormat="1" applyFont="1" applyFill="1" applyBorder="1" applyAlignment="1">
      <alignment horizontal="right" wrapText="1"/>
      <protection/>
    </xf>
    <xf numFmtId="10" fontId="1" fillId="0" borderId="27" xfId="104" applyNumberFormat="1" applyFont="1" applyFill="1" applyBorder="1" applyAlignment="1">
      <alignment horizontal="right" wrapText="1"/>
      <protection/>
    </xf>
    <xf numFmtId="10" fontId="4" fillId="0" borderId="28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9" xfId="0" applyNumberFormat="1" applyFont="1" applyBorder="1" applyAlignment="1">
      <alignment/>
    </xf>
    <xf numFmtId="0" fontId="1" fillId="0" borderId="10" xfId="104" applyFont="1" applyFill="1" applyBorder="1" applyAlignment="1">
      <alignment wrapText="1"/>
      <protection/>
    </xf>
    <xf numFmtId="0" fontId="1" fillId="0" borderId="30" xfId="104" applyFont="1" applyFill="1" applyBorder="1" applyAlignment="1">
      <alignment wrapText="1"/>
      <protection/>
    </xf>
    <xf numFmtId="0" fontId="1" fillId="0" borderId="31" xfId="104" applyFont="1" applyFill="1" applyBorder="1" applyAlignment="1">
      <alignment horizontal="left" wrapText="1"/>
      <protection/>
    </xf>
    <xf numFmtId="0" fontId="3" fillId="0" borderId="19" xfId="0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0" fontId="1" fillId="0" borderId="32" xfId="105" applyFont="1" applyFill="1" applyBorder="1" applyAlignment="1">
      <alignment wrapText="1"/>
      <protection/>
    </xf>
    <xf numFmtId="0" fontId="1" fillId="0" borderId="19" xfId="105" applyFont="1" applyFill="1" applyBorder="1" applyAlignment="1">
      <alignment horizontal="right" wrapText="1"/>
      <protection/>
    </xf>
    <xf numFmtId="0" fontId="1" fillId="0" borderId="19" xfId="105" applyFont="1" applyFill="1" applyBorder="1" applyAlignment="1">
      <alignment wrapText="1"/>
      <protection/>
    </xf>
    <xf numFmtId="0" fontId="1" fillId="36" borderId="19" xfId="105" applyFont="1" applyFill="1" applyBorder="1" applyAlignment="1">
      <alignment horizontal="right" wrapText="1"/>
      <protection/>
    </xf>
    <xf numFmtId="0" fontId="1" fillId="36" borderId="19" xfId="105" applyFont="1" applyFill="1" applyBorder="1" applyAlignment="1">
      <alignment wrapText="1"/>
      <protection/>
    </xf>
    <xf numFmtId="0" fontId="1" fillId="0" borderId="10" xfId="105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wrapText="1"/>
      <protection/>
    </xf>
    <xf numFmtId="0" fontId="1" fillId="0" borderId="33" xfId="105" applyFont="1" applyFill="1" applyBorder="1" applyAlignment="1">
      <alignment horizontal="right" wrapText="1"/>
      <protection/>
    </xf>
    <xf numFmtId="0" fontId="1" fillId="0" borderId="27" xfId="105" applyFont="1" applyFill="1" applyBorder="1" applyAlignment="1">
      <alignment horizontal="right" wrapText="1"/>
      <protection/>
    </xf>
    <xf numFmtId="0" fontId="1" fillId="0" borderId="27" xfId="105" applyFont="1" applyFill="1" applyBorder="1" applyAlignment="1">
      <alignment wrapText="1"/>
      <protection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38" fontId="3" fillId="0" borderId="0" xfId="87" applyNumberFormat="1" applyFont="1" applyFill="1" applyAlignment="1">
      <alignment horizontal="left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rmal_Sheet1 2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view="pageBreakPreview" zoomScale="8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28125" style="1" customWidth="1"/>
    <col min="2" max="2" width="33.57421875" style="1" bestFit="1" customWidth="1"/>
    <col min="3" max="3" width="16.57421875" style="1" bestFit="1" customWidth="1"/>
    <col min="4" max="4" width="15.8515625" style="1" bestFit="1" customWidth="1"/>
    <col min="5" max="5" width="15.140625" style="1" bestFit="1" customWidth="1"/>
    <col min="6" max="6" width="16.28125" style="1" bestFit="1" customWidth="1"/>
    <col min="7" max="7" width="10.8515625" style="1" bestFit="1" customWidth="1"/>
    <col min="8" max="8" width="14.85156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0" customFormat="1" ht="71.25" customHeight="1">
      <c r="A1" s="71"/>
      <c r="B1" s="71" t="s">
        <v>84</v>
      </c>
      <c r="C1" s="72" t="s">
        <v>69</v>
      </c>
      <c r="D1" s="73"/>
      <c r="E1" s="73"/>
      <c r="F1" s="73"/>
      <c r="G1" s="73"/>
      <c r="H1" s="73"/>
      <c r="I1" s="73"/>
      <c r="J1" s="72" t="s">
        <v>69</v>
      </c>
      <c r="K1" s="73"/>
      <c r="L1" s="73"/>
      <c r="M1" s="73"/>
      <c r="N1" s="73"/>
      <c r="O1" s="73"/>
    </row>
    <row r="2" spans="1:15" ht="54.75">
      <c r="A2" s="34" t="s">
        <v>0</v>
      </c>
      <c r="B2" s="34" t="s">
        <v>6</v>
      </c>
      <c r="C2" s="35" t="s">
        <v>1</v>
      </c>
      <c r="D2" s="35" t="s">
        <v>2</v>
      </c>
      <c r="E2" s="35" t="s">
        <v>7</v>
      </c>
      <c r="F2" s="35" t="s">
        <v>3</v>
      </c>
      <c r="G2" s="35" t="s">
        <v>4</v>
      </c>
      <c r="H2" s="35" t="s">
        <v>5</v>
      </c>
      <c r="I2" s="36" t="s">
        <v>8</v>
      </c>
      <c r="J2" s="35" t="s">
        <v>9</v>
      </c>
      <c r="K2" s="35" t="s">
        <v>10</v>
      </c>
      <c r="L2" s="35" t="s">
        <v>11</v>
      </c>
      <c r="M2" s="35" t="s">
        <v>12</v>
      </c>
      <c r="N2" s="35" t="s">
        <v>13</v>
      </c>
      <c r="O2" s="35" t="s">
        <v>14</v>
      </c>
    </row>
    <row r="3" spans="1:15" ht="13.5">
      <c r="A3" s="45">
        <v>1</v>
      </c>
      <c r="B3" s="53" t="s">
        <v>15</v>
      </c>
      <c r="C3" s="46">
        <v>3268481</v>
      </c>
      <c r="D3" s="46">
        <v>552244</v>
      </c>
      <c r="E3" s="46">
        <v>271829</v>
      </c>
      <c r="F3" s="46">
        <v>2334253</v>
      </c>
      <c r="G3" s="46">
        <v>0</v>
      </c>
      <c r="H3" s="46">
        <v>0</v>
      </c>
      <c r="I3" s="47">
        <f>SUM(C3:H3)</f>
        <v>6426807</v>
      </c>
      <c r="J3" s="48">
        <f aca="true" t="shared" si="0" ref="J3:O3">C3/$I3</f>
        <v>0.5085699632803661</v>
      </c>
      <c r="K3" s="48">
        <f t="shared" si="0"/>
        <v>0.08592820665067427</v>
      </c>
      <c r="L3" s="48">
        <f t="shared" si="0"/>
        <v>0.04229611998617665</v>
      </c>
      <c r="M3" s="48">
        <f t="shared" si="0"/>
        <v>0.36320571008278296</v>
      </c>
      <c r="N3" s="48">
        <f t="shared" si="0"/>
        <v>0</v>
      </c>
      <c r="O3" s="48">
        <f t="shared" si="0"/>
        <v>0</v>
      </c>
    </row>
    <row r="4" spans="1:15" s="33" customFormat="1" ht="13.5">
      <c r="A4" s="13">
        <v>2</v>
      </c>
      <c r="B4" s="40" t="s">
        <v>72</v>
      </c>
      <c r="C4" s="41">
        <v>1360870</v>
      </c>
      <c r="D4" s="41">
        <v>172804</v>
      </c>
      <c r="E4" s="41">
        <v>143550</v>
      </c>
      <c r="F4" s="41">
        <v>1458110</v>
      </c>
      <c r="G4" s="41">
        <v>0</v>
      </c>
      <c r="H4" s="41">
        <v>0</v>
      </c>
      <c r="I4" s="31">
        <f aca="true" t="shared" si="1" ref="I4:I67">SUM(C4:H4)</f>
        <v>3135334</v>
      </c>
      <c r="J4" s="32">
        <f aca="true" t="shared" si="2" ref="J4:J67">C4/$I4</f>
        <v>0.4340430716472312</v>
      </c>
      <c r="K4" s="32">
        <f aca="true" t="shared" si="3" ref="K4:K67">D4/$I4</f>
        <v>0.05511502123856661</v>
      </c>
      <c r="L4" s="32">
        <f aca="true" t="shared" si="4" ref="L4:L67">E4/$I4</f>
        <v>0.045784595835722766</v>
      </c>
      <c r="M4" s="32">
        <f aca="true" t="shared" si="5" ref="M4:M67">F4/$I4</f>
        <v>0.46505731127847943</v>
      </c>
      <c r="N4" s="32">
        <f aca="true" t="shared" si="6" ref="N4:N67">G4/$I4</f>
        <v>0</v>
      </c>
      <c r="O4" s="32">
        <f aca="true" t="shared" si="7" ref="O4:O67">H4/$I4</f>
        <v>0</v>
      </c>
    </row>
    <row r="5" spans="1:15" s="33" customFormat="1" ht="13.5">
      <c r="A5" s="13">
        <v>3</v>
      </c>
      <c r="B5" s="40" t="s">
        <v>16</v>
      </c>
      <c r="C5" s="41">
        <v>15163657</v>
      </c>
      <c r="D5" s="41">
        <v>1683492</v>
      </c>
      <c r="E5" s="41">
        <v>305628</v>
      </c>
      <c r="F5" s="41">
        <v>4274138</v>
      </c>
      <c r="G5" s="41">
        <v>0</v>
      </c>
      <c r="H5" s="41">
        <v>14799</v>
      </c>
      <c r="I5" s="31">
        <f t="shared" si="1"/>
        <v>21441714</v>
      </c>
      <c r="J5" s="32">
        <f t="shared" si="2"/>
        <v>0.7072035845641818</v>
      </c>
      <c r="K5" s="32">
        <f t="shared" si="3"/>
        <v>0.07851480529961365</v>
      </c>
      <c r="L5" s="32">
        <f t="shared" si="4"/>
        <v>0.014253897799401671</v>
      </c>
      <c r="M5" s="32">
        <f t="shared" si="5"/>
        <v>0.19933751564823596</v>
      </c>
      <c r="N5" s="32">
        <f t="shared" si="6"/>
        <v>0</v>
      </c>
      <c r="O5" s="32">
        <f t="shared" si="7"/>
        <v>0.0006901966885669681</v>
      </c>
    </row>
    <row r="6" spans="1:15" s="33" customFormat="1" ht="13.5">
      <c r="A6" s="13">
        <v>4</v>
      </c>
      <c r="B6" s="40" t="s">
        <v>17</v>
      </c>
      <c r="C6" s="41">
        <v>1661672</v>
      </c>
      <c r="D6" s="41">
        <v>631365</v>
      </c>
      <c r="E6" s="41">
        <v>143550</v>
      </c>
      <c r="F6" s="41">
        <v>1191003</v>
      </c>
      <c r="G6" s="41">
        <v>0</v>
      </c>
      <c r="H6" s="41">
        <v>173800</v>
      </c>
      <c r="I6" s="31">
        <f t="shared" si="1"/>
        <v>3801390</v>
      </c>
      <c r="J6" s="32">
        <f t="shared" si="2"/>
        <v>0.43712221055982153</v>
      </c>
      <c r="K6" s="32">
        <f t="shared" si="3"/>
        <v>0.16608793099366284</v>
      </c>
      <c r="L6" s="32">
        <f t="shared" si="4"/>
        <v>0.037762502663499405</v>
      </c>
      <c r="M6" s="32">
        <f t="shared" si="5"/>
        <v>0.3133072376157143</v>
      </c>
      <c r="N6" s="32">
        <f t="shared" si="6"/>
        <v>0</v>
      </c>
      <c r="O6" s="32">
        <f t="shared" si="7"/>
        <v>0.04572011816730196</v>
      </c>
    </row>
    <row r="7" spans="1:15" ht="13.5">
      <c r="A7" s="14">
        <v>5</v>
      </c>
      <c r="B7" s="54" t="s">
        <v>18</v>
      </c>
      <c r="C7" s="42">
        <v>1811305</v>
      </c>
      <c r="D7" s="42">
        <v>339490</v>
      </c>
      <c r="E7" s="42">
        <v>477247</v>
      </c>
      <c r="F7" s="42">
        <v>2837108</v>
      </c>
      <c r="G7" s="42">
        <v>0</v>
      </c>
      <c r="H7" s="42">
        <v>0</v>
      </c>
      <c r="I7" s="2">
        <f t="shared" si="1"/>
        <v>5465150</v>
      </c>
      <c r="J7" s="18">
        <f t="shared" si="2"/>
        <v>0.33142823161303897</v>
      </c>
      <c r="K7" s="18">
        <f t="shared" si="3"/>
        <v>0.0621190635206719</v>
      </c>
      <c r="L7" s="18">
        <f t="shared" si="4"/>
        <v>0.08732550799154644</v>
      </c>
      <c r="M7" s="18">
        <f t="shared" si="5"/>
        <v>0.5191271968747427</v>
      </c>
      <c r="N7" s="18">
        <f t="shared" si="6"/>
        <v>0</v>
      </c>
      <c r="O7" s="18">
        <f t="shared" si="7"/>
        <v>0</v>
      </c>
    </row>
    <row r="8" spans="1:15" ht="13.5">
      <c r="A8" s="45">
        <v>6</v>
      </c>
      <c r="B8" s="53" t="s">
        <v>19</v>
      </c>
      <c r="C8" s="46">
        <v>4625180</v>
      </c>
      <c r="D8" s="46">
        <v>384952</v>
      </c>
      <c r="E8" s="46">
        <v>280355</v>
      </c>
      <c r="F8" s="46">
        <v>1215731</v>
      </c>
      <c r="G8" s="46">
        <v>0</v>
      </c>
      <c r="H8" s="46">
        <v>739061</v>
      </c>
      <c r="I8" s="47">
        <f t="shared" si="1"/>
        <v>7245279</v>
      </c>
      <c r="J8" s="48">
        <f t="shared" si="2"/>
        <v>0.6383715520133869</v>
      </c>
      <c r="K8" s="48">
        <f t="shared" si="3"/>
        <v>0.053131425304670805</v>
      </c>
      <c r="L8" s="48">
        <f t="shared" si="4"/>
        <v>0.03869485219271749</v>
      </c>
      <c r="M8" s="48">
        <f t="shared" si="5"/>
        <v>0.16779629880367616</v>
      </c>
      <c r="N8" s="48">
        <f t="shared" si="6"/>
        <v>0</v>
      </c>
      <c r="O8" s="48">
        <f t="shared" si="7"/>
        <v>0.10200587168554862</v>
      </c>
    </row>
    <row r="9" spans="1:15" s="33" customFormat="1" ht="13.5">
      <c r="A9" s="13">
        <v>7</v>
      </c>
      <c r="B9" s="40" t="s">
        <v>20</v>
      </c>
      <c r="C9" s="41">
        <v>169974</v>
      </c>
      <c r="D9" s="41">
        <v>241185</v>
      </c>
      <c r="E9" s="41">
        <v>10044</v>
      </c>
      <c r="F9" s="41">
        <v>2473003</v>
      </c>
      <c r="G9" s="41">
        <v>0</v>
      </c>
      <c r="H9" s="41">
        <v>9624</v>
      </c>
      <c r="I9" s="31">
        <f t="shared" si="1"/>
        <v>2903830</v>
      </c>
      <c r="J9" s="32">
        <f t="shared" si="2"/>
        <v>0.05853441833716161</v>
      </c>
      <c r="K9" s="32">
        <f t="shared" si="3"/>
        <v>0.08305754813470485</v>
      </c>
      <c r="L9" s="32">
        <f t="shared" si="4"/>
        <v>0.0034588801686049114</v>
      </c>
      <c r="M9" s="32">
        <f t="shared" si="5"/>
        <v>0.8516349097571139</v>
      </c>
      <c r="N9" s="32">
        <f t="shared" si="6"/>
        <v>0</v>
      </c>
      <c r="O9" s="32">
        <f t="shared" si="7"/>
        <v>0.003314243602414742</v>
      </c>
    </row>
    <row r="10" spans="1:15" s="33" customFormat="1" ht="13.5">
      <c r="A10" s="13">
        <v>8</v>
      </c>
      <c r="B10" s="40" t="s">
        <v>21</v>
      </c>
      <c r="C10" s="41">
        <v>8205841</v>
      </c>
      <c r="D10" s="41">
        <v>987889</v>
      </c>
      <c r="E10" s="41">
        <v>221050</v>
      </c>
      <c r="F10" s="41">
        <v>5226832</v>
      </c>
      <c r="G10" s="41">
        <v>0</v>
      </c>
      <c r="H10" s="41">
        <v>900</v>
      </c>
      <c r="I10" s="31">
        <f t="shared" si="1"/>
        <v>14642512</v>
      </c>
      <c r="J10" s="32">
        <f t="shared" si="2"/>
        <v>0.5604121068843925</v>
      </c>
      <c r="K10" s="32">
        <f t="shared" si="3"/>
        <v>0.06746718049471292</v>
      </c>
      <c r="L10" s="32">
        <f t="shared" si="4"/>
        <v>0.015096453395428325</v>
      </c>
      <c r="M10" s="32">
        <f t="shared" si="5"/>
        <v>0.3569627943620603</v>
      </c>
      <c r="N10" s="32">
        <f t="shared" si="6"/>
        <v>0</v>
      </c>
      <c r="O10" s="32">
        <f t="shared" si="7"/>
        <v>6.146486340595111E-05</v>
      </c>
    </row>
    <row r="11" spans="1:15" s="33" customFormat="1" ht="13.5">
      <c r="A11" s="13">
        <v>9</v>
      </c>
      <c r="B11" s="40" t="s">
        <v>85</v>
      </c>
      <c r="C11" s="41">
        <v>23230983</v>
      </c>
      <c r="D11" s="41">
        <v>1035192</v>
      </c>
      <c r="E11" s="41">
        <v>6528273</v>
      </c>
      <c r="F11" s="41">
        <v>9272226</v>
      </c>
      <c r="G11" s="41">
        <v>0</v>
      </c>
      <c r="H11" s="41">
        <v>716387</v>
      </c>
      <c r="I11" s="31">
        <f t="shared" si="1"/>
        <v>40783061</v>
      </c>
      <c r="J11" s="32">
        <f t="shared" si="2"/>
        <v>0.5696233296465902</v>
      </c>
      <c r="K11" s="32">
        <f t="shared" si="3"/>
        <v>0.025382891195930585</v>
      </c>
      <c r="L11" s="32">
        <f t="shared" si="4"/>
        <v>0.16007314899683475</v>
      </c>
      <c r="M11" s="32">
        <f t="shared" si="5"/>
        <v>0.22735483243888926</v>
      </c>
      <c r="N11" s="32">
        <f t="shared" si="6"/>
        <v>0</v>
      </c>
      <c r="O11" s="32">
        <f t="shared" si="7"/>
        <v>0.01756579772175512</v>
      </c>
    </row>
    <row r="12" spans="1:15" ht="13.5">
      <c r="A12" s="14">
        <v>10</v>
      </c>
      <c r="B12" s="54" t="s">
        <v>73</v>
      </c>
      <c r="C12" s="42">
        <v>17795319</v>
      </c>
      <c r="D12" s="42">
        <v>2076348</v>
      </c>
      <c r="E12" s="42">
        <v>4648723</v>
      </c>
      <c r="F12" s="42">
        <v>5083037</v>
      </c>
      <c r="G12" s="42">
        <v>0</v>
      </c>
      <c r="H12" s="42">
        <v>684474</v>
      </c>
      <c r="I12" s="2">
        <f t="shared" si="1"/>
        <v>30287901</v>
      </c>
      <c r="J12" s="18">
        <f t="shared" si="2"/>
        <v>0.5875388657668948</v>
      </c>
      <c r="K12" s="18">
        <f t="shared" si="3"/>
        <v>0.06855371060543285</v>
      </c>
      <c r="L12" s="18">
        <f t="shared" si="4"/>
        <v>0.15348448874023987</v>
      </c>
      <c r="M12" s="18">
        <f t="shared" si="5"/>
        <v>0.16782400998999566</v>
      </c>
      <c r="N12" s="18">
        <f t="shared" si="6"/>
        <v>0</v>
      </c>
      <c r="O12" s="18">
        <f t="shared" si="7"/>
        <v>0.02259892489743677</v>
      </c>
    </row>
    <row r="13" spans="1:15" ht="13.5">
      <c r="A13" s="45">
        <v>11</v>
      </c>
      <c r="B13" s="53" t="s">
        <v>22</v>
      </c>
      <c r="C13" s="46">
        <v>688670</v>
      </c>
      <c r="D13" s="46">
        <v>94402</v>
      </c>
      <c r="E13" s="46">
        <v>72977</v>
      </c>
      <c r="F13" s="46">
        <v>665302</v>
      </c>
      <c r="G13" s="46">
        <v>0</v>
      </c>
      <c r="H13" s="46">
        <v>31109</v>
      </c>
      <c r="I13" s="47">
        <f t="shared" si="1"/>
        <v>1552460</v>
      </c>
      <c r="J13" s="48">
        <f t="shared" si="2"/>
        <v>0.44359919096144185</v>
      </c>
      <c r="K13" s="48">
        <f t="shared" si="3"/>
        <v>0.060808007935792226</v>
      </c>
      <c r="L13" s="48">
        <f t="shared" si="4"/>
        <v>0.04700733030158587</v>
      </c>
      <c r="M13" s="48">
        <f t="shared" si="5"/>
        <v>0.42854695129021037</v>
      </c>
      <c r="N13" s="48">
        <f t="shared" si="6"/>
        <v>0</v>
      </c>
      <c r="O13" s="48">
        <f t="shared" si="7"/>
        <v>0.020038519510969688</v>
      </c>
    </row>
    <row r="14" spans="1:15" s="33" customFormat="1" ht="13.5">
      <c r="A14" s="13">
        <v>12</v>
      </c>
      <c r="B14" s="40" t="s">
        <v>74</v>
      </c>
      <c r="C14" s="41">
        <v>1268514</v>
      </c>
      <c r="D14" s="41">
        <v>43358</v>
      </c>
      <c r="E14" s="41">
        <v>2470</v>
      </c>
      <c r="F14" s="41">
        <v>375812</v>
      </c>
      <c r="G14" s="41">
        <v>0</v>
      </c>
      <c r="H14" s="41">
        <v>3035</v>
      </c>
      <c r="I14" s="31">
        <f t="shared" si="1"/>
        <v>1693189</v>
      </c>
      <c r="J14" s="32">
        <f t="shared" si="2"/>
        <v>0.7491862987534174</v>
      </c>
      <c r="K14" s="32">
        <f t="shared" si="3"/>
        <v>0.025607300779771188</v>
      </c>
      <c r="L14" s="32">
        <f t="shared" si="4"/>
        <v>0.001458785758707386</v>
      </c>
      <c r="M14" s="32">
        <f t="shared" si="5"/>
        <v>0.22195513908961137</v>
      </c>
      <c r="N14" s="32">
        <f t="shared" si="6"/>
        <v>0</v>
      </c>
      <c r="O14" s="32">
        <f t="shared" si="7"/>
        <v>0.0017924756184926787</v>
      </c>
    </row>
    <row r="15" spans="1:15" s="33" customFormat="1" ht="13.5">
      <c r="A15" s="13">
        <v>13</v>
      </c>
      <c r="B15" s="40" t="s">
        <v>23</v>
      </c>
      <c r="C15" s="41">
        <v>628095</v>
      </c>
      <c r="D15" s="41">
        <v>1023367</v>
      </c>
      <c r="E15" s="41">
        <v>82558</v>
      </c>
      <c r="F15" s="41">
        <v>598414</v>
      </c>
      <c r="G15" s="41">
        <v>0</v>
      </c>
      <c r="H15" s="41">
        <v>0</v>
      </c>
      <c r="I15" s="31">
        <f t="shared" si="1"/>
        <v>2332434</v>
      </c>
      <c r="J15" s="32">
        <f t="shared" si="2"/>
        <v>0.26928736247199275</v>
      </c>
      <c r="K15" s="32">
        <f t="shared" si="3"/>
        <v>0.438754965842549</v>
      </c>
      <c r="L15" s="32">
        <f t="shared" si="4"/>
        <v>0.03539564249192046</v>
      </c>
      <c r="M15" s="32">
        <f t="shared" si="5"/>
        <v>0.2565620291935377</v>
      </c>
      <c r="N15" s="32">
        <f t="shared" si="6"/>
        <v>0</v>
      </c>
      <c r="O15" s="32">
        <f t="shared" si="7"/>
        <v>0</v>
      </c>
    </row>
    <row r="16" spans="1:15" s="33" customFormat="1" ht="13.5">
      <c r="A16" s="13">
        <v>14</v>
      </c>
      <c r="B16" s="40" t="s">
        <v>24</v>
      </c>
      <c r="C16" s="41">
        <v>1082915</v>
      </c>
      <c r="D16" s="41">
        <v>69419</v>
      </c>
      <c r="E16" s="41">
        <v>463540</v>
      </c>
      <c r="F16" s="41">
        <v>801109</v>
      </c>
      <c r="G16" s="41">
        <v>0</v>
      </c>
      <c r="H16" s="41">
        <v>0</v>
      </c>
      <c r="I16" s="31">
        <f t="shared" si="1"/>
        <v>2416983</v>
      </c>
      <c r="J16" s="32">
        <f t="shared" si="2"/>
        <v>0.4480441111915144</v>
      </c>
      <c r="K16" s="32">
        <f t="shared" si="3"/>
        <v>0.028721343923395405</v>
      </c>
      <c r="L16" s="32">
        <f t="shared" si="4"/>
        <v>0.19178455123598304</v>
      </c>
      <c r="M16" s="32">
        <f t="shared" si="5"/>
        <v>0.33144999364910716</v>
      </c>
      <c r="N16" s="32">
        <f t="shared" si="6"/>
        <v>0</v>
      </c>
      <c r="O16" s="32">
        <f t="shared" si="7"/>
        <v>0</v>
      </c>
    </row>
    <row r="17" spans="1:15" ht="13.5">
      <c r="A17" s="14">
        <v>15</v>
      </c>
      <c r="B17" s="54" t="s">
        <v>25</v>
      </c>
      <c r="C17" s="42">
        <v>598260</v>
      </c>
      <c r="D17" s="42">
        <v>111362</v>
      </c>
      <c r="E17" s="42">
        <v>323542</v>
      </c>
      <c r="F17" s="42">
        <v>2200604</v>
      </c>
      <c r="G17" s="42">
        <v>0</v>
      </c>
      <c r="H17" s="42">
        <v>0</v>
      </c>
      <c r="I17" s="2">
        <f t="shared" si="1"/>
        <v>3233768</v>
      </c>
      <c r="J17" s="18">
        <f t="shared" si="2"/>
        <v>0.18500399533918327</v>
      </c>
      <c r="K17" s="18">
        <f t="shared" si="3"/>
        <v>0.034437226170832294</v>
      </c>
      <c r="L17" s="18">
        <f t="shared" si="4"/>
        <v>0.10005108591587275</v>
      </c>
      <c r="M17" s="18">
        <f t="shared" si="5"/>
        <v>0.6805076925741117</v>
      </c>
      <c r="N17" s="18">
        <f t="shared" si="6"/>
        <v>0</v>
      </c>
      <c r="O17" s="18">
        <f t="shared" si="7"/>
        <v>0</v>
      </c>
    </row>
    <row r="18" spans="1:15" ht="13.5">
      <c r="A18" s="45">
        <v>16</v>
      </c>
      <c r="B18" s="53" t="s">
        <v>26</v>
      </c>
      <c r="C18" s="46">
        <v>3697875</v>
      </c>
      <c r="D18" s="46">
        <v>224322</v>
      </c>
      <c r="E18" s="46">
        <v>288013</v>
      </c>
      <c r="F18" s="46">
        <v>3637780</v>
      </c>
      <c r="G18" s="46">
        <v>0</v>
      </c>
      <c r="H18" s="46">
        <v>0</v>
      </c>
      <c r="I18" s="47">
        <f t="shared" si="1"/>
        <v>7847990</v>
      </c>
      <c r="J18" s="48">
        <f t="shared" si="2"/>
        <v>0.47118752699735855</v>
      </c>
      <c r="K18" s="48">
        <f t="shared" si="3"/>
        <v>0.028583369754548615</v>
      </c>
      <c r="L18" s="48">
        <f t="shared" si="4"/>
        <v>0.03669895094157867</v>
      </c>
      <c r="M18" s="48">
        <f t="shared" si="5"/>
        <v>0.4635301523065142</v>
      </c>
      <c r="N18" s="48">
        <f t="shared" si="6"/>
        <v>0</v>
      </c>
      <c r="O18" s="48">
        <f t="shared" si="7"/>
        <v>0</v>
      </c>
    </row>
    <row r="19" spans="1:15" s="33" customFormat="1" ht="13.5">
      <c r="A19" s="13">
        <v>17</v>
      </c>
      <c r="B19" s="40" t="s">
        <v>86</v>
      </c>
      <c r="C19" s="41">
        <v>19537847</v>
      </c>
      <c r="D19" s="41">
        <v>1262523</v>
      </c>
      <c r="E19" s="41">
        <v>3199935</v>
      </c>
      <c r="F19" s="41">
        <v>9241937</v>
      </c>
      <c r="G19" s="41">
        <v>0</v>
      </c>
      <c r="H19" s="41">
        <v>1588115</v>
      </c>
      <c r="I19" s="31">
        <f t="shared" si="1"/>
        <v>34830357</v>
      </c>
      <c r="J19" s="32">
        <f t="shared" si="2"/>
        <v>0.5609430589528555</v>
      </c>
      <c r="K19" s="32">
        <f t="shared" si="3"/>
        <v>0.03624777661624312</v>
      </c>
      <c r="L19" s="32">
        <f t="shared" si="4"/>
        <v>0.0918720126813515</v>
      </c>
      <c r="M19" s="32">
        <f t="shared" si="5"/>
        <v>0.26534143764303075</v>
      </c>
      <c r="N19" s="32">
        <f t="shared" si="6"/>
        <v>0</v>
      </c>
      <c r="O19" s="32">
        <f t="shared" si="7"/>
        <v>0.045595714106519206</v>
      </c>
    </row>
    <row r="20" spans="1:15" s="33" customFormat="1" ht="13.5">
      <c r="A20" s="13">
        <v>18</v>
      </c>
      <c r="B20" s="40" t="s">
        <v>27</v>
      </c>
      <c r="C20" s="41">
        <v>489445</v>
      </c>
      <c r="D20" s="41">
        <v>153247</v>
      </c>
      <c r="E20" s="41">
        <v>229097</v>
      </c>
      <c r="F20" s="41">
        <v>422290</v>
      </c>
      <c r="G20" s="41">
        <v>0</v>
      </c>
      <c r="H20" s="41">
        <v>0</v>
      </c>
      <c r="I20" s="31">
        <f t="shared" si="1"/>
        <v>1294079</v>
      </c>
      <c r="J20" s="32">
        <f t="shared" si="2"/>
        <v>0.3782187949885594</v>
      </c>
      <c r="K20" s="32">
        <f t="shared" si="3"/>
        <v>0.11842167286541239</v>
      </c>
      <c r="L20" s="32">
        <f t="shared" si="4"/>
        <v>0.17703478690249977</v>
      </c>
      <c r="M20" s="32">
        <f t="shared" si="5"/>
        <v>0.3263247452435284</v>
      </c>
      <c r="N20" s="32">
        <f t="shared" si="6"/>
        <v>0</v>
      </c>
      <c r="O20" s="32">
        <f t="shared" si="7"/>
        <v>0</v>
      </c>
    </row>
    <row r="21" spans="1:15" s="33" customFormat="1" ht="13.5">
      <c r="A21" s="13">
        <v>19</v>
      </c>
      <c r="B21" s="40" t="s">
        <v>28</v>
      </c>
      <c r="C21" s="41">
        <v>1012311</v>
      </c>
      <c r="D21" s="41">
        <v>51742</v>
      </c>
      <c r="E21" s="41">
        <v>670722</v>
      </c>
      <c r="F21" s="41">
        <v>387547</v>
      </c>
      <c r="G21" s="41">
        <v>0</v>
      </c>
      <c r="H21" s="41">
        <v>0</v>
      </c>
      <c r="I21" s="31">
        <f t="shared" si="1"/>
        <v>2122322</v>
      </c>
      <c r="J21" s="32">
        <f t="shared" si="2"/>
        <v>0.47698275756459196</v>
      </c>
      <c r="K21" s="32">
        <f t="shared" si="3"/>
        <v>0.024379900882147008</v>
      </c>
      <c r="L21" s="32">
        <f t="shared" si="4"/>
        <v>0.31603215723156053</v>
      </c>
      <c r="M21" s="32">
        <f t="shared" si="5"/>
        <v>0.18260518432170048</v>
      </c>
      <c r="N21" s="32">
        <f t="shared" si="6"/>
        <v>0</v>
      </c>
      <c r="O21" s="32">
        <f t="shared" si="7"/>
        <v>0</v>
      </c>
    </row>
    <row r="22" spans="1:15" ht="13.5">
      <c r="A22" s="14">
        <v>20</v>
      </c>
      <c r="B22" s="54" t="s">
        <v>29</v>
      </c>
      <c r="C22" s="42">
        <v>2534160</v>
      </c>
      <c r="D22" s="42">
        <v>223480</v>
      </c>
      <c r="E22" s="42">
        <v>268594</v>
      </c>
      <c r="F22" s="42">
        <v>1394780</v>
      </c>
      <c r="G22" s="42">
        <v>0</v>
      </c>
      <c r="H22" s="42">
        <v>0</v>
      </c>
      <c r="I22" s="2">
        <f t="shared" si="1"/>
        <v>4421014</v>
      </c>
      <c r="J22" s="18">
        <f t="shared" si="2"/>
        <v>0.5732078658877805</v>
      </c>
      <c r="K22" s="18">
        <f t="shared" si="3"/>
        <v>0.05054948932529958</v>
      </c>
      <c r="L22" s="18">
        <f t="shared" si="4"/>
        <v>0.06075393563558044</v>
      </c>
      <c r="M22" s="18">
        <f t="shared" si="5"/>
        <v>0.3154887091513395</v>
      </c>
      <c r="N22" s="18">
        <f t="shared" si="6"/>
        <v>0</v>
      </c>
      <c r="O22" s="18">
        <f t="shared" si="7"/>
        <v>0</v>
      </c>
    </row>
    <row r="23" spans="1:15" ht="13.5">
      <c r="A23" s="45">
        <v>21</v>
      </c>
      <c r="B23" s="53" t="s">
        <v>30</v>
      </c>
      <c r="C23" s="46">
        <v>1255229</v>
      </c>
      <c r="D23" s="46">
        <v>224125</v>
      </c>
      <c r="E23" s="46">
        <v>516259</v>
      </c>
      <c r="F23" s="46">
        <v>860442</v>
      </c>
      <c r="G23" s="46">
        <v>0</v>
      </c>
      <c r="H23" s="46">
        <v>70687</v>
      </c>
      <c r="I23" s="47">
        <f t="shared" si="1"/>
        <v>2926742</v>
      </c>
      <c r="J23" s="48">
        <f t="shared" si="2"/>
        <v>0.4288826961857246</v>
      </c>
      <c r="K23" s="48">
        <f t="shared" si="3"/>
        <v>0.0765783249770564</v>
      </c>
      <c r="L23" s="48">
        <f t="shared" si="4"/>
        <v>0.1763937511403465</v>
      </c>
      <c r="M23" s="48">
        <f t="shared" si="5"/>
        <v>0.2939931158947389</v>
      </c>
      <c r="N23" s="48">
        <f t="shared" si="6"/>
        <v>0</v>
      </c>
      <c r="O23" s="48">
        <f t="shared" si="7"/>
        <v>0.02415211180213357</v>
      </c>
    </row>
    <row r="24" spans="1:15" s="33" customFormat="1" ht="13.5">
      <c r="A24" s="13">
        <v>22</v>
      </c>
      <c r="B24" s="40" t="s">
        <v>31</v>
      </c>
      <c r="C24" s="41">
        <v>1704275</v>
      </c>
      <c r="D24" s="41">
        <v>67524</v>
      </c>
      <c r="E24" s="41">
        <v>366350</v>
      </c>
      <c r="F24" s="41">
        <v>981853</v>
      </c>
      <c r="G24" s="41">
        <v>0</v>
      </c>
      <c r="H24" s="41">
        <v>12924</v>
      </c>
      <c r="I24" s="31">
        <f t="shared" si="1"/>
        <v>3132926</v>
      </c>
      <c r="J24" s="32">
        <f t="shared" si="2"/>
        <v>0.5439882716668061</v>
      </c>
      <c r="K24" s="32">
        <f t="shared" si="3"/>
        <v>0.021553014657862968</v>
      </c>
      <c r="L24" s="32">
        <f t="shared" si="4"/>
        <v>0.11693541436982552</v>
      </c>
      <c r="M24" s="32">
        <f t="shared" si="5"/>
        <v>0.31339808217621484</v>
      </c>
      <c r="N24" s="32">
        <f t="shared" si="6"/>
        <v>0</v>
      </c>
      <c r="O24" s="32">
        <f t="shared" si="7"/>
        <v>0.004125217129290638</v>
      </c>
    </row>
    <row r="25" spans="1:15" s="33" customFormat="1" ht="13.5">
      <c r="A25" s="13">
        <v>23</v>
      </c>
      <c r="B25" s="40" t="s">
        <v>32</v>
      </c>
      <c r="C25" s="41">
        <v>2949631</v>
      </c>
      <c r="D25" s="41">
        <v>344423</v>
      </c>
      <c r="E25" s="41">
        <v>364807</v>
      </c>
      <c r="F25" s="41">
        <v>7090747</v>
      </c>
      <c r="G25" s="41">
        <v>0</v>
      </c>
      <c r="H25" s="41">
        <v>0</v>
      </c>
      <c r="I25" s="31">
        <f t="shared" si="1"/>
        <v>10749608</v>
      </c>
      <c r="J25" s="32">
        <f t="shared" si="2"/>
        <v>0.27439428488927226</v>
      </c>
      <c r="K25" s="32">
        <f t="shared" si="3"/>
        <v>0.03204051719839458</v>
      </c>
      <c r="L25" s="32">
        <f t="shared" si="4"/>
        <v>0.033936772392072344</v>
      </c>
      <c r="M25" s="32">
        <f t="shared" si="5"/>
        <v>0.6596284255202608</v>
      </c>
      <c r="N25" s="32">
        <f t="shared" si="6"/>
        <v>0</v>
      </c>
      <c r="O25" s="32">
        <f t="shared" si="7"/>
        <v>0</v>
      </c>
    </row>
    <row r="26" spans="1:15" s="33" customFormat="1" ht="13.5">
      <c r="A26" s="13">
        <v>24</v>
      </c>
      <c r="B26" s="40" t="s">
        <v>33</v>
      </c>
      <c r="C26" s="41">
        <v>1007669</v>
      </c>
      <c r="D26" s="41">
        <v>311214</v>
      </c>
      <c r="E26" s="41">
        <v>352015</v>
      </c>
      <c r="F26" s="41">
        <v>5037392</v>
      </c>
      <c r="G26" s="41">
        <v>0</v>
      </c>
      <c r="H26" s="41">
        <v>0</v>
      </c>
      <c r="I26" s="31">
        <f t="shared" si="1"/>
        <v>6708290</v>
      </c>
      <c r="J26" s="32">
        <f t="shared" si="2"/>
        <v>0.15021249826706956</v>
      </c>
      <c r="K26" s="32">
        <f t="shared" si="3"/>
        <v>0.04639244874625277</v>
      </c>
      <c r="L26" s="32">
        <f t="shared" si="4"/>
        <v>0.05247462468080539</v>
      </c>
      <c r="M26" s="32">
        <f t="shared" si="5"/>
        <v>0.7509204283058722</v>
      </c>
      <c r="N26" s="32">
        <f t="shared" si="6"/>
        <v>0</v>
      </c>
      <c r="O26" s="32">
        <f t="shared" si="7"/>
        <v>0</v>
      </c>
    </row>
    <row r="27" spans="1:15" ht="13.5">
      <c r="A27" s="14">
        <v>25</v>
      </c>
      <c r="B27" s="54" t="s">
        <v>34</v>
      </c>
      <c r="C27" s="42">
        <v>1410536</v>
      </c>
      <c r="D27" s="42">
        <v>79927</v>
      </c>
      <c r="E27" s="42">
        <v>109751</v>
      </c>
      <c r="F27" s="42">
        <v>641231</v>
      </c>
      <c r="G27" s="42">
        <v>0</v>
      </c>
      <c r="H27" s="42">
        <v>3599</v>
      </c>
      <c r="I27" s="2">
        <f t="shared" si="1"/>
        <v>2245044</v>
      </c>
      <c r="J27" s="18">
        <f t="shared" si="2"/>
        <v>0.6282887996849951</v>
      </c>
      <c r="K27" s="18">
        <f t="shared" si="3"/>
        <v>0.03560152941323199</v>
      </c>
      <c r="L27" s="18">
        <f t="shared" si="4"/>
        <v>0.04888590156807617</v>
      </c>
      <c r="M27" s="18">
        <f t="shared" si="5"/>
        <v>0.2856206827126773</v>
      </c>
      <c r="N27" s="18">
        <f t="shared" si="6"/>
        <v>0</v>
      </c>
      <c r="O27" s="18">
        <f t="shared" si="7"/>
        <v>0.0016030866210194545</v>
      </c>
    </row>
    <row r="28" spans="1:15" ht="13.5">
      <c r="A28" s="45">
        <v>26</v>
      </c>
      <c r="B28" s="53" t="s">
        <v>87</v>
      </c>
      <c r="C28" s="46">
        <v>16387177</v>
      </c>
      <c r="D28" s="46">
        <v>3086887</v>
      </c>
      <c r="E28" s="46">
        <v>9239147</v>
      </c>
      <c r="F28" s="46">
        <v>9770157</v>
      </c>
      <c r="G28" s="46">
        <v>0</v>
      </c>
      <c r="H28" s="46">
        <v>812598</v>
      </c>
      <c r="I28" s="47">
        <f t="shared" si="1"/>
        <v>39295966</v>
      </c>
      <c r="J28" s="48">
        <f t="shared" si="2"/>
        <v>0.41701931948943566</v>
      </c>
      <c r="K28" s="48">
        <f t="shared" si="3"/>
        <v>0.0785548063635845</v>
      </c>
      <c r="L28" s="48">
        <f t="shared" si="4"/>
        <v>0.23511693286786742</v>
      </c>
      <c r="M28" s="48">
        <f t="shared" si="5"/>
        <v>0.24863002477149945</v>
      </c>
      <c r="N28" s="48">
        <f t="shared" si="6"/>
        <v>0</v>
      </c>
      <c r="O28" s="48">
        <f t="shared" si="7"/>
        <v>0.02067891650761302</v>
      </c>
    </row>
    <row r="29" spans="1:15" s="33" customFormat="1" ht="13.5">
      <c r="A29" s="13">
        <v>27</v>
      </c>
      <c r="B29" s="40" t="s">
        <v>75</v>
      </c>
      <c r="C29" s="41">
        <v>2682692</v>
      </c>
      <c r="D29" s="41">
        <v>212823</v>
      </c>
      <c r="E29" s="41">
        <v>1202694</v>
      </c>
      <c r="F29" s="41">
        <v>1990395</v>
      </c>
      <c r="G29" s="41">
        <v>0</v>
      </c>
      <c r="H29" s="41">
        <v>0</v>
      </c>
      <c r="I29" s="31">
        <f t="shared" si="1"/>
        <v>6088604</v>
      </c>
      <c r="J29" s="32">
        <f t="shared" si="2"/>
        <v>0.4406087175319663</v>
      </c>
      <c r="K29" s="32">
        <f t="shared" si="3"/>
        <v>0.0349543179356056</v>
      </c>
      <c r="L29" s="32">
        <f t="shared" si="4"/>
        <v>0.19753197941597123</v>
      </c>
      <c r="M29" s="32">
        <f t="shared" si="5"/>
        <v>0.3269049851164569</v>
      </c>
      <c r="N29" s="32">
        <f t="shared" si="6"/>
        <v>0</v>
      </c>
      <c r="O29" s="32">
        <f t="shared" si="7"/>
        <v>0</v>
      </c>
    </row>
    <row r="30" spans="1:15" s="33" customFormat="1" ht="13.5">
      <c r="A30" s="13">
        <v>28</v>
      </c>
      <c r="B30" s="40" t="s">
        <v>35</v>
      </c>
      <c r="C30" s="41">
        <v>15886843</v>
      </c>
      <c r="D30" s="41">
        <v>3180796</v>
      </c>
      <c r="E30" s="41">
        <v>1542281</v>
      </c>
      <c r="F30" s="41">
        <v>7646521</v>
      </c>
      <c r="G30" s="41">
        <v>0</v>
      </c>
      <c r="H30" s="41">
        <v>257185</v>
      </c>
      <c r="I30" s="31">
        <f t="shared" si="1"/>
        <v>28513626</v>
      </c>
      <c r="J30" s="32">
        <f t="shared" si="2"/>
        <v>0.5571667033859531</v>
      </c>
      <c r="K30" s="32">
        <f t="shared" si="3"/>
        <v>0.1115535428570186</v>
      </c>
      <c r="L30" s="32">
        <f t="shared" si="4"/>
        <v>0.0540892624459618</v>
      </c>
      <c r="M30" s="32">
        <f t="shared" si="5"/>
        <v>0.26817076860024747</v>
      </c>
      <c r="N30" s="32">
        <f t="shared" si="6"/>
        <v>0</v>
      </c>
      <c r="O30" s="32">
        <f t="shared" si="7"/>
        <v>0.009019722710819031</v>
      </c>
    </row>
    <row r="31" spans="1:15" s="33" customFormat="1" ht="13.5">
      <c r="A31" s="13">
        <v>29</v>
      </c>
      <c r="B31" s="40" t="s">
        <v>88</v>
      </c>
      <c r="C31" s="41">
        <v>5260245</v>
      </c>
      <c r="D31" s="41">
        <v>515959</v>
      </c>
      <c r="E31" s="41">
        <v>527094</v>
      </c>
      <c r="F31" s="41">
        <v>7270508</v>
      </c>
      <c r="G31" s="41">
        <v>0</v>
      </c>
      <c r="H31" s="41">
        <v>35719</v>
      </c>
      <c r="I31" s="31">
        <f t="shared" si="1"/>
        <v>13609525</v>
      </c>
      <c r="J31" s="32">
        <f t="shared" si="2"/>
        <v>0.386512020074176</v>
      </c>
      <c r="K31" s="32">
        <f t="shared" si="3"/>
        <v>0.037911609699824204</v>
      </c>
      <c r="L31" s="32">
        <f t="shared" si="4"/>
        <v>0.038729786675141126</v>
      </c>
      <c r="M31" s="32">
        <f t="shared" si="5"/>
        <v>0.5342220246481784</v>
      </c>
      <c r="N31" s="32">
        <f t="shared" si="6"/>
        <v>0</v>
      </c>
      <c r="O31" s="32">
        <f t="shared" si="7"/>
        <v>0.002624558902680292</v>
      </c>
    </row>
    <row r="32" spans="1:15" ht="13.5">
      <c r="A32" s="14">
        <v>30</v>
      </c>
      <c r="B32" s="54" t="s">
        <v>36</v>
      </c>
      <c r="C32" s="42">
        <v>669749</v>
      </c>
      <c r="D32" s="42">
        <v>108549</v>
      </c>
      <c r="E32" s="42">
        <v>135530</v>
      </c>
      <c r="F32" s="42">
        <v>1576513</v>
      </c>
      <c r="G32" s="42">
        <v>0</v>
      </c>
      <c r="H32" s="42">
        <v>94947</v>
      </c>
      <c r="I32" s="2">
        <f t="shared" si="1"/>
        <v>2585288</v>
      </c>
      <c r="J32" s="18">
        <f t="shared" si="2"/>
        <v>0.25906165966809114</v>
      </c>
      <c r="K32" s="18">
        <f t="shared" si="3"/>
        <v>0.04198719833148183</v>
      </c>
      <c r="L32" s="18">
        <f t="shared" si="4"/>
        <v>0.052423559773611295</v>
      </c>
      <c r="M32" s="18">
        <f t="shared" si="5"/>
        <v>0.6098016932736314</v>
      </c>
      <c r="N32" s="18">
        <f t="shared" si="6"/>
        <v>0</v>
      </c>
      <c r="O32" s="18">
        <f t="shared" si="7"/>
        <v>0.03672588895318433</v>
      </c>
    </row>
    <row r="33" spans="1:15" ht="13.5">
      <c r="A33" s="45">
        <v>31</v>
      </c>
      <c r="B33" s="53" t="s">
        <v>89</v>
      </c>
      <c r="C33" s="46">
        <v>1474565</v>
      </c>
      <c r="D33" s="46">
        <v>240783</v>
      </c>
      <c r="E33" s="46">
        <v>252919</v>
      </c>
      <c r="F33" s="46">
        <v>3338527</v>
      </c>
      <c r="G33" s="46">
        <v>0</v>
      </c>
      <c r="H33" s="46">
        <v>81627</v>
      </c>
      <c r="I33" s="47">
        <f t="shared" si="1"/>
        <v>5388421</v>
      </c>
      <c r="J33" s="48">
        <f t="shared" si="2"/>
        <v>0.2736543785275872</v>
      </c>
      <c r="K33" s="48">
        <f t="shared" si="3"/>
        <v>0.04468526122958841</v>
      </c>
      <c r="L33" s="48">
        <f t="shared" si="4"/>
        <v>0.04693749801658037</v>
      </c>
      <c r="M33" s="48">
        <f t="shared" si="5"/>
        <v>0.6195742686029915</v>
      </c>
      <c r="N33" s="48">
        <f t="shared" si="6"/>
        <v>0</v>
      </c>
      <c r="O33" s="48">
        <f t="shared" si="7"/>
        <v>0.015148593623252526</v>
      </c>
    </row>
    <row r="34" spans="1:15" s="33" customFormat="1" ht="13.5">
      <c r="A34" s="13">
        <v>32</v>
      </c>
      <c r="B34" s="40" t="s">
        <v>90</v>
      </c>
      <c r="C34" s="41">
        <v>12084274</v>
      </c>
      <c r="D34" s="41">
        <v>635303</v>
      </c>
      <c r="E34" s="41">
        <v>2011748</v>
      </c>
      <c r="F34" s="41">
        <v>5490028</v>
      </c>
      <c r="G34" s="41">
        <v>0</v>
      </c>
      <c r="H34" s="41">
        <v>0</v>
      </c>
      <c r="I34" s="31">
        <f t="shared" si="1"/>
        <v>20221353</v>
      </c>
      <c r="J34" s="32">
        <f t="shared" si="2"/>
        <v>0.5975996759465106</v>
      </c>
      <c r="K34" s="32">
        <f t="shared" si="3"/>
        <v>0.03141743284932517</v>
      </c>
      <c r="L34" s="32">
        <f t="shared" si="4"/>
        <v>0.09948632022792936</v>
      </c>
      <c r="M34" s="32">
        <f t="shared" si="5"/>
        <v>0.27149657097623486</v>
      </c>
      <c r="N34" s="32">
        <f t="shared" si="6"/>
        <v>0</v>
      </c>
      <c r="O34" s="32">
        <f t="shared" si="7"/>
        <v>0</v>
      </c>
    </row>
    <row r="35" spans="1:15" s="33" customFormat="1" ht="13.5">
      <c r="A35" s="13">
        <v>33</v>
      </c>
      <c r="B35" s="40" t="s">
        <v>37</v>
      </c>
      <c r="C35" s="41">
        <v>731654</v>
      </c>
      <c r="D35" s="41">
        <v>85349</v>
      </c>
      <c r="E35" s="41">
        <v>542276</v>
      </c>
      <c r="F35" s="41">
        <v>637399</v>
      </c>
      <c r="G35" s="41">
        <v>440287</v>
      </c>
      <c r="H35" s="41">
        <v>0</v>
      </c>
      <c r="I35" s="31">
        <f t="shared" si="1"/>
        <v>2436965</v>
      </c>
      <c r="J35" s="32">
        <f t="shared" si="2"/>
        <v>0.30023164058572854</v>
      </c>
      <c r="K35" s="32">
        <f t="shared" si="3"/>
        <v>0.035022661384139696</v>
      </c>
      <c r="L35" s="32">
        <f t="shared" si="4"/>
        <v>0.22252104564489025</v>
      </c>
      <c r="M35" s="32">
        <f t="shared" si="5"/>
        <v>0.26155443348591384</v>
      </c>
      <c r="N35" s="32">
        <f t="shared" si="6"/>
        <v>0.18067021889932763</v>
      </c>
      <c r="O35" s="32">
        <f t="shared" si="7"/>
        <v>0</v>
      </c>
    </row>
    <row r="36" spans="1:15" s="33" customFormat="1" ht="13.5">
      <c r="A36" s="13">
        <v>34</v>
      </c>
      <c r="B36" s="40" t="s">
        <v>38</v>
      </c>
      <c r="C36" s="41">
        <v>2110207</v>
      </c>
      <c r="D36" s="41">
        <v>113702</v>
      </c>
      <c r="E36" s="41">
        <v>649158</v>
      </c>
      <c r="F36" s="41">
        <v>1492629</v>
      </c>
      <c r="G36" s="41">
        <v>0</v>
      </c>
      <c r="H36" s="41">
        <v>59691</v>
      </c>
      <c r="I36" s="31">
        <f t="shared" si="1"/>
        <v>4425387</v>
      </c>
      <c r="J36" s="32">
        <f t="shared" si="2"/>
        <v>0.47684123445023</v>
      </c>
      <c r="K36" s="32">
        <f t="shared" si="3"/>
        <v>0.025693120172314874</v>
      </c>
      <c r="L36" s="32">
        <f t="shared" si="4"/>
        <v>0.1466895437619354</v>
      </c>
      <c r="M36" s="32">
        <f t="shared" si="5"/>
        <v>0.33728778974584595</v>
      </c>
      <c r="N36" s="32">
        <f t="shared" si="6"/>
        <v>0</v>
      </c>
      <c r="O36" s="32">
        <f t="shared" si="7"/>
        <v>0.013488311869673772</v>
      </c>
    </row>
    <row r="37" spans="1:15" ht="13.5">
      <c r="A37" s="14">
        <v>35</v>
      </c>
      <c r="B37" s="54" t="s">
        <v>39</v>
      </c>
      <c r="C37" s="42">
        <v>2905588</v>
      </c>
      <c r="D37" s="42">
        <v>618263</v>
      </c>
      <c r="E37" s="42">
        <v>1181344</v>
      </c>
      <c r="F37" s="42">
        <v>2400024</v>
      </c>
      <c r="G37" s="42">
        <v>2131</v>
      </c>
      <c r="H37" s="42">
        <v>0</v>
      </c>
      <c r="I37" s="2">
        <f t="shared" si="1"/>
        <v>7107350</v>
      </c>
      <c r="J37" s="18">
        <f t="shared" si="2"/>
        <v>0.4088145370637439</v>
      </c>
      <c r="K37" s="18">
        <f t="shared" si="3"/>
        <v>0.08698924352958556</v>
      </c>
      <c r="L37" s="18">
        <f t="shared" si="4"/>
        <v>0.16621441184126293</v>
      </c>
      <c r="M37" s="18">
        <f t="shared" si="5"/>
        <v>0.3376819771082049</v>
      </c>
      <c r="N37" s="18">
        <f t="shared" si="6"/>
        <v>0.0002998304572027549</v>
      </c>
      <c r="O37" s="18">
        <f t="shared" si="7"/>
        <v>0</v>
      </c>
    </row>
    <row r="38" spans="1:15" ht="13.5">
      <c r="A38" s="45">
        <v>36</v>
      </c>
      <c r="B38" s="53" t="s">
        <v>76</v>
      </c>
      <c r="C38" s="46">
        <v>6426252</v>
      </c>
      <c r="D38" s="46">
        <v>917328</v>
      </c>
      <c r="E38" s="46">
        <v>4406281</v>
      </c>
      <c r="F38" s="46">
        <v>2524702</v>
      </c>
      <c r="G38" s="46">
        <v>0</v>
      </c>
      <c r="H38" s="46">
        <v>181232</v>
      </c>
      <c r="I38" s="47">
        <f t="shared" si="1"/>
        <v>14455795</v>
      </c>
      <c r="J38" s="48">
        <f t="shared" si="2"/>
        <v>0.4445450423169393</v>
      </c>
      <c r="K38" s="48">
        <f t="shared" si="3"/>
        <v>0.06345745771851358</v>
      </c>
      <c r="L38" s="48">
        <f t="shared" si="4"/>
        <v>0.3048107004837852</v>
      </c>
      <c r="M38" s="48">
        <f t="shared" si="5"/>
        <v>0.17464982036615764</v>
      </c>
      <c r="N38" s="48">
        <f t="shared" si="6"/>
        <v>0</v>
      </c>
      <c r="O38" s="48">
        <f t="shared" si="7"/>
        <v>0.012536979114604212</v>
      </c>
    </row>
    <row r="39" spans="1:15" s="33" customFormat="1" ht="13.5">
      <c r="A39" s="13">
        <v>37</v>
      </c>
      <c r="B39" s="40" t="s">
        <v>91</v>
      </c>
      <c r="C39" s="41">
        <v>8753369</v>
      </c>
      <c r="D39" s="41">
        <v>1063420</v>
      </c>
      <c r="E39" s="41">
        <v>1104076</v>
      </c>
      <c r="F39" s="41">
        <v>5886011</v>
      </c>
      <c r="G39" s="41">
        <v>0</v>
      </c>
      <c r="H39" s="41">
        <v>150607</v>
      </c>
      <c r="I39" s="31">
        <f t="shared" si="1"/>
        <v>16957483</v>
      </c>
      <c r="J39" s="32">
        <f t="shared" si="2"/>
        <v>0.5161950626752803</v>
      </c>
      <c r="K39" s="32">
        <f t="shared" si="3"/>
        <v>0.06271095775239757</v>
      </c>
      <c r="L39" s="32">
        <f t="shared" si="4"/>
        <v>0.06510848337574628</v>
      </c>
      <c r="M39" s="32">
        <f t="shared" si="5"/>
        <v>0.3471040484015228</v>
      </c>
      <c r="N39" s="32">
        <f t="shared" si="6"/>
        <v>0</v>
      </c>
      <c r="O39" s="32">
        <f t="shared" si="7"/>
        <v>0.008881447795053074</v>
      </c>
    </row>
    <row r="40" spans="1:15" s="33" customFormat="1" ht="13.5">
      <c r="A40" s="13">
        <v>38</v>
      </c>
      <c r="B40" s="40" t="s">
        <v>92</v>
      </c>
      <c r="C40" s="41">
        <v>3308962</v>
      </c>
      <c r="D40" s="41">
        <v>236711</v>
      </c>
      <c r="E40" s="41">
        <v>249180</v>
      </c>
      <c r="F40" s="41">
        <v>952905</v>
      </c>
      <c r="G40" s="41">
        <v>0</v>
      </c>
      <c r="H40" s="41">
        <v>0</v>
      </c>
      <c r="I40" s="31">
        <f t="shared" si="1"/>
        <v>4747758</v>
      </c>
      <c r="J40" s="32">
        <f t="shared" si="2"/>
        <v>0.6969525405465063</v>
      </c>
      <c r="K40" s="32">
        <f t="shared" si="3"/>
        <v>0.04985742744259501</v>
      </c>
      <c r="L40" s="32">
        <f t="shared" si="4"/>
        <v>0.05248371968411195</v>
      </c>
      <c r="M40" s="32">
        <f t="shared" si="5"/>
        <v>0.20070631232678665</v>
      </c>
      <c r="N40" s="32">
        <f t="shared" si="6"/>
        <v>0</v>
      </c>
      <c r="O40" s="32">
        <f t="shared" si="7"/>
        <v>0</v>
      </c>
    </row>
    <row r="41" spans="1:15" s="33" customFormat="1" ht="13.5">
      <c r="A41" s="13">
        <v>39</v>
      </c>
      <c r="B41" s="40" t="s">
        <v>93</v>
      </c>
      <c r="C41" s="41">
        <v>1823554</v>
      </c>
      <c r="D41" s="41">
        <v>184747</v>
      </c>
      <c r="E41" s="41">
        <v>128147</v>
      </c>
      <c r="F41" s="41">
        <v>885828</v>
      </c>
      <c r="G41" s="41">
        <v>0</v>
      </c>
      <c r="H41" s="41">
        <v>0</v>
      </c>
      <c r="I41" s="31">
        <f t="shared" si="1"/>
        <v>3022276</v>
      </c>
      <c r="J41" s="32">
        <f t="shared" si="2"/>
        <v>0.6033711017789243</v>
      </c>
      <c r="K41" s="32">
        <f t="shared" si="3"/>
        <v>0.06112843433227144</v>
      </c>
      <c r="L41" s="32">
        <f t="shared" si="4"/>
        <v>0.0424008263970597</v>
      </c>
      <c r="M41" s="32">
        <f t="shared" si="5"/>
        <v>0.2930996374917446</v>
      </c>
      <c r="N41" s="32">
        <f t="shared" si="6"/>
        <v>0</v>
      </c>
      <c r="O41" s="32">
        <f t="shared" si="7"/>
        <v>0</v>
      </c>
    </row>
    <row r="42" spans="1:15" ht="13.5">
      <c r="A42" s="14">
        <v>40</v>
      </c>
      <c r="B42" s="54" t="s">
        <v>40</v>
      </c>
      <c r="C42" s="42">
        <v>3778997</v>
      </c>
      <c r="D42" s="42">
        <v>971233</v>
      </c>
      <c r="E42" s="42">
        <v>1185656</v>
      </c>
      <c r="F42" s="42">
        <v>14830854</v>
      </c>
      <c r="G42" s="42">
        <v>0</v>
      </c>
      <c r="H42" s="42">
        <v>294726</v>
      </c>
      <c r="I42" s="2">
        <f t="shared" si="1"/>
        <v>21061466</v>
      </c>
      <c r="J42" s="18">
        <f t="shared" si="2"/>
        <v>0.17942706362415609</v>
      </c>
      <c r="K42" s="18">
        <f t="shared" si="3"/>
        <v>0.04611421636081743</v>
      </c>
      <c r="L42" s="18">
        <f t="shared" si="4"/>
        <v>0.05629503663230281</v>
      </c>
      <c r="M42" s="18">
        <f t="shared" si="5"/>
        <v>0.704170070592427</v>
      </c>
      <c r="N42" s="18">
        <f t="shared" si="6"/>
        <v>0</v>
      </c>
      <c r="O42" s="18">
        <f t="shared" si="7"/>
        <v>0.013993612790296744</v>
      </c>
    </row>
    <row r="43" spans="1:15" ht="13.5">
      <c r="A43" s="45">
        <v>41</v>
      </c>
      <c r="B43" s="53" t="s">
        <v>41</v>
      </c>
      <c r="C43" s="46">
        <v>1042910</v>
      </c>
      <c r="D43" s="46">
        <v>96248</v>
      </c>
      <c r="E43" s="46">
        <v>34918</v>
      </c>
      <c r="F43" s="46">
        <v>658792</v>
      </c>
      <c r="G43" s="46">
        <v>0</v>
      </c>
      <c r="H43" s="46">
        <v>0</v>
      </c>
      <c r="I43" s="47">
        <f t="shared" si="1"/>
        <v>1832868</v>
      </c>
      <c r="J43" s="48">
        <f t="shared" si="2"/>
        <v>0.569004423668262</v>
      </c>
      <c r="K43" s="48">
        <f t="shared" si="3"/>
        <v>0.052512237651593026</v>
      </c>
      <c r="L43" s="48">
        <f t="shared" si="4"/>
        <v>0.01905101731275793</v>
      </c>
      <c r="M43" s="48">
        <f t="shared" si="5"/>
        <v>0.35943232136738706</v>
      </c>
      <c r="N43" s="48">
        <f t="shared" si="6"/>
        <v>0</v>
      </c>
      <c r="O43" s="48">
        <f t="shared" si="7"/>
        <v>0</v>
      </c>
    </row>
    <row r="44" spans="1:15" s="33" customFormat="1" ht="13.5">
      <c r="A44" s="13">
        <v>42</v>
      </c>
      <c r="B44" s="40" t="s">
        <v>42</v>
      </c>
      <c r="C44" s="41">
        <v>1733032</v>
      </c>
      <c r="D44" s="41">
        <v>334867</v>
      </c>
      <c r="E44" s="41">
        <v>404058</v>
      </c>
      <c r="F44" s="41">
        <v>1331078</v>
      </c>
      <c r="G44" s="41">
        <v>0</v>
      </c>
      <c r="H44" s="41">
        <v>213</v>
      </c>
      <c r="I44" s="31">
        <f t="shared" si="1"/>
        <v>3803248</v>
      </c>
      <c r="J44" s="32">
        <f t="shared" si="2"/>
        <v>0.4556715733499367</v>
      </c>
      <c r="K44" s="32">
        <f t="shared" si="3"/>
        <v>0.08804763717748619</v>
      </c>
      <c r="L44" s="32">
        <f t="shared" si="4"/>
        <v>0.10624024517990938</v>
      </c>
      <c r="M44" s="32">
        <f t="shared" si="5"/>
        <v>0.3499845395304224</v>
      </c>
      <c r="N44" s="32">
        <f t="shared" si="6"/>
        <v>0</v>
      </c>
      <c r="O44" s="32">
        <f t="shared" si="7"/>
        <v>5.6004762245322946E-05</v>
      </c>
    </row>
    <row r="45" spans="1:15" s="33" customFormat="1" ht="13.5">
      <c r="A45" s="13">
        <v>43</v>
      </c>
      <c r="B45" s="40" t="s">
        <v>43</v>
      </c>
      <c r="C45" s="41">
        <v>1383146</v>
      </c>
      <c r="D45" s="41">
        <v>417816</v>
      </c>
      <c r="E45" s="41">
        <v>853069</v>
      </c>
      <c r="F45" s="41">
        <v>1809880</v>
      </c>
      <c r="G45" s="41">
        <v>0</v>
      </c>
      <c r="H45" s="41">
        <v>18122</v>
      </c>
      <c r="I45" s="31">
        <f t="shared" si="1"/>
        <v>4482033</v>
      </c>
      <c r="J45" s="32">
        <f t="shared" si="2"/>
        <v>0.308597906351872</v>
      </c>
      <c r="K45" s="32">
        <f t="shared" si="3"/>
        <v>0.09322019717391639</v>
      </c>
      <c r="L45" s="32">
        <f t="shared" si="4"/>
        <v>0.19033081639514926</v>
      </c>
      <c r="M45" s="32">
        <f t="shared" si="5"/>
        <v>0.4038078256005701</v>
      </c>
      <c r="N45" s="32">
        <f t="shared" si="6"/>
        <v>0</v>
      </c>
      <c r="O45" s="32">
        <f t="shared" si="7"/>
        <v>0.004043254478492238</v>
      </c>
    </row>
    <row r="46" spans="1:15" s="33" customFormat="1" ht="13.5">
      <c r="A46" s="13">
        <v>44</v>
      </c>
      <c r="B46" s="40" t="s">
        <v>94</v>
      </c>
      <c r="C46" s="41">
        <v>4735724</v>
      </c>
      <c r="D46" s="41">
        <v>3034609</v>
      </c>
      <c r="E46" s="41">
        <v>463899</v>
      </c>
      <c r="F46" s="41">
        <v>1943851</v>
      </c>
      <c r="G46" s="41">
        <v>0</v>
      </c>
      <c r="H46" s="41">
        <v>0</v>
      </c>
      <c r="I46" s="31">
        <f t="shared" si="1"/>
        <v>10178083</v>
      </c>
      <c r="J46" s="32">
        <f t="shared" si="2"/>
        <v>0.46528643949946175</v>
      </c>
      <c r="K46" s="32">
        <f t="shared" si="3"/>
        <v>0.29815133164074215</v>
      </c>
      <c r="L46" s="32">
        <f t="shared" si="4"/>
        <v>0.0455782292205713</v>
      </c>
      <c r="M46" s="32">
        <f t="shared" si="5"/>
        <v>0.1909839996392248</v>
      </c>
      <c r="N46" s="32">
        <f t="shared" si="6"/>
        <v>0</v>
      </c>
      <c r="O46" s="32">
        <f t="shared" si="7"/>
        <v>0</v>
      </c>
    </row>
    <row r="47" spans="1:15" ht="13.5">
      <c r="A47" s="14">
        <v>45</v>
      </c>
      <c r="B47" s="54" t="s">
        <v>77</v>
      </c>
      <c r="C47" s="42">
        <v>6761548</v>
      </c>
      <c r="D47" s="42">
        <v>1079279</v>
      </c>
      <c r="E47" s="42">
        <v>26350</v>
      </c>
      <c r="F47" s="42">
        <v>2577984</v>
      </c>
      <c r="G47" s="42">
        <v>0</v>
      </c>
      <c r="H47" s="42">
        <v>477804</v>
      </c>
      <c r="I47" s="2">
        <f t="shared" si="1"/>
        <v>10922965</v>
      </c>
      <c r="J47" s="18">
        <f t="shared" si="2"/>
        <v>0.6190213005351569</v>
      </c>
      <c r="K47" s="18">
        <f t="shared" si="3"/>
        <v>0.09880824483095936</v>
      </c>
      <c r="L47" s="18">
        <f t="shared" si="4"/>
        <v>0.0024123486617415694</v>
      </c>
      <c r="M47" s="18">
        <f t="shared" si="5"/>
        <v>0.2360150380414109</v>
      </c>
      <c r="N47" s="18">
        <f t="shared" si="6"/>
        <v>0</v>
      </c>
      <c r="O47" s="18">
        <f t="shared" si="7"/>
        <v>0.04374306793073126</v>
      </c>
    </row>
    <row r="48" spans="1:15" ht="13.5">
      <c r="A48" s="45">
        <v>46</v>
      </c>
      <c r="B48" s="53" t="s">
        <v>44</v>
      </c>
      <c r="C48" s="46">
        <v>37784</v>
      </c>
      <c r="D48" s="46">
        <v>61002</v>
      </c>
      <c r="E48" s="46">
        <v>472807</v>
      </c>
      <c r="F48" s="46">
        <v>315212</v>
      </c>
      <c r="G48" s="46">
        <v>0</v>
      </c>
      <c r="H48" s="46">
        <v>303430</v>
      </c>
      <c r="I48" s="47">
        <f t="shared" si="1"/>
        <v>1190235</v>
      </c>
      <c r="J48" s="48">
        <f t="shared" si="2"/>
        <v>0.031744991535285046</v>
      </c>
      <c r="K48" s="48">
        <f t="shared" si="3"/>
        <v>0.05125206366809916</v>
      </c>
      <c r="L48" s="48">
        <f t="shared" si="4"/>
        <v>0.39723836049183564</v>
      </c>
      <c r="M48" s="48">
        <f t="shared" si="5"/>
        <v>0.2648317349094927</v>
      </c>
      <c r="N48" s="48">
        <f t="shared" si="6"/>
        <v>0</v>
      </c>
      <c r="O48" s="48">
        <f t="shared" si="7"/>
        <v>0.2549328493952875</v>
      </c>
    </row>
    <row r="49" spans="1:15" s="33" customFormat="1" ht="13.5">
      <c r="A49" s="13">
        <v>47</v>
      </c>
      <c r="B49" s="40" t="s">
        <v>45</v>
      </c>
      <c r="C49" s="41">
        <v>1844256</v>
      </c>
      <c r="D49" s="41">
        <v>171024</v>
      </c>
      <c r="E49" s="41">
        <v>104187</v>
      </c>
      <c r="F49" s="41">
        <v>2294821</v>
      </c>
      <c r="G49" s="41">
        <v>0</v>
      </c>
      <c r="H49" s="41">
        <v>0</v>
      </c>
      <c r="I49" s="31">
        <f t="shared" si="1"/>
        <v>4414288</v>
      </c>
      <c r="J49" s="32">
        <f t="shared" si="2"/>
        <v>0.4177924050265864</v>
      </c>
      <c r="K49" s="32">
        <f t="shared" si="3"/>
        <v>0.03874328090962801</v>
      </c>
      <c r="L49" s="32">
        <f t="shared" si="4"/>
        <v>0.02360222078849409</v>
      </c>
      <c r="M49" s="32">
        <f t="shared" si="5"/>
        <v>0.5198620932752915</v>
      </c>
      <c r="N49" s="32">
        <f t="shared" si="6"/>
        <v>0</v>
      </c>
      <c r="O49" s="32">
        <f t="shared" si="7"/>
        <v>0</v>
      </c>
    </row>
    <row r="50" spans="1:15" s="33" customFormat="1" ht="13.5">
      <c r="A50" s="13">
        <v>48</v>
      </c>
      <c r="B50" s="40" t="s">
        <v>46</v>
      </c>
      <c r="C50" s="41">
        <v>5666011</v>
      </c>
      <c r="D50" s="41">
        <v>222936</v>
      </c>
      <c r="E50" s="41">
        <v>566417</v>
      </c>
      <c r="F50" s="41">
        <v>1401163</v>
      </c>
      <c r="G50" s="41">
        <v>0</v>
      </c>
      <c r="H50" s="41">
        <v>0</v>
      </c>
      <c r="I50" s="31">
        <f t="shared" si="1"/>
        <v>7856527</v>
      </c>
      <c r="J50" s="32">
        <f t="shared" si="2"/>
        <v>0.7211852005345365</v>
      </c>
      <c r="K50" s="32">
        <f t="shared" si="3"/>
        <v>0.02837589688166285</v>
      </c>
      <c r="L50" s="32">
        <f t="shared" si="4"/>
        <v>0.07209508730766151</v>
      </c>
      <c r="M50" s="32">
        <f t="shared" si="5"/>
        <v>0.17834381527613918</v>
      </c>
      <c r="N50" s="32">
        <f t="shared" si="6"/>
        <v>0</v>
      </c>
      <c r="O50" s="32">
        <f t="shared" si="7"/>
        <v>0</v>
      </c>
    </row>
    <row r="51" spans="1:15" s="33" customFormat="1" ht="13.5">
      <c r="A51" s="13">
        <v>49</v>
      </c>
      <c r="B51" s="40" t="s">
        <v>47</v>
      </c>
      <c r="C51" s="41">
        <v>4034759</v>
      </c>
      <c r="D51" s="41">
        <v>510122</v>
      </c>
      <c r="E51" s="41">
        <v>846040</v>
      </c>
      <c r="F51" s="41">
        <v>3778207</v>
      </c>
      <c r="G51" s="41">
        <v>0</v>
      </c>
      <c r="H51" s="41">
        <v>0</v>
      </c>
      <c r="I51" s="31">
        <f t="shared" si="1"/>
        <v>9169128</v>
      </c>
      <c r="J51" s="32">
        <f t="shared" si="2"/>
        <v>0.4400373732376732</v>
      </c>
      <c r="K51" s="32">
        <f t="shared" si="3"/>
        <v>0.055634734295344115</v>
      </c>
      <c r="L51" s="32">
        <f t="shared" si="4"/>
        <v>0.09227049725993573</v>
      </c>
      <c r="M51" s="32">
        <f t="shared" si="5"/>
        <v>0.41205739520704693</v>
      </c>
      <c r="N51" s="32">
        <f t="shared" si="6"/>
        <v>0</v>
      </c>
      <c r="O51" s="32">
        <f t="shared" si="7"/>
        <v>0</v>
      </c>
    </row>
    <row r="52" spans="1:15" ht="13.5">
      <c r="A52" s="14">
        <v>50</v>
      </c>
      <c r="B52" s="54" t="s">
        <v>48</v>
      </c>
      <c r="C52" s="42">
        <v>3191670</v>
      </c>
      <c r="D52" s="42">
        <v>251105</v>
      </c>
      <c r="E52" s="42">
        <v>256979</v>
      </c>
      <c r="F52" s="42">
        <v>2250456</v>
      </c>
      <c r="G52" s="42">
        <v>0</v>
      </c>
      <c r="H52" s="42">
        <v>0</v>
      </c>
      <c r="I52" s="2">
        <f t="shared" si="1"/>
        <v>5950210</v>
      </c>
      <c r="J52" s="18">
        <f t="shared" si="2"/>
        <v>0.5363961944200288</v>
      </c>
      <c r="K52" s="18">
        <f t="shared" si="3"/>
        <v>0.04220103156023065</v>
      </c>
      <c r="L52" s="18">
        <f t="shared" si="4"/>
        <v>0.043188223608914646</v>
      </c>
      <c r="M52" s="18">
        <f t="shared" si="5"/>
        <v>0.37821455041082586</v>
      </c>
      <c r="N52" s="18">
        <f t="shared" si="6"/>
        <v>0</v>
      </c>
      <c r="O52" s="18">
        <f t="shared" si="7"/>
        <v>0</v>
      </c>
    </row>
    <row r="53" spans="1:15" ht="13.5">
      <c r="A53" s="45">
        <v>51</v>
      </c>
      <c r="B53" s="53" t="s">
        <v>49</v>
      </c>
      <c r="C53" s="46">
        <v>5603198</v>
      </c>
      <c r="D53" s="46">
        <v>240668</v>
      </c>
      <c r="E53" s="46">
        <v>335081</v>
      </c>
      <c r="F53" s="46">
        <v>2349051</v>
      </c>
      <c r="G53" s="46">
        <v>0</v>
      </c>
      <c r="H53" s="46">
        <v>746816</v>
      </c>
      <c r="I53" s="47">
        <f t="shared" si="1"/>
        <v>9274814</v>
      </c>
      <c r="J53" s="48">
        <f t="shared" si="2"/>
        <v>0.6041304979269665</v>
      </c>
      <c r="K53" s="48">
        <f t="shared" si="3"/>
        <v>0.025948552714911588</v>
      </c>
      <c r="L53" s="48">
        <f t="shared" si="4"/>
        <v>0.03612805604511314</v>
      </c>
      <c r="M53" s="48">
        <f t="shared" si="5"/>
        <v>0.2532720332720419</v>
      </c>
      <c r="N53" s="48">
        <f t="shared" si="6"/>
        <v>0</v>
      </c>
      <c r="O53" s="48">
        <f t="shared" si="7"/>
        <v>0.08052086004096685</v>
      </c>
    </row>
    <row r="54" spans="1:15" s="33" customFormat="1" ht="13.5">
      <c r="A54" s="13">
        <v>52</v>
      </c>
      <c r="B54" s="40" t="s">
        <v>95</v>
      </c>
      <c r="C54" s="41">
        <v>12393913</v>
      </c>
      <c r="D54" s="41">
        <v>1530560</v>
      </c>
      <c r="E54" s="41">
        <v>404873</v>
      </c>
      <c r="F54" s="41">
        <v>5936221</v>
      </c>
      <c r="G54" s="41">
        <v>0</v>
      </c>
      <c r="H54" s="41">
        <v>0</v>
      </c>
      <c r="I54" s="31">
        <f t="shared" si="1"/>
        <v>20265567</v>
      </c>
      <c r="J54" s="32">
        <f t="shared" si="2"/>
        <v>0.6115749438444037</v>
      </c>
      <c r="K54" s="32">
        <f t="shared" si="3"/>
        <v>0.07552515061631387</v>
      </c>
      <c r="L54" s="32">
        <f t="shared" si="4"/>
        <v>0.019978370207949278</v>
      </c>
      <c r="M54" s="32">
        <f t="shared" si="5"/>
        <v>0.2929215353313332</v>
      </c>
      <c r="N54" s="32">
        <f t="shared" si="6"/>
        <v>0</v>
      </c>
      <c r="O54" s="32">
        <f t="shared" si="7"/>
        <v>0</v>
      </c>
    </row>
    <row r="55" spans="1:15" s="33" customFormat="1" ht="13.5">
      <c r="A55" s="13">
        <v>53</v>
      </c>
      <c r="B55" s="40" t="s">
        <v>96</v>
      </c>
      <c r="C55" s="41">
        <v>3449147</v>
      </c>
      <c r="D55" s="41">
        <v>2319893</v>
      </c>
      <c r="E55" s="41">
        <v>1507891</v>
      </c>
      <c r="F55" s="41">
        <v>6890932</v>
      </c>
      <c r="G55" s="41">
        <v>0</v>
      </c>
      <c r="H55" s="41">
        <v>929712</v>
      </c>
      <c r="I55" s="31">
        <f t="shared" si="1"/>
        <v>15097575</v>
      </c>
      <c r="J55" s="32">
        <f t="shared" si="2"/>
        <v>0.22845702041553032</v>
      </c>
      <c r="K55" s="32">
        <f t="shared" si="3"/>
        <v>0.15365997519469185</v>
      </c>
      <c r="L55" s="32">
        <f t="shared" si="4"/>
        <v>0.09987637087413045</v>
      </c>
      <c r="M55" s="32">
        <f t="shared" si="5"/>
        <v>0.45642641285107044</v>
      </c>
      <c r="N55" s="32">
        <f t="shared" si="6"/>
        <v>0</v>
      </c>
      <c r="O55" s="32">
        <f t="shared" si="7"/>
        <v>0.061580220664576926</v>
      </c>
    </row>
    <row r="56" spans="1:15" s="33" customFormat="1" ht="13.5">
      <c r="A56" s="13">
        <v>54</v>
      </c>
      <c r="B56" s="40" t="s">
        <v>50</v>
      </c>
      <c r="C56" s="41">
        <v>587318</v>
      </c>
      <c r="D56" s="41">
        <v>35604</v>
      </c>
      <c r="E56" s="41">
        <v>45375</v>
      </c>
      <c r="F56" s="41">
        <v>265757</v>
      </c>
      <c r="G56" s="41">
        <v>0</v>
      </c>
      <c r="H56" s="41">
        <v>0</v>
      </c>
      <c r="I56" s="31">
        <f t="shared" si="1"/>
        <v>934054</v>
      </c>
      <c r="J56" s="32">
        <f t="shared" si="2"/>
        <v>0.6287837748138758</v>
      </c>
      <c r="K56" s="32">
        <f t="shared" si="3"/>
        <v>0.03811771053921936</v>
      </c>
      <c r="L56" s="32">
        <f t="shared" si="4"/>
        <v>0.048578561839037145</v>
      </c>
      <c r="M56" s="32">
        <f t="shared" si="5"/>
        <v>0.2845199528078676</v>
      </c>
      <c r="N56" s="32">
        <f t="shared" si="6"/>
        <v>0</v>
      </c>
      <c r="O56" s="32">
        <f t="shared" si="7"/>
        <v>0</v>
      </c>
    </row>
    <row r="57" spans="1:15" ht="13.5">
      <c r="A57" s="14">
        <v>55</v>
      </c>
      <c r="B57" s="54" t="s">
        <v>78</v>
      </c>
      <c r="C57" s="42">
        <v>9795867</v>
      </c>
      <c r="D57" s="42">
        <v>245393</v>
      </c>
      <c r="E57" s="42">
        <v>1148249</v>
      </c>
      <c r="F57" s="42">
        <v>4073356</v>
      </c>
      <c r="G57" s="42">
        <v>0</v>
      </c>
      <c r="H57" s="42">
        <v>0</v>
      </c>
      <c r="I57" s="2">
        <f t="shared" si="1"/>
        <v>15262865</v>
      </c>
      <c r="J57" s="18">
        <f t="shared" si="2"/>
        <v>0.6418104988807802</v>
      </c>
      <c r="K57" s="18">
        <f t="shared" si="3"/>
        <v>0.016077780940865295</v>
      </c>
      <c r="L57" s="18">
        <f t="shared" si="4"/>
        <v>0.07523155056406514</v>
      </c>
      <c r="M57" s="18">
        <f t="shared" si="5"/>
        <v>0.26688016961428934</v>
      </c>
      <c r="N57" s="18">
        <f t="shared" si="6"/>
        <v>0</v>
      </c>
      <c r="O57" s="18">
        <f t="shared" si="7"/>
        <v>0</v>
      </c>
    </row>
    <row r="58" spans="1:15" ht="13.5">
      <c r="A58" s="45">
        <v>56</v>
      </c>
      <c r="B58" s="53" t="s">
        <v>51</v>
      </c>
      <c r="C58" s="46">
        <v>942967</v>
      </c>
      <c r="D58" s="46">
        <v>202247</v>
      </c>
      <c r="E58" s="46">
        <v>542768</v>
      </c>
      <c r="F58" s="46">
        <v>707904</v>
      </c>
      <c r="G58" s="46">
        <v>0</v>
      </c>
      <c r="H58" s="46">
        <v>0</v>
      </c>
      <c r="I58" s="47">
        <f t="shared" si="1"/>
        <v>2395886</v>
      </c>
      <c r="J58" s="48">
        <f t="shared" si="2"/>
        <v>0.39357757422515094</v>
      </c>
      <c r="K58" s="48">
        <f t="shared" si="3"/>
        <v>0.08441428348427263</v>
      </c>
      <c r="L58" s="48">
        <f t="shared" si="4"/>
        <v>0.22654166350151886</v>
      </c>
      <c r="M58" s="48">
        <f t="shared" si="5"/>
        <v>0.2954664787890576</v>
      </c>
      <c r="N58" s="48">
        <f t="shared" si="6"/>
        <v>0</v>
      </c>
      <c r="O58" s="48">
        <f t="shared" si="7"/>
        <v>0</v>
      </c>
    </row>
    <row r="59" spans="1:15" s="33" customFormat="1" ht="13.5">
      <c r="A59" s="13">
        <v>57</v>
      </c>
      <c r="B59" s="40" t="s">
        <v>79</v>
      </c>
      <c r="C59" s="41">
        <v>3921473</v>
      </c>
      <c r="D59" s="41">
        <v>794479</v>
      </c>
      <c r="E59" s="41">
        <v>28917</v>
      </c>
      <c r="F59" s="41">
        <v>3489844</v>
      </c>
      <c r="G59" s="41">
        <v>0</v>
      </c>
      <c r="H59" s="41">
        <v>0</v>
      </c>
      <c r="I59" s="31">
        <f t="shared" si="1"/>
        <v>8234713</v>
      </c>
      <c r="J59" s="32">
        <f t="shared" si="2"/>
        <v>0.47621246787835836</v>
      </c>
      <c r="K59" s="32">
        <f t="shared" si="3"/>
        <v>0.0964792579899263</v>
      </c>
      <c r="L59" s="32">
        <f t="shared" si="4"/>
        <v>0.0035115977933900065</v>
      </c>
      <c r="M59" s="32">
        <f t="shared" si="5"/>
        <v>0.42379667633832535</v>
      </c>
      <c r="N59" s="32">
        <f t="shared" si="6"/>
        <v>0</v>
      </c>
      <c r="O59" s="32">
        <f t="shared" si="7"/>
        <v>0</v>
      </c>
    </row>
    <row r="60" spans="1:15" s="33" customFormat="1" ht="13.5">
      <c r="A60" s="13">
        <v>58</v>
      </c>
      <c r="B60" s="40" t="s">
        <v>52</v>
      </c>
      <c r="C60" s="41">
        <v>4611721</v>
      </c>
      <c r="D60" s="41">
        <v>749968</v>
      </c>
      <c r="E60" s="41">
        <v>670770</v>
      </c>
      <c r="F60" s="41">
        <v>3651455</v>
      </c>
      <c r="G60" s="41">
        <v>0</v>
      </c>
      <c r="H60" s="41">
        <v>102349</v>
      </c>
      <c r="I60" s="31">
        <f t="shared" si="1"/>
        <v>9786263</v>
      </c>
      <c r="J60" s="32">
        <f t="shared" si="2"/>
        <v>0.47124433504392843</v>
      </c>
      <c r="K60" s="32">
        <f t="shared" si="3"/>
        <v>0.07663476855261299</v>
      </c>
      <c r="L60" s="32">
        <f t="shared" si="4"/>
        <v>0.06854199606121356</v>
      </c>
      <c r="M60" s="32">
        <f t="shared" si="5"/>
        <v>0.37312046488021017</v>
      </c>
      <c r="N60" s="32">
        <f t="shared" si="6"/>
        <v>0</v>
      </c>
      <c r="O60" s="32">
        <f t="shared" si="7"/>
        <v>0.010458435462034895</v>
      </c>
    </row>
    <row r="61" spans="1:15" s="33" customFormat="1" ht="13.5">
      <c r="A61" s="13">
        <v>59</v>
      </c>
      <c r="B61" s="40" t="s">
        <v>53</v>
      </c>
      <c r="C61" s="41">
        <v>2086071</v>
      </c>
      <c r="D61" s="41">
        <v>317694</v>
      </c>
      <c r="E61" s="41">
        <v>488613</v>
      </c>
      <c r="F61" s="41">
        <v>1870603</v>
      </c>
      <c r="G61" s="41">
        <v>0</v>
      </c>
      <c r="H61" s="41">
        <v>0</v>
      </c>
      <c r="I61" s="31">
        <f t="shared" si="1"/>
        <v>4762981</v>
      </c>
      <c r="J61" s="32">
        <f t="shared" si="2"/>
        <v>0.43797592306162886</v>
      </c>
      <c r="K61" s="32">
        <f t="shared" si="3"/>
        <v>0.06670066498270726</v>
      </c>
      <c r="L61" s="32">
        <f t="shared" si="4"/>
        <v>0.10258554464105568</v>
      </c>
      <c r="M61" s="32">
        <f t="shared" si="5"/>
        <v>0.39273786731460825</v>
      </c>
      <c r="N61" s="32">
        <f t="shared" si="6"/>
        <v>0</v>
      </c>
      <c r="O61" s="32">
        <f t="shared" si="7"/>
        <v>0</v>
      </c>
    </row>
    <row r="62" spans="1:15" ht="13.5">
      <c r="A62" s="14">
        <v>60</v>
      </c>
      <c r="B62" s="54" t="s">
        <v>54</v>
      </c>
      <c r="C62" s="42">
        <v>2755514</v>
      </c>
      <c r="D62" s="42">
        <v>326410</v>
      </c>
      <c r="E62" s="42">
        <v>479796</v>
      </c>
      <c r="F62" s="42">
        <v>2334728</v>
      </c>
      <c r="G62" s="42">
        <v>0</v>
      </c>
      <c r="H62" s="42">
        <v>16815</v>
      </c>
      <c r="I62" s="2">
        <f t="shared" si="1"/>
        <v>5913263</v>
      </c>
      <c r="J62" s="18">
        <f t="shared" si="2"/>
        <v>0.46598874428551545</v>
      </c>
      <c r="K62" s="18">
        <f t="shared" si="3"/>
        <v>0.05519964188976543</v>
      </c>
      <c r="L62" s="18">
        <f t="shared" si="4"/>
        <v>0.08113895830440825</v>
      </c>
      <c r="M62" s="18">
        <f t="shared" si="5"/>
        <v>0.39482904785395134</v>
      </c>
      <c r="N62" s="18">
        <f t="shared" si="6"/>
        <v>0</v>
      </c>
      <c r="O62" s="18">
        <f t="shared" si="7"/>
        <v>0.002843607666359504</v>
      </c>
    </row>
    <row r="63" spans="1:15" ht="13.5">
      <c r="A63" s="45">
        <v>61</v>
      </c>
      <c r="B63" s="53" t="s">
        <v>55</v>
      </c>
      <c r="C63" s="46">
        <v>1971033</v>
      </c>
      <c r="D63" s="46">
        <v>111245</v>
      </c>
      <c r="E63" s="46">
        <v>473536</v>
      </c>
      <c r="F63" s="46">
        <v>913655</v>
      </c>
      <c r="G63" s="46">
        <v>0</v>
      </c>
      <c r="H63" s="46">
        <v>0</v>
      </c>
      <c r="I63" s="47">
        <f t="shared" si="1"/>
        <v>3469469</v>
      </c>
      <c r="J63" s="48">
        <f t="shared" si="2"/>
        <v>0.5681079727185918</v>
      </c>
      <c r="K63" s="48">
        <f t="shared" si="3"/>
        <v>0.03206398443104694</v>
      </c>
      <c r="L63" s="48">
        <f t="shared" si="4"/>
        <v>0.13648659204045346</v>
      </c>
      <c r="M63" s="48">
        <f t="shared" si="5"/>
        <v>0.2633414508099078</v>
      </c>
      <c r="N63" s="48">
        <f t="shared" si="6"/>
        <v>0</v>
      </c>
      <c r="O63" s="48">
        <f t="shared" si="7"/>
        <v>0</v>
      </c>
    </row>
    <row r="64" spans="1:15" s="33" customFormat="1" ht="13.5">
      <c r="A64" s="13">
        <v>62</v>
      </c>
      <c r="B64" s="40" t="s">
        <v>56</v>
      </c>
      <c r="C64" s="41">
        <v>752722</v>
      </c>
      <c r="D64" s="41">
        <v>55363</v>
      </c>
      <c r="E64" s="41">
        <v>83621</v>
      </c>
      <c r="F64" s="41">
        <v>1058588</v>
      </c>
      <c r="G64" s="41">
        <v>0</v>
      </c>
      <c r="H64" s="41">
        <v>0</v>
      </c>
      <c r="I64" s="31">
        <f t="shared" si="1"/>
        <v>1950294</v>
      </c>
      <c r="J64" s="32">
        <f t="shared" si="2"/>
        <v>0.385953092200458</v>
      </c>
      <c r="K64" s="32">
        <f t="shared" si="3"/>
        <v>0.02838700216480182</v>
      </c>
      <c r="L64" s="32">
        <f t="shared" si="4"/>
        <v>0.04287609970599304</v>
      </c>
      <c r="M64" s="32">
        <f t="shared" si="5"/>
        <v>0.5427838059287472</v>
      </c>
      <c r="N64" s="32">
        <f t="shared" si="6"/>
        <v>0</v>
      </c>
      <c r="O64" s="32">
        <f t="shared" si="7"/>
        <v>0</v>
      </c>
    </row>
    <row r="65" spans="1:15" s="33" customFormat="1" ht="13.5">
      <c r="A65" s="13">
        <v>63</v>
      </c>
      <c r="B65" s="40" t="s">
        <v>57</v>
      </c>
      <c r="C65" s="41">
        <v>1267332</v>
      </c>
      <c r="D65" s="41">
        <v>125805</v>
      </c>
      <c r="E65" s="41">
        <v>45426</v>
      </c>
      <c r="F65" s="41">
        <v>439291</v>
      </c>
      <c r="G65" s="41">
        <v>0</v>
      </c>
      <c r="H65" s="41">
        <v>2013</v>
      </c>
      <c r="I65" s="31">
        <f t="shared" si="1"/>
        <v>1879867</v>
      </c>
      <c r="J65" s="32">
        <f t="shared" si="2"/>
        <v>0.674160459223977</v>
      </c>
      <c r="K65" s="32">
        <f t="shared" si="3"/>
        <v>0.06692228758736656</v>
      </c>
      <c r="L65" s="32">
        <f t="shared" si="4"/>
        <v>0.024164475465551553</v>
      </c>
      <c r="M65" s="32">
        <f t="shared" si="5"/>
        <v>0.23368195728740385</v>
      </c>
      <c r="N65" s="32">
        <f t="shared" si="6"/>
        <v>0</v>
      </c>
      <c r="O65" s="32">
        <f t="shared" si="7"/>
        <v>0.0010708204357010363</v>
      </c>
    </row>
    <row r="66" spans="1:15" s="33" customFormat="1" ht="13.5">
      <c r="A66" s="13">
        <v>64</v>
      </c>
      <c r="B66" s="40" t="s">
        <v>58</v>
      </c>
      <c r="C66" s="41">
        <v>1148809</v>
      </c>
      <c r="D66" s="41">
        <v>231505</v>
      </c>
      <c r="E66" s="41">
        <v>84024</v>
      </c>
      <c r="F66" s="41">
        <v>1041661</v>
      </c>
      <c r="G66" s="41">
        <v>0</v>
      </c>
      <c r="H66" s="41">
        <v>0</v>
      </c>
      <c r="I66" s="31">
        <f t="shared" si="1"/>
        <v>2505999</v>
      </c>
      <c r="J66" s="32">
        <f t="shared" si="2"/>
        <v>0.4584235668090849</v>
      </c>
      <c r="K66" s="32">
        <f t="shared" si="3"/>
        <v>0.09238032417411181</v>
      </c>
      <c r="L66" s="32">
        <f t="shared" si="4"/>
        <v>0.03352914346733578</v>
      </c>
      <c r="M66" s="32">
        <f t="shared" si="5"/>
        <v>0.41566696554946747</v>
      </c>
      <c r="N66" s="32">
        <f t="shared" si="6"/>
        <v>0</v>
      </c>
      <c r="O66" s="32">
        <f t="shared" si="7"/>
        <v>0</v>
      </c>
    </row>
    <row r="67" spans="1:15" ht="13.5">
      <c r="A67" s="14">
        <v>65</v>
      </c>
      <c r="B67" s="54" t="s">
        <v>59</v>
      </c>
      <c r="C67" s="42">
        <v>2499437</v>
      </c>
      <c r="D67" s="42">
        <v>299168</v>
      </c>
      <c r="E67" s="42">
        <v>1223182</v>
      </c>
      <c r="F67" s="42">
        <v>4313345</v>
      </c>
      <c r="G67" s="42">
        <v>0</v>
      </c>
      <c r="H67" s="42">
        <v>0</v>
      </c>
      <c r="I67" s="2">
        <f t="shared" si="1"/>
        <v>8335132</v>
      </c>
      <c r="J67" s="18">
        <f t="shared" si="2"/>
        <v>0.2998677165520594</v>
      </c>
      <c r="K67" s="18">
        <f t="shared" si="3"/>
        <v>0.03589241298158206</v>
      </c>
      <c r="L67" s="18">
        <f t="shared" si="4"/>
        <v>0.1467501654442905</v>
      </c>
      <c r="M67" s="18">
        <f t="shared" si="5"/>
        <v>0.517489705022068</v>
      </c>
      <c r="N67" s="18">
        <f t="shared" si="6"/>
        <v>0</v>
      </c>
      <c r="O67" s="18">
        <f t="shared" si="7"/>
        <v>0</v>
      </c>
    </row>
    <row r="68" spans="1:15" ht="13.5">
      <c r="A68" s="45">
        <v>66</v>
      </c>
      <c r="B68" s="53" t="s">
        <v>80</v>
      </c>
      <c r="C68" s="46">
        <v>920348</v>
      </c>
      <c r="D68" s="46">
        <v>145775</v>
      </c>
      <c r="E68" s="46">
        <v>582714</v>
      </c>
      <c r="F68" s="46">
        <v>590444</v>
      </c>
      <c r="G68" s="46">
        <v>0</v>
      </c>
      <c r="H68" s="46">
        <v>49153</v>
      </c>
      <c r="I68" s="47">
        <f>SUM(C68:H68)</f>
        <v>2288434</v>
      </c>
      <c r="J68" s="48">
        <f aca="true" t="shared" si="8" ref="J68:O70">C68/$I68</f>
        <v>0.40217371355258663</v>
      </c>
      <c r="K68" s="48">
        <f t="shared" si="8"/>
        <v>0.06370076655040084</v>
      </c>
      <c r="L68" s="48">
        <f t="shared" si="8"/>
        <v>0.2546343919029345</v>
      </c>
      <c r="M68" s="48">
        <f t="shared" si="8"/>
        <v>0.2580122476767956</v>
      </c>
      <c r="N68" s="48">
        <f t="shared" si="8"/>
        <v>0</v>
      </c>
      <c r="O68" s="48">
        <f t="shared" si="8"/>
        <v>0.021478880317282473</v>
      </c>
    </row>
    <row r="69" spans="1:15" s="33" customFormat="1" ht="13.5">
      <c r="A69" s="13">
        <v>67</v>
      </c>
      <c r="B69" s="40" t="s">
        <v>97</v>
      </c>
      <c r="C69" s="41">
        <v>2293278</v>
      </c>
      <c r="D69" s="41">
        <v>119845</v>
      </c>
      <c r="E69" s="41">
        <v>70182</v>
      </c>
      <c r="F69" s="41">
        <v>1177612</v>
      </c>
      <c r="G69" s="41">
        <v>0</v>
      </c>
      <c r="H69" s="41">
        <v>754</v>
      </c>
      <c r="I69" s="31">
        <f>SUM(C69:H69)</f>
        <v>3661671</v>
      </c>
      <c r="J69" s="32">
        <f t="shared" si="8"/>
        <v>0.6262927499494083</v>
      </c>
      <c r="K69" s="32">
        <f t="shared" si="8"/>
        <v>0.032729592582184476</v>
      </c>
      <c r="L69" s="32">
        <f t="shared" si="8"/>
        <v>0.019166659156434316</v>
      </c>
      <c r="M69" s="32">
        <f t="shared" si="8"/>
        <v>0.3216050813958982</v>
      </c>
      <c r="N69" s="32">
        <f t="shared" si="8"/>
        <v>0</v>
      </c>
      <c r="O69" s="32">
        <f t="shared" si="8"/>
        <v>0.00020591691607465553</v>
      </c>
    </row>
    <row r="70" spans="1:15" s="33" customFormat="1" ht="13.5">
      <c r="A70" s="13">
        <v>68</v>
      </c>
      <c r="B70" s="40" t="s">
        <v>98</v>
      </c>
      <c r="C70" s="41">
        <v>1031378</v>
      </c>
      <c r="D70" s="41">
        <v>56357</v>
      </c>
      <c r="E70" s="41">
        <v>317272</v>
      </c>
      <c r="F70" s="41">
        <v>547862</v>
      </c>
      <c r="G70" s="41">
        <v>0</v>
      </c>
      <c r="H70" s="41">
        <v>11061</v>
      </c>
      <c r="I70" s="31">
        <f>SUM(C70:H70)</f>
        <v>1963930</v>
      </c>
      <c r="J70" s="32">
        <f t="shared" si="8"/>
        <v>0.5251602653862408</v>
      </c>
      <c r="K70" s="32">
        <f t="shared" si="8"/>
        <v>0.028696032954331367</v>
      </c>
      <c r="L70" s="32">
        <f t="shared" si="8"/>
        <v>0.16154954606325073</v>
      </c>
      <c r="M70" s="32">
        <f t="shared" si="8"/>
        <v>0.27896208113323795</v>
      </c>
      <c r="N70" s="32">
        <f t="shared" si="8"/>
        <v>0</v>
      </c>
      <c r="O70" s="32">
        <f t="shared" si="8"/>
        <v>0.005632074462939107</v>
      </c>
    </row>
    <row r="71" spans="1:15" s="33" customFormat="1" ht="13.5">
      <c r="A71" s="13">
        <v>69</v>
      </c>
      <c r="B71" s="40" t="s">
        <v>99</v>
      </c>
      <c r="C71" s="41">
        <v>1682051</v>
      </c>
      <c r="D71" s="41">
        <v>172398</v>
      </c>
      <c r="E71" s="41">
        <v>322853</v>
      </c>
      <c r="F71" s="41">
        <v>939345</v>
      </c>
      <c r="G71" s="41">
        <v>0</v>
      </c>
      <c r="H71" s="41">
        <v>99849</v>
      </c>
      <c r="I71" s="31">
        <f>SUM(C71:H71)</f>
        <v>3216496</v>
      </c>
      <c r="J71" s="32">
        <f aca="true" t="shared" si="9" ref="J71:O71">C71/$I71</f>
        <v>0.5229451552248161</v>
      </c>
      <c r="K71" s="32">
        <f t="shared" si="9"/>
        <v>0.05359807691351085</v>
      </c>
      <c r="L71" s="32">
        <f t="shared" si="9"/>
        <v>0.10037413384005452</v>
      </c>
      <c r="M71" s="32">
        <f t="shared" si="9"/>
        <v>0.29203984708826003</v>
      </c>
      <c r="N71" s="32">
        <f t="shared" si="9"/>
        <v>0</v>
      </c>
      <c r="O71" s="32">
        <f t="shared" si="9"/>
        <v>0.031042786933358536</v>
      </c>
    </row>
    <row r="72" spans="1:15" ht="13.5">
      <c r="A72" s="14">
        <v>396</v>
      </c>
      <c r="B72" s="54" t="s">
        <v>100</v>
      </c>
      <c r="C72" s="41">
        <v>22039913</v>
      </c>
      <c r="D72" s="41">
        <v>1348489</v>
      </c>
      <c r="E72" s="41">
        <v>2305812</v>
      </c>
      <c r="F72" s="41">
        <v>1306162</v>
      </c>
      <c r="G72" s="41">
        <v>0</v>
      </c>
      <c r="H72" s="41">
        <v>0</v>
      </c>
      <c r="I72" s="2">
        <f>SUM(C72:H72)</f>
        <v>27000376</v>
      </c>
      <c r="J72" s="18">
        <f aca="true" t="shared" si="10" ref="J72:O72">C72/$I72</f>
        <v>0.8162817065954934</v>
      </c>
      <c r="K72" s="18">
        <f t="shared" si="10"/>
        <v>0.0499433415297624</v>
      </c>
      <c r="L72" s="18">
        <f t="shared" si="10"/>
        <v>0.08539925518074266</v>
      </c>
      <c r="M72" s="18">
        <f t="shared" si="10"/>
        <v>0.048375696694001595</v>
      </c>
      <c r="N72" s="18">
        <f t="shared" si="10"/>
        <v>0</v>
      </c>
      <c r="O72" s="18">
        <f t="shared" si="10"/>
        <v>0</v>
      </c>
    </row>
    <row r="73" spans="1:15" ht="13.5">
      <c r="A73" s="19"/>
      <c r="B73" s="20" t="s">
        <v>68</v>
      </c>
      <c r="C73" s="21">
        <f aca="true" t="shared" si="11" ref="C73:I73">SUM(C3:C72)</f>
        <v>313627172</v>
      </c>
      <c r="D73" s="21">
        <f t="shared" si="11"/>
        <v>40169123</v>
      </c>
      <c r="E73" s="21">
        <f t="shared" si="11"/>
        <v>59888089</v>
      </c>
      <c r="F73" s="21">
        <f t="shared" si="11"/>
        <v>198654942</v>
      </c>
      <c r="G73" s="21">
        <f t="shared" si="11"/>
        <v>442418</v>
      </c>
      <c r="H73" s="21">
        <f t="shared" si="11"/>
        <v>8774937</v>
      </c>
      <c r="I73" s="22">
        <f t="shared" si="11"/>
        <v>621556681</v>
      </c>
      <c r="J73" s="23">
        <f aca="true" t="shared" si="12" ref="J73:O73">C73/$I73</f>
        <v>0.5045833816723144</v>
      </c>
      <c r="K73" s="23">
        <f t="shared" si="12"/>
        <v>0.06462664504767829</v>
      </c>
      <c r="L73" s="23">
        <f t="shared" si="12"/>
        <v>0.0963517742318339</v>
      </c>
      <c r="M73" s="23">
        <f t="shared" si="12"/>
        <v>0.31960873090510633</v>
      </c>
      <c r="N73" s="23">
        <f t="shared" si="12"/>
        <v>0.0007117902735567249</v>
      </c>
      <c r="O73" s="23">
        <f t="shared" si="12"/>
        <v>0.014117677869510343</v>
      </c>
    </row>
    <row r="74" spans="1:15" ht="13.5">
      <c r="A74" s="24"/>
      <c r="B74" s="8"/>
      <c r="C74" s="44"/>
      <c r="D74" s="44"/>
      <c r="E74" s="44"/>
      <c r="F74" s="44"/>
      <c r="G74" s="44"/>
      <c r="H74" s="44"/>
      <c r="I74" s="38"/>
      <c r="J74" s="25"/>
      <c r="K74" s="25"/>
      <c r="L74" s="25"/>
      <c r="M74" s="25"/>
      <c r="N74" s="25"/>
      <c r="O74" s="39"/>
    </row>
    <row r="75" spans="1:15" s="33" customFormat="1" ht="13.5">
      <c r="A75" s="13">
        <v>318001</v>
      </c>
      <c r="B75" s="40" t="s">
        <v>60</v>
      </c>
      <c r="C75" s="41">
        <v>429426</v>
      </c>
      <c r="D75" s="41">
        <v>10726</v>
      </c>
      <c r="E75" s="41">
        <v>0</v>
      </c>
      <c r="F75" s="41">
        <v>173036</v>
      </c>
      <c r="G75" s="41">
        <v>0</v>
      </c>
      <c r="H75" s="41">
        <v>0</v>
      </c>
      <c r="I75" s="31">
        <f>SUM(C75:H75)</f>
        <v>613188</v>
      </c>
      <c r="J75" s="32">
        <f aca="true" t="shared" si="13" ref="J75:O77">C75/$I75</f>
        <v>0.7003170316444549</v>
      </c>
      <c r="K75" s="32">
        <f t="shared" si="13"/>
        <v>0.01749218836637377</v>
      </c>
      <c r="L75" s="32">
        <f t="shared" si="13"/>
        <v>0</v>
      </c>
      <c r="M75" s="32">
        <f t="shared" si="13"/>
        <v>0.28219077998917136</v>
      </c>
      <c r="N75" s="32">
        <f t="shared" si="13"/>
        <v>0</v>
      </c>
      <c r="O75" s="32">
        <f t="shared" si="13"/>
        <v>0</v>
      </c>
    </row>
    <row r="76" spans="1:15" ht="13.5">
      <c r="A76" s="3">
        <v>319001</v>
      </c>
      <c r="B76" s="4" t="s">
        <v>61</v>
      </c>
      <c r="C76" s="43">
        <v>33521</v>
      </c>
      <c r="D76" s="43">
        <v>0</v>
      </c>
      <c r="E76" s="43">
        <v>0</v>
      </c>
      <c r="F76" s="43">
        <v>134872</v>
      </c>
      <c r="G76" s="43">
        <v>0</v>
      </c>
      <c r="H76" s="43">
        <v>0</v>
      </c>
      <c r="I76" s="26">
        <f>SUM(C76:H76)</f>
        <v>168393</v>
      </c>
      <c r="J76" s="27">
        <f t="shared" si="13"/>
        <v>0.19906409411317572</v>
      </c>
      <c r="K76" s="27">
        <f t="shared" si="13"/>
        <v>0</v>
      </c>
      <c r="L76" s="27">
        <f t="shared" si="13"/>
        <v>0</v>
      </c>
      <c r="M76" s="27">
        <f t="shared" si="13"/>
        <v>0.8009359058868243</v>
      </c>
      <c r="N76" s="27">
        <f t="shared" si="13"/>
        <v>0</v>
      </c>
      <c r="O76" s="27">
        <f t="shared" si="13"/>
        <v>0</v>
      </c>
    </row>
    <row r="77" spans="1:15" ht="13.5">
      <c r="A77" s="11"/>
      <c r="B77" s="12" t="s">
        <v>62</v>
      </c>
      <c r="C77" s="28">
        <f>SUM(C75:C76)</f>
        <v>462947</v>
      </c>
      <c r="D77" s="28">
        <f aca="true" t="shared" si="14" ref="D77:I77">SUM(D75:D76)</f>
        <v>10726</v>
      </c>
      <c r="E77" s="28">
        <f t="shared" si="14"/>
        <v>0</v>
      </c>
      <c r="F77" s="28">
        <f t="shared" si="14"/>
        <v>307908</v>
      </c>
      <c r="G77" s="28">
        <f t="shared" si="14"/>
        <v>0</v>
      </c>
      <c r="H77" s="28">
        <f t="shared" si="14"/>
        <v>0</v>
      </c>
      <c r="I77" s="10">
        <f t="shared" si="14"/>
        <v>781581</v>
      </c>
      <c r="J77" s="29">
        <f t="shared" si="13"/>
        <v>0.5923212053517166</v>
      </c>
      <c r="K77" s="29">
        <f t="shared" si="13"/>
        <v>0.013723465642076766</v>
      </c>
      <c r="L77" s="29">
        <f t="shared" si="13"/>
        <v>0</v>
      </c>
      <c r="M77" s="29">
        <f t="shared" si="13"/>
        <v>0.39395532900620667</v>
      </c>
      <c r="N77" s="29">
        <f t="shared" si="13"/>
        <v>0</v>
      </c>
      <c r="O77" s="29">
        <f t="shared" si="13"/>
        <v>0</v>
      </c>
    </row>
    <row r="78" spans="1:15" ht="13.5">
      <c r="A78" s="6"/>
      <c r="B78" s="7"/>
      <c r="C78" s="44"/>
      <c r="D78" s="44"/>
      <c r="E78" s="44"/>
      <c r="F78" s="44"/>
      <c r="G78" s="44"/>
      <c r="H78" s="44"/>
      <c r="I78" s="38"/>
      <c r="J78" s="25"/>
      <c r="K78" s="25"/>
      <c r="L78" s="25"/>
      <c r="M78" s="25"/>
      <c r="N78" s="25"/>
      <c r="O78" s="39"/>
    </row>
    <row r="79" spans="1:15" ht="13.5">
      <c r="A79" s="68">
        <v>321001</v>
      </c>
      <c r="B79" s="61" t="s">
        <v>101</v>
      </c>
      <c r="C79" s="46">
        <v>164959</v>
      </c>
      <c r="D79" s="46">
        <v>2323</v>
      </c>
      <c r="E79" s="46">
        <v>38646</v>
      </c>
      <c r="F79" s="46">
        <v>224110</v>
      </c>
      <c r="G79" s="46">
        <v>0</v>
      </c>
      <c r="H79" s="46">
        <v>0</v>
      </c>
      <c r="I79" s="47">
        <f aca="true" t="shared" si="15" ref="I79:I86">SUM(C79:H79)</f>
        <v>430038</v>
      </c>
      <c r="J79" s="48">
        <f aca="true" t="shared" si="16" ref="J79:O84">C79/$I79</f>
        <v>0.38359168259549153</v>
      </c>
      <c r="K79" s="48">
        <f t="shared" si="16"/>
        <v>0.005401848208762947</v>
      </c>
      <c r="L79" s="48">
        <f t="shared" si="16"/>
        <v>0.08986647691599348</v>
      </c>
      <c r="M79" s="48">
        <f t="shared" si="16"/>
        <v>0.521139992279752</v>
      </c>
      <c r="N79" s="48">
        <f t="shared" si="16"/>
        <v>0</v>
      </c>
      <c r="O79" s="48">
        <f t="shared" si="16"/>
        <v>0</v>
      </c>
    </row>
    <row r="80" spans="1:15" s="55" customFormat="1" ht="13.5" customHeight="1">
      <c r="A80" s="62">
        <v>328001</v>
      </c>
      <c r="B80" s="63" t="s">
        <v>102</v>
      </c>
      <c r="C80" s="41">
        <v>388239</v>
      </c>
      <c r="D80" s="41">
        <v>0</v>
      </c>
      <c r="E80" s="41">
        <v>80759</v>
      </c>
      <c r="F80" s="41">
        <v>204223</v>
      </c>
      <c r="G80" s="41">
        <v>0</v>
      </c>
      <c r="H80" s="41">
        <v>0</v>
      </c>
      <c r="I80" s="31">
        <f t="shared" si="15"/>
        <v>673221</v>
      </c>
      <c r="J80" s="32">
        <f t="shared" si="16"/>
        <v>0.5766887842179611</v>
      </c>
      <c r="K80" s="32">
        <f t="shared" si="16"/>
        <v>0</v>
      </c>
      <c r="L80" s="32">
        <f t="shared" si="16"/>
        <v>0.11995912189310791</v>
      </c>
      <c r="M80" s="32">
        <f t="shared" si="16"/>
        <v>0.303352093888931</v>
      </c>
      <c r="N80" s="32">
        <f t="shared" si="16"/>
        <v>0</v>
      </c>
      <c r="O80" s="32">
        <f t="shared" si="16"/>
        <v>0</v>
      </c>
    </row>
    <row r="81" spans="1:15" s="55" customFormat="1" ht="13.5">
      <c r="A81" s="62">
        <v>329001</v>
      </c>
      <c r="B81" s="63" t="s">
        <v>103</v>
      </c>
      <c r="C81" s="41">
        <v>160396</v>
      </c>
      <c r="D81" s="41">
        <v>6007</v>
      </c>
      <c r="E81" s="41">
        <v>558</v>
      </c>
      <c r="F81" s="41">
        <v>140697</v>
      </c>
      <c r="G81" s="41">
        <v>0</v>
      </c>
      <c r="H81" s="41">
        <v>0</v>
      </c>
      <c r="I81" s="31">
        <f t="shared" si="15"/>
        <v>307658</v>
      </c>
      <c r="J81" s="32">
        <f t="shared" si="16"/>
        <v>0.521345129981993</v>
      </c>
      <c r="K81" s="32">
        <f t="shared" si="16"/>
        <v>0.019524927029363773</v>
      </c>
      <c r="L81" s="32">
        <f t="shared" si="16"/>
        <v>0.0018137022277983994</v>
      </c>
      <c r="M81" s="32">
        <f t="shared" si="16"/>
        <v>0.4573162407608448</v>
      </c>
      <c r="N81" s="32">
        <f t="shared" si="16"/>
        <v>0</v>
      </c>
      <c r="O81" s="32">
        <f t="shared" si="16"/>
        <v>0</v>
      </c>
    </row>
    <row r="82" spans="1:15" s="55" customFormat="1" ht="13.5">
      <c r="A82" s="62">
        <v>331001</v>
      </c>
      <c r="B82" s="63" t="s">
        <v>104</v>
      </c>
      <c r="C82" s="41">
        <v>554275</v>
      </c>
      <c r="D82" s="41">
        <v>7216</v>
      </c>
      <c r="E82" s="41">
        <v>46713</v>
      </c>
      <c r="F82" s="41">
        <v>152332</v>
      </c>
      <c r="G82" s="41">
        <v>0</v>
      </c>
      <c r="H82" s="41">
        <v>0</v>
      </c>
      <c r="I82" s="31">
        <f t="shared" si="15"/>
        <v>760536</v>
      </c>
      <c r="J82" s="32">
        <f t="shared" si="16"/>
        <v>0.7287952181093335</v>
      </c>
      <c r="K82" s="32">
        <f t="shared" si="16"/>
        <v>0.009488045273333544</v>
      </c>
      <c r="L82" s="32">
        <f t="shared" si="16"/>
        <v>0.06142115560604626</v>
      </c>
      <c r="M82" s="32">
        <f t="shared" si="16"/>
        <v>0.20029558101128678</v>
      </c>
      <c r="N82" s="32">
        <f t="shared" si="16"/>
        <v>0</v>
      </c>
      <c r="O82" s="32">
        <f t="shared" si="16"/>
        <v>0</v>
      </c>
    </row>
    <row r="83" spans="1:15" s="59" customFormat="1" ht="13.5">
      <c r="A83" s="66">
        <v>333001</v>
      </c>
      <c r="B83" s="67" t="s">
        <v>63</v>
      </c>
      <c r="C83" s="42">
        <v>354119</v>
      </c>
      <c r="D83" s="42">
        <v>2055</v>
      </c>
      <c r="E83" s="42">
        <v>2075</v>
      </c>
      <c r="F83" s="42">
        <v>6483</v>
      </c>
      <c r="G83" s="42">
        <v>0</v>
      </c>
      <c r="H83" s="42">
        <v>0</v>
      </c>
      <c r="I83" s="2">
        <f t="shared" si="15"/>
        <v>364732</v>
      </c>
      <c r="J83" s="18">
        <f t="shared" si="16"/>
        <v>0.970901922507485</v>
      </c>
      <c r="K83" s="18">
        <f t="shared" si="16"/>
        <v>0.005634273932640953</v>
      </c>
      <c r="L83" s="18">
        <f t="shared" si="16"/>
        <v>0.005689108715440378</v>
      </c>
      <c r="M83" s="18">
        <f t="shared" si="16"/>
        <v>0.01777469484443372</v>
      </c>
      <c r="N83" s="18">
        <f t="shared" si="16"/>
        <v>0</v>
      </c>
      <c r="O83" s="18">
        <f t="shared" si="16"/>
        <v>0</v>
      </c>
    </row>
    <row r="84" spans="1:15" s="55" customFormat="1" ht="13.5">
      <c r="A84" s="69">
        <v>336001</v>
      </c>
      <c r="B84" s="70" t="s">
        <v>64</v>
      </c>
      <c r="C84" s="41">
        <v>679103</v>
      </c>
      <c r="D84" s="41">
        <v>40572</v>
      </c>
      <c r="E84" s="41">
        <v>49</v>
      </c>
      <c r="F84" s="41">
        <v>312508</v>
      </c>
      <c r="G84" s="41">
        <v>0</v>
      </c>
      <c r="H84" s="41">
        <v>0</v>
      </c>
      <c r="I84" s="31">
        <f t="shared" si="15"/>
        <v>1032232</v>
      </c>
      <c r="J84" s="32">
        <f t="shared" si="16"/>
        <v>0.6578976431654899</v>
      </c>
      <c r="K84" s="32">
        <f t="shared" si="16"/>
        <v>0.03930511745421572</v>
      </c>
      <c r="L84" s="32">
        <f t="shared" si="16"/>
        <v>4.746994861620256E-05</v>
      </c>
      <c r="M84" s="32">
        <f t="shared" si="16"/>
        <v>0.30274976943167814</v>
      </c>
      <c r="N84" s="32">
        <f t="shared" si="16"/>
        <v>0</v>
      </c>
      <c r="O84" s="32">
        <f t="shared" si="16"/>
        <v>0</v>
      </c>
    </row>
    <row r="85" spans="1:15" s="55" customFormat="1" ht="13.5">
      <c r="A85" s="62">
        <v>337001</v>
      </c>
      <c r="B85" s="63" t="s">
        <v>65</v>
      </c>
      <c r="C85" s="41">
        <v>1067081</v>
      </c>
      <c r="D85" s="41">
        <v>0</v>
      </c>
      <c r="E85" s="41">
        <v>4501</v>
      </c>
      <c r="F85" s="41">
        <v>360950</v>
      </c>
      <c r="G85" s="41">
        <v>0</v>
      </c>
      <c r="H85" s="41">
        <v>0</v>
      </c>
      <c r="I85" s="31">
        <f>SUM(C85:H85)</f>
        <v>1432532</v>
      </c>
      <c r="J85" s="32">
        <f aca="true" t="shared" si="17" ref="J85:O85">C85/$I85</f>
        <v>0.7448915626317597</v>
      </c>
      <c r="K85" s="32">
        <f t="shared" si="17"/>
        <v>0</v>
      </c>
      <c r="L85" s="32">
        <f t="shared" si="17"/>
        <v>0.003141989149282529</v>
      </c>
      <c r="M85" s="32">
        <f t="shared" si="17"/>
        <v>0.25196644821895775</v>
      </c>
      <c r="N85" s="32">
        <f t="shared" si="17"/>
        <v>0</v>
      </c>
      <c r="O85" s="32">
        <f t="shared" si="17"/>
        <v>0</v>
      </c>
    </row>
    <row r="86" spans="1:15" s="55" customFormat="1" ht="13.5">
      <c r="A86" s="62">
        <v>339001</v>
      </c>
      <c r="B86" s="63" t="s">
        <v>105</v>
      </c>
      <c r="C86" s="41">
        <v>376032</v>
      </c>
      <c r="D86" s="41">
        <v>0</v>
      </c>
      <c r="E86" s="41">
        <v>12097</v>
      </c>
      <c r="F86" s="41">
        <v>119108</v>
      </c>
      <c r="G86" s="41">
        <v>0</v>
      </c>
      <c r="H86" s="41">
        <v>0</v>
      </c>
      <c r="I86" s="31">
        <f t="shared" si="15"/>
        <v>507237</v>
      </c>
      <c r="J86" s="32">
        <f aca="true" t="shared" si="18" ref="J86:O88">C86/$I86</f>
        <v>0.741333932658698</v>
      </c>
      <c r="K86" s="32">
        <f t="shared" si="18"/>
        <v>0</v>
      </c>
      <c r="L86" s="32">
        <f t="shared" si="18"/>
        <v>0.02384881229090149</v>
      </c>
      <c r="M86" s="32">
        <f t="shared" si="18"/>
        <v>0.2348172550504005</v>
      </c>
      <c r="N86" s="32">
        <f t="shared" si="18"/>
        <v>0</v>
      </c>
      <c r="O86" s="32">
        <f t="shared" si="18"/>
        <v>0</v>
      </c>
    </row>
    <row r="87" spans="1:15" s="55" customFormat="1" ht="13.5">
      <c r="A87" s="62">
        <v>340001</v>
      </c>
      <c r="B87" s="63" t="s">
        <v>106</v>
      </c>
      <c r="C87" s="41">
        <v>54893</v>
      </c>
      <c r="D87" s="41">
        <v>1945</v>
      </c>
      <c r="E87" s="41">
        <v>157</v>
      </c>
      <c r="F87" s="41">
        <v>288</v>
      </c>
      <c r="G87" s="41">
        <v>0</v>
      </c>
      <c r="H87" s="41">
        <v>0</v>
      </c>
      <c r="I87" s="31">
        <f aca="true" t="shared" si="19" ref="I87:I96">SUM(C87:H87)</f>
        <v>57283</v>
      </c>
      <c r="J87" s="32">
        <f t="shared" si="18"/>
        <v>0.958277324860779</v>
      </c>
      <c r="K87" s="32">
        <f t="shared" si="18"/>
        <v>0.03395422725765061</v>
      </c>
      <c r="L87" s="32">
        <f t="shared" si="18"/>
        <v>0.0027407782413630573</v>
      </c>
      <c r="M87" s="32">
        <f t="shared" si="18"/>
        <v>0.005027669640207392</v>
      </c>
      <c r="N87" s="32">
        <f t="shared" si="18"/>
        <v>0</v>
      </c>
      <c r="O87" s="32">
        <f t="shared" si="18"/>
        <v>0</v>
      </c>
    </row>
    <row r="88" spans="1:15" s="59" customFormat="1" ht="13.5">
      <c r="A88" s="62">
        <v>341001</v>
      </c>
      <c r="B88" s="67" t="s">
        <v>71</v>
      </c>
      <c r="C88" s="42">
        <v>291709</v>
      </c>
      <c r="D88" s="42">
        <v>17811</v>
      </c>
      <c r="E88" s="42">
        <v>4445</v>
      </c>
      <c r="F88" s="42">
        <v>7910</v>
      </c>
      <c r="G88" s="42">
        <v>0</v>
      </c>
      <c r="H88" s="42">
        <v>140217</v>
      </c>
      <c r="I88" s="2">
        <f t="shared" si="19"/>
        <v>462092</v>
      </c>
      <c r="J88" s="18">
        <f t="shared" si="18"/>
        <v>0.631279052656181</v>
      </c>
      <c r="K88" s="18">
        <f t="shared" si="18"/>
        <v>0.03854427256909879</v>
      </c>
      <c r="L88" s="18">
        <f t="shared" si="18"/>
        <v>0.00961929659028938</v>
      </c>
      <c r="M88" s="18">
        <f t="shared" si="18"/>
        <v>0.01711780338114488</v>
      </c>
      <c r="N88" s="18">
        <f t="shared" si="18"/>
        <v>0</v>
      </c>
      <c r="O88" s="18">
        <f t="shared" si="18"/>
        <v>0.3034395748032859</v>
      </c>
    </row>
    <row r="89" spans="1:15" s="55" customFormat="1" ht="13.5">
      <c r="A89" s="69">
        <v>343001</v>
      </c>
      <c r="B89" s="70" t="s">
        <v>107</v>
      </c>
      <c r="C89" s="56">
        <v>99080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7">
        <f t="shared" si="19"/>
        <v>99080</v>
      </c>
      <c r="J89" s="58">
        <f aca="true" t="shared" si="20" ref="J89:O93">C89/$I89</f>
        <v>1</v>
      </c>
      <c r="K89" s="58">
        <f t="shared" si="20"/>
        <v>0</v>
      </c>
      <c r="L89" s="58">
        <f t="shared" si="20"/>
        <v>0</v>
      </c>
      <c r="M89" s="58">
        <f t="shared" si="20"/>
        <v>0</v>
      </c>
      <c r="N89" s="58">
        <f t="shared" si="20"/>
        <v>0</v>
      </c>
      <c r="O89" s="58">
        <f t="shared" si="20"/>
        <v>0</v>
      </c>
    </row>
    <row r="90" spans="1:15" s="55" customFormat="1" ht="13.5">
      <c r="A90" s="64">
        <v>343002</v>
      </c>
      <c r="B90" s="65" t="s">
        <v>82</v>
      </c>
      <c r="C90" s="41">
        <v>1446971</v>
      </c>
      <c r="D90" s="41">
        <v>96891</v>
      </c>
      <c r="E90" s="41">
        <v>0</v>
      </c>
      <c r="F90" s="41">
        <v>0</v>
      </c>
      <c r="G90" s="41">
        <v>0</v>
      </c>
      <c r="H90" s="41">
        <v>0</v>
      </c>
      <c r="I90" s="31">
        <f t="shared" si="19"/>
        <v>1543862</v>
      </c>
      <c r="J90" s="32">
        <f t="shared" si="20"/>
        <v>0.9372411523827907</v>
      </c>
      <c r="K90" s="32">
        <f t="shared" si="20"/>
        <v>0.0627588476172093</v>
      </c>
      <c r="L90" s="32">
        <f t="shared" si="20"/>
        <v>0</v>
      </c>
      <c r="M90" s="32">
        <f t="shared" si="20"/>
        <v>0</v>
      </c>
      <c r="N90" s="32">
        <f t="shared" si="20"/>
        <v>0</v>
      </c>
      <c r="O90" s="32">
        <f t="shared" si="20"/>
        <v>0</v>
      </c>
    </row>
    <row r="91" spans="1:15" s="55" customFormat="1" ht="13.5">
      <c r="A91" s="62">
        <v>344001</v>
      </c>
      <c r="B91" s="63" t="s">
        <v>108</v>
      </c>
      <c r="C91" s="41">
        <v>493775</v>
      </c>
      <c r="D91" s="41">
        <v>21</v>
      </c>
      <c r="E91" s="41">
        <v>22894</v>
      </c>
      <c r="F91" s="41">
        <v>0</v>
      </c>
      <c r="G91" s="41">
        <v>0</v>
      </c>
      <c r="H91" s="41">
        <v>0</v>
      </c>
      <c r="I91" s="31">
        <f t="shared" si="19"/>
        <v>516690</v>
      </c>
      <c r="J91" s="32">
        <f t="shared" si="20"/>
        <v>0.9556503899823879</v>
      </c>
      <c r="K91" s="32">
        <f t="shared" si="20"/>
        <v>4.064332578528712E-05</v>
      </c>
      <c r="L91" s="32">
        <f t="shared" si="20"/>
        <v>0.04430896669182682</v>
      </c>
      <c r="M91" s="32">
        <f t="shared" si="20"/>
        <v>0</v>
      </c>
      <c r="N91" s="32">
        <f t="shared" si="20"/>
        <v>0</v>
      </c>
      <c r="O91" s="32">
        <f t="shared" si="20"/>
        <v>0</v>
      </c>
    </row>
    <row r="92" spans="1:15" s="55" customFormat="1" ht="13.5">
      <c r="A92" s="62">
        <v>345001</v>
      </c>
      <c r="B92" s="63" t="s">
        <v>109</v>
      </c>
      <c r="C92" s="41">
        <v>2645725</v>
      </c>
      <c r="D92" s="41">
        <v>52120</v>
      </c>
      <c r="E92" s="41">
        <v>36872</v>
      </c>
      <c r="F92" s="41">
        <v>0</v>
      </c>
      <c r="G92" s="41">
        <v>0</v>
      </c>
      <c r="H92" s="41">
        <v>0</v>
      </c>
      <c r="I92" s="31">
        <f t="shared" si="19"/>
        <v>2734717</v>
      </c>
      <c r="J92" s="32">
        <f t="shared" si="20"/>
        <v>0.9674584244000385</v>
      </c>
      <c r="K92" s="32">
        <f t="shared" si="20"/>
        <v>0.019058644825040397</v>
      </c>
      <c r="L92" s="32">
        <f t="shared" si="20"/>
        <v>0.013482930774921135</v>
      </c>
      <c r="M92" s="32">
        <f t="shared" si="20"/>
        <v>0</v>
      </c>
      <c r="N92" s="32">
        <f t="shared" si="20"/>
        <v>0</v>
      </c>
      <c r="O92" s="32">
        <f t="shared" si="20"/>
        <v>0</v>
      </c>
    </row>
    <row r="93" spans="1:15" s="59" customFormat="1" ht="13.5">
      <c r="A93" s="66">
        <v>346001</v>
      </c>
      <c r="B93" s="67" t="s">
        <v>110</v>
      </c>
      <c r="C93" s="42">
        <v>241734</v>
      </c>
      <c r="D93" s="42">
        <v>120000</v>
      </c>
      <c r="E93" s="42">
        <v>181642</v>
      </c>
      <c r="F93" s="42">
        <v>259543</v>
      </c>
      <c r="G93" s="42">
        <v>0</v>
      </c>
      <c r="H93" s="42">
        <v>0</v>
      </c>
      <c r="I93" s="2">
        <f t="shared" si="19"/>
        <v>802919</v>
      </c>
      <c r="J93" s="18">
        <f t="shared" si="20"/>
        <v>0.30106897457900483</v>
      </c>
      <c r="K93" s="18">
        <f t="shared" si="20"/>
        <v>0.14945467724639722</v>
      </c>
      <c r="L93" s="18">
        <f t="shared" si="20"/>
        <v>0.22622705403658402</v>
      </c>
      <c r="M93" s="18">
        <f t="shared" si="20"/>
        <v>0.3232492941380139</v>
      </c>
      <c r="N93" s="18">
        <f t="shared" si="20"/>
        <v>0</v>
      </c>
      <c r="O93" s="18">
        <f t="shared" si="20"/>
        <v>0</v>
      </c>
    </row>
    <row r="94" spans="1:15" s="55" customFormat="1" ht="13.5">
      <c r="A94" s="64">
        <v>347001</v>
      </c>
      <c r="B94" s="65" t="s">
        <v>111</v>
      </c>
      <c r="C94" s="41">
        <v>143524</v>
      </c>
      <c r="D94" s="41">
        <v>29132</v>
      </c>
      <c r="E94" s="41">
        <v>0</v>
      </c>
      <c r="F94" s="41">
        <v>90269</v>
      </c>
      <c r="G94" s="41">
        <v>0</v>
      </c>
      <c r="H94" s="41">
        <v>0</v>
      </c>
      <c r="I94" s="31">
        <f>SUM(C94:H94)</f>
        <v>262925</v>
      </c>
      <c r="J94" s="32">
        <f aca="true" t="shared" si="21" ref="J94:O95">C94/$I94</f>
        <v>0.5458742987543976</v>
      </c>
      <c r="K94" s="32">
        <f t="shared" si="21"/>
        <v>0.1107996576970619</v>
      </c>
      <c r="L94" s="32">
        <f t="shared" si="21"/>
        <v>0</v>
      </c>
      <c r="M94" s="32">
        <f t="shared" si="21"/>
        <v>0.34332604354854046</v>
      </c>
      <c r="N94" s="32">
        <f t="shared" si="21"/>
        <v>0</v>
      </c>
      <c r="O94" s="32">
        <f t="shared" si="21"/>
        <v>0</v>
      </c>
    </row>
    <row r="95" spans="1:15" s="55" customFormat="1" ht="13.5">
      <c r="A95" s="62">
        <v>348001</v>
      </c>
      <c r="B95" s="63" t="s">
        <v>83</v>
      </c>
      <c r="C95" s="41">
        <v>102831</v>
      </c>
      <c r="D95" s="41">
        <v>77740</v>
      </c>
      <c r="E95" s="41">
        <v>616</v>
      </c>
      <c r="F95" s="41">
        <v>4000</v>
      </c>
      <c r="G95" s="41">
        <v>0</v>
      </c>
      <c r="H95" s="41">
        <v>0</v>
      </c>
      <c r="I95" s="31">
        <f>SUM(C95:H95)</f>
        <v>185187</v>
      </c>
      <c r="J95" s="32">
        <f t="shared" si="21"/>
        <v>0.5552819582368093</v>
      </c>
      <c r="K95" s="32">
        <f t="shared" si="21"/>
        <v>0.41979188603951684</v>
      </c>
      <c r="L95" s="32">
        <f t="shared" si="21"/>
        <v>0.0033263674015994644</v>
      </c>
      <c r="M95" s="32">
        <f t="shared" si="21"/>
        <v>0.021599788322074445</v>
      </c>
      <c r="N95" s="32">
        <f t="shared" si="21"/>
        <v>0</v>
      </c>
      <c r="O95" s="32">
        <f t="shared" si="21"/>
        <v>0</v>
      </c>
    </row>
    <row r="96" spans="1:15" ht="13.5">
      <c r="A96" s="66">
        <v>349001</v>
      </c>
      <c r="B96" s="67" t="s">
        <v>112</v>
      </c>
      <c r="C96" s="43">
        <v>336678</v>
      </c>
      <c r="D96" s="43">
        <v>24976</v>
      </c>
      <c r="E96" s="43">
        <v>4173</v>
      </c>
      <c r="F96" s="43">
        <v>16000</v>
      </c>
      <c r="G96" s="43">
        <v>0</v>
      </c>
      <c r="H96" s="43">
        <v>0</v>
      </c>
      <c r="I96" s="26">
        <f t="shared" si="19"/>
        <v>381827</v>
      </c>
      <c r="J96" s="27">
        <f aca="true" t="shared" si="22" ref="J96:O97">C96/$I96</f>
        <v>0.8817553499359657</v>
      </c>
      <c r="K96" s="27">
        <f t="shared" si="22"/>
        <v>0.06541182263171541</v>
      </c>
      <c r="L96" s="27">
        <f t="shared" si="22"/>
        <v>0.010929033305659369</v>
      </c>
      <c r="M96" s="27">
        <f t="shared" si="22"/>
        <v>0.041903794126659455</v>
      </c>
      <c r="N96" s="27">
        <f t="shared" si="22"/>
        <v>0</v>
      </c>
      <c r="O96" s="27">
        <f t="shared" si="22"/>
        <v>0</v>
      </c>
    </row>
    <row r="97" spans="1:15" ht="13.5">
      <c r="A97" s="11"/>
      <c r="B97" s="12" t="s">
        <v>66</v>
      </c>
      <c r="C97" s="28">
        <f aca="true" t="shared" si="23" ref="C97:I97">SUM(C79:C96)</f>
        <v>9601124</v>
      </c>
      <c r="D97" s="28">
        <f t="shared" si="23"/>
        <v>478809</v>
      </c>
      <c r="E97" s="28">
        <f t="shared" si="23"/>
        <v>436197</v>
      </c>
      <c r="F97" s="28">
        <f t="shared" si="23"/>
        <v>1898421</v>
      </c>
      <c r="G97" s="28">
        <f t="shared" si="23"/>
        <v>0</v>
      </c>
      <c r="H97" s="28">
        <f t="shared" si="23"/>
        <v>140217</v>
      </c>
      <c r="I97" s="10">
        <f t="shared" si="23"/>
        <v>12554768</v>
      </c>
      <c r="J97" s="29">
        <f t="shared" si="22"/>
        <v>0.7647392608131031</v>
      </c>
      <c r="K97" s="29">
        <f t="shared" si="22"/>
        <v>0.038137622296166684</v>
      </c>
      <c r="L97" s="29">
        <f t="shared" si="22"/>
        <v>0.03474353329348659</v>
      </c>
      <c r="M97" s="29">
        <f t="shared" si="22"/>
        <v>0.15121115738658014</v>
      </c>
      <c r="N97" s="29">
        <f t="shared" si="22"/>
        <v>0</v>
      </c>
      <c r="O97" s="29">
        <f t="shared" si="22"/>
        <v>0.01116842621066355</v>
      </c>
    </row>
    <row r="98" spans="1:15" ht="13.5">
      <c r="A98" s="24"/>
      <c r="B98" s="7"/>
      <c r="C98" s="44"/>
      <c r="D98" s="44"/>
      <c r="E98" s="44"/>
      <c r="F98" s="44"/>
      <c r="G98" s="44"/>
      <c r="H98" s="44"/>
      <c r="I98" s="38"/>
      <c r="J98" s="25"/>
      <c r="K98" s="25"/>
      <c r="L98" s="25"/>
      <c r="M98" s="25"/>
      <c r="N98" s="25"/>
      <c r="O98" s="39"/>
    </row>
    <row r="99" spans="1:15" ht="13.5">
      <c r="A99" s="14" t="s">
        <v>70</v>
      </c>
      <c r="B99" s="52" t="s">
        <v>81</v>
      </c>
      <c r="C99" s="43">
        <v>609976</v>
      </c>
      <c r="D99" s="43">
        <v>0</v>
      </c>
      <c r="E99" s="43">
        <v>101681</v>
      </c>
      <c r="F99" s="43">
        <v>0</v>
      </c>
      <c r="G99" s="43">
        <v>0</v>
      </c>
      <c r="H99" s="43">
        <v>0</v>
      </c>
      <c r="I99" s="26">
        <f>SUM(C99:H99)</f>
        <v>711657</v>
      </c>
      <c r="J99" s="27">
        <f aca="true" t="shared" si="24" ref="J99:O100">C99/$I99</f>
        <v>0.8571207758793913</v>
      </c>
      <c r="K99" s="27">
        <f t="shared" si="24"/>
        <v>0</v>
      </c>
      <c r="L99" s="27">
        <f t="shared" si="24"/>
        <v>0.14287922412060866</v>
      </c>
      <c r="M99" s="27">
        <f t="shared" si="24"/>
        <v>0</v>
      </c>
      <c r="N99" s="27">
        <f t="shared" si="24"/>
        <v>0</v>
      </c>
      <c r="O99" s="27">
        <f t="shared" si="24"/>
        <v>0</v>
      </c>
    </row>
    <row r="100" spans="1:15" ht="13.5">
      <c r="A100" s="11"/>
      <c r="B100" s="12" t="s">
        <v>113</v>
      </c>
      <c r="C100" s="28">
        <f aca="true" t="shared" si="25" ref="C100:I100">SUM(C99)</f>
        <v>609976</v>
      </c>
      <c r="D100" s="28">
        <f t="shared" si="25"/>
        <v>0</v>
      </c>
      <c r="E100" s="28">
        <f t="shared" si="25"/>
        <v>101681</v>
      </c>
      <c r="F100" s="28">
        <f t="shared" si="25"/>
        <v>0</v>
      </c>
      <c r="G100" s="28">
        <f t="shared" si="25"/>
        <v>0</v>
      </c>
      <c r="H100" s="28">
        <f t="shared" si="25"/>
        <v>0</v>
      </c>
      <c r="I100" s="10">
        <f t="shared" si="25"/>
        <v>711657</v>
      </c>
      <c r="J100" s="49">
        <f t="shared" si="24"/>
        <v>0.8571207758793913</v>
      </c>
      <c r="K100" s="50">
        <f t="shared" si="24"/>
        <v>0</v>
      </c>
      <c r="L100" s="51">
        <f t="shared" si="24"/>
        <v>0.14287922412060866</v>
      </c>
      <c r="M100" s="49">
        <f t="shared" si="24"/>
        <v>0</v>
      </c>
      <c r="N100" s="50">
        <f t="shared" si="24"/>
        <v>0</v>
      </c>
      <c r="O100" s="51">
        <f t="shared" si="24"/>
        <v>0</v>
      </c>
    </row>
    <row r="101" spans="1:15" ht="13.5">
      <c r="A101" s="6"/>
      <c r="B101" s="7"/>
      <c r="C101" s="7"/>
      <c r="D101" s="7"/>
      <c r="E101" s="7"/>
      <c r="F101" s="7"/>
      <c r="G101" s="7"/>
      <c r="H101" s="7"/>
      <c r="I101" s="37"/>
      <c r="J101" s="8"/>
      <c r="K101" s="8"/>
      <c r="L101" s="8"/>
      <c r="M101" s="8"/>
      <c r="N101" s="8"/>
      <c r="O101" s="9"/>
    </row>
    <row r="102" spans="1:15" ht="14.25" thickBot="1">
      <c r="A102" s="15"/>
      <c r="B102" s="16" t="s">
        <v>67</v>
      </c>
      <c r="C102" s="17">
        <f>C97+C77+C73+C100</f>
        <v>324301219</v>
      </c>
      <c r="D102" s="17">
        <f aca="true" t="shared" si="26" ref="D102:I102">D97+D77+D73+D100</f>
        <v>40658658</v>
      </c>
      <c r="E102" s="17">
        <f t="shared" si="26"/>
        <v>60425967</v>
      </c>
      <c r="F102" s="17">
        <f t="shared" si="26"/>
        <v>200861271</v>
      </c>
      <c r="G102" s="17">
        <f t="shared" si="26"/>
        <v>442418</v>
      </c>
      <c r="H102" s="17">
        <f t="shared" si="26"/>
        <v>8915154</v>
      </c>
      <c r="I102" s="17">
        <f t="shared" si="26"/>
        <v>635604687</v>
      </c>
      <c r="J102" s="5">
        <f aca="true" t="shared" si="27" ref="J102:O102">C102/$I102</f>
        <v>0.5102247129905132</v>
      </c>
      <c r="K102" s="5">
        <f t="shared" si="27"/>
        <v>0.06396846787254733</v>
      </c>
      <c r="L102" s="5">
        <f t="shared" si="27"/>
        <v>0.09506847296108753</v>
      </c>
      <c r="M102" s="5">
        <f t="shared" si="27"/>
        <v>0.3160160318326916</v>
      </c>
      <c r="N102" s="5">
        <f t="shared" si="27"/>
        <v>0.0006960584291600732</v>
      </c>
      <c r="O102" s="5">
        <f t="shared" si="27"/>
        <v>0.014026255914000207</v>
      </c>
    </row>
    <row r="103" ht="14.25" thickTop="1"/>
    <row r="104" spans="1:13" ht="12.75" customHeight="1">
      <c r="A104" s="1" t="s">
        <v>114</v>
      </c>
      <c r="C104" s="74"/>
      <c r="D104" s="74"/>
      <c r="E104" s="74"/>
      <c r="J104" s="74"/>
      <c r="K104" s="74"/>
      <c r="L104" s="74"/>
      <c r="M104" s="74"/>
    </row>
    <row r="106" spans="3:9" ht="13.5">
      <c r="C106" s="60"/>
      <c r="D106" s="60"/>
      <c r="E106" s="60"/>
      <c r="F106" s="60"/>
      <c r="G106" s="60"/>
      <c r="H106" s="60"/>
      <c r="I106" s="60"/>
    </row>
  </sheetData>
  <sheetProtection/>
  <mergeCells count="4">
    <mergeCell ref="C1:I1"/>
    <mergeCell ref="J1:O1"/>
    <mergeCell ref="C104:E104"/>
    <mergeCell ref="J104:M104"/>
  </mergeCells>
  <printOptions horizontalCentered="1"/>
  <pageMargins left="0.25" right="0.25" top="0.48" bottom="0.42" header="0.5" footer="0.47"/>
  <pageSetup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2014-07-07T13:58:21Z</cp:lastPrinted>
  <dcterms:created xsi:type="dcterms:W3CDTF">2003-11-24T19:14:29Z</dcterms:created>
  <dcterms:modified xsi:type="dcterms:W3CDTF">2014-07-10T16:30:43Z</dcterms:modified>
  <cp:category/>
  <cp:version/>
  <cp:contentType/>
  <cp:contentStatus/>
</cp:coreProperties>
</file>