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12" yWindow="0" windowWidth="7812" windowHeight="9480"/>
  </bookViews>
  <sheets>
    <sheet name="Salaries - 100" sheetId="9" r:id="rId1"/>
  </sheets>
  <definedNames>
    <definedName name="_xlnm.Print_Area" localSheetId="0">'Salaries - 100'!$A$1:$AO$104</definedName>
    <definedName name="_xlnm.Print_Titles" localSheetId="0">'Salaries - 100'!$A:$B,'Salaries - 100'!$1:$2</definedName>
  </definedNames>
  <calcPr calcId="145621"/>
</workbook>
</file>

<file path=xl/calcChain.xml><?xml version="1.0" encoding="utf-8"?>
<calcChain xmlns="http://schemas.openxmlformats.org/spreadsheetml/2006/main">
  <c r="AK99" i="9" l="1"/>
  <c r="AM99" i="9"/>
  <c r="AI99" i="9"/>
  <c r="AG99" i="9"/>
  <c r="AE99" i="9"/>
  <c r="AC99" i="9"/>
  <c r="AA99" i="9"/>
  <c r="Y99" i="9"/>
  <c r="W99" i="9"/>
  <c r="U99" i="9"/>
  <c r="S99" i="9"/>
  <c r="Q99" i="9"/>
  <c r="O99" i="9"/>
  <c r="M99" i="9"/>
  <c r="K99" i="9"/>
  <c r="I99" i="9"/>
  <c r="G99" i="9"/>
  <c r="E99" i="9"/>
  <c r="AM96" i="9"/>
  <c r="AK96" i="9"/>
  <c r="AI96" i="9"/>
  <c r="AG96" i="9"/>
  <c r="AE96" i="9"/>
  <c r="AC96" i="9"/>
  <c r="AA96" i="9"/>
  <c r="Y96" i="9"/>
  <c r="W96" i="9"/>
  <c r="U96" i="9"/>
  <c r="S96" i="9"/>
  <c r="Q96" i="9"/>
  <c r="O96" i="9"/>
  <c r="M96" i="9"/>
  <c r="K96" i="9"/>
  <c r="I96" i="9"/>
  <c r="G96" i="9"/>
  <c r="E96" i="9"/>
  <c r="AM95" i="9"/>
  <c r="AK95" i="9"/>
  <c r="AI95" i="9"/>
  <c r="AG95" i="9"/>
  <c r="AE95" i="9"/>
  <c r="AC95" i="9"/>
  <c r="AA95" i="9"/>
  <c r="Y95" i="9"/>
  <c r="W95" i="9"/>
  <c r="U95" i="9"/>
  <c r="S95" i="9"/>
  <c r="Q95" i="9"/>
  <c r="O95" i="9"/>
  <c r="M95" i="9"/>
  <c r="K95" i="9"/>
  <c r="I95" i="9"/>
  <c r="G95" i="9"/>
  <c r="E95" i="9"/>
  <c r="AM94" i="9"/>
  <c r="AK94" i="9"/>
  <c r="AI94" i="9"/>
  <c r="AG94" i="9"/>
  <c r="AE94" i="9"/>
  <c r="AC94" i="9"/>
  <c r="AA94" i="9"/>
  <c r="Y94" i="9"/>
  <c r="W94" i="9"/>
  <c r="U94" i="9"/>
  <c r="S94" i="9"/>
  <c r="Q94" i="9"/>
  <c r="O94" i="9"/>
  <c r="M94" i="9"/>
  <c r="K94" i="9"/>
  <c r="I94" i="9"/>
  <c r="G94" i="9"/>
  <c r="E94" i="9"/>
  <c r="AM93" i="9"/>
  <c r="AK93" i="9"/>
  <c r="AI93" i="9"/>
  <c r="AG93" i="9"/>
  <c r="AE93" i="9"/>
  <c r="AC93" i="9"/>
  <c r="AA93" i="9"/>
  <c r="Y93" i="9"/>
  <c r="W93" i="9"/>
  <c r="U93" i="9"/>
  <c r="S93" i="9"/>
  <c r="Q93" i="9"/>
  <c r="O93" i="9"/>
  <c r="M93" i="9"/>
  <c r="K93" i="9"/>
  <c r="I93" i="9"/>
  <c r="G93" i="9"/>
  <c r="E93" i="9"/>
  <c r="AM92" i="9"/>
  <c r="AK92" i="9"/>
  <c r="AI92" i="9"/>
  <c r="AG92" i="9"/>
  <c r="AE92" i="9"/>
  <c r="AC92" i="9"/>
  <c r="AA92" i="9"/>
  <c r="Y92" i="9"/>
  <c r="W92" i="9"/>
  <c r="U92" i="9"/>
  <c r="S92" i="9"/>
  <c r="Q92" i="9"/>
  <c r="O92" i="9"/>
  <c r="M92" i="9"/>
  <c r="K92" i="9"/>
  <c r="I92" i="9"/>
  <c r="G92" i="9"/>
  <c r="E92" i="9"/>
  <c r="AM91" i="9"/>
  <c r="AK91" i="9"/>
  <c r="AI91" i="9"/>
  <c r="AG91" i="9"/>
  <c r="AE91" i="9"/>
  <c r="AC91" i="9"/>
  <c r="AA91" i="9"/>
  <c r="Y91" i="9"/>
  <c r="W91" i="9"/>
  <c r="U91" i="9"/>
  <c r="S91" i="9"/>
  <c r="Q91" i="9"/>
  <c r="O91" i="9"/>
  <c r="M91" i="9"/>
  <c r="K91" i="9"/>
  <c r="I91" i="9"/>
  <c r="G91" i="9"/>
  <c r="E91" i="9"/>
  <c r="AM90" i="9"/>
  <c r="AK90" i="9"/>
  <c r="AI90" i="9"/>
  <c r="AG90" i="9"/>
  <c r="AE90" i="9"/>
  <c r="AC90" i="9"/>
  <c r="AA90" i="9"/>
  <c r="Y90" i="9"/>
  <c r="W90" i="9"/>
  <c r="U90" i="9"/>
  <c r="S90" i="9"/>
  <c r="Q90" i="9"/>
  <c r="O90" i="9"/>
  <c r="M90" i="9"/>
  <c r="K90" i="9"/>
  <c r="I90" i="9"/>
  <c r="G90" i="9"/>
  <c r="E90" i="9"/>
  <c r="AM89" i="9"/>
  <c r="AK89" i="9"/>
  <c r="AI89" i="9"/>
  <c r="AG89" i="9"/>
  <c r="AE89" i="9"/>
  <c r="AC89" i="9"/>
  <c r="AA89" i="9"/>
  <c r="Y89" i="9"/>
  <c r="W89" i="9"/>
  <c r="U89" i="9"/>
  <c r="S89" i="9"/>
  <c r="Q89" i="9"/>
  <c r="O89" i="9"/>
  <c r="M89" i="9"/>
  <c r="K89" i="9"/>
  <c r="I89" i="9"/>
  <c r="G89" i="9"/>
  <c r="E89" i="9"/>
  <c r="AM88" i="9"/>
  <c r="AK88" i="9"/>
  <c r="AI88" i="9"/>
  <c r="AG88" i="9"/>
  <c r="AE88" i="9"/>
  <c r="AC88" i="9"/>
  <c r="AA88" i="9"/>
  <c r="Y88" i="9"/>
  <c r="W88" i="9"/>
  <c r="U88" i="9"/>
  <c r="S88" i="9"/>
  <c r="Q88" i="9"/>
  <c r="O88" i="9"/>
  <c r="M88" i="9"/>
  <c r="K88" i="9"/>
  <c r="I88" i="9"/>
  <c r="G88" i="9"/>
  <c r="E88" i="9"/>
  <c r="AM87" i="9"/>
  <c r="AK87" i="9"/>
  <c r="AI87" i="9"/>
  <c r="AG87" i="9"/>
  <c r="AE87" i="9"/>
  <c r="AC87" i="9"/>
  <c r="AA87" i="9"/>
  <c r="Y87" i="9"/>
  <c r="W87" i="9"/>
  <c r="U87" i="9"/>
  <c r="S87" i="9"/>
  <c r="Q87" i="9"/>
  <c r="O87" i="9"/>
  <c r="M87" i="9"/>
  <c r="K87" i="9"/>
  <c r="I87" i="9"/>
  <c r="G87" i="9"/>
  <c r="E87" i="9"/>
  <c r="AM86" i="9"/>
  <c r="AK86" i="9"/>
  <c r="AI86" i="9"/>
  <c r="AG86" i="9"/>
  <c r="AE86" i="9"/>
  <c r="AC86" i="9"/>
  <c r="AA86" i="9"/>
  <c r="Y86" i="9"/>
  <c r="W86" i="9"/>
  <c r="U86" i="9"/>
  <c r="S86" i="9"/>
  <c r="Q86" i="9"/>
  <c r="O86" i="9"/>
  <c r="M86" i="9"/>
  <c r="K86" i="9"/>
  <c r="I86" i="9"/>
  <c r="G86" i="9"/>
  <c r="E86" i="9"/>
  <c r="AM85" i="9"/>
  <c r="AK85" i="9"/>
  <c r="AI85" i="9"/>
  <c r="AG85" i="9"/>
  <c r="AE85" i="9"/>
  <c r="AC85" i="9"/>
  <c r="AA85" i="9"/>
  <c r="Y85" i="9"/>
  <c r="W85" i="9"/>
  <c r="U85" i="9"/>
  <c r="S85" i="9"/>
  <c r="Q85" i="9"/>
  <c r="O85" i="9"/>
  <c r="M85" i="9"/>
  <c r="K85" i="9"/>
  <c r="I85" i="9"/>
  <c r="G85" i="9"/>
  <c r="E85" i="9"/>
  <c r="AM84" i="9"/>
  <c r="AK84" i="9"/>
  <c r="AI84" i="9"/>
  <c r="AG84" i="9"/>
  <c r="AE84" i="9"/>
  <c r="AC84" i="9"/>
  <c r="AA84" i="9"/>
  <c r="Y84" i="9"/>
  <c r="W84" i="9"/>
  <c r="U84" i="9"/>
  <c r="S84" i="9"/>
  <c r="Q84" i="9"/>
  <c r="O84" i="9"/>
  <c r="M84" i="9"/>
  <c r="K84" i="9"/>
  <c r="I84" i="9"/>
  <c r="G84" i="9"/>
  <c r="E84" i="9"/>
  <c r="AM83" i="9"/>
  <c r="AK83" i="9"/>
  <c r="AI83" i="9"/>
  <c r="AG83" i="9"/>
  <c r="AE83" i="9"/>
  <c r="AC83" i="9"/>
  <c r="AA83" i="9"/>
  <c r="Y83" i="9"/>
  <c r="W83" i="9"/>
  <c r="U83" i="9"/>
  <c r="S83" i="9"/>
  <c r="Q83" i="9"/>
  <c r="O83" i="9"/>
  <c r="M83" i="9"/>
  <c r="K83" i="9"/>
  <c r="I83" i="9"/>
  <c r="G83" i="9"/>
  <c r="E83" i="9"/>
  <c r="AM82" i="9"/>
  <c r="AK82" i="9"/>
  <c r="AI82" i="9"/>
  <c r="AG82" i="9"/>
  <c r="AE82" i="9"/>
  <c r="AC82" i="9"/>
  <c r="AA82" i="9"/>
  <c r="Y82" i="9"/>
  <c r="W82" i="9"/>
  <c r="U82" i="9"/>
  <c r="S82" i="9"/>
  <c r="Q82" i="9"/>
  <c r="O82" i="9"/>
  <c r="M82" i="9"/>
  <c r="K82" i="9"/>
  <c r="I82" i="9"/>
  <c r="G82" i="9"/>
  <c r="E82" i="9"/>
  <c r="AM81" i="9"/>
  <c r="AK81" i="9"/>
  <c r="AI81" i="9"/>
  <c r="AG81" i="9"/>
  <c r="AE81" i="9"/>
  <c r="AC81" i="9"/>
  <c r="AA81" i="9"/>
  <c r="Y81" i="9"/>
  <c r="W81" i="9"/>
  <c r="U81" i="9"/>
  <c r="S81" i="9"/>
  <c r="Q81" i="9"/>
  <c r="O81" i="9"/>
  <c r="M81" i="9"/>
  <c r="K81" i="9"/>
  <c r="I81" i="9"/>
  <c r="G81" i="9"/>
  <c r="E81" i="9"/>
  <c r="AM80" i="9"/>
  <c r="AK80" i="9"/>
  <c r="AI80" i="9"/>
  <c r="AG80" i="9"/>
  <c r="AE80" i="9"/>
  <c r="AC80" i="9"/>
  <c r="AA80" i="9"/>
  <c r="Y80" i="9"/>
  <c r="W80" i="9"/>
  <c r="U80" i="9"/>
  <c r="S80" i="9"/>
  <c r="Q80" i="9"/>
  <c r="O80" i="9"/>
  <c r="M80" i="9"/>
  <c r="K80" i="9"/>
  <c r="I80" i="9"/>
  <c r="G80" i="9"/>
  <c r="E80" i="9"/>
  <c r="E79" i="9"/>
  <c r="AM76" i="9"/>
  <c r="AK76" i="9"/>
  <c r="AI76" i="9"/>
  <c r="AG76" i="9"/>
  <c r="AE76" i="9"/>
  <c r="AC76" i="9"/>
  <c r="AA76" i="9"/>
  <c r="Y76" i="9"/>
  <c r="W76" i="9"/>
  <c r="U76" i="9"/>
  <c r="S76" i="9"/>
  <c r="Q76" i="9"/>
  <c r="O76" i="9"/>
  <c r="M76" i="9"/>
  <c r="K76" i="9"/>
  <c r="I76" i="9"/>
  <c r="G76" i="9"/>
  <c r="E76" i="9"/>
  <c r="AM75" i="9"/>
  <c r="AK75" i="9"/>
  <c r="AI75" i="9"/>
  <c r="AG75" i="9"/>
  <c r="AE75" i="9"/>
  <c r="AC75" i="9"/>
  <c r="AA75" i="9"/>
  <c r="Y75" i="9"/>
  <c r="W75" i="9"/>
  <c r="U75" i="9"/>
  <c r="S75" i="9"/>
  <c r="Q75" i="9"/>
  <c r="O75" i="9"/>
  <c r="M75" i="9"/>
  <c r="K75" i="9"/>
  <c r="I75" i="9"/>
  <c r="G75" i="9"/>
  <c r="E75" i="9"/>
  <c r="AM72" i="9"/>
  <c r="AK72" i="9"/>
  <c r="AI72" i="9"/>
  <c r="AG72" i="9"/>
  <c r="AE72" i="9"/>
  <c r="AC72" i="9"/>
  <c r="AA72" i="9"/>
  <c r="Y72" i="9"/>
  <c r="W72" i="9"/>
  <c r="U72" i="9"/>
  <c r="S72" i="9"/>
  <c r="Q72" i="9"/>
  <c r="O72" i="9"/>
  <c r="M72" i="9"/>
  <c r="K72" i="9"/>
  <c r="I72" i="9"/>
  <c r="G72" i="9"/>
  <c r="E72" i="9"/>
  <c r="AM71" i="9"/>
  <c r="AK71" i="9"/>
  <c r="AI71" i="9"/>
  <c r="AG71" i="9"/>
  <c r="AE71" i="9"/>
  <c r="AC71" i="9"/>
  <c r="AA71" i="9"/>
  <c r="Y71" i="9"/>
  <c r="W71" i="9"/>
  <c r="U71" i="9"/>
  <c r="S71" i="9"/>
  <c r="Q71" i="9"/>
  <c r="O71" i="9"/>
  <c r="M71" i="9"/>
  <c r="K71" i="9"/>
  <c r="I71" i="9"/>
  <c r="G71" i="9"/>
  <c r="E71" i="9"/>
  <c r="AM70" i="9"/>
  <c r="AK70" i="9"/>
  <c r="AI70" i="9"/>
  <c r="AG70" i="9"/>
  <c r="AE70" i="9"/>
  <c r="AC70" i="9"/>
  <c r="AA70" i="9"/>
  <c r="Y70" i="9"/>
  <c r="W70" i="9"/>
  <c r="U70" i="9"/>
  <c r="S70" i="9"/>
  <c r="Q70" i="9"/>
  <c r="O70" i="9"/>
  <c r="M70" i="9"/>
  <c r="K70" i="9"/>
  <c r="I70" i="9"/>
  <c r="G70" i="9"/>
  <c r="E70" i="9"/>
  <c r="AM69" i="9"/>
  <c r="AK69" i="9"/>
  <c r="AI69" i="9"/>
  <c r="AG69" i="9"/>
  <c r="AE69" i="9"/>
  <c r="AC69" i="9"/>
  <c r="AA69" i="9"/>
  <c r="Y69" i="9"/>
  <c r="W69" i="9"/>
  <c r="U69" i="9"/>
  <c r="S69" i="9"/>
  <c r="Q69" i="9"/>
  <c r="O69" i="9"/>
  <c r="M69" i="9"/>
  <c r="K69" i="9"/>
  <c r="I69" i="9"/>
  <c r="G69" i="9"/>
  <c r="E69" i="9"/>
  <c r="AM68" i="9"/>
  <c r="AK68" i="9"/>
  <c r="AI68" i="9"/>
  <c r="AG68" i="9"/>
  <c r="AE68" i="9"/>
  <c r="AC68" i="9"/>
  <c r="AA68" i="9"/>
  <c r="Y68" i="9"/>
  <c r="W68" i="9"/>
  <c r="U68" i="9"/>
  <c r="S68" i="9"/>
  <c r="Q68" i="9"/>
  <c r="O68" i="9"/>
  <c r="M68" i="9"/>
  <c r="K68" i="9"/>
  <c r="I68" i="9"/>
  <c r="G68" i="9"/>
  <c r="E68" i="9"/>
  <c r="AM67" i="9"/>
  <c r="AK67" i="9"/>
  <c r="AI67" i="9"/>
  <c r="AG67" i="9"/>
  <c r="AE67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AM66" i="9"/>
  <c r="AK66" i="9"/>
  <c r="AI66" i="9"/>
  <c r="AG66" i="9"/>
  <c r="AE66" i="9"/>
  <c r="AC66" i="9"/>
  <c r="AA66" i="9"/>
  <c r="Y66" i="9"/>
  <c r="W66" i="9"/>
  <c r="U66" i="9"/>
  <c r="S66" i="9"/>
  <c r="Q66" i="9"/>
  <c r="O66" i="9"/>
  <c r="M66" i="9"/>
  <c r="K66" i="9"/>
  <c r="I66" i="9"/>
  <c r="G66" i="9"/>
  <c r="E66" i="9"/>
  <c r="AM65" i="9"/>
  <c r="AK65" i="9"/>
  <c r="AI65" i="9"/>
  <c r="AG65" i="9"/>
  <c r="AE65" i="9"/>
  <c r="AC65" i="9"/>
  <c r="AA65" i="9"/>
  <c r="Y65" i="9"/>
  <c r="W65" i="9"/>
  <c r="U65" i="9"/>
  <c r="S65" i="9"/>
  <c r="Q65" i="9"/>
  <c r="O65" i="9"/>
  <c r="M65" i="9"/>
  <c r="K65" i="9"/>
  <c r="I65" i="9"/>
  <c r="G65" i="9"/>
  <c r="E65" i="9"/>
  <c r="AM64" i="9"/>
  <c r="AK64" i="9"/>
  <c r="AI64" i="9"/>
  <c r="AG64" i="9"/>
  <c r="AE64" i="9"/>
  <c r="AC64" i="9"/>
  <c r="AA64" i="9"/>
  <c r="Y64" i="9"/>
  <c r="W64" i="9"/>
  <c r="U64" i="9"/>
  <c r="S64" i="9"/>
  <c r="Q64" i="9"/>
  <c r="O64" i="9"/>
  <c r="M64" i="9"/>
  <c r="K64" i="9"/>
  <c r="I64" i="9"/>
  <c r="G64" i="9"/>
  <c r="E64" i="9"/>
  <c r="AM63" i="9"/>
  <c r="AK63" i="9"/>
  <c r="AI63" i="9"/>
  <c r="AG63" i="9"/>
  <c r="AE63" i="9"/>
  <c r="AC63" i="9"/>
  <c r="AA63" i="9"/>
  <c r="Y63" i="9"/>
  <c r="W63" i="9"/>
  <c r="U63" i="9"/>
  <c r="S63" i="9"/>
  <c r="Q63" i="9"/>
  <c r="O63" i="9"/>
  <c r="M63" i="9"/>
  <c r="K63" i="9"/>
  <c r="I63" i="9"/>
  <c r="G63" i="9"/>
  <c r="E63" i="9"/>
  <c r="AM62" i="9"/>
  <c r="AK62" i="9"/>
  <c r="AI62" i="9"/>
  <c r="AG62" i="9"/>
  <c r="AE62" i="9"/>
  <c r="AC62" i="9"/>
  <c r="AA62" i="9"/>
  <c r="Y62" i="9"/>
  <c r="W62" i="9"/>
  <c r="U62" i="9"/>
  <c r="S62" i="9"/>
  <c r="Q62" i="9"/>
  <c r="O62" i="9"/>
  <c r="M62" i="9"/>
  <c r="K62" i="9"/>
  <c r="I62" i="9"/>
  <c r="G62" i="9"/>
  <c r="E62" i="9"/>
  <c r="AM61" i="9"/>
  <c r="AK61" i="9"/>
  <c r="AI61" i="9"/>
  <c r="AG61" i="9"/>
  <c r="AE61" i="9"/>
  <c r="AC61" i="9"/>
  <c r="AA61" i="9"/>
  <c r="Y61" i="9"/>
  <c r="W61" i="9"/>
  <c r="U61" i="9"/>
  <c r="S61" i="9"/>
  <c r="Q61" i="9"/>
  <c r="O61" i="9"/>
  <c r="M61" i="9"/>
  <c r="K61" i="9"/>
  <c r="I61" i="9"/>
  <c r="G61" i="9"/>
  <c r="E61" i="9"/>
  <c r="AM60" i="9"/>
  <c r="AK60" i="9"/>
  <c r="AI60" i="9"/>
  <c r="AG60" i="9"/>
  <c r="AE60" i="9"/>
  <c r="AC60" i="9"/>
  <c r="AA60" i="9"/>
  <c r="Y60" i="9"/>
  <c r="W60" i="9"/>
  <c r="U60" i="9"/>
  <c r="S60" i="9"/>
  <c r="Q60" i="9"/>
  <c r="O60" i="9"/>
  <c r="M60" i="9"/>
  <c r="K60" i="9"/>
  <c r="I60" i="9"/>
  <c r="G60" i="9"/>
  <c r="E60" i="9"/>
  <c r="AM59" i="9"/>
  <c r="AK59" i="9"/>
  <c r="AI59" i="9"/>
  <c r="AG59" i="9"/>
  <c r="AE59" i="9"/>
  <c r="AC59" i="9"/>
  <c r="AA59" i="9"/>
  <c r="Y59" i="9"/>
  <c r="W59" i="9"/>
  <c r="U59" i="9"/>
  <c r="S59" i="9"/>
  <c r="Q59" i="9"/>
  <c r="O59" i="9"/>
  <c r="M59" i="9"/>
  <c r="K59" i="9"/>
  <c r="I59" i="9"/>
  <c r="G59" i="9"/>
  <c r="E59" i="9"/>
  <c r="AM58" i="9"/>
  <c r="AK58" i="9"/>
  <c r="AI58" i="9"/>
  <c r="AG58" i="9"/>
  <c r="AE58" i="9"/>
  <c r="AC58" i="9"/>
  <c r="AA58" i="9"/>
  <c r="Y58" i="9"/>
  <c r="W58" i="9"/>
  <c r="U58" i="9"/>
  <c r="S58" i="9"/>
  <c r="Q58" i="9"/>
  <c r="O58" i="9"/>
  <c r="M58" i="9"/>
  <c r="K58" i="9"/>
  <c r="I58" i="9"/>
  <c r="G58" i="9"/>
  <c r="E58" i="9"/>
  <c r="AM57" i="9"/>
  <c r="AK57" i="9"/>
  <c r="AI57" i="9"/>
  <c r="AG57" i="9"/>
  <c r="AE57" i="9"/>
  <c r="AC57" i="9"/>
  <c r="AA57" i="9"/>
  <c r="Y57" i="9"/>
  <c r="W57" i="9"/>
  <c r="U57" i="9"/>
  <c r="S57" i="9"/>
  <c r="Q57" i="9"/>
  <c r="O57" i="9"/>
  <c r="M57" i="9"/>
  <c r="K57" i="9"/>
  <c r="I57" i="9"/>
  <c r="G57" i="9"/>
  <c r="E57" i="9"/>
  <c r="AM56" i="9"/>
  <c r="AK56" i="9"/>
  <c r="AI56" i="9"/>
  <c r="AG56" i="9"/>
  <c r="AE56" i="9"/>
  <c r="AC56" i="9"/>
  <c r="AA56" i="9"/>
  <c r="Y56" i="9"/>
  <c r="W56" i="9"/>
  <c r="U56" i="9"/>
  <c r="S56" i="9"/>
  <c r="Q56" i="9"/>
  <c r="O56" i="9"/>
  <c r="M56" i="9"/>
  <c r="K56" i="9"/>
  <c r="I56" i="9"/>
  <c r="G56" i="9"/>
  <c r="E56" i="9"/>
  <c r="AM55" i="9"/>
  <c r="AK55" i="9"/>
  <c r="AI55" i="9"/>
  <c r="AG55" i="9"/>
  <c r="AE55" i="9"/>
  <c r="AC55" i="9"/>
  <c r="AA55" i="9"/>
  <c r="Y55" i="9"/>
  <c r="W55" i="9"/>
  <c r="U55" i="9"/>
  <c r="S55" i="9"/>
  <c r="Q55" i="9"/>
  <c r="O55" i="9"/>
  <c r="M55" i="9"/>
  <c r="K55" i="9"/>
  <c r="I55" i="9"/>
  <c r="G55" i="9"/>
  <c r="E55" i="9"/>
  <c r="AM54" i="9"/>
  <c r="AK54" i="9"/>
  <c r="AI54" i="9"/>
  <c r="AG54" i="9"/>
  <c r="AE54" i="9"/>
  <c r="AC54" i="9"/>
  <c r="AA54" i="9"/>
  <c r="Y54" i="9"/>
  <c r="W54" i="9"/>
  <c r="U54" i="9"/>
  <c r="S54" i="9"/>
  <c r="Q54" i="9"/>
  <c r="O54" i="9"/>
  <c r="M54" i="9"/>
  <c r="K54" i="9"/>
  <c r="I54" i="9"/>
  <c r="G54" i="9"/>
  <c r="E54" i="9"/>
  <c r="AM53" i="9"/>
  <c r="AK53" i="9"/>
  <c r="AI53" i="9"/>
  <c r="AG53" i="9"/>
  <c r="AE53" i="9"/>
  <c r="AC53" i="9"/>
  <c r="AA53" i="9"/>
  <c r="Y53" i="9"/>
  <c r="W53" i="9"/>
  <c r="U53" i="9"/>
  <c r="S53" i="9"/>
  <c r="Q53" i="9"/>
  <c r="O53" i="9"/>
  <c r="M53" i="9"/>
  <c r="K53" i="9"/>
  <c r="I53" i="9"/>
  <c r="G53" i="9"/>
  <c r="E53" i="9"/>
  <c r="AM52" i="9"/>
  <c r="AK52" i="9"/>
  <c r="AI52" i="9"/>
  <c r="AG52" i="9"/>
  <c r="AE52" i="9"/>
  <c r="AC52" i="9"/>
  <c r="AA52" i="9"/>
  <c r="Y52" i="9"/>
  <c r="W52" i="9"/>
  <c r="U52" i="9"/>
  <c r="S52" i="9"/>
  <c r="Q52" i="9"/>
  <c r="O52" i="9"/>
  <c r="M52" i="9"/>
  <c r="K52" i="9"/>
  <c r="I52" i="9"/>
  <c r="G52" i="9"/>
  <c r="E52" i="9"/>
  <c r="AM51" i="9"/>
  <c r="AK51" i="9"/>
  <c r="AI51" i="9"/>
  <c r="AG51" i="9"/>
  <c r="AE51" i="9"/>
  <c r="AC51" i="9"/>
  <c r="AA51" i="9"/>
  <c r="Y51" i="9"/>
  <c r="W51" i="9"/>
  <c r="U51" i="9"/>
  <c r="S51" i="9"/>
  <c r="Q51" i="9"/>
  <c r="O51" i="9"/>
  <c r="M51" i="9"/>
  <c r="K51" i="9"/>
  <c r="I51" i="9"/>
  <c r="G51" i="9"/>
  <c r="E51" i="9"/>
  <c r="AM50" i="9"/>
  <c r="AK50" i="9"/>
  <c r="AI50" i="9"/>
  <c r="AG50" i="9"/>
  <c r="AE50" i="9"/>
  <c r="AC50" i="9"/>
  <c r="AA50" i="9"/>
  <c r="Y50" i="9"/>
  <c r="W50" i="9"/>
  <c r="U50" i="9"/>
  <c r="S50" i="9"/>
  <c r="Q50" i="9"/>
  <c r="O50" i="9"/>
  <c r="M50" i="9"/>
  <c r="K50" i="9"/>
  <c r="I50" i="9"/>
  <c r="G50" i="9"/>
  <c r="E50" i="9"/>
  <c r="AM49" i="9"/>
  <c r="AK49" i="9"/>
  <c r="AI49" i="9"/>
  <c r="AG49" i="9"/>
  <c r="AE49" i="9"/>
  <c r="AC49" i="9"/>
  <c r="AA49" i="9"/>
  <c r="Y49" i="9"/>
  <c r="W49" i="9"/>
  <c r="U49" i="9"/>
  <c r="S49" i="9"/>
  <c r="Q49" i="9"/>
  <c r="O49" i="9"/>
  <c r="M49" i="9"/>
  <c r="K49" i="9"/>
  <c r="I49" i="9"/>
  <c r="G49" i="9"/>
  <c r="E49" i="9"/>
  <c r="AM48" i="9"/>
  <c r="AK48" i="9"/>
  <c r="AI48" i="9"/>
  <c r="AG48" i="9"/>
  <c r="AE48" i="9"/>
  <c r="AC48" i="9"/>
  <c r="AA48" i="9"/>
  <c r="Y48" i="9"/>
  <c r="W48" i="9"/>
  <c r="U48" i="9"/>
  <c r="S48" i="9"/>
  <c r="Q48" i="9"/>
  <c r="O48" i="9"/>
  <c r="M48" i="9"/>
  <c r="K48" i="9"/>
  <c r="I48" i="9"/>
  <c r="G48" i="9"/>
  <c r="E48" i="9"/>
  <c r="AM47" i="9"/>
  <c r="AK47" i="9"/>
  <c r="AI47" i="9"/>
  <c r="AG47" i="9"/>
  <c r="AE47" i="9"/>
  <c r="AC47" i="9"/>
  <c r="AA47" i="9"/>
  <c r="Y47" i="9"/>
  <c r="W47" i="9"/>
  <c r="U47" i="9"/>
  <c r="S47" i="9"/>
  <c r="Q47" i="9"/>
  <c r="O47" i="9"/>
  <c r="M47" i="9"/>
  <c r="K47" i="9"/>
  <c r="I47" i="9"/>
  <c r="G47" i="9"/>
  <c r="E47" i="9"/>
  <c r="AM46" i="9"/>
  <c r="AK46" i="9"/>
  <c r="AI46" i="9"/>
  <c r="AG46" i="9"/>
  <c r="AE46" i="9"/>
  <c r="AC46" i="9"/>
  <c r="AA46" i="9"/>
  <c r="Y46" i="9"/>
  <c r="W46" i="9"/>
  <c r="U46" i="9"/>
  <c r="S46" i="9"/>
  <c r="Q46" i="9"/>
  <c r="O46" i="9"/>
  <c r="M46" i="9"/>
  <c r="K46" i="9"/>
  <c r="I46" i="9"/>
  <c r="G46" i="9"/>
  <c r="E46" i="9"/>
  <c r="AM45" i="9"/>
  <c r="AK45" i="9"/>
  <c r="AI45" i="9"/>
  <c r="AG45" i="9"/>
  <c r="AE45" i="9"/>
  <c r="AC45" i="9"/>
  <c r="AA45" i="9"/>
  <c r="Y45" i="9"/>
  <c r="W45" i="9"/>
  <c r="U45" i="9"/>
  <c r="S45" i="9"/>
  <c r="Q45" i="9"/>
  <c r="O45" i="9"/>
  <c r="M45" i="9"/>
  <c r="K45" i="9"/>
  <c r="I45" i="9"/>
  <c r="G45" i="9"/>
  <c r="E45" i="9"/>
  <c r="AM44" i="9"/>
  <c r="AK44" i="9"/>
  <c r="AI44" i="9"/>
  <c r="AG44" i="9"/>
  <c r="AE44" i="9"/>
  <c r="AC44" i="9"/>
  <c r="AA44" i="9"/>
  <c r="Y44" i="9"/>
  <c r="W44" i="9"/>
  <c r="U44" i="9"/>
  <c r="S44" i="9"/>
  <c r="Q44" i="9"/>
  <c r="O44" i="9"/>
  <c r="M44" i="9"/>
  <c r="K44" i="9"/>
  <c r="I44" i="9"/>
  <c r="G44" i="9"/>
  <c r="E44" i="9"/>
  <c r="AM43" i="9"/>
  <c r="AK43" i="9"/>
  <c r="AI43" i="9"/>
  <c r="AG43" i="9"/>
  <c r="AE43" i="9"/>
  <c r="AC43" i="9"/>
  <c r="AA43" i="9"/>
  <c r="Y43" i="9"/>
  <c r="W43" i="9"/>
  <c r="U43" i="9"/>
  <c r="S43" i="9"/>
  <c r="Q43" i="9"/>
  <c r="O43" i="9"/>
  <c r="M43" i="9"/>
  <c r="K43" i="9"/>
  <c r="I43" i="9"/>
  <c r="G43" i="9"/>
  <c r="E43" i="9"/>
  <c r="AM42" i="9"/>
  <c r="AK42" i="9"/>
  <c r="AI42" i="9"/>
  <c r="AG42" i="9"/>
  <c r="AE42" i="9"/>
  <c r="AC42" i="9"/>
  <c r="AA42" i="9"/>
  <c r="Y42" i="9"/>
  <c r="W42" i="9"/>
  <c r="U42" i="9"/>
  <c r="S42" i="9"/>
  <c r="Q42" i="9"/>
  <c r="O42" i="9"/>
  <c r="M42" i="9"/>
  <c r="K42" i="9"/>
  <c r="I42" i="9"/>
  <c r="G42" i="9"/>
  <c r="E42" i="9"/>
  <c r="AM41" i="9"/>
  <c r="AK41" i="9"/>
  <c r="AI41" i="9"/>
  <c r="AG41" i="9"/>
  <c r="AE41" i="9"/>
  <c r="AC41" i="9"/>
  <c r="AA41" i="9"/>
  <c r="Y41" i="9"/>
  <c r="W41" i="9"/>
  <c r="U41" i="9"/>
  <c r="S41" i="9"/>
  <c r="Q41" i="9"/>
  <c r="O41" i="9"/>
  <c r="M41" i="9"/>
  <c r="K41" i="9"/>
  <c r="I41" i="9"/>
  <c r="G41" i="9"/>
  <c r="E41" i="9"/>
  <c r="AM40" i="9"/>
  <c r="AK40" i="9"/>
  <c r="AI40" i="9"/>
  <c r="AG40" i="9"/>
  <c r="AE40" i="9"/>
  <c r="AC40" i="9"/>
  <c r="AA40" i="9"/>
  <c r="Y40" i="9"/>
  <c r="W40" i="9"/>
  <c r="U40" i="9"/>
  <c r="S40" i="9"/>
  <c r="Q40" i="9"/>
  <c r="O40" i="9"/>
  <c r="M40" i="9"/>
  <c r="K40" i="9"/>
  <c r="I40" i="9"/>
  <c r="G40" i="9"/>
  <c r="E40" i="9"/>
  <c r="AM39" i="9"/>
  <c r="AK39" i="9"/>
  <c r="AI39" i="9"/>
  <c r="AG39" i="9"/>
  <c r="AE39" i="9"/>
  <c r="AC39" i="9"/>
  <c r="AA39" i="9"/>
  <c r="Y39" i="9"/>
  <c r="W39" i="9"/>
  <c r="U39" i="9"/>
  <c r="S39" i="9"/>
  <c r="Q39" i="9"/>
  <c r="O39" i="9"/>
  <c r="M39" i="9"/>
  <c r="K39" i="9"/>
  <c r="I39" i="9"/>
  <c r="G39" i="9"/>
  <c r="E39" i="9"/>
  <c r="AM38" i="9"/>
  <c r="AK38" i="9"/>
  <c r="AI38" i="9"/>
  <c r="AG38" i="9"/>
  <c r="AE38" i="9"/>
  <c r="AC38" i="9"/>
  <c r="AA38" i="9"/>
  <c r="Y38" i="9"/>
  <c r="W38" i="9"/>
  <c r="U38" i="9"/>
  <c r="S38" i="9"/>
  <c r="Q38" i="9"/>
  <c r="O38" i="9"/>
  <c r="M38" i="9"/>
  <c r="K38" i="9"/>
  <c r="I38" i="9"/>
  <c r="G38" i="9"/>
  <c r="E38" i="9"/>
  <c r="AM37" i="9"/>
  <c r="AK37" i="9"/>
  <c r="AI37" i="9"/>
  <c r="AG37" i="9"/>
  <c r="AE37" i="9"/>
  <c r="AC37" i="9"/>
  <c r="AA37" i="9"/>
  <c r="Y37" i="9"/>
  <c r="W37" i="9"/>
  <c r="U37" i="9"/>
  <c r="S37" i="9"/>
  <c r="Q37" i="9"/>
  <c r="O37" i="9"/>
  <c r="M37" i="9"/>
  <c r="K37" i="9"/>
  <c r="I37" i="9"/>
  <c r="G37" i="9"/>
  <c r="E37" i="9"/>
  <c r="AM36" i="9"/>
  <c r="AK36" i="9"/>
  <c r="AI36" i="9"/>
  <c r="AG36" i="9"/>
  <c r="AE36" i="9"/>
  <c r="AC36" i="9"/>
  <c r="AA36" i="9"/>
  <c r="Y36" i="9"/>
  <c r="W36" i="9"/>
  <c r="U36" i="9"/>
  <c r="S36" i="9"/>
  <c r="Q36" i="9"/>
  <c r="O36" i="9"/>
  <c r="M36" i="9"/>
  <c r="K36" i="9"/>
  <c r="I36" i="9"/>
  <c r="G36" i="9"/>
  <c r="E36" i="9"/>
  <c r="AM35" i="9"/>
  <c r="AK35" i="9"/>
  <c r="AI35" i="9"/>
  <c r="AG35" i="9"/>
  <c r="AE35" i="9"/>
  <c r="AC35" i="9"/>
  <c r="AA35" i="9"/>
  <c r="Y35" i="9"/>
  <c r="W35" i="9"/>
  <c r="U35" i="9"/>
  <c r="S35" i="9"/>
  <c r="Q35" i="9"/>
  <c r="O35" i="9"/>
  <c r="M35" i="9"/>
  <c r="K35" i="9"/>
  <c r="I35" i="9"/>
  <c r="G35" i="9"/>
  <c r="E35" i="9"/>
  <c r="AM34" i="9"/>
  <c r="AK34" i="9"/>
  <c r="AI34" i="9"/>
  <c r="AG34" i="9"/>
  <c r="AE34" i="9"/>
  <c r="AC34" i="9"/>
  <c r="AA34" i="9"/>
  <c r="Y34" i="9"/>
  <c r="W34" i="9"/>
  <c r="U34" i="9"/>
  <c r="S34" i="9"/>
  <c r="Q34" i="9"/>
  <c r="O34" i="9"/>
  <c r="M34" i="9"/>
  <c r="K34" i="9"/>
  <c r="I34" i="9"/>
  <c r="G34" i="9"/>
  <c r="E34" i="9"/>
  <c r="AM33" i="9"/>
  <c r="AK33" i="9"/>
  <c r="AI33" i="9"/>
  <c r="AG33" i="9"/>
  <c r="AE33" i="9"/>
  <c r="AC33" i="9"/>
  <c r="AA33" i="9"/>
  <c r="Y33" i="9"/>
  <c r="W33" i="9"/>
  <c r="U33" i="9"/>
  <c r="S33" i="9"/>
  <c r="Q33" i="9"/>
  <c r="O33" i="9"/>
  <c r="M33" i="9"/>
  <c r="K33" i="9"/>
  <c r="I33" i="9"/>
  <c r="G33" i="9"/>
  <c r="E33" i="9"/>
  <c r="AM32" i="9"/>
  <c r="AK32" i="9"/>
  <c r="AI32" i="9"/>
  <c r="AG32" i="9"/>
  <c r="AE32" i="9"/>
  <c r="AC32" i="9"/>
  <c r="AA32" i="9"/>
  <c r="Y32" i="9"/>
  <c r="W32" i="9"/>
  <c r="U32" i="9"/>
  <c r="S32" i="9"/>
  <c r="Q32" i="9"/>
  <c r="O32" i="9"/>
  <c r="M32" i="9"/>
  <c r="K32" i="9"/>
  <c r="I32" i="9"/>
  <c r="G32" i="9"/>
  <c r="E32" i="9"/>
  <c r="AM31" i="9"/>
  <c r="AK31" i="9"/>
  <c r="AI31" i="9"/>
  <c r="AG31" i="9"/>
  <c r="AE31" i="9"/>
  <c r="AC31" i="9"/>
  <c r="AA31" i="9"/>
  <c r="Y31" i="9"/>
  <c r="W31" i="9"/>
  <c r="U31" i="9"/>
  <c r="S31" i="9"/>
  <c r="Q31" i="9"/>
  <c r="O31" i="9"/>
  <c r="M31" i="9"/>
  <c r="K31" i="9"/>
  <c r="I31" i="9"/>
  <c r="G31" i="9"/>
  <c r="E31" i="9"/>
  <c r="AM30" i="9"/>
  <c r="AK30" i="9"/>
  <c r="AI30" i="9"/>
  <c r="AG30" i="9"/>
  <c r="AE30" i="9"/>
  <c r="AC30" i="9"/>
  <c r="AA30" i="9"/>
  <c r="Y30" i="9"/>
  <c r="W30" i="9"/>
  <c r="U30" i="9"/>
  <c r="S30" i="9"/>
  <c r="Q30" i="9"/>
  <c r="O30" i="9"/>
  <c r="M30" i="9"/>
  <c r="K30" i="9"/>
  <c r="I30" i="9"/>
  <c r="G30" i="9"/>
  <c r="E30" i="9"/>
  <c r="AM29" i="9"/>
  <c r="AK29" i="9"/>
  <c r="AI29" i="9"/>
  <c r="AG29" i="9"/>
  <c r="AE29" i="9"/>
  <c r="AC29" i="9"/>
  <c r="AA29" i="9"/>
  <c r="Y29" i="9"/>
  <c r="W29" i="9"/>
  <c r="U29" i="9"/>
  <c r="S29" i="9"/>
  <c r="Q29" i="9"/>
  <c r="O29" i="9"/>
  <c r="M29" i="9"/>
  <c r="K29" i="9"/>
  <c r="I29" i="9"/>
  <c r="G29" i="9"/>
  <c r="E29" i="9"/>
  <c r="AM28" i="9"/>
  <c r="AK28" i="9"/>
  <c r="AI28" i="9"/>
  <c r="AG28" i="9"/>
  <c r="AE28" i="9"/>
  <c r="AC28" i="9"/>
  <c r="AA28" i="9"/>
  <c r="Y28" i="9"/>
  <c r="W28" i="9"/>
  <c r="U28" i="9"/>
  <c r="S28" i="9"/>
  <c r="Q28" i="9"/>
  <c r="O28" i="9"/>
  <c r="M28" i="9"/>
  <c r="K28" i="9"/>
  <c r="I28" i="9"/>
  <c r="G28" i="9"/>
  <c r="E28" i="9"/>
  <c r="AM27" i="9"/>
  <c r="AK27" i="9"/>
  <c r="AI27" i="9"/>
  <c r="AG27" i="9"/>
  <c r="AE27" i="9"/>
  <c r="AC27" i="9"/>
  <c r="AA27" i="9"/>
  <c r="Y27" i="9"/>
  <c r="W27" i="9"/>
  <c r="U27" i="9"/>
  <c r="S27" i="9"/>
  <c r="Q27" i="9"/>
  <c r="O27" i="9"/>
  <c r="M27" i="9"/>
  <c r="K27" i="9"/>
  <c r="I27" i="9"/>
  <c r="G27" i="9"/>
  <c r="E27" i="9"/>
  <c r="AM26" i="9"/>
  <c r="AK26" i="9"/>
  <c r="AI26" i="9"/>
  <c r="AG26" i="9"/>
  <c r="AE26" i="9"/>
  <c r="AC26" i="9"/>
  <c r="AA26" i="9"/>
  <c r="Y26" i="9"/>
  <c r="W26" i="9"/>
  <c r="U26" i="9"/>
  <c r="S26" i="9"/>
  <c r="Q26" i="9"/>
  <c r="O26" i="9"/>
  <c r="M26" i="9"/>
  <c r="K26" i="9"/>
  <c r="I26" i="9"/>
  <c r="G26" i="9"/>
  <c r="E26" i="9"/>
  <c r="AM25" i="9"/>
  <c r="AK25" i="9"/>
  <c r="AI25" i="9"/>
  <c r="AG25" i="9"/>
  <c r="AE25" i="9"/>
  <c r="AC25" i="9"/>
  <c r="AA25" i="9"/>
  <c r="Y25" i="9"/>
  <c r="W25" i="9"/>
  <c r="U25" i="9"/>
  <c r="S25" i="9"/>
  <c r="Q25" i="9"/>
  <c r="O25" i="9"/>
  <c r="M25" i="9"/>
  <c r="K25" i="9"/>
  <c r="I25" i="9"/>
  <c r="G25" i="9"/>
  <c r="E25" i="9"/>
  <c r="AM24" i="9"/>
  <c r="AK24" i="9"/>
  <c r="AI24" i="9"/>
  <c r="AG24" i="9"/>
  <c r="AE24" i="9"/>
  <c r="AC24" i="9"/>
  <c r="AA24" i="9"/>
  <c r="Y24" i="9"/>
  <c r="W24" i="9"/>
  <c r="U24" i="9"/>
  <c r="S24" i="9"/>
  <c r="Q24" i="9"/>
  <c r="O24" i="9"/>
  <c r="M24" i="9"/>
  <c r="K24" i="9"/>
  <c r="I24" i="9"/>
  <c r="G24" i="9"/>
  <c r="E24" i="9"/>
  <c r="AM23" i="9"/>
  <c r="AK23" i="9"/>
  <c r="AI23" i="9"/>
  <c r="AG23" i="9"/>
  <c r="AE23" i="9"/>
  <c r="AC23" i="9"/>
  <c r="AA23" i="9"/>
  <c r="Y23" i="9"/>
  <c r="W23" i="9"/>
  <c r="U23" i="9"/>
  <c r="S23" i="9"/>
  <c r="Q23" i="9"/>
  <c r="O23" i="9"/>
  <c r="M23" i="9"/>
  <c r="K23" i="9"/>
  <c r="I23" i="9"/>
  <c r="G23" i="9"/>
  <c r="E23" i="9"/>
  <c r="AM22" i="9"/>
  <c r="AK22" i="9"/>
  <c r="AI22" i="9"/>
  <c r="AG22" i="9"/>
  <c r="AE22" i="9"/>
  <c r="AC22" i="9"/>
  <c r="AA22" i="9"/>
  <c r="Y22" i="9"/>
  <c r="W22" i="9"/>
  <c r="U22" i="9"/>
  <c r="S22" i="9"/>
  <c r="Q22" i="9"/>
  <c r="O22" i="9"/>
  <c r="M22" i="9"/>
  <c r="K22" i="9"/>
  <c r="I22" i="9"/>
  <c r="G22" i="9"/>
  <c r="E22" i="9"/>
  <c r="AM21" i="9"/>
  <c r="AK21" i="9"/>
  <c r="AI21" i="9"/>
  <c r="AG21" i="9"/>
  <c r="AE21" i="9"/>
  <c r="AC21" i="9"/>
  <c r="AA21" i="9"/>
  <c r="Y21" i="9"/>
  <c r="W21" i="9"/>
  <c r="U21" i="9"/>
  <c r="S21" i="9"/>
  <c r="Q21" i="9"/>
  <c r="O21" i="9"/>
  <c r="M21" i="9"/>
  <c r="K21" i="9"/>
  <c r="I21" i="9"/>
  <c r="G21" i="9"/>
  <c r="E21" i="9"/>
  <c r="AM20" i="9"/>
  <c r="AK20" i="9"/>
  <c r="AI20" i="9"/>
  <c r="AG20" i="9"/>
  <c r="AE20" i="9"/>
  <c r="AC20" i="9"/>
  <c r="AA20" i="9"/>
  <c r="Y20" i="9"/>
  <c r="W20" i="9"/>
  <c r="U20" i="9"/>
  <c r="S20" i="9"/>
  <c r="Q20" i="9"/>
  <c r="O20" i="9"/>
  <c r="M20" i="9"/>
  <c r="K20" i="9"/>
  <c r="I20" i="9"/>
  <c r="G20" i="9"/>
  <c r="E20" i="9"/>
  <c r="AM19" i="9"/>
  <c r="AK19" i="9"/>
  <c r="AI19" i="9"/>
  <c r="AG19" i="9"/>
  <c r="AE19" i="9"/>
  <c r="AC19" i="9"/>
  <c r="AA19" i="9"/>
  <c r="Y19" i="9"/>
  <c r="W19" i="9"/>
  <c r="U19" i="9"/>
  <c r="S19" i="9"/>
  <c r="Q19" i="9"/>
  <c r="O19" i="9"/>
  <c r="M19" i="9"/>
  <c r="K19" i="9"/>
  <c r="I19" i="9"/>
  <c r="G19" i="9"/>
  <c r="E19" i="9"/>
  <c r="AM18" i="9"/>
  <c r="AK18" i="9"/>
  <c r="AI18" i="9"/>
  <c r="AG18" i="9"/>
  <c r="AE18" i="9"/>
  <c r="AC18" i="9"/>
  <c r="AA18" i="9"/>
  <c r="Y18" i="9"/>
  <c r="W18" i="9"/>
  <c r="U18" i="9"/>
  <c r="S18" i="9"/>
  <c r="Q18" i="9"/>
  <c r="O18" i="9"/>
  <c r="M18" i="9"/>
  <c r="K18" i="9"/>
  <c r="I18" i="9"/>
  <c r="G18" i="9"/>
  <c r="E18" i="9"/>
  <c r="AM17" i="9"/>
  <c r="AK17" i="9"/>
  <c r="AI17" i="9"/>
  <c r="AG17" i="9"/>
  <c r="AE17" i="9"/>
  <c r="AC17" i="9"/>
  <c r="AA17" i="9"/>
  <c r="Y17" i="9"/>
  <c r="W17" i="9"/>
  <c r="U17" i="9"/>
  <c r="S17" i="9"/>
  <c r="Q17" i="9"/>
  <c r="O17" i="9"/>
  <c r="M17" i="9"/>
  <c r="K17" i="9"/>
  <c r="I17" i="9"/>
  <c r="G17" i="9"/>
  <c r="E17" i="9"/>
  <c r="AM16" i="9"/>
  <c r="AK16" i="9"/>
  <c r="AI16" i="9"/>
  <c r="AG16" i="9"/>
  <c r="AE16" i="9"/>
  <c r="AC16" i="9"/>
  <c r="AA16" i="9"/>
  <c r="Y16" i="9"/>
  <c r="W16" i="9"/>
  <c r="U16" i="9"/>
  <c r="S16" i="9"/>
  <c r="Q16" i="9"/>
  <c r="O16" i="9"/>
  <c r="M16" i="9"/>
  <c r="K16" i="9"/>
  <c r="I16" i="9"/>
  <c r="G16" i="9"/>
  <c r="E16" i="9"/>
  <c r="AM15" i="9"/>
  <c r="AK15" i="9"/>
  <c r="AI15" i="9"/>
  <c r="AG15" i="9"/>
  <c r="AE15" i="9"/>
  <c r="AC15" i="9"/>
  <c r="AA15" i="9"/>
  <c r="Y15" i="9"/>
  <c r="W15" i="9"/>
  <c r="U15" i="9"/>
  <c r="S15" i="9"/>
  <c r="Q15" i="9"/>
  <c r="O15" i="9"/>
  <c r="M15" i="9"/>
  <c r="K15" i="9"/>
  <c r="I15" i="9"/>
  <c r="G15" i="9"/>
  <c r="E15" i="9"/>
  <c r="AM14" i="9"/>
  <c r="AK14" i="9"/>
  <c r="AI14" i="9"/>
  <c r="AG14" i="9"/>
  <c r="AE14" i="9"/>
  <c r="AC14" i="9"/>
  <c r="AA14" i="9"/>
  <c r="Y14" i="9"/>
  <c r="W14" i="9"/>
  <c r="U14" i="9"/>
  <c r="S14" i="9"/>
  <c r="Q14" i="9"/>
  <c r="O14" i="9"/>
  <c r="M14" i="9"/>
  <c r="K14" i="9"/>
  <c r="I14" i="9"/>
  <c r="G14" i="9"/>
  <c r="E14" i="9"/>
  <c r="AM13" i="9"/>
  <c r="AK13" i="9"/>
  <c r="AI13" i="9"/>
  <c r="AG13" i="9"/>
  <c r="AE13" i="9"/>
  <c r="AC13" i="9"/>
  <c r="AA13" i="9"/>
  <c r="Y13" i="9"/>
  <c r="W13" i="9"/>
  <c r="U13" i="9"/>
  <c r="S13" i="9"/>
  <c r="Q13" i="9"/>
  <c r="O13" i="9"/>
  <c r="M13" i="9"/>
  <c r="K13" i="9"/>
  <c r="I13" i="9"/>
  <c r="G13" i="9"/>
  <c r="E13" i="9"/>
  <c r="AM12" i="9"/>
  <c r="AK12" i="9"/>
  <c r="AI12" i="9"/>
  <c r="AG12" i="9"/>
  <c r="AE12" i="9"/>
  <c r="AC12" i="9"/>
  <c r="AA12" i="9"/>
  <c r="Y12" i="9"/>
  <c r="W12" i="9"/>
  <c r="U12" i="9"/>
  <c r="S12" i="9"/>
  <c r="Q12" i="9"/>
  <c r="O12" i="9"/>
  <c r="M12" i="9"/>
  <c r="K12" i="9"/>
  <c r="I12" i="9"/>
  <c r="G12" i="9"/>
  <c r="E12" i="9"/>
  <c r="AM11" i="9"/>
  <c r="AK11" i="9"/>
  <c r="AI11" i="9"/>
  <c r="AG11" i="9"/>
  <c r="AE11" i="9"/>
  <c r="AC11" i="9"/>
  <c r="AA11" i="9"/>
  <c r="Y11" i="9"/>
  <c r="W11" i="9"/>
  <c r="U11" i="9"/>
  <c r="S11" i="9"/>
  <c r="Q11" i="9"/>
  <c r="O11" i="9"/>
  <c r="M11" i="9"/>
  <c r="K11" i="9"/>
  <c r="I11" i="9"/>
  <c r="G11" i="9"/>
  <c r="E11" i="9"/>
  <c r="AM10" i="9"/>
  <c r="AK10" i="9"/>
  <c r="AI10" i="9"/>
  <c r="AG10" i="9"/>
  <c r="AE10" i="9"/>
  <c r="AC10" i="9"/>
  <c r="AA10" i="9"/>
  <c r="Y10" i="9"/>
  <c r="W10" i="9"/>
  <c r="U10" i="9"/>
  <c r="S10" i="9"/>
  <c r="Q10" i="9"/>
  <c r="O10" i="9"/>
  <c r="M10" i="9"/>
  <c r="K10" i="9"/>
  <c r="I10" i="9"/>
  <c r="G10" i="9"/>
  <c r="E10" i="9"/>
  <c r="AM9" i="9"/>
  <c r="AK9" i="9"/>
  <c r="AI9" i="9"/>
  <c r="AG9" i="9"/>
  <c r="AE9" i="9"/>
  <c r="AC9" i="9"/>
  <c r="AA9" i="9"/>
  <c r="Y9" i="9"/>
  <c r="W9" i="9"/>
  <c r="U9" i="9"/>
  <c r="S9" i="9"/>
  <c r="Q9" i="9"/>
  <c r="O9" i="9"/>
  <c r="M9" i="9"/>
  <c r="K9" i="9"/>
  <c r="I9" i="9"/>
  <c r="G9" i="9"/>
  <c r="E9" i="9"/>
  <c r="AM8" i="9"/>
  <c r="AK8" i="9"/>
  <c r="AI8" i="9"/>
  <c r="AG8" i="9"/>
  <c r="AE8" i="9"/>
  <c r="AC8" i="9"/>
  <c r="AA8" i="9"/>
  <c r="Y8" i="9"/>
  <c r="W8" i="9"/>
  <c r="U8" i="9"/>
  <c r="S8" i="9"/>
  <c r="Q8" i="9"/>
  <c r="O8" i="9"/>
  <c r="M8" i="9"/>
  <c r="K8" i="9"/>
  <c r="I8" i="9"/>
  <c r="G8" i="9"/>
  <c r="E8" i="9"/>
  <c r="AM7" i="9"/>
  <c r="AK7" i="9"/>
  <c r="AI7" i="9"/>
  <c r="AG7" i="9"/>
  <c r="AE7" i="9"/>
  <c r="AC7" i="9"/>
  <c r="AA7" i="9"/>
  <c r="Y7" i="9"/>
  <c r="W7" i="9"/>
  <c r="U7" i="9"/>
  <c r="S7" i="9"/>
  <c r="Q7" i="9"/>
  <c r="O7" i="9"/>
  <c r="M7" i="9"/>
  <c r="K7" i="9"/>
  <c r="I7" i="9"/>
  <c r="G7" i="9"/>
  <c r="E7" i="9"/>
  <c r="AM6" i="9"/>
  <c r="AK6" i="9"/>
  <c r="AI6" i="9"/>
  <c r="AG6" i="9"/>
  <c r="AE6" i="9"/>
  <c r="AC6" i="9"/>
  <c r="AA6" i="9"/>
  <c r="Y6" i="9"/>
  <c r="W6" i="9"/>
  <c r="U6" i="9"/>
  <c r="S6" i="9"/>
  <c r="Q6" i="9"/>
  <c r="O6" i="9"/>
  <c r="M6" i="9"/>
  <c r="K6" i="9"/>
  <c r="I6" i="9"/>
  <c r="G6" i="9"/>
  <c r="E6" i="9"/>
  <c r="AM5" i="9"/>
  <c r="AK5" i="9"/>
  <c r="AI5" i="9"/>
  <c r="AG5" i="9"/>
  <c r="AE5" i="9"/>
  <c r="AC5" i="9"/>
  <c r="AA5" i="9"/>
  <c r="Y5" i="9"/>
  <c r="W5" i="9"/>
  <c r="U5" i="9"/>
  <c r="S5" i="9"/>
  <c r="Q5" i="9"/>
  <c r="O5" i="9"/>
  <c r="M5" i="9"/>
  <c r="K5" i="9"/>
  <c r="I5" i="9"/>
  <c r="G5" i="9"/>
  <c r="E5" i="9"/>
  <c r="AM4" i="9"/>
  <c r="AK4" i="9"/>
  <c r="AI4" i="9"/>
  <c r="AG4" i="9"/>
  <c r="AE4" i="9"/>
  <c r="AC4" i="9"/>
  <c r="AA4" i="9"/>
  <c r="Y4" i="9"/>
  <c r="W4" i="9"/>
  <c r="U4" i="9"/>
  <c r="S4" i="9"/>
  <c r="Q4" i="9"/>
  <c r="O4" i="9"/>
  <c r="M4" i="9"/>
  <c r="K4" i="9"/>
  <c r="I4" i="9"/>
  <c r="G4" i="9"/>
  <c r="E4" i="9"/>
  <c r="AF73" i="9"/>
  <c r="AB73" i="9"/>
  <c r="X73" i="9"/>
  <c r="T73" i="9"/>
  <c r="P73" i="9"/>
  <c r="L73" i="9"/>
  <c r="H73" i="9"/>
  <c r="AL100" i="9"/>
  <c r="AL77" i="9"/>
  <c r="AJ100" i="9"/>
  <c r="AJ77" i="9"/>
  <c r="AH100" i="9"/>
  <c r="AH77" i="9"/>
  <c r="AF100" i="9"/>
  <c r="AF77" i="9"/>
  <c r="AD100" i="9"/>
  <c r="AD77" i="9"/>
  <c r="AB100" i="9"/>
  <c r="AB77" i="9"/>
  <c r="Z100" i="9"/>
  <c r="Z77" i="9"/>
  <c r="X100" i="9"/>
  <c r="X77" i="9"/>
  <c r="V100" i="9"/>
  <c r="V77" i="9"/>
  <c r="T100" i="9"/>
  <c r="T77" i="9"/>
  <c r="R100" i="9"/>
  <c r="R77" i="9"/>
  <c r="P100" i="9"/>
  <c r="P77" i="9"/>
  <c r="N100" i="9"/>
  <c r="N77" i="9"/>
  <c r="L100" i="9"/>
  <c r="L77" i="9"/>
  <c r="J100" i="9"/>
  <c r="J77" i="9"/>
  <c r="H100" i="9"/>
  <c r="H77" i="9"/>
  <c r="F100" i="9"/>
  <c r="F77" i="9"/>
  <c r="C100" i="9"/>
  <c r="C97" i="9"/>
  <c r="C77" i="9"/>
  <c r="C73" i="9"/>
  <c r="C102" i="9" l="1"/>
  <c r="AL73" i="9"/>
  <c r="AN94" i="9"/>
  <c r="AO94" i="9" s="1"/>
  <c r="AN95" i="9"/>
  <c r="AO95" i="9" s="1"/>
  <c r="D73" i="9"/>
  <c r="D77" i="9"/>
  <c r="D97" i="9"/>
  <c r="G79" i="9"/>
  <c r="F97" i="9"/>
  <c r="K79" i="9"/>
  <c r="J97" i="9"/>
  <c r="O79" i="9"/>
  <c r="N97" i="9"/>
  <c r="S79" i="9"/>
  <c r="R97" i="9"/>
  <c r="W79" i="9"/>
  <c r="V97" i="9"/>
  <c r="AA79" i="9"/>
  <c r="Z97" i="9"/>
  <c r="AE79" i="9"/>
  <c r="AD97" i="9"/>
  <c r="AI79" i="9"/>
  <c r="AH97" i="9"/>
  <c r="AM79" i="9"/>
  <c r="AL97" i="9"/>
  <c r="AL102" i="9" s="1"/>
  <c r="I79" i="9"/>
  <c r="H97" i="9"/>
  <c r="H102" i="9" s="1"/>
  <c r="M79" i="9"/>
  <c r="L97" i="9"/>
  <c r="L102" i="9" s="1"/>
  <c r="Q79" i="9"/>
  <c r="P97" i="9"/>
  <c r="P102" i="9" s="1"/>
  <c r="U79" i="9"/>
  <c r="T97" i="9"/>
  <c r="T102" i="9" s="1"/>
  <c r="Y79" i="9"/>
  <c r="X97" i="9"/>
  <c r="X102" i="9" s="1"/>
  <c r="AC79" i="9"/>
  <c r="AB97" i="9"/>
  <c r="AB102" i="9" s="1"/>
  <c r="AG79" i="9"/>
  <c r="AF97" i="9"/>
  <c r="AF102" i="9" s="1"/>
  <c r="AK79" i="9"/>
  <c r="AJ97" i="9"/>
  <c r="AJ102" i="9" s="1"/>
  <c r="AJ73" i="9"/>
  <c r="F73" i="9"/>
  <c r="J73" i="9"/>
  <c r="N73" i="9"/>
  <c r="R73" i="9"/>
  <c r="V73" i="9"/>
  <c r="Z73" i="9"/>
  <c r="AD73" i="9"/>
  <c r="AH73" i="9"/>
  <c r="AH102" i="9" l="1"/>
  <c r="Z102" i="9"/>
  <c r="J102" i="9"/>
  <c r="F102" i="9"/>
  <c r="AD102" i="9"/>
  <c r="V102" i="9"/>
  <c r="R102" i="9"/>
  <c r="N102" i="9"/>
  <c r="D102" i="9"/>
  <c r="D100" i="9"/>
  <c r="AN72" i="9"/>
  <c r="AN76" i="9"/>
  <c r="AN75" i="9"/>
  <c r="AN81" i="9"/>
  <c r="AN82" i="9"/>
  <c r="AN83" i="9"/>
  <c r="AN84" i="9"/>
  <c r="AO84" i="9" s="1"/>
  <c r="AN85" i="9"/>
  <c r="AO85" i="9" s="1"/>
  <c r="AN86" i="9"/>
  <c r="AO86" i="9" s="1"/>
  <c r="AN87" i="9"/>
  <c r="AN88" i="9"/>
  <c r="AO88" i="9" s="1"/>
  <c r="AN89" i="9"/>
  <c r="AO89" i="9" s="1"/>
  <c r="AN90" i="9"/>
  <c r="AN91" i="9"/>
  <c r="AN92" i="9"/>
  <c r="AN93" i="9"/>
  <c r="AN96" i="9"/>
  <c r="AN80" i="9"/>
  <c r="AN79" i="9"/>
  <c r="AN99" i="9"/>
  <c r="AN5" i="9"/>
  <c r="AN6" i="9"/>
  <c r="AN7" i="9"/>
  <c r="AN8" i="9"/>
  <c r="AN9" i="9"/>
  <c r="AN10" i="9"/>
  <c r="AN11" i="9"/>
  <c r="AN12" i="9"/>
  <c r="AN13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4" i="9"/>
  <c r="AN3" i="9"/>
  <c r="AG3" i="9"/>
  <c r="AO87" i="9"/>
  <c r="AN46" i="9" l="1"/>
  <c r="AN28" i="9"/>
  <c r="E3" i="9" l="1"/>
  <c r="AG100" i="9" l="1"/>
  <c r="AN100" i="9"/>
  <c r="AO99" i="9" l="1"/>
  <c r="AO100" i="9"/>
  <c r="I100" i="9"/>
  <c r="M100" i="9"/>
  <c r="Q100" i="9"/>
  <c r="Y100" i="9"/>
  <c r="AC100" i="9"/>
  <c r="AM100" i="9"/>
  <c r="G100" i="9"/>
  <c r="K100" i="9"/>
  <c r="O100" i="9"/>
  <c r="S100" i="9"/>
  <c r="W100" i="9"/>
  <c r="AK100" i="9"/>
  <c r="AG97" i="9" l="1"/>
  <c r="AO93" i="9"/>
  <c r="AO96" i="9"/>
  <c r="W73" i="9"/>
  <c r="S73" i="9"/>
  <c r="O73" i="9"/>
  <c r="M73" i="9"/>
  <c r="E73" i="9"/>
  <c r="AG73" i="9"/>
  <c r="AO92" i="9"/>
  <c r="AO70" i="9"/>
  <c r="AO91" i="9"/>
  <c r="AO80" i="9"/>
  <c r="AO72" i="9"/>
  <c r="AO75" i="9"/>
  <c r="AO76" i="9"/>
  <c r="AO79" i="9"/>
  <c r="AO81" i="9"/>
  <c r="AO82" i="9"/>
  <c r="AO83" i="9"/>
  <c r="AO90" i="9"/>
  <c r="AO3" i="9"/>
  <c r="AO4" i="9"/>
  <c r="AO5" i="9"/>
  <c r="AO6" i="9"/>
  <c r="AO7" i="9"/>
  <c r="AO8" i="9"/>
  <c r="AO9" i="9"/>
  <c r="AO10" i="9"/>
  <c r="AO11" i="9"/>
  <c r="AO12" i="9"/>
  <c r="AO13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1" i="9"/>
  <c r="AO62" i="9"/>
  <c r="AO63" i="9"/>
  <c r="AO64" i="9"/>
  <c r="AO65" i="9"/>
  <c r="AO66" i="9"/>
  <c r="AO67" i="9"/>
  <c r="AO68" i="9"/>
  <c r="AO69" i="9"/>
  <c r="AO71" i="9"/>
  <c r="AK97" i="9"/>
  <c r="Q97" i="9"/>
  <c r="W97" i="9"/>
  <c r="G97" i="9"/>
  <c r="I77" i="9"/>
  <c r="AK3" i="9"/>
  <c r="AI3" i="9"/>
  <c r="AE73" i="9"/>
  <c r="AE3" i="9"/>
  <c r="AC73" i="9"/>
  <c r="AC3" i="9"/>
  <c r="AA73" i="9"/>
  <c r="AA3" i="9"/>
  <c r="Y73" i="9"/>
  <c r="Y3" i="9"/>
  <c r="W3" i="9"/>
  <c r="U3" i="9"/>
  <c r="Q73" i="9"/>
  <c r="K73" i="9"/>
  <c r="AM3" i="9"/>
  <c r="S3" i="9"/>
  <c r="Q3" i="9"/>
  <c r="O3" i="9"/>
  <c r="M3" i="9"/>
  <c r="K3" i="9"/>
  <c r="I3" i="9"/>
  <c r="G3" i="9"/>
  <c r="AM73" i="9"/>
  <c r="G73" i="9"/>
  <c r="I73" i="9"/>
  <c r="O97" i="9"/>
  <c r="AA97" i="9"/>
  <c r="S97" i="9"/>
  <c r="I97" i="9"/>
  <c r="E97" i="9"/>
  <c r="Y97" i="9"/>
  <c r="AI97" i="9"/>
  <c r="G77" i="9"/>
  <c r="M97" i="9"/>
  <c r="U97" i="9"/>
  <c r="AC97" i="9"/>
  <c r="AN77" i="9"/>
  <c r="AO77" i="9" s="1"/>
  <c r="AK73" i="9"/>
  <c r="K97" i="9" l="1"/>
  <c r="AI73" i="9"/>
  <c r="K77" i="9"/>
  <c r="O77" i="9"/>
  <c r="U77" i="9"/>
  <c r="W77" i="9"/>
  <c r="AA77" i="9"/>
  <c r="AE77" i="9"/>
  <c r="AM77" i="9"/>
  <c r="E77" i="9"/>
  <c r="AG77" i="9"/>
  <c r="M77" i="9"/>
  <c r="Q77" i="9"/>
  <c r="S77" i="9"/>
  <c r="Y77" i="9"/>
  <c r="AC77" i="9"/>
  <c r="AI77" i="9"/>
  <c r="AK77" i="9"/>
  <c r="AG102" i="9"/>
  <c r="AE97" i="9"/>
  <c r="E100" i="9"/>
  <c r="U100" i="9"/>
  <c r="AI100" i="9"/>
  <c r="AA100" i="9"/>
  <c r="AE100" i="9"/>
  <c r="AN97" i="9"/>
  <c r="AM97" i="9"/>
  <c r="U73" i="9"/>
  <c r="AN73" i="9"/>
  <c r="AO97" i="9" l="1"/>
  <c r="AN102" i="9"/>
  <c r="Y102" i="9"/>
  <c r="S102" i="9"/>
  <c r="E102" i="9"/>
  <c r="O102" i="9"/>
  <c r="AK102" i="9"/>
  <c r="AC102" i="9"/>
  <c r="AI102" i="9"/>
  <c r="AO73" i="9"/>
  <c r="I102" i="9"/>
  <c r="K102" i="9"/>
  <c r="AM102" i="9"/>
  <c r="M102" i="9"/>
  <c r="W102" i="9"/>
  <c r="G102" i="9"/>
  <c r="Q102" i="9"/>
  <c r="AO102" i="9" l="1"/>
  <c r="AE102" i="9"/>
  <c r="U102" i="9"/>
  <c r="AA102" i="9"/>
</calcChain>
</file>

<file path=xl/sharedStrings.xml><?xml version="1.0" encoding="utf-8"?>
<sst xmlns="http://schemas.openxmlformats.org/spreadsheetml/2006/main" count="158" uniqueCount="140">
  <si>
    <t>LEA</t>
  </si>
  <si>
    <t>Salaries</t>
  </si>
  <si>
    <t>Regular Employees</t>
  </si>
  <si>
    <t>Officials/ Administrators/ Managers</t>
  </si>
  <si>
    <t>Teachers</t>
  </si>
  <si>
    <t>Therapists/ Specialists/ Counselors</t>
  </si>
  <si>
    <t>Clerical/ Secretarial</t>
  </si>
  <si>
    <t>Aides</t>
  </si>
  <si>
    <t>Service Workers</t>
  </si>
  <si>
    <t>Skilled Crafts</t>
  </si>
  <si>
    <t>Degreed Professionals</t>
  </si>
  <si>
    <t>Other</t>
  </si>
  <si>
    <t>Acting Employee</t>
  </si>
  <si>
    <t>Substitute Employee</t>
  </si>
  <si>
    <t>Overtime</t>
  </si>
  <si>
    <t>Sabbatical Leave</t>
  </si>
  <si>
    <t>Stipend Pay</t>
  </si>
  <si>
    <t xml:space="preserve">Object Code 100 </t>
  </si>
  <si>
    <t>DISTRICT</t>
  </si>
  <si>
    <t>Per Pupil</t>
  </si>
  <si>
    <t xml:space="preserve">Object Code 110 </t>
  </si>
  <si>
    <t xml:space="preserve">Object Code 111 </t>
  </si>
  <si>
    <t xml:space="preserve">Object Code 112 </t>
  </si>
  <si>
    <t>Object Code 113</t>
  </si>
  <si>
    <t>Object Code 114</t>
  </si>
  <si>
    <t>Object Code 115</t>
  </si>
  <si>
    <t>Object Code 116</t>
  </si>
  <si>
    <t xml:space="preserve">Object Code 117 </t>
  </si>
  <si>
    <t>Object Code 118</t>
  </si>
  <si>
    <t xml:space="preserve">Object Code 119 </t>
  </si>
  <si>
    <t>Object Code 121</t>
  </si>
  <si>
    <t>Object Code 123</t>
  </si>
  <si>
    <t>Object Code 130</t>
  </si>
  <si>
    <t>Object Code 140</t>
  </si>
  <si>
    <t>Object Code 150</t>
  </si>
  <si>
    <t>Total Salaries Expenditures</t>
  </si>
  <si>
    <t>Acadia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</si>
  <si>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</si>
  <si>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</si>
  <si>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</si>
  <si>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</si>
  <si>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</si>
  <si>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</si>
  <si>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Caldwell Parish School Board</t>
  </si>
  <si>
    <t>Catahoula Parish School Board</t>
  </si>
  <si>
    <t>Claiborne Parish School Board</t>
  </si>
  <si>
    <t>Concordia Parish School Board</t>
  </si>
  <si>
    <t>DeSoto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</si>
  <si>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</si>
  <si>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</si>
  <si>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</si>
  <si>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</si>
  <si>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</si>
  <si>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</si>
  <si>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</si>
  <si>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</si>
  <si>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Lafayette Parish School Board</t>
  </si>
  <si>
    <t>LaSalle Parish School Board</t>
  </si>
  <si>
    <t>Madison Parish School Board</t>
  </si>
  <si>
    <t>Morehouse Parish School Board</t>
  </si>
  <si>
    <t>Natchitoches Parish School Board</t>
  </si>
  <si>
    <t>Rapides Parish School Board</t>
  </si>
  <si>
    <t>Red River Parish School Board</t>
  </si>
  <si>
    <t>Richland Parish School Board</t>
  </si>
  <si>
    <t>Sabine Parish School Board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</si>
  <si>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</si>
  <si>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</si>
  <si>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</si>
  <si>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</si>
  <si>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</si>
  <si>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</si>
  <si>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Tensas Parish School Board</t>
  </si>
  <si>
    <t>Union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</si>
  <si>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</si>
  <si>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</si>
  <si>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</si>
  <si>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</si>
  <si>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</si>
  <si>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</si>
  <si>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</si>
  <si>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</si>
  <si>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Total Districts</t>
  </si>
  <si>
    <t>LSU Laboratory School</t>
  </si>
  <si>
    <t>Southern University Lab School</t>
  </si>
  <si>
    <t>Total Lab Schools</t>
  </si>
  <si>
    <t>Avoyelles Public Charter School</t>
  </si>
  <si>
    <t>Delhi Charter School</t>
  </si>
  <si>
    <t>Belle Chasse Academy</t>
  </si>
  <si>
    <t>Total Type 2 Charter Schools</t>
  </si>
  <si>
    <t>Total State</t>
  </si>
  <si>
    <t>D'Arbonne Woods Charter School</t>
  </si>
  <si>
    <t>A02</t>
  </si>
  <si>
    <t>Office of Juvenile Justice</t>
  </si>
  <si>
    <t xml:space="preserve">Allen Parish School Board </t>
  </si>
  <si>
    <t xml:space="preserve">Calcasieu Parish School Board </t>
  </si>
  <si>
    <t xml:space="preserve">Cameron Parish School Board </t>
  </si>
  <si>
    <t xml:space="preserve">Jefferson Parish School Board </t>
  </si>
  <si>
    <t xml:space="preserve">Jefferson Davis Parish School Board </t>
  </si>
  <si>
    <t xml:space="preserve">Orleans Parish School Board </t>
  </si>
  <si>
    <t xml:space="preserve">St. Charles Parish School Board </t>
  </si>
  <si>
    <t xml:space="preserve">Terrebonne Parish School Board </t>
  </si>
  <si>
    <t xml:space="preserve">Vermilion Parish School Board </t>
  </si>
  <si>
    <t xml:space="preserve">City of Bogalusa School Board </t>
  </si>
  <si>
    <t>Total Office of Juvenile Justice Schools</t>
  </si>
  <si>
    <t>Louisiana Virtual Charter Academy</t>
  </si>
  <si>
    <t>New Orleans Military/Maritime Academy</t>
  </si>
  <si>
    <t>Object Code 120</t>
  </si>
  <si>
    <t>Temporary
Employee</t>
  </si>
  <si>
    <t>Object Code 124</t>
  </si>
  <si>
    <t>Substitute Employee
(Non-Teacher)</t>
  </si>
  <si>
    <t>Oct.  2012 Elementary Secondary Membership</t>
  </si>
  <si>
    <t>2012-2013</t>
  </si>
  <si>
    <t xml:space="preserve">Caddo Parish School Board </t>
  </si>
  <si>
    <t xml:space="preserve">East Baton Rouge Parish School Board </t>
  </si>
  <si>
    <t>Lafourche Parish School Board **</t>
  </si>
  <si>
    <t xml:space="preserve">Lincoln Parish School Board </t>
  </si>
  <si>
    <t>Livingston Parish School Board **</t>
  </si>
  <si>
    <t xml:space="preserve">Ouachita Parish School Board </t>
  </si>
  <si>
    <t>Plaquemines Parish School Board **</t>
  </si>
  <si>
    <t xml:space="preserve">Pointe Coupee Parish School Board </t>
  </si>
  <si>
    <t>St. Bernard Parish School Board **</t>
  </si>
  <si>
    <t>St. Tammany Parish School Board **</t>
  </si>
  <si>
    <t>Tangipahoa Parish School Board **</t>
  </si>
  <si>
    <t xml:space="preserve">Zachary Community School Board </t>
  </si>
  <si>
    <t xml:space="preserve">City of Baker School Board </t>
  </si>
  <si>
    <t xml:space="preserve">Central Community School Board </t>
  </si>
  <si>
    <t>Recovery School District (RSD OPERATED) **</t>
  </si>
  <si>
    <t xml:space="preserve">New Vision Learning Academy </t>
  </si>
  <si>
    <t>Southwest Louisiana charter</t>
  </si>
  <si>
    <t>Glencoe Charter School</t>
  </si>
  <si>
    <t xml:space="preserve">International School of Louisiana </t>
  </si>
  <si>
    <t>Milestone/Sabis Academy</t>
  </si>
  <si>
    <t>Maxine Giardina Charter School</t>
  </si>
  <si>
    <t xml:space="preserve">Madison Preparatory Academy </t>
  </si>
  <si>
    <t>International High School of N.O. (VIBE)</t>
  </si>
  <si>
    <t xml:space="preserve">Louisiana Connections Academy </t>
  </si>
  <si>
    <t xml:space="preserve">Lake Charles Academy </t>
  </si>
  <si>
    <t>Lycee Francais de la Nouvelle Orleans</t>
  </si>
  <si>
    <t>JS Clark Leadership Academy</t>
  </si>
  <si>
    <t>**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</si>
</sst>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20"/>
      <name val="Arial Narrow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ourier New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5">
    <xf numFmtId="0" fontId="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/>
    <xf numFmtId="0" fontId="7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4" xfId="0" applyFont="1" applyFill="1" applyBorder="1"/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5" fillId="0" borderId="4" xfId="0" applyFont="1" applyBorder="1"/>
    <xf numFmtId="164" fontId="5" fillId="0" borderId="5" xfId="0" applyNumberFormat="1" applyFont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3" fillId="0" borderId="10" xfId="23" applyFont="1" applyFill="1" applyBorder="1" applyAlignment="1">
      <alignment horizontal="right" wrapText="1"/>
    </xf>
    <xf numFmtId="0" fontId="2" fillId="0" borderId="11" xfId="0" applyFont="1" applyBorder="1"/>
    <xf numFmtId="0" fontId="5" fillId="0" borderId="12" xfId="0" applyFont="1" applyBorder="1" applyAlignment="1">
      <alignment horizontal="left"/>
    </xf>
    <xf numFmtId="164" fontId="5" fillId="0" borderId="3" xfId="0" applyNumberFormat="1" applyFont="1" applyBorder="1"/>
    <xf numFmtId="0" fontId="3" fillId="0" borderId="13" xfId="23" applyFont="1" applyFill="1" applyBorder="1" applyAlignment="1">
      <alignment horizontal="right" wrapText="1"/>
    </xf>
    <xf numFmtId="0" fontId="3" fillId="0" borderId="1" xfId="23" applyFont="1" applyFill="1" applyBorder="1" applyAlignment="1">
      <alignment horizontal="right" wrapText="1"/>
    </xf>
    <xf numFmtId="0" fontId="2" fillId="0" borderId="14" xfId="0" applyFont="1" applyBorder="1"/>
    <xf numFmtId="0" fontId="5" fillId="0" borderId="15" xfId="0" applyFont="1" applyBorder="1" applyAlignment="1">
      <alignment horizontal="left"/>
    </xf>
    <xf numFmtId="164" fontId="5" fillId="0" borderId="16" xfId="0" applyNumberFormat="1" applyFont="1" applyBorder="1"/>
    <xf numFmtId="164" fontId="5" fillId="0" borderId="17" xfId="0" applyNumberFormat="1" applyFont="1" applyBorder="1"/>
    <xf numFmtId="164" fontId="4" fillId="3" borderId="3" xfId="0" applyNumberFormat="1" applyFont="1" applyFill="1" applyBorder="1"/>
    <xf numFmtId="0" fontId="3" fillId="0" borderId="11" xfId="23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5" xfId="0" applyNumberFormat="1" applyFont="1" applyFill="1" applyBorder="1"/>
    <xf numFmtId="0" fontId="2" fillId="2" borderId="6" xfId="0" applyFont="1" applyFill="1" applyBorder="1"/>
    <xf numFmtId="164" fontId="3" fillId="0" borderId="18" xfId="23" applyNumberFormat="1" applyFont="1" applyFill="1" applyBorder="1" applyAlignment="1">
      <alignment horizontal="right" wrapText="1"/>
    </xf>
    <xf numFmtId="164" fontId="3" fillId="4" borderId="18" xfId="23" applyNumberFormat="1" applyFont="1" applyFill="1" applyBorder="1" applyAlignment="1">
      <alignment horizontal="right" wrapText="1"/>
    </xf>
    <xf numFmtId="0" fontId="2" fillId="0" borderId="0" xfId="0" applyFont="1" applyBorder="1"/>
    <xf numFmtId="164" fontId="3" fillId="0" borderId="1" xfId="23" applyNumberFormat="1" applyFont="1" applyFill="1" applyBorder="1" applyAlignment="1">
      <alignment horizontal="right" wrapText="1"/>
    </xf>
    <xf numFmtId="164" fontId="3" fillId="4" borderId="1" xfId="23" applyNumberFormat="1" applyFont="1" applyFill="1" applyBorder="1" applyAlignment="1">
      <alignment horizontal="right" wrapText="1"/>
    </xf>
    <xf numFmtId="0" fontId="3" fillId="0" borderId="13" xfId="23" applyFont="1" applyFill="1" applyBorder="1" applyAlignment="1">
      <alignment wrapText="1"/>
    </xf>
    <xf numFmtId="164" fontId="3" fillId="0" borderId="13" xfId="23" applyNumberFormat="1" applyFont="1" applyFill="1" applyBorder="1" applyAlignment="1">
      <alignment horizontal="right" wrapText="1"/>
    </xf>
    <xf numFmtId="164" fontId="3" fillId="4" borderId="13" xfId="23" applyNumberFormat="1" applyFont="1" applyFill="1" applyBorder="1" applyAlignment="1">
      <alignment horizontal="right" wrapText="1"/>
    </xf>
    <xf numFmtId="164" fontId="5" fillId="0" borderId="1" xfId="0" applyNumberFormat="1" applyFont="1" applyBorder="1"/>
    <xf numFmtId="164" fontId="3" fillId="0" borderId="3" xfId="23" applyNumberFormat="1" applyFont="1" applyFill="1" applyBorder="1" applyAlignment="1">
      <alignment horizontal="right" wrapText="1"/>
    </xf>
    <xf numFmtId="0" fontId="3" fillId="3" borderId="5" xfId="22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3" fillId="0" borderId="1" xfId="23" applyFont="1" applyFill="1" applyBorder="1" applyAlignment="1">
      <alignment wrapText="1"/>
    </xf>
    <xf numFmtId="0" fontId="2" fillId="2" borderId="19" xfId="0" applyFont="1" applyFill="1" applyBorder="1"/>
    <xf numFmtId="3" fontId="5" fillId="5" borderId="5" xfId="0" applyNumberFormat="1" applyFont="1" applyFill="1" applyBorder="1"/>
    <xf numFmtId="3" fontId="5" fillId="5" borderId="10" xfId="0" applyNumberFormat="1" applyFont="1" applyFill="1" applyBorder="1"/>
    <xf numFmtId="0" fontId="3" fillId="0" borderId="3" xfId="23" applyFont="1" applyFill="1" applyBorder="1" applyAlignment="1">
      <alignment wrapText="1"/>
    </xf>
    <xf numFmtId="164" fontId="3" fillId="4" borderId="3" xfId="23" applyNumberFormat="1" applyFont="1" applyFill="1" applyBorder="1" applyAlignment="1">
      <alignment horizontal="right" wrapText="1"/>
    </xf>
    <xf numFmtId="164" fontId="5" fillId="0" borderId="20" xfId="0" applyNumberFormat="1" applyFont="1" applyBorder="1"/>
    <xf numFmtId="164" fontId="4" fillId="3" borderId="21" xfId="0" applyNumberFormat="1" applyFont="1" applyFill="1" applyBorder="1"/>
    <xf numFmtId="164" fontId="5" fillId="0" borderId="21" xfId="0" applyNumberFormat="1" applyFont="1" applyBorder="1"/>
    <xf numFmtId="164" fontId="4" fillId="3" borderId="22" xfId="0" applyNumberFormat="1" applyFont="1" applyFill="1" applyBorder="1"/>
    <xf numFmtId="164" fontId="5" fillId="0" borderId="23" xfId="0" applyNumberFormat="1" applyFont="1" applyBorder="1"/>
    <xf numFmtId="3" fontId="5" fillId="5" borderId="24" xfId="0" applyNumberFormat="1" applyFont="1" applyFill="1" applyBorder="1"/>
    <xf numFmtId="3" fontId="3" fillId="6" borderId="1" xfId="23" applyNumberFormat="1" applyFont="1" applyFill="1" applyBorder="1" applyAlignment="1">
      <alignment horizontal="right" wrapText="1"/>
    </xf>
    <xf numFmtId="3" fontId="3" fillId="6" borderId="13" xfId="23" applyNumberFormat="1" applyFont="1" applyFill="1" applyBorder="1" applyAlignment="1">
      <alignment horizontal="right" wrapText="1"/>
    </xf>
    <xf numFmtId="0" fontId="3" fillId="0" borderId="25" xfId="23" applyFont="1" applyFill="1" applyBorder="1" applyAlignment="1">
      <alignment wrapText="1"/>
    </xf>
    <xf numFmtId="0" fontId="3" fillId="0" borderId="26" xfId="23" applyFont="1" applyFill="1" applyBorder="1" applyAlignment="1">
      <alignment wrapText="1"/>
    </xf>
    <xf numFmtId="0" fontId="3" fillId="0" borderId="2" xfId="23" applyFont="1" applyFill="1" applyBorder="1" applyAlignment="1">
      <alignment horizontal="left" wrapText="1"/>
    </xf>
    <xf numFmtId="0" fontId="2" fillId="0" borderId="22" xfId="0" applyFont="1" applyBorder="1"/>
    <xf numFmtId="164" fontId="7" fillId="7" borderId="0" xfId="0" applyNumberFormat="1" applyFont="1" applyFill="1"/>
    <xf numFmtId="164" fontId="2" fillId="0" borderId="0" xfId="0" applyNumberFormat="1" applyFont="1"/>
    <xf numFmtId="0" fontId="6" fillId="0" borderId="0" xfId="0" applyFont="1" applyAlignment="1">
      <alignment horizontal="center" vertical="center"/>
    </xf>
    <xf numFmtId="0" fontId="3" fillId="0" borderId="27" xfId="24" applyFont="1" applyFill="1" applyBorder="1" applyAlignment="1">
      <alignment horizontal="right" wrapText="1"/>
    </xf>
    <xf numFmtId="0" fontId="3" fillId="0" borderId="18" xfId="24" applyFont="1" applyFill="1" applyBorder="1" applyAlignment="1">
      <alignment wrapText="1"/>
    </xf>
    <xf numFmtId="0" fontId="3" fillId="0" borderId="13" xfId="24" applyFont="1" applyFill="1" applyBorder="1" applyAlignment="1">
      <alignment horizontal="right" wrapText="1"/>
    </xf>
    <xf numFmtId="0" fontId="3" fillId="0" borderId="13" xfId="24" applyFont="1" applyFill="1" applyBorder="1" applyAlignment="1">
      <alignment wrapText="1"/>
    </xf>
    <xf numFmtId="0" fontId="3" fillId="0" borderId="1" xfId="24" applyFont="1" applyFill="1" applyBorder="1" applyAlignment="1">
      <alignment horizontal="right" wrapText="1"/>
    </xf>
    <xf numFmtId="0" fontId="3" fillId="0" borderId="1" xfId="24" applyFont="1" applyFill="1" applyBorder="1" applyAlignment="1">
      <alignment wrapText="1"/>
    </xf>
    <xf numFmtId="164" fontId="5" fillId="7" borderId="10" xfId="0" applyNumberFormat="1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38" fontId="2" fillId="0" borderId="0" xfId="12" applyNumberFormat="1" applyFont="1" applyFill="1" applyAlignment="1">
      <alignment horizontal="left" vertical="center" wrapText="1"/>
    </xf>
    <xf numFmtId="38" fontId="2" fillId="0" borderId="0" xfId="12" applyNumberFormat="1" applyFont="1" applyFill="1" applyAlignment="1">
      <alignment horizontal="left" vertical="top" wrapText="1"/>
    </xf>
  </cellXfs>
  <cellStyles count="25">
    <cellStyle name="Comma 2" xfId="1"/>
    <cellStyle name="Comma 2 2" xfId="2"/>
    <cellStyle name="Comma 3" xfId="3"/>
    <cellStyle name="Normal" xfId="0" builtinId="0"/>
    <cellStyle name="Normal 112" xfId="4"/>
    <cellStyle name="Normal 16 2" xfId="5"/>
    <cellStyle name="Normal 19 2" xfId="6"/>
    <cellStyle name="Normal 2 2" xfId="7"/>
    <cellStyle name="Normal 2 3" xfId="8"/>
    <cellStyle name="Normal 2 4" xfId="9"/>
    <cellStyle name="Normal 2 5" xfId="10"/>
    <cellStyle name="Normal 3 2" xfId="11"/>
    <cellStyle name="Normal 38 2" xfId="12"/>
    <cellStyle name="Normal 39 2" xfId="13"/>
    <cellStyle name="Normal 4 2" xfId="14"/>
    <cellStyle name="Normal 4 3" xfId="15"/>
    <cellStyle name="Normal 4 4" xfId="16"/>
    <cellStyle name="Normal 4 5" xfId="17"/>
    <cellStyle name="Normal 4 6" xfId="18"/>
    <cellStyle name="Normal 46 2" xfId="19"/>
    <cellStyle name="Normal 46 3" xfId="20"/>
    <cellStyle name="Normal 47 2" xfId="21"/>
    <cellStyle name="Normal_800" xfId="22"/>
    <cellStyle name="Normal_Sheet1" xfId="23"/>
    <cellStyle name="Normal_Sheet1 2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6"/>
  <sheetViews>
    <sheetView tabSelected="1" view="pageBreakPreview" zoomScale="80" zoomScaleNormal="75" zoomScaleSheetLayoutView="80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D3" sqref="D3"/>
    </sheetView>
  </sheetViews>
  <sheetFormatPr defaultColWidth="9.109375" defaultRowHeight="13.8" x14ac:dyDescent="0.3"/>
  <cols>
    <col min="1" max="1" width="7.33203125" style="1" customWidth="1"/>
    <col min="2" max="2" width="48.88671875" style="1" customWidth="1"/>
    <col min="3" max="3" width="13.5546875" style="1" customWidth="1"/>
    <col min="4" max="4" width="14.44140625" style="1" bestFit="1" customWidth="1"/>
    <col min="5" max="5" width="8.6640625" style="1" customWidth="1"/>
    <col min="6" max="6" width="14" style="1" bestFit="1" customWidth="1"/>
    <col min="7" max="7" width="8.6640625" style="1" customWidth="1"/>
    <col min="8" max="8" width="14.44140625" style="1" customWidth="1"/>
    <col min="9" max="9" width="8.6640625" style="1" customWidth="1"/>
    <col min="10" max="10" width="16.109375" style="1" customWidth="1"/>
    <col min="11" max="11" width="8.6640625" style="1" customWidth="1"/>
    <col min="12" max="12" width="17.109375" style="1" customWidth="1"/>
    <col min="13" max="13" width="8.6640625" style="1" customWidth="1"/>
    <col min="14" max="14" width="15" style="1" bestFit="1" customWidth="1"/>
    <col min="15" max="15" width="8.6640625" style="1" customWidth="1"/>
    <col min="16" max="16" width="15.33203125" style="1" bestFit="1" customWidth="1"/>
    <col min="17" max="17" width="8.6640625" style="1" customWidth="1"/>
    <col min="18" max="18" width="15" style="1" bestFit="1" customWidth="1"/>
    <col min="19" max="19" width="8.6640625" style="1" customWidth="1"/>
    <col min="20" max="20" width="14.5546875" style="1" customWidth="1"/>
    <col min="21" max="21" width="8.6640625" style="1" customWidth="1"/>
    <col min="22" max="22" width="15.6640625" style="1" bestFit="1" customWidth="1"/>
    <col min="23" max="23" width="8.6640625" style="1" customWidth="1"/>
    <col min="24" max="24" width="14.33203125" style="1" customWidth="1"/>
    <col min="25" max="25" width="8.6640625" style="1" customWidth="1"/>
    <col min="26" max="26" width="14" style="1" customWidth="1"/>
    <col min="27" max="27" width="8.6640625" style="1" customWidth="1"/>
    <col min="28" max="28" width="16.88671875" style="1" bestFit="1" customWidth="1"/>
    <col min="29" max="29" width="8.6640625" style="1" customWidth="1"/>
    <col min="30" max="30" width="16.33203125" style="1" customWidth="1"/>
    <col min="31" max="31" width="8.6640625" style="1" customWidth="1"/>
    <col min="32" max="32" width="14.44140625" style="1" bestFit="1" customWidth="1"/>
    <col min="33" max="33" width="8.6640625" style="1" customWidth="1"/>
    <col min="34" max="34" width="14.44140625" style="1" bestFit="1" customWidth="1"/>
    <col min="35" max="35" width="8.6640625" style="1" customWidth="1"/>
    <col min="36" max="36" width="14.44140625" style="1" bestFit="1" customWidth="1"/>
    <col min="37" max="37" width="8.6640625" style="1" customWidth="1"/>
    <col min="38" max="38" width="14.44140625" style="1" bestFit="1" customWidth="1"/>
    <col min="39" max="39" width="8.6640625" style="1" customWidth="1"/>
    <col min="40" max="40" width="16.109375" style="1" customWidth="1"/>
    <col min="41" max="41" width="8.6640625" style="1" customWidth="1"/>
    <col min="42" max="16384" width="9.109375" style="1"/>
  </cols>
  <sheetData>
    <row r="1" spans="1:41" ht="43.5" customHeight="1" x14ac:dyDescent="0.3">
      <c r="B1" s="61" t="s">
        <v>111</v>
      </c>
      <c r="C1" s="71" t="s">
        <v>110</v>
      </c>
      <c r="D1" s="4" t="s">
        <v>1</v>
      </c>
      <c r="E1" s="2"/>
      <c r="F1" s="4" t="s">
        <v>2</v>
      </c>
      <c r="G1" s="2"/>
      <c r="H1" s="4" t="s">
        <v>3</v>
      </c>
      <c r="I1" s="3"/>
      <c r="J1" s="6" t="s">
        <v>4</v>
      </c>
      <c r="K1" s="2"/>
      <c r="L1" s="4" t="s">
        <v>5</v>
      </c>
      <c r="M1" s="2"/>
      <c r="N1" s="4" t="s">
        <v>6</v>
      </c>
      <c r="O1" s="2"/>
      <c r="P1" s="6" t="s">
        <v>7</v>
      </c>
      <c r="Q1" s="2"/>
      <c r="R1" s="6" t="s">
        <v>8</v>
      </c>
      <c r="S1" s="2"/>
      <c r="T1" s="4" t="s">
        <v>9</v>
      </c>
      <c r="U1" s="2"/>
      <c r="V1" s="4" t="s">
        <v>10</v>
      </c>
      <c r="W1" s="2"/>
      <c r="X1" s="4" t="s">
        <v>11</v>
      </c>
      <c r="Y1" s="2"/>
      <c r="Z1" s="6" t="s">
        <v>107</v>
      </c>
      <c r="AA1" s="2"/>
      <c r="AB1" s="4" t="s">
        <v>12</v>
      </c>
      <c r="AC1" s="2"/>
      <c r="AD1" s="4" t="s">
        <v>13</v>
      </c>
      <c r="AE1" s="2"/>
      <c r="AF1" s="4" t="s">
        <v>109</v>
      </c>
      <c r="AG1" s="2"/>
      <c r="AH1" s="4" t="s">
        <v>14</v>
      </c>
      <c r="AI1" s="2"/>
      <c r="AJ1" s="6" t="s">
        <v>15</v>
      </c>
      <c r="AK1" s="2"/>
      <c r="AL1" s="4" t="s">
        <v>16</v>
      </c>
      <c r="AM1" s="2"/>
      <c r="AN1" s="69" t="s">
        <v>35</v>
      </c>
      <c r="AO1" s="3"/>
    </row>
    <row r="2" spans="1:41" ht="27" customHeight="1" x14ac:dyDescent="0.3">
      <c r="A2" s="38" t="s">
        <v>0</v>
      </c>
      <c r="B2" s="38" t="s">
        <v>18</v>
      </c>
      <c r="C2" s="72"/>
      <c r="D2" s="39" t="s">
        <v>17</v>
      </c>
      <c r="E2" s="40" t="s">
        <v>19</v>
      </c>
      <c r="F2" s="39" t="s">
        <v>20</v>
      </c>
      <c r="G2" s="40" t="s">
        <v>19</v>
      </c>
      <c r="H2" s="39" t="s">
        <v>21</v>
      </c>
      <c r="I2" s="40" t="s">
        <v>19</v>
      </c>
      <c r="J2" s="39" t="s">
        <v>22</v>
      </c>
      <c r="K2" s="40" t="s">
        <v>19</v>
      </c>
      <c r="L2" s="39" t="s">
        <v>23</v>
      </c>
      <c r="M2" s="40" t="s">
        <v>19</v>
      </c>
      <c r="N2" s="39" t="s">
        <v>24</v>
      </c>
      <c r="O2" s="40" t="s">
        <v>19</v>
      </c>
      <c r="P2" s="39" t="s">
        <v>25</v>
      </c>
      <c r="Q2" s="40" t="s">
        <v>19</v>
      </c>
      <c r="R2" s="39" t="s">
        <v>26</v>
      </c>
      <c r="S2" s="40" t="s">
        <v>19</v>
      </c>
      <c r="T2" s="39" t="s">
        <v>27</v>
      </c>
      <c r="U2" s="40" t="s">
        <v>19</v>
      </c>
      <c r="V2" s="39" t="s">
        <v>28</v>
      </c>
      <c r="W2" s="40" t="s">
        <v>19</v>
      </c>
      <c r="X2" s="39" t="s">
        <v>29</v>
      </c>
      <c r="Y2" s="40" t="s">
        <v>19</v>
      </c>
      <c r="Z2" s="39" t="s">
        <v>106</v>
      </c>
      <c r="AA2" s="40" t="s">
        <v>19</v>
      </c>
      <c r="AB2" s="39" t="s">
        <v>30</v>
      </c>
      <c r="AC2" s="40" t="s">
        <v>19</v>
      </c>
      <c r="AD2" s="39" t="s">
        <v>31</v>
      </c>
      <c r="AE2" s="40" t="s">
        <v>19</v>
      </c>
      <c r="AF2" s="39" t="s">
        <v>108</v>
      </c>
      <c r="AG2" s="40" t="s">
        <v>19</v>
      </c>
      <c r="AH2" s="39" t="s">
        <v>32</v>
      </c>
      <c r="AI2" s="40" t="s">
        <v>19</v>
      </c>
      <c r="AJ2" s="39" t="s">
        <v>33</v>
      </c>
      <c r="AK2" s="40" t="s">
        <v>19</v>
      </c>
      <c r="AL2" s="39" t="s">
        <v>34</v>
      </c>
      <c r="AM2" s="40" t="s">
        <v>19</v>
      </c>
      <c r="AN2" s="70"/>
      <c r="AO2" s="40" t="s">
        <v>19</v>
      </c>
    </row>
    <row r="3" spans="1:41" x14ac:dyDescent="0.3">
      <c r="A3" s="45">
        <v>1</v>
      </c>
      <c r="B3" s="56" t="s">
        <v>36</v>
      </c>
      <c r="C3" s="54">
        <v>9931</v>
      </c>
      <c r="D3" s="37">
        <v>525803</v>
      </c>
      <c r="E3" s="37">
        <f>D3/$C3</f>
        <v>52.945624811197263</v>
      </c>
      <c r="F3" s="37">
        <v>273925</v>
      </c>
      <c r="G3" s="37">
        <f>F3/$C3</f>
        <v>27.582821468130099</v>
      </c>
      <c r="H3" s="37">
        <v>4853815</v>
      </c>
      <c r="I3" s="37">
        <f>H3/$C3</f>
        <v>488.75390192327058</v>
      </c>
      <c r="J3" s="37">
        <v>33530006</v>
      </c>
      <c r="K3" s="37">
        <f>J3/$C3</f>
        <v>3376.2970496425337</v>
      </c>
      <c r="L3" s="37">
        <v>3656343</v>
      </c>
      <c r="M3" s="37">
        <f>L3/$C3</f>
        <v>368.17470546772734</v>
      </c>
      <c r="N3" s="37">
        <v>1840533</v>
      </c>
      <c r="O3" s="37">
        <f>N3/$C3</f>
        <v>185.33209143087302</v>
      </c>
      <c r="P3" s="37">
        <v>3598224</v>
      </c>
      <c r="Q3" s="37">
        <f>P3/$C3</f>
        <v>362.32242473064144</v>
      </c>
      <c r="R3" s="37">
        <v>3364402</v>
      </c>
      <c r="S3" s="37">
        <f>R3/$C3</f>
        <v>338.77776658946732</v>
      </c>
      <c r="T3" s="37">
        <v>444392</v>
      </c>
      <c r="U3" s="37">
        <f>T3/$C3</f>
        <v>44.7479609304199</v>
      </c>
      <c r="V3" s="37">
        <v>654714</v>
      </c>
      <c r="W3" s="37">
        <f>V3/$C3</f>
        <v>65.926291410734066</v>
      </c>
      <c r="X3" s="37">
        <v>18320</v>
      </c>
      <c r="Y3" s="37">
        <f>X3/$C3</f>
        <v>1.8447286275299568</v>
      </c>
      <c r="Z3" s="37">
        <v>0</v>
      </c>
      <c r="AA3" s="37">
        <f>Z3/$C3</f>
        <v>0</v>
      </c>
      <c r="AB3" s="37">
        <v>0</v>
      </c>
      <c r="AC3" s="37">
        <f t="shared" ref="AC3" si="0">AB3/$C3</f>
        <v>0</v>
      </c>
      <c r="AD3" s="37">
        <v>524237</v>
      </c>
      <c r="AE3" s="37">
        <f t="shared" ref="AE3" si="1">AD3/$C3</f>
        <v>52.787936763669322</v>
      </c>
      <c r="AF3" s="37">
        <v>25441</v>
      </c>
      <c r="AG3" s="37">
        <f t="shared" ref="AG3" si="2">AF3/$C3</f>
        <v>2.5617762561675561</v>
      </c>
      <c r="AH3" s="37">
        <v>0</v>
      </c>
      <c r="AI3" s="37">
        <f t="shared" ref="AI3" si="3">AH3/$C3</f>
        <v>0</v>
      </c>
      <c r="AJ3" s="37">
        <v>0</v>
      </c>
      <c r="AK3" s="37">
        <f t="shared" ref="AK3" si="4">AJ3/$C3</f>
        <v>0</v>
      </c>
      <c r="AL3" s="37">
        <v>61914</v>
      </c>
      <c r="AM3" s="37">
        <f t="shared" ref="AM3" si="5">AL3/$C3</f>
        <v>6.2344174806162522</v>
      </c>
      <c r="AN3" s="46">
        <f>D3+F3+H3+J3+L3+N3+P3+R3+T3+V3+X3+Z3+AB3+AD3+AF3+AH3+AJ3+AL3</f>
        <v>53372069</v>
      </c>
      <c r="AO3" s="37">
        <f>AN3/$C3</f>
        <v>5374.2894975329773</v>
      </c>
    </row>
    <row r="4" spans="1:41" s="30" customFormat="1" x14ac:dyDescent="0.3">
      <c r="A4" s="17">
        <v>2</v>
      </c>
      <c r="B4" s="55" t="s">
        <v>93</v>
      </c>
      <c r="C4" s="54">
        <v>4340</v>
      </c>
      <c r="D4" s="34">
        <v>351442</v>
      </c>
      <c r="E4" s="34">
        <f t="shared" ref="E4:E67" si="6">D4/$C4</f>
        <v>80.977419354838716</v>
      </c>
      <c r="F4" s="34">
        <v>0</v>
      </c>
      <c r="G4" s="34">
        <f t="shared" ref="G4:G67" si="7">F4/$C4</f>
        <v>0</v>
      </c>
      <c r="H4" s="34">
        <v>3089755</v>
      </c>
      <c r="I4" s="34">
        <f t="shared" ref="I4:I67" si="8">H4/$C4</f>
        <v>711.92511520737332</v>
      </c>
      <c r="J4" s="34">
        <v>15910653</v>
      </c>
      <c r="K4" s="34">
        <f t="shared" ref="K4:K67" si="9">J4/$C4</f>
        <v>3666.0490783410137</v>
      </c>
      <c r="L4" s="34">
        <v>1192764</v>
      </c>
      <c r="M4" s="34">
        <f t="shared" ref="M4:M67" si="10">L4/$C4</f>
        <v>274.83041474654379</v>
      </c>
      <c r="N4" s="34">
        <v>551191</v>
      </c>
      <c r="O4" s="34">
        <f t="shared" ref="O4:O67" si="11">N4/$C4</f>
        <v>127.00253456221198</v>
      </c>
      <c r="P4" s="34">
        <v>994120</v>
      </c>
      <c r="Q4" s="34">
        <f t="shared" ref="Q4:Q67" si="12">P4/$C4</f>
        <v>229.05990783410138</v>
      </c>
      <c r="R4" s="34">
        <v>3090508</v>
      </c>
      <c r="S4" s="34">
        <f t="shared" ref="S4:S67" si="13">R4/$C4</f>
        <v>712.09861751152073</v>
      </c>
      <c r="T4" s="34">
        <v>253377</v>
      </c>
      <c r="U4" s="34">
        <f t="shared" ref="U4:U67" si="14">T4/$C4</f>
        <v>58.381797235023043</v>
      </c>
      <c r="V4" s="34">
        <v>285027</v>
      </c>
      <c r="W4" s="34">
        <f t="shared" ref="W4:W67" si="15">V4/$C4</f>
        <v>65.674423963133634</v>
      </c>
      <c r="X4" s="34">
        <v>0</v>
      </c>
      <c r="Y4" s="34">
        <f t="shared" ref="Y4:Y67" si="16">X4/$C4</f>
        <v>0</v>
      </c>
      <c r="Z4" s="34">
        <v>109224</v>
      </c>
      <c r="AA4" s="34">
        <f t="shared" ref="AA4:AA67" si="17">Z4/$C4</f>
        <v>25.166820276497695</v>
      </c>
      <c r="AB4" s="34">
        <v>0</v>
      </c>
      <c r="AC4" s="34">
        <f t="shared" ref="AC4:AC67" si="18">AB4/$C4</f>
        <v>0</v>
      </c>
      <c r="AD4" s="34">
        <v>419324</v>
      </c>
      <c r="AE4" s="34">
        <f t="shared" ref="AE4:AE67" si="19">AD4/$C4</f>
        <v>96.618433179723496</v>
      </c>
      <c r="AF4" s="34">
        <v>84392</v>
      </c>
      <c r="AG4" s="34">
        <f t="shared" ref="AG4:AG67" si="20">AF4/$C4</f>
        <v>19.445161290322581</v>
      </c>
      <c r="AH4" s="34">
        <v>2716</v>
      </c>
      <c r="AI4" s="34">
        <f t="shared" ref="AI4:AI67" si="21">AH4/$C4</f>
        <v>0.62580645161290327</v>
      </c>
      <c r="AJ4" s="34">
        <v>95146</v>
      </c>
      <c r="AK4" s="34">
        <f t="shared" ref="AK4:AK67" si="22">AJ4/$C4</f>
        <v>21.923041474654379</v>
      </c>
      <c r="AL4" s="34">
        <v>128398</v>
      </c>
      <c r="AM4" s="34">
        <f t="shared" ref="AM4:AM67" si="23">AL4/$C4</f>
        <v>29.58479262672811</v>
      </c>
      <c r="AN4" s="35">
        <f>D4+F4+H4+J4+L4+N4+P4+R4+T4+V4+X4+Z4+AB4+AD4+AF4+AH4+AJ4+AL4</f>
        <v>26558037</v>
      </c>
      <c r="AO4" s="34">
        <f t="shared" ref="AO4:AO69" si="24">AN4/$C4</f>
        <v>6119.3633640552998</v>
      </c>
    </row>
    <row r="5" spans="1:41" s="30" customFormat="1" x14ac:dyDescent="0.3">
      <c r="A5" s="17">
        <v>3</v>
      </c>
      <c r="B5" s="55" t="s">
        <v>37</v>
      </c>
      <c r="C5" s="54">
        <v>20932</v>
      </c>
      <c r="D5" s="34">
        <v>1736004</v>
      </c>
      <c r="E5" s="34">
        <f t="shared" si="6"/>
        <v>82.935409898719669</v>
      </c>
      <c r="F5" s="34">
        <v>156507</v>
      </c>
      <c r="G5" s="34">
        <f t="shared" si="7"/>
        <v>7.4769252818650873</v>
      </c>
      <c r="H5" s="34">
        <v>8756718</v>
      </c>
      <c r="I5" s="34">
        <f t="shared" si="8"/>
        <v>418.34120007643799</v>
      </c>
      <c r="J5" s="34">
        <v>74276170</v>
      </c>
      <c r="K5" s="34">
        <f t="shared" si="9"/>
        <v>3548.4506974966557</v>
      </c>
      <c r="L5" s="34">
        <v>8398602</v>
      </c>
      <c r="M5" s="34">
        <f t="shared" si="10"/>
        <v>401.23265813109117</v>
      </c>
      <c r="N5" s="34">
        <v>2952686</v>
      </c>
      <c r="O5" s="34">
        <f t="shared" si="11"/>
        <v>141.06086374928339</v>
      </c>
      <c r="P5" s="34">
        <v>6111240</v>
      </c>
      <c r="Q5" s="34">
        <f t="shared" si="12"/>
        <v>291.9568125358303</v>
      </c>
      <c r="R5" s="34">
        <v>9770074</v>
      </c>
      <c r="S5" s="34">
        <f t="shared" si="13"/>
        <v>466.75300974584371</v>
      </c>
      <c r="T5" s="34">
        <v>1051413</v>
      </c>
      <c r="U5" s="34">
        <f t="shared" si="14"/>
        <v>50.22993502770877</v>
      </c>
      <c r="V5" s="34">
        <v>1949930</v>
      </c>
      <c r="W5" s="34">
        <f t="shared" si="15"/>
        <v>93.155455761513466</v>
      </c>
      <c r="X5" s="34">
        <v>131914</v>
      </c>
      <c r="Y5" s="34">
        <f t="shared" si="16"/>
        <v>6.3020256067265432</v>
      </c>
      <c r="Z5" s="34">
        <v>329853</v>
      </c>
      <c r="AA5" s="34">
        <f t="shared" si="17"/>
        <v>15.758312631377795</v>
      </c>
      <c r="AB5" s="34">
        <v>0</v>
      </c>
      <c r="AC5" s="34">
        <f t="shared" si="18"/>
        <v>0</v>
      </c>
      <c r="AD5" s="34">
        <v>2064030</v>
      </c>
      <c r="AE5" s="34">
        <f t="shared" si="19"/>
        <v>98.606439900630619</v>
      </c>
      <c r="AF5" s="34">
        <v>362448</v>
      </c>
      <c r="AG5" s="34">
        <f t="shared" si="20"/>
        <v>17.315497802407798</v>
      </c>
      <c r="AH5" s="34">
        <v>0</v>
      </c>
      <c r="AI5" s="34">
        <f t="shared" si="21"/>
        <v>0</v>
      </c>
      <c r="AJ5" s="34">
        <v>224722</v>
      </c>
      <c r="AK5" s="34">
        <f t="shared" si="22"/>
        <v>10.735811198165488</v>
      </c>
      <c r="AL5" s="34">
        <v>242089</v>
      </c>
      <c r="AM5" s="34">
        <f t="shared" si="23"/>
        <v>11.565497802407796</v>
      </c>
      <c r="AN5" s="35">
        <f t="shared" ref="AN5:AN68" si="25">D5+F5+H5+J5+L5+N5+P5+R5+T5+V5+X5+Z5+AB5+AD5+AF5+AH5+AJ5+AL5</f>
        <v>118514400</v>
      </c>
      <c r="AO5" s="34">
        <f t="shared" si="24"/>
        <v>5661.876552646665</v>
      </c>
    </row>
    <row r="6" spans="1:41" s="30" customFormat="1" x14ac:dyDescent="0.3">
      <c r="A6" s="17">
        <v>4</v>
      </c>
      <c r="B6" s="55" t="s">
        <v>38</v>
      </c>
      <c r="C6" s="54">
        <v>3799</v>
      </c>
      <c r="D6" s="34">
        <v>1594867</v>
      </c>
      <c r="E6" s="34">
        <f t="shared" si="6"/>
        <v>419.81231903132402</v>
      </c>
      <c r="F6" s="34">
        <v>660269</v>
      </c>
      <c r="G6" s="34">
        <f t="shared" si="7"/>
        <v>173.80073703606212</v>
      </c>
      <c r="H6" s="34">
        <v>1794758</v>
      </c>
      <c r="I6" s="34">
        <f t="shared" si="8"/>
        <v>472.4290602790208</v>
      </c>
      <c r="J6" s="34">
        <v>11425424</v>
      </c>
      <c r="K6" s="34">
        <f t="shared" si="9"/>
        <v>3007.4819689391943</v>
      </c>
      <c r="L6" s="34">
        <v>1975832</v>
      </c>
      <c r="M6" s="34">
        <f t="shared" si="10"/>
        <v>520.09265596209525</v>
      </c>
      <c r="N6" s="34">
        <v>605481</v>
      </c>
      <c r="O6" s="34">
        <f t="shared" si="11"/>
        <v>159.37904711766254</v>
      </c>
      <c r="P6" s="34">
        <v>1585073</v>
      </c>
      <c r="Q6" s="34">
        <f t="shared" si="12"/>
        <v>417.23427217688868</v>
      </c>
      <c r="R6" s="34">
        <v>1718690</v>
      </c>
      <c r="S6" s="34">
        <f t="shared" si="13"/>
        <v>452.40589628849699</v>
      </c>
      <c r="T6" s="34">
        <v>94409</v>
      </c>
      <c r="U6" s="34">
        <f t="shared" si="14"/>
        <v>24.851013424585418</v>
      </c>
      <c r="V6" s="34">
        <v>456245</v>
      </c>
      <c r="W6" s="34">
        <f t="shared" si="15"/>
        <v>120.09607791524085</v>
      </c>
      <c r="X6" s="34">
        <v>0</v>
      </c>
      <c r="Y6" s="34">
        <f t="shared" si="16"/>
        <v>0</v>
      </c>
      <c r="Z6" s="34">
        <v>368939</v>
      </c>
      <c r="AA6" s="34">
        <f t="shared" si="17"/>
        <v>97.114767043958935</v>
      </c>
      <c r="AB6" s="34">
        <v>0</v>
      </c>
      <c r="AC6" s="34">
        <f t="shared" si="18"/>
        <v>0</v>
      </c>
      <c r="AD6" s="34">
        <v>184516</v>
      </c>
      <c r="AE6" s="34">
        <f t="shared" si="19"/>
        <v>48.569623585153991</v>
      </c>
      <c r="AF6" s="34">
        <v>73570</v>
      </c>
      <c r="AG6" s="34">
        <f t="shared" si="20"/>
        <v>19.365622532245329</v>
      </c>
      <c r="AH6" s="34">
        <v>3860</v>
      </c>
      <c r="AI6" s="34">
        <f t="shared" si="21"/>
        <v>1.0160568570676494</v>
      </c>
      <c r="AJ6" s="34">
        <v>0</v>
      </c>
      <c r="AK6" s="34">
        <f t="shared" si="22"/>
        <v>0</v>
      </c>
      <c r="AL6" s="34">
        <v>39560</v>
      </c>
      <c r="AM6" s="34">
        <f t="shared" si="23"/>
        <v>10.413266649118189</v>
      </c>
      <c r="AN6" s="35">
        <f t="shared" si="25"/>
        <v>22581493</v>
      </c>
      <c r="AO6" s="34">
        <f t="shared" si="24"/>
        <v>5944.0623848381156</v>
      </c>
    </row>
    <row r="7" spans="1:41" x14ac:dyDescent="0.3">
      <c r="A7" s="18">
        <v>5</v>
      </c>
      <c r="B7" s="57" t="s">
        <v>39</v>
      </c>
      <c r="C7" s="53">
        <v>5979</v>
      </c>
      <c r="D7" s="31">
        <v>630156</v>
      </c>
      <c r="E7" s="31">
        <f t="shared" si="6"/>
        <v>105.39488208730558</v>
      </c>
      <c r="F7" s="31">
        <v>167291</v>
      </c>
      <c r="G7" s="31">
        <f t="shared" si="7"/>
        <v>27.979762502090651</v>
      </c>
      <c r="H7" s="31">
        <v>2785857</v>
      </c>
      <c r="I7" s="31">
        <f t="shared" si="8"/>
        <v>465.94029101856501</v>
      </c>
      <c r="J7" s="31">
        <v>14327462</v>
      </c>
      <c r="K7" s="31">
        <f t="shared" si="9"/>
        <v>2396.2973741428332</v>
      </c>
      <c r="L7" s="31">
        <v>1584246</v>
      </c>
      <c r="M7" s="31">
        <f t="shared" si="10"/>
        <v>264.9683893627697</v>
      </c>
      <c r="N7" s="31">
        <v>664716</v>
      </c>
      <c r="O7" s="31">
        <f t="shared" si="11"/>
        <v>111.17511289513297</v>
      </c>
      <c r="P7" s="31">
        <v>1338544</v>
      </c>
      <c r="Q7" s="31">
        <f t="shared" si="12"/>
        <v>223.87422645927413</v>
      </c>
      <c r="R7" s="31">
        <v>2611655</v>
      </c>
      <c r="S7" s="31">
        <f t="shared" si="13"/>
        <v>436.8046496069577</v>
      </c>
      <c r="T7" s="31">
        <v>128313</v>
      </c>
      <c r="U7" s="31">
        <f t="shared" si="14"/>
        <v>21.460612142498746</v>
      </c>
      <c r="V7" s="31">
        <v>399856</v>
      </c>
      <c r="W7" s="31">
        <f t="shared" si="15"/>
        <v>66.876735240006695</v>
      </c>
      <c r="X7" s="31">
        <v>0</v>
      </c>
      <c r="Y7" s="31">
        <f t="shared" si="16"/>
        <v>0</v>
      </c>
      <c r="Z7" s="31">
        <v>266330</v>
      </c>
      <c r="AA7" s="31">
        <f t="shared" si="17"/>
        <v>44.544238166917545</v>
      </c>
      <c r="AB7" s="31">
        <v>0</v>
      </c>
      <c r="AC7" s="31">
        <f t="shared" si="18"/>
        <v>0</v>
      </c>
      <c r="AD7" s="31">
        <v>610915</v>
      </c>
      <c r="AE7" s="31">
        <f t="shared" si="19"/>
        <v>102.17678541562134</v>
      </c>
      <c r="AF7" s="31">
        <v>164287</v>
      </c>
      <c r="AG7" s="31">
        <f t="shared" si="20"/>
        <v>27.477337347382505</v>
      </c>
      <c r="AH7" s="31">
        <v>8900</v>
      </c>
      <c r="AI7" s="31">
        <f t="shared" si="21"/>
        <v>1.4885432346546246</v>
      </c>
      <c r="AJ7" s="31">
        <v>56235</v>
      </c>
      <c r="AK7" s="31">
        <f t="shared" si="22"/>
        <v>9.4054189663823387</v>
      </c>
      <c r="AL7" s="31">
        <v>259754</v>
      </c>
      <c r="AM7" s="31">
        <f t="shared" si="23"/>
        <v>43.444388693761496</v>
      </c>
      <c r="AN7" s="32">
        <f t="shared" si="25"/>
        <v>26004517</v>
      </c>
      <c r="AO7" s="31">
        <f t="shared" si="24"/>
        <v>4349.3087472821544</v>
      </c>
    </row>
    <row r="8" spans="1:41" x14ac:dyDescent="0.3">
      <c r="A8" s="45">
        <v>6</v>
      </c>
      <c r="B8" s="56" t="s">
        <v>40</v>
      </c>
      <c r="C8" s="54">
        <v>6081</v>
      </c>
      <c r="D8" s="37">
        <v>730231</v>
      </c>
      <c r="E8" s="37">
        <f t="shared" si="6"/>
        <v>120.08403223154086</v>
      </c>
      <c r="F8" s="37">
        <v>148621</v>
      </c>
      <c r="G8" s="37">
        <f t="shared" si="7"/>
        <v>24.440223647426411</v>
      </c>
      <c r="H8" s="37">
        <v>3517159</v>
      </c>
      <c r="I8" s="37">
        <f t="shared" si="8"/>
        <v>578.38496957737209</v>
      </c>
      <c r="J8" s="37">
        <v>20365746</v>
      </c>
      <c r="K8" s="37">
        <f t="shared" si="9"/>
        <v>3349.0784410458805</v>
      </c>
      <c r="L8" s="37">
        <v>1343141</v>
      </c>
      <c r="M8" s="37">
        <f t="shared" si="10"/>
        <v>220.87502055582962</v>
      </c>
      <c r="N8" s="37">
        <v>928153</v>
      </c>
      <c r="O8" s="37">
        <f t="shared" si="11"/>
        <v>152.63163953297155</v>
      </c>
      <c r="P8" s="37">
        <v>1088748</v>
      </c>
      <c r="Q8" s="37">
        <f t="shared" si="12"/>
        <v>179.0409472126295</v>
      </c>
      <c r="R8" s="37">
        <v>3284511</v>
      </c>
      <c r="S8" s="37">
        <f t="shared" si="13"/>
        <v>540.12678835717804</v>
      </c>
      <c r="T8" s="37">
        <v>568469</v>
      </c>
      <c r="U8" s="37">
        <f t="shared" si="14"/>
        <v>93.482815326426575</v>
      </c>
      <c r="V8" s="37">
        <v>693029</v>
      </c>
      <c r="W8" s="37">
        <f t="shared" si="15"/>
        <v>113.96628843940141</v>
      </c>
      <c r="X8" s="37">
        <v>0</v>
      </c>
      <c r="Y8" s="37">
        <f t="shared" si="16"/>
        <v>0</v>
      </c>
      <c r="Z8" s="37">
        <v>144780</v>
      </c>
      <c r="AA8" s="37">
        <f t="shared" si="17"/>
        <v>23.80858411445486</v>
      </c>
      <c r="AB8" s="37">
        <v>0</v>
      </c>
      <c r="AC8" s="37">
        <f t="shared" si="18"/>
        <v>0</v>
      </c>
      <c r="AD8" s="37">
        <v>439793</v>
      </c>
      <c r="AE8" s="37">
        <f t="shared" si="19"/>
        <v>72.322479855286957</v>
      </c>
      <c r="AF8" s="37">
        <v>174240</v>
      </c>
      <c r="AG8" s="37">
        <f t="shared" si="20"/>
        <v>28.653182042427233</v>
      </c>
      <c r="AH8" s="37">
        <v>13234</v>
      </c>
      <c r="AI8" s="37">
        <f t="shared" si="21"/>
        <v>2.1762867949350437</v>
      </c>
      <c r="AJ8" s="37">
        <v>505367</v>
      </c>
      <c r="AK8" s="37">
        <f t="shared" si="22"/>
        <v>83.105903634270675</v>
      </c>
      <c r="AL8" s="37">
        <v>46860</v>
      </c>
      <c r="AM8" s="37">
        <f t="shared" si="23"/>
        <v>7.7059694129255059</v>
      </c>
      <c r="AN8" s="35">
        <f t="shared" si="25"/>
        <v>33992082</v>
      </c>
      <c r="AO8" s="37">
        <f t="shared" si="24"/>
        <v>5589.883571780957</v>
      </c>
    </row>
    <row r="9" spans="1:41" s="30" customFormat="1" x14ac:dyDescent="0.3">
      <c r="A9" s="17">
        <v>7</v>
      </c>
      <c r="B9" s="55" t="s">
        <v>41</v>
      </c>
      <c r="C9" s="54">
        <v>2329</v>
      </c>
      <c r="D9" s="34">
        <v>379716</v>
      </c>
      <c r="E9" s="34">
        <f t="shared" si="6"/>
        <v>163.03821382567625</v>
      </c>
      <c r="F9" s="34">
        <v>27139</v>
      </c>
      <c r="G9" s="34">
        <f t="shared" si="7"/>
        <v>11.652640618291112</v>
      </c>
      <c r="H9" s="34">
        <v>1992494</v>
      </c>
      <c r="I9" s="34">
        <f t="shared" si="8"/>
        <v>855.51481322455993</v>
      </c>
      <c r="J9" s="34">
        <v>10645431</v>
      </c>
      <c r="K9" s="34">
        <f t="shared" si="9"/>
        <v>4570.8162301416914</v>
      </c>
      <c r="L9" s="34">
        <v>375815</v>
      </c>
      <c r="M9" s="34">
        <f t="shared" si="10"/>
        <v>161.36324602833835</v>
      </c>
      <c r="N9" s="34">
        <v>505334</v>
      </c>
      <c r="O9" s="34">
        <f t="shared" si="11"/>
        <v>216.97466723915844</v>
      </c>
      <c r="P9" s="34">
        <v>888765</v>
      </c>
      <c r="Q9" s="34">
        <f t="shared" si="12"/>
        <v>381.60798626019749</v>
      </c>
      <c r="R9" s="34">
        <v>2340218</v>
      </c>
      <c r="S9" s="34">
        <f t="shared" si="13"/>
        <v>1004.8166595105196</v>
      </c>
      <c r="T9" s="34">
        <v>0</v>
      </c>
      <c r="U9" s="34">
        <f t="shared" si="14"/>
        <v>0</v>
      </c>
      <c r="V9" s="34">
        <v>149891</v>
      </c>
      <c r="W9" s="34">
        <f t="shared" si="15"/>
        <v>64.35852297123229</v>
      </c>
      <c r="X9" s="34">
        <v>0</v>
      </c>
      <c r="Y9" s="34">
        <f t="shared" si="16"/>
        <v>0</v>
      </c>
      <c r="Z9" s="34">
        <v>31595</v>
      </c>
      <c r="AA9" s="34">
        <f t="shared" si="17"/>
        <v>13.565908115070846</v>
      </c>
      <c r="AB9" s="34">
        <v>0</v>
      </c>
      <c r="AC9" s="34">
        <f t="shared" si="18"/>
        <v>0</v>
      </c>
      <c r="AD9" s="34">
        <v>154246</v>
      </c>
      <c r="AE9" s="34">
        <f t="shared" si="19"/>
        <v>66.228424216401891</v>
      </c>
      <c r="AF9" s="34">
        <v>60795</v>
      </c>
      <c r="AG9" s="34">
        <f t="shared" si="20"/>
        <v>26.103477887505367</v>
      </c>
      <c r="AH9" s="34">
        <v>0</v>
      </c>
      <c r="AI9" s="34">
        <f t="shared" si="21"/>
        <v>0</v>
      </c>
      <c r="AJ9" s="34">
        <v>54156</v>
      </c>
      <c r="AK9" s="34">
        <f t="shared" si="22"/>
        <v>23.252898239587807</v>
      </c>
      <c r="AL9" s="34">
        <v>101015</v>
      </c>
      <c r="AM9" s="34">
        <f t="shared" si="23"/>
        <v>43.372692142550449</v>
      </c>
      <c r="AN9" s="35">
        <f t="shared" si="25"/>
        <v>17706610</v>
      </c>
      <c r="AO9" s="34">
        <f t="shared" si="24"/>
        <v>7602.666380420781</v>
      </c>
    </row>
    <row r="10" spans="1:41" s="30" customFormat="1" x14ac:dyDescent="0.3">
      <c r="A10" s="17">
        <v>8</v>
      </c>
      <c r="B10" s="55" t="s">
        <v>42</v>
      </c>
      <c r="C10" s="54">
        <v>21490</v>
      </c>
      <c r="D10" s="34">
        <v>1267523</v>
      </c>
      <c r="E10" s="34">
        <f t="shared" si="6"/>
        <v>58.981991624011165</v>
      </c>
      <c r="F10" s="34">
        <v>53882</v>
      </c>
      <c r="G10" s="34">
        <f t="shared" si="7"/>
        <v>2.5073057235923684</v>
      </c>
      <c r="H10" s="34">
        <v>10554244</v>
      </c>
      <c r="I10" s="34">
        <f t="shared" si="8"/>
        <v>491.12349930200094</v>
      </c>
      <c r="J10" s="34">
        <v>69309931</v>
      </c>
      <c r="K10" s="34">
        <f t="shared" si="9"/>
        <v>3225.2178222429038</v>
      </c>
      <c r="L10" s="34">
        <v>8504645</v>
      </c>
      <c r="M10" s="34">
        <f t="shared" si="10"/>
        <v>395.74895300139599</v>
      </c>
      <c r="N10" s="34">
        <v>3710910</v>
      </c>
      <c r="O10" s="34">
        <f t="shared" si="11"/>
        <v>172.68078175895766</v>
      </c>
      <c r="P10" s="34">
        <v>6944327</v>
      </c>
      <c r="Q10" s="34">
        <f t="shared" si="12"/>
        <v>323.14225221033041</v>
      </c>
      <c r="R10" s="34">
        <v>10929182</v>
      </c>
      <c r="S10" s="34">
        <f t="shared" si="13"/>
        <v>508.57059097254535</v>
      </c>
      <c r="T10" s="34">
        <v>3071626</v>
      </c>
      <c r="U10" s="34">
        <f t="shared" si="14"/>
        <v>142.93280595625873</v>
      </c>
      <c r="V10" s="34">
        <v>1543976</v>
      </c>
      <c r="W10" s="34">
        <f t="shared" si="15"/>
        <v>71.846254071661235</v>
      </c>
      <c r="X10" s="34">
        <v>988</v>
      </c>
      <c r="Y10" s="34">
        <f t="shared" si="16"/>
        <v>4.5974872033503957E-2</v>
      </c>
      <c r="Z10" s="34">
        <v>715909</v>
      </c>
      <c r="AA10" s="34">
        <f t="shared" si="17"/>
        <v>33.313587715216379</v>
      </c>
      <c r="AB10" s="34">
        <v>0</v>
      </c>
      <c r="AC10" s="34">
        <f t="shared" si="18"/>
        <v>0</v>
      </c>
      <c r="AD10" s="34">
        <v>1090084</v>
      </c>
      <c r="AE10" s="34">
        <f t="shared" si="19"/>
        <v>50.725174499767334</v>
      </c>
      <c r="AF10" s="34">
        <v>227652</v>
      </c>
      <c r="AG10" s="34">
        <f t="shared" si="20"/>
        <v>10.593392275476965</v>
      </c>
      <c r="AH10" s="34">
        <v>0</v>
      </c>
      <c r="AI10" s="34">
        <f t="shared" si="21"/>
        <v>0</v>
      </c>
      <c r="AJ10" s="34">
        <v>606601</v>
      </c>
      <c r="AK10" s="34">
        <f t="shared" si="22"/>
        <v>28.227128897161471</v>
      </c>
      <c r="AL10" s="34">
        <v>327699</v>
      </c>
      <c r="AM10" s="34">
        <f t="shared" si="23"/>
        <v>15.248906468124709</v>
      </c>
      <c r="AN10" s="35">
        <f t="shared" si="25"/>
        <v>118859179</v>
      </c>
      <c r="AO10" s="34">
        <f t="shared" si="24"/>
        <v>5530.9064215914377</v>
      </c>
    </row>
    <row r="11" spans="1:41" s="30" customFormat="1" x14ac:dyDescent="0.3">
      <c r="A11" s="17">
        <v>9</v>
      </c>
      <c r="B11" s="55" t="s">
        <v>112</v>
      </c>
      <c r="C11" s="54">
        <v>41239</v>
      </c>
      <c r="D11" s="34">
        <v>6509852</v>
      </c>
      <c r="E11" s="34">
        <f t="shared" si="6"/>
        <v>157.85668905647566</v>
      </c>
      <c r="F11" s="34">
        <v>893520</v>
      </c>
      <c r="G11" s="34">
        <f t="shared" si="7"/>
        <v>21.66686874075511</v>
      </c>
      <c r="H11" s="34">
        <v>23469192</v>
      </c>
      <c r="I11" s="34">
        <f t="shared" si="8"/>
        <v>569.10186958946633</v>
      </c>
      <c r="J11" s="34">
        <v>135012924</v>
      </c>
      <c r="K11" s="34">
        <f t="shared" si="9"/>
        <v>3273.9136254516357</v>
      </c>
      <c r="L11" s="34">
        <v>20088457</v>
      </c>
      <c r="M11" s="34">
        <f t="shared" si="10"/>
        <v>487.12279638206553</v>
      </c>
      <c r="N11" s="34">
        <v>10603138</v>
      </c>
      <c r="O11" s="34">
        <f t="shared" si="11"/>
        <v>257.11433351924148</v>
      </c>
      <c r="P11" s="34">
        <v>13784105</v>
      </c>
      <c r="Q11" s="34">
        <f t="shared" si="12"/>
        <v>334.24925434661367</v>
      </c>
      <c r="R11" s="34">
        <v>19120922</v>
      </c>
      <c r="S11" s="34">
        <f t="shared" si="13"/>
        <v>463.66114600257038</v>
      </c>
      <c r="T11" s="34">
        <v>5206517</v>
      </c>
      <c r="U11" s="34">
        <f t="shared" si="14"/>
        <v>126.25226120904969</v>
      </c>
      <c r="V11" s="34">
        <v>2367706</v>
      </c>
      <c r="W11" s="34">
        <f t="shared" si="15"/>
        <v>57.414243798346227</v>
      </c>
      <c r="X11" s="34">
        <v>169434</v>
      </c>
      <c r="Y11" s="34">
        <f t="shared" si="16"/>
        <v>4.1085865321661537</v>
      </c>
      <c r="Z11" s="34">
        <v>901516</v>
      </c>
      <c r="AA11" s="34">
        <f t="shared" si="17"/>
        <v>21.860762870098693</v>
      </c>
      <c r="AB11" s="34">
        <v>0</v>
      </c>
      <c r="AC11" s="34">
        <f t="shared" si="18"/>
        <v>0</v>
      </c>
      <c r="AD11" s="34">
        <v>5711889</v>
      </c>
      <c r="AE11" s="34">
        <f t="shared" si="19"/>
        <v>138.5069715560513</v>
      </c>
      <c r="AF11" s="34">
        <v>587339</v>
      </c>
      <c r="AG11" s="34">
        <f t="shared" si="20"/>
        <v>14.242319163898252</v>
      </c>
      <c r="AH11" s="34">
        <v>24517</v>
      </c>
      <c r="AI11" s="34">
        <f t="shared" si="21"/>
        <v>0.5945100511651592</v>
      </c>
      <c r="AJ11" s="34">
        <v>368382</v>
      </c>
      <c r="AK11" s="34">
        <f t="shared" si="22"/>
        <v>8.9328548218918993</v>
      </c>
      <c r="AL11" s="34">
        <v>797086</v>
      </c>
      <c r="AM11" s="34">
        <f t="shared" si="23"/>
        <v>19.328451223356531</v>
      </c>
      <c r="AN11" s="35">
        <f t="shared" si="25"/>
        <v>245616496</v>
      </c>
      <c r="AO11" s="34">
        <f t="shared" si="24"/>
        <v>5955.9275443148472</v>
      </c>
    </row>
    <row r="12" spans="1:41" x14ac:dyDescent="0.3">
      <c r="A12" s="18">
        <v>10</v>
      </c>
      <c r="B12" s="57" t="s">
        <v>94</v>
      </c>
      <c r="C12" s="53">
        <v>32259</v>
      </c>
      <c r="D12" s="31">
        <v>1534914</v>
      </c>
      <c r="E12" s="31">
        <f t="shared" si="6"/>
        <v>47.580954152329582</v>
      </c>
      <c r="F12" s="31">
        <v>1607663</v>
      </c>
      <c r="G12" s="31">
        <f t="shared" si="7"/>
        <v>49.836107752875165</v>
      </c>
      <c r="H12" s="31">
        <v>14371152</v>
      </c>
      <c r="I12" s="31">
        <f t="shared" si="8"/>
        <v>445.49279270901144</v>
      </c>
      <c r="J12" s="31">
        <v>113270991</v>
      </c>
      <c r="K12" s="31">
        <f t="shared" si="9"/>
        <v>3511.2988933320935</v>
      </c>
      <c r="L12" s="31">
        <v>17017342</v>
      </c>
      <c r="M12" s="31">
        <f t="shared" si="10"/>
        <v>527.5223038531883</v>
      </c>
      <c r="N12" s="31">
        <v>5980845</v>
      </c>
      <c r="O12" s="31">
        <f t="shared" si="11"/>
        <v>185.4008183762671</v>
      </c>
      <c r="P12" s="31">
        <v>10160723</v>
      </c>
      <c r="Q12" s="31">
        <f t="shared" si="12"/>
        <v>314.97327877491551</v>
      </c>
      <c r="R12" s="31">
        <v>12962433</v>
      </c>
      <c r="S12" s="31">
        <f t="shared" si="13"/>
        <v>401.82377011066677</v>
      </c>
      <c r="T12" s="31">
        <v>2700541</v>
      </c>
      <c r="U12" s="31">
        <f t="shared" si="14"/>
        <v>83.714343284044759</v>
      </c>
      <c r="V12" s="31">
        <v>1976741</v>
      </c>
      <c r="W12" s="31">
        <f t="shared" si="15"/>
        <v>61.277193961375119</v>
      </c>
      <c r="X12" s="31">
        <v>213177</v>
      </c>
      <c r="Y12" s="31">
        <f t="shared" si="16"/>
        <v>6.6082953594345764</v>
      </c>
      <c r="Z12" s="31">
        <v>380542</v>
      </c>
      <c r="AA12" s="31">
        <f t="shared" si="17"/>
        <v>11.796459902662823</v>
      </c>
      <c r="AB12" s="31">
        <v>0</v>
      </c>
      <c r="AC12" s="31">
        <f t="shared" si="18"/>
        <v>0</v>
      </c>
      <c r="AD12" s="31">
        <v>4845005</v>
      </c>
      <c r="AE12" s="31">
        <f t="shared" si="19"/>
        <v>150.19079946681546</v>
      </c>
      <c r="AF12" s="31">
        <v>1056775</v>
      </c>
      <c r="AG12" s="31">
        <f t="shared" si="20"/>
        <v>32.759074986825382</v>
      </c>
      <c r="AH12" s="31">
        <v>10504</v>
      </c>
      <c r="AI12" s="31">
        <f t="shared" si="21"/>
        <v>0.32561455717784182</v>
      </c>
      <c r="AJ12" s="31">
        <v>1601813</v>
      </c>
      <c r="AK12" s="31">
        <f t="shared" si="22"/>
        <v>49.654763011872653</v>
      </c>
      <c r="AL12" s="31">
        <v>753204</v>
      </c>
      <c r="AM12" s="31">
        <f t="shared" si="23"/>
        <v>23.348646889240211</v>
      </c>
      <c r="AN12" s="32">
        <f t="shared" si="25"/>
        <v>190444365</v>
      </c>
      <c r="AO12" s="31">
        <f t="shared" si="24"/>
        <v>5903.6041104807964</v>
      </c>
    </row>
    <row r="13" spans="1:41" x14ac:dyDescent="0.3">
      <c r="A13" s="45">
        <v>11</v>
      </c>
      <c r="B13" s="56" t="s">
        <v>43</v>
      </c>
      <c r="C13" s="54">
        <v>1638</v>
      </c>
      <c r="D13" s="37">
        <v>64164</v>
      </c>
      <c r="E13" s="37">
        <f t="shared" si="6"/>
        <v>39.172161172161175</v>
      </c>
      <c r="F13" s="37">
        <v>0</v>
      </c>
      <c r="G13" s="37">
        <f t="shared" si="7"/>
        <v>0</v>
      </c>
      <c r="H13" s="37">
        <v>1284700</v>
      </c>
      <c r="I13" s="37">
        <f t="shared" si="8"/>
        <v>784.31013431013434</v>
      </c>
      <c r="J13" s="37">
        <v>5841025</v>
      </c>
      <c r="K13" s="37">
        <f t="shared" si="9"/>
        <v>3565.9493284493283</v>
      </c>
      <c r="L13" s="37">
        <v>534895</v>
      </c>
      <c r="M13" s="37">
        <f t="shared" si="10"/>
        <v>326.55372405372407</v>
      </c>
      <c r="N13" s="37">
        <v>296883</v>
      </c>
      <c r="O13" s="37">
        <f t="shared" si="11"/>
        <v>181.24725274725276</v>
      </c>
      <c r="P13" s="37">
        <v>546937</v>
      </c>
      <c r="Q13" s="37">
        <f t="shared" si="12"/>
        <v>333.90537240537242</v>
      </c>
      <c r="R13" s="37">
        <v>1068259</v>
      </c>
      <c r="S13" s="37">
        <f t="shared" si="13"/>
        <v>652.17277167277166</v>
      </c>
      <c r="T13" s="37">
        <v>53075</v>
      </c>
      <c r="U13" s="37">
        <f t="shared" si="14"/>
        <v>32.402319902319903</v>
      </c>
      <c r="V13" s="37">
        <v>150079</v>
      </c>
      <c r="W13" s="37">
        <f t="shared" si="15"/>
        <v>91.623321123321119</v>
      </c>
      <c r="X13" s="37">
        <v>7192</v>
      </c>
      <c r="Y13" s="37">
        <f t="shared" si="16"/>
        <v>4.3907203907203911</v>
      </c>
      <c r="Z13" s="37">
        <v>70430</v>
      </c>
      <c r="AA13" s="37">
        <f t="shared" si="17"/>
        <v>42.997557997557998</v>
      </c>
      <c r="AB13" s="37">
        <v>0</v>
      </c>
      <c r="AC13" s="37">
        <f t="shared" si="18"/>
        <v>0</v>
      </c>
      <c r="AD13" s="37">
        <v>158669</v>
      </c>
      <c r="AE13" s="37">
        <f t="shared" si="19"/>
        <v>96.867521367521363</v>
      </c>
      <c r="AF13" s="37">
        <v>25998</v>
      </c>
      <c r="AG13" s="37">
        <f t="shared" si="20"/>
        <v>15.871794871794872</v>
      </c>
      <c r="AH13" s="37">
        <v>0</v>
      </c>
      <c r="AI13" s="37">
        <f t="shared" si="21"/>
        <v>0</v>
      </c>
      <c r="AJ13" s="37">
        <v>0</v>
      </c>
      <c r="AK13" s="37">
        <f t="shared" si="22"/>
        <v>0</v>
      </c>
      <c r="AL13" s="37">
        <v>15749</v>
      </c>
      <c r="AM13" s="37">
        <f t="shared" si="23"/>
        <v>9.6147741147741144</v>
      </c>
      <c r="AN13" s="35">
        <f t="shared" si="25"/>
        <v>10118055</v>
      </c>
      <c r="AO13" s="37">
        <f t="shared" si="24"/>
        <v>6177.0787545787543</v>
      </c>
    </row>
    <row r="14" spans="1:41" s="30" customFormat="1" x14ac:dyDescent="0.3">
      <c r="A14" s="17">
        <v>12</v>
      </c>
      <c r="B14" s="55" t="s">
        <v>95</v>
      </c>
      <c r="C14" s="54">
        <v>1279</v>
      </c>
      <c r="D14" s="34">
        <v>583153</v>
      </c>
      <c r="E14" s="34">
        <f t="shared" si="6"/>
        <v>455.94448788115716</v>
      </c>
      <c r="F14" s="34">
        <v>0</v>
      </c>
      <c r="G14" s="34">
        <f t="shared" si="7"/>
        <v>0</v>
      </c>
      <c r="H14" s="34">
        <v>1422553</v>
      </c>
      <c r="I14" s="34">
        <f t="shared" si="8"/>
        <v>1112.2384675527755</v>
      </c>
      <c r="J14" s="34">
        <v>7452726</v>
      </c>
      <c r="K14" s="34">
        <f t="shared" si="9"/>
        <v>5826.9945269741984</v>
      </c>
      <c r="L14" s="34">
        <v>526086</v>
      </c>
      <c r="M14" s="34">
        <f t="shared" si="10"/>
        <v>411.32603596559812</v>
      </c>
      <c r="N14" s="34">
        <v>321470</v>
      </c>
      <c r="O14" s="34">
        <f t="shared" si="11"/>
        <v>251.34480062548866</v>
      </c>
      <c r="P14" s="34">
        <v>602320</v>
      </c>
      <c r="Q14" s="34">
        <f t="shared" si="12"/>
        <v>470.93041438623925</v>
      </c>
      <c r="R14" s="34">
        <v>1311833</v>
      </c>
      <c r="S14" s="34">
        <f t="shared" si="13"/>
        <v>1025.6708365910868</v>
      </c>
      <c r="T14" s="34">
        <v>182609</v>
      </c>
      <c r="U14" s="34">
        <f t="shared" si="14"/>
        <v>142.77482408131354</v>
      </c>
      <c r="V14" s="34">
        <v>286783</v>
      </c>
      <c r="W14" s="34">
        <f t="shared" si="15"/>
        <v>224.22439405785769</v>
      </c>
      <c r="X14" s="34">
        <v>0</v>
      </c>
      <c r="Y14" s="34">
        <f t="shared" si="16"/>
        <v>0</v>
      </c>
      <c r="Z14" s="34">
        <v>84147</v>
      </c>
      <c r="AA14" s="34">
        <f t="shared" si="17"/>
        <v>65.791243158717748</v>
      </c>
      <c r="AB14" s="34">
        <v>1664</v>
      </c>
      <c r="AC14" s="34">
        <f t="shared" si="18"/>
        <v>1.3010164190774043</v>
      </c>
      <c r="AD14" s="34">
        <v>135629</v>
      </c>
      <c r="AE14" s="34">
        <f t="shared" si="19"/>
        <v>106.04300234558248</v>
      </c>
      <c r="AF14" s="34">
        <v>50516</v>
      </c>
      <c r="AG14" s="34">
        <f t="shared" si="20"/>
        <v>39.496481626270523</v>
      </c>
      <c r="AH14" s="34">
        <v>664</v>
      </c>
      <c r="AI14" s="34">
        <f t="shared" si="21"/>
        <v>0.51915559030492575</v>
      </c>
      <c r="AJ14" s="34">
        <v>34146</v>
      </c>
      <c r="AK14" s="34">
        <f t="shared" si="22"/>
        <v>26.69741985926505</v>
      </c>
      <c r="AL14" s="34">
        <v>16600</v>
      </c>
      <c r="AM14" s="34">
        <f t="shared" si="23"/>
        <v>12.978889757623143</v>
      </c>
      <c r="AN14" s="35">
        <f t="shared" si="25"/>
        <v>13012899</v>
      </c>
      <c r="AO14" s="34">
        <f t="shared" si="24"/>
        <v>10174.275996872557</v>
      </c>
    </row>
    <row r="15" spans="1:41" s="30" customFormat="1" x14ac:dyDescent="0.3">
      <c r="A15" s="17">
        <v>13</v>
      </c>
      <c r="B15" s="55" t="s">
        <v>44</v>
      </c>
      <c r="C15" s="54">
        <v>1514</v>
      </c>
      <c r="D15" s="34">
        <v>633445</v>
      </c>
      <c r="E15" s="34">
        <f t="shared" si="6"/>
        <v>418.39167767503301</v>
      </c>
      <c r="F15" s="34">
        <v>0</v>
      </c>
      <c r="G15" s="34">
        <f t="shared" si="7"/>
        <v>0</v>
      </c>
      <c r="H15" s="34">
        <v>1003724</v>
      </c>
      <c r="I15" s="34">
        <f t="shared" si="8"/>
        <v>662.9616908850727</v>
      </c>
      <c r="J15" s="34">
        <v>4824177</v>
      </c>
      <c r="K15" s="34">
        <f t="shared" si="9"/>
        <v>3186.378467635403</v>
      </c>
      <c r="L15" s="34">
        <v>277997</v>
      </c>
      <c r="M15" s="34">
        <f t="shared" si="10"/>
        <v>183.61756935270805</v>
      </c>
      <c r="N15" s="34">
        <v>330824</v>
      </c>
      <c r="O15" s="34">
        <f t="shared" si="11"/>
        <v>218.5099075297226</v>
      </c>
      <c r="P15" s="34">
        <v>561286</v>
      </c>
      <c r="Q15" s="34">
        <f t="shared" si="12"/>
        <v>370.73051519154558</v>
      </c>
      <c r="R15" s="34">
        <v>909956</v>
      </c>
      <c r="S15" s="34">
        <f t="shared" si="13"/>
        <v>601.0277410832233</v>
      </c>
      <c r="T15" s="34">
        <v>51758</v>
      </c>
      <c r="U15" s="34">
        <f t="shared" si="14"/>
        <v>34.186261558784679</v>
      </c>
      <c r="V15" s="34">
        <v>142952</v>
      </c>
      <c r="W15" s="34">
        <f t="shared" si="15"/>
        <v>94.420079260237785</v>
      </c>
      <c r="X15" s="34">
        <v>0</v>
      </c>
      <c r="Y15" s="34">
        <f t="shared" si="16"/>
        <v>0</v>
      </c>
      <c r="Z15" s="34">
        <v>44579</v>
      </c>
      <c r="AA15" s="34">
        <f t="shared" si="17"/>
        <v>29.444517833553501</v>
      </c>
      <c r="AB15" s="34">
        <v>0</v>
      </c>
      <c r="AC15" s="34">
        <f t="shared" si="18"/>
        <v>0</v>
      </c>
      <c r="AD15" s="34">
        <v>128874</v>
      </c>
      <c r="AE15" s="34">
        <f t="shared" si="19"/>
        <v>85.121532364597087</v>
      </c>
      <c r="AF15" s="34">
        <v>69087</v>
      </c>
      <c r="AG15" s="34">
        <f t="shared" si="20"/>
        <v>45.63210039630119</v>
      </c>
      <c r="AH15" s="34">
        <v>0</v>
      </c>
      <c r="AI15" s="34">
        <f t="shared" si="21"/>
        <v>0</v>
      </c>
      <c r="AJ15" s="34">
        <v>20695</v>
      </c>
      <c r="AK15" s="34">
        <f t="shared" si="22"/>
        <v>13.669088507265522</v>
      </c>
      <c r="AL15" s="34">
        <v>202651</v>
      </c>
      <c r="AM15" s="34">
        <f t="shared" si="23"/>
        <v>133.85138705416117</v>
      </c>
      <c r="AN15" s="35">
        <f t="shared" si="25"/>
        <v>9202005</v>
      </c>
      <c r="AO15" s="34">
        <f t="shared" si="24"/>
        <v>6077.9425363276087</v>
      </c>
    </row>
    <row r="16" spans="1:41" s="30" customFormat="1" x14ac:dyDescent="0.3">
      <c r="A16" s="17">
        <v>14</v>
      </c>
      <c r="B16" s="55" t="s">
        <v>45</v>
      </c>
      <c r="C16" s="54">
        <v>1930</v>
      </c>
      <c r="D16" s="34">
        <v>7858</v>
      </c>
      <c r="E16" s="34">
        <f t="shared" si="6"/>
        <v>4.0715025906735756</v>
      </c>
      <c r="F16" s="34">
        <v>0</v>
      </c>
      <c r="G16" s="34">
        <f t="shared" si="7"/>
        <v>0</v>
      </c>
      <c r="H16" s="34">
        <v>1873789</v>
      </c>
      <c r="I16" s="34">
        <f t="shared" si="8"/>
        <v>970.87512953367877</v>
      </c>
      <c r="J16" s="34">
        <v>5658497</v>
      </c>
      <c r="K16" s="34">
        <f t="shared" si="9"/>
        <v>2931.8637305699481</v>
      </c>
      <c r="L16" s="34">
        <v>662846</v>
      </c>
      <c r="M16" s="34">
        <f t="shared" si="10"/>
        <v>343.44352331606217</v>
      </c>
      <c r="N16" s="34">
        <v>418980</v>
      </c>
      <c r="O16" s="34">
        <f t="shared" si="11"/>
        <v>217.0880829015544</v>
      </c>
      <c r="P16" s="34">
        <v>747089</v>
      </c>
      <c r="Q16" s="34">
        <f t="shared" si="12"/>
        <v>387.09274611398962</v>
      </c>
      <c r="R16" s="34">
        <v>1176077</v>
      </c>
      <c r="S16" s="34">
        <f t="shared" si="13"/>
        <v>609.36632124352332</v>
      </c>
      <c r="T16" s="34">
        <v>101277</v>
      </c>
      <c r="U16" s="34">
        <f t="shared" si="14"/>
        <v>52.475129533678754</v>
      </c>
      <c r="V16" s="34">
        <v>95436</v>
      </c>
      <c r="W16" s="34">
        <f t="shared" si="15"/>
        <v>49.448704663212432</v>
      </c>
      <c r="X16" s="34">
        <v>0</v>
      </c>
      <c r="Y16" s="34">
        <f t="shared" si="16"/>
        <v>0</v>
      </c>
      <c r="Z16" s="34">
        <v>9436</v>
      </c>
      <c r="AA16" s="34">
        <f t="shared" si="17"/>
        <v>4.8891191709844559</v>
      </c>
      <c r="AB16" s="34">
        <v>0</v>
      </c>
      <c r="AC16" s="34">
        <f t="shared" si="18"/>
        <v>0</v>
      </c>
      <c r="AD16" s="34">
        <v>84198</v>
      </c>
      <c r="AE16" s="34">
        <f t="shared" si="19"/>
        <v>43.625906735751293</v>
      </c>
      <c r="AF16" s="34">
        <v>41688</v>
      </c>
      <c r="AG16" s="34">
        <f t="shared" si="20"/>
        <v>21.6</v>
      </c>
      <c r="AH16" s="34">
        <v>0</v>
      </c>
      <c r="AI16" s="34">
        <f t="shared" si="21"/>
        <v>0</v>
      </c>
      <c r="AJ16" s="34">
        <v>20970</v>
      </c>
      <c r="AK16" s="34">
        <f t="shared" si="22"/>
        <v>10.865284974093264</v>
      </c>
      <c r="AL16" s="34">
        <v>14649</v>
      </c>
      <c r="AM16" s="34">
        <f t="shared" si="23"/>
        <v>7.5901554404145077</v>
      </c>
      <c r="AN16" s="35">
        <f t="shared" si="25"/>
        <v>10912790</v>
      </c>
      <c r="AO16" s="34">
        <f t="shared" si="24"/>
        <v>5654.2953367875643</v>
      </c>
    </row>
    <row r="17" spans="1:41" x14ac:dyDescent="0.3">
      <c r="A17" s="18">
        <v>15</v>
      </c>
      <c r="B17" s="57" t="s">
        <v>46</v>
      </c>
      <c r="C17" s="53">
        <v>3814</v>
      </c>
      <c r="D17" s="31">
        <v>723813</v>
      </c>
      <c r="E17" s="31">
        <f t="shared" si="6"/>
        <v>189.77792343995804</v>
      </c>
      <c r="F17" s="31">
        <v>50798</v>
      </c>
      <c r="G17" s="31">
        <f t="shared" si="7"/>
        <v>13.318825380178291</v>
      </c>
      <c r="H17" s="31">
        <v>2724887</v>
      </c>
      <c r="I17" s="31">
        <f t="shared" si="8"/>
        <v>714.44336654431038</v>
      </c>
      <c r="J17" s="31">
        <v>11591442</v>
      </c>
      <c r="K17" s="31">
        <f t="shared" si="9"/>
        <v>3039.1824855794443</v>
      </c>
      <c r="L17" s="31">
        <v>1032850</v>
      </c>
      <c r="M17" s="31">
        <f t="shared" si="10"/>
        <v>270.8049292081804</v>
      </c>
      <c r="N17" s="31">
        <v>862418</v>
      </c>
      <c r="O17" s="31">
        <f t="shared" si="11"/>
        <v>226.11903513371789</v>
      </c>
      <c r="P17" s="31">
        <v>1479723</v>
      </c>
      <c r="Q17" s="31">
        <f t="shared" si="12"/>
        <v>387.97142108023075</v>
      </c>
      <c r="R17" s="31">
        <v>1760516</v>
      </c>
      <c r="S17" s="31">
        <f t="shared" si="13"/>
        <v>461.5930781331935</v>
      </c>
      <c r="T17" s="31">
        <v>244529</v>
      </c>
      <c r="U17" s="31">
        <f t="shared" si="14"/>
        <v>64.11352910330362</v>
      </c>
      <c r="V17" s="31">
        <v>174508</v>
      </c>
      <c r="W17" s="31">
        <f t="shared" si="15"/>
        <v>45.754588358678554</v>
      </c>
      <c r="X17" s="31">
        <v>0</v>
      </c>
      <c r="Y17" s="31">
        <f t="shared" si="16"/>
        <v>0</v>
      </c>
      <c r="Z17" s="31">
        <v>27721</v>
      </c>
      <c r="AA17" s="31">
        <f t="shared" si="17"/>
        <v>7.2682223387519667</v>
      </c>
      <c r="AB17" s="31">
        <v>0</v>
      </c>
      <c r="AC17" s="31">
        <f t="shared" si="18"/>
        <v>0</v>
      </c>
      <c r="AD17" s="31">
        <v>145105</v>
      </c>
      <c r="AE17" s="31">
        <f t="shared" si="19"/>
        <v>38.045359202936552</v>
      </c>
      <c r="AF17" s="31">
        <v>9254</v>
      </c>
      <c r="AG17" s="31">
        <f t="shared" si="20"/>
        <v>2.4263240692186683</v>
      </c>
      <c r="AH17" s="31">
        <v>0</v>
      </c>
      <c r="AI17" s="31">
        <f t="shared" si="21"/>
        <v>0</v>
      </c>
      <c r="AJ17" s="31">
        <v>0</v>
      </c>
      <c r="AK17" s="31">
        <f t="shared" si="22"/>
        <v>0</v>
      </c>
      <c r="AL17" s="31">
        <v>47599</v>
      </c>
      <c r="AM17" s="31">
        <f t="shared" si="23"/>
        <v>12.480073413738857</v>
      </c>
      <c r="AN17" s="32">
        <f t="shared" si="25"/>
        <v>20875163</v>
      </c>
      <c r="AO17" s="31">
        <f t="shared" si="24"/>
        <v>5473.2991609858418</v>
      </c>
    </row>
    <row r="18" spans="1:41" x14ac:dyDescent="0.3">
      <c r="A18" s="45">
        <v>16</v>
      </c>
      <c r="B18" s="56" t="s">
        <v>47</v>
      </c>
      <c r="C18" s="54">
        <v>5189</v>
      </c>
      <c r="D18" s="37">
        <v>1621496</v>
      </c>
      <c r="E18" s="37">
        <f t="shared" si="6"/>
        <v>312.48718442859894</v>
      </c>
      <c r="F18" s="37">
        <v>108795</v>
      </c>
      <c r="G18" s="37">
        <f t="shared" si="7"/>
        <v>20.966467527461937</v>
      </c>
      <c r="H18" s="37">
        <v>5146843</v>
      </c>
      <c r="I18" s="37">
        <f t="shared" si="8"/>
        <v>991.87569859317784</v>
      </c>
      <c r="J18" s="37">
        <v>25610642</v>
      </c>
      <c r="K18" s="37">
        <f t="shared" si="9"/>
        <v>4935.564077857005</v>
      </c>
      <c r="L18" s="37">
        <v>1865915</v>
      </c>
      <c r="M18" s="37">
        <f t="shared" si="10"/>
        <v>359.59047986124494</v>
      </c>
      <c r="N18" s="37">
        <v>1704844</v>
      </c>
      <c r="O18" s="37">
        <f t="shared" si="11"/>
        <v>328.54962420504916</v>
      </c>
      <c r="P18" s="37">
        <v>2762781</v>
      </c>
      <c r="Q18" s="37">
        <f t="shared" si="12"/>
        <v>532.43033339757176</v>
      </c>
      <c r="R18" s="37">
        <v>5158644</v>
      </c>
      <c r="S18" s="37">
        <f t="shared" si="13"/>
        <v>994.14993254962417</v>
      </c>
      <c r="T18" s="37">
        <v>706280</v>
      </c>
      <c r="U18" s="37">
        <f t="shared" si="14"/>
        <v>136.11100404702256</v>
      </c>
      <c r="V18" s="37">
        <v>442947</v>
      </c>
      <c r="W18" s="37">
        <f t="shared" si="15"/>
        <v>85.36269030641742</v>
      </c>
      <c r="X18" s="37">
        <v>0</v>
      </c>
      <c r="Y18" s="37">
        <f t="shared" si="16"/>
        <v>0</v>
      </c>
      <c r="Z18" s="37">
        <v>19964</v>
      </c>
      <c r="AA18" s="37">
        <f t="shared" si="17"/>
        <v>3.8473694353439969</v>
      </c>
      <c r="AB18" s="37">
        <v>0</v>
      </c>
      <c r="AC18" s="37">
        <f t="shared" si="18"/>
        <v>0</v>
      </c>
      <c r="AD18" s="37">
        <v>541167</v>
      </c>
      <c r="AE18" s="37">
        <f t="shared" si="19"/>
        <v>104.29119290807478</v>
      </c>
      <c r="AF18" s="37">
        <v>78766</v>
      </c>
      <c r="AG18" s="37">
        <f t="shared" si="20"/>
        <v>15.17941799961457</v>
      </c>
      <c r="AH18" s="37">
        <v>0</v>
      </c>
      <c r="AI18" s="37">
        <f t="shared" si="21"/>
        <v>0</v>
      </c>
      <c r="AJ18" s="37">
        <v>71808</v>
      </c>
      <c r="AK18" s="37">
        <f t="shared" si="22"/>
        <v>13.838504528810946</v>
      </c>
      <c r="AL18" s="37">
        <v>107804</v>
      </c>
      <c r="AM18" s="37">
        <f t="shared" si="23"/>
        <v>20.77548660628252</v>
      </c>
      <c r="AN18" s="35">
        <f t="shared" si="25"/>
        <v>45948696</v>
      </c>
      <c r="AO18" s="37">
        <f t="shared" si="24"/>
        <v>8855.0194642513015</v>
      </c>
    </row>
    <row r="19" spans="1:41" s="30" customFormat="1" x14ac:dyDescent="0.3">
      <c r="A19" s="17">
        <v>17</v>
      </c>
      <c r="B19" s="55" t="s">
        <v>113</v>
      </c>
      <c r="C19" s="54">
        <v>42334</v>
      </c>
      <c r="D19" s="34">
        <v>6251031</v>
      </c>
      <c r="E19" s="34">
        <f t="shared" si="6"/>
        <v>147.65982425473615</v>
      </c>
      <c r="F19" s="34">
        <v>384941</v>
      </c>
      <c r="G19" s="34">
        <f t="shared" si="7"/>
        <v>9.0929512921056368</v>
      </c>
      <c r="H19" s="34">
        <v>22077721</v>
      </c>
      <c r="I19" s="34">
        <f t="shared" si="8"/>
        <v>521.51275570463463</v>
      </c>
      <c r="J19" s="34">
        <v>160622734</v>
      </c>
      <c r="K19" s="34">
        <f t="shared" si="9"/>
        <v>3794.1780601880287</v>
      </c>
      <c r="L19" s="34">
        <v>27009489</v>
      </c>
      <c r="M19" s="34">
        <f t="shared" si="10"/>
        <v>638.00937780507388</v>
      </c>
      <c r="N19" s="34">
        <v>9346801</v>
      </c>
      <c r="O19" s="34">
        <f t="shared" si="11"/>
        <v>220.78709784097887</v>
      </c>
      <c r="P19" s="34">
        <v>13820436</v>
      </c>
      <c r="Q19" s="34">
        <f t="shared" si="12"/>
        <v>326.46185099447251</v>
      </c>
      <c r="R19" s="34">
        <v>16494173</v>
      </c>
      <c r="S19" s="34">
        <f t="shared" si="13"/>
        <v>389.61999811026595</v>
      </c>
      <c r="T19" s="34">
        <v>895312</v>
      </c>
      <c r="U19" s="34">
        <f t="shared" si="14"/>
        <v>21.148769310719516</v>
      </c>
      <c r="V19" s="34">
        <v>1205729</v>
      </c>
      <c r="W19" s="34">
        <f t="shared" si="15"/>
        <v>28.481338876553124</v>
      </c>
      <c r="X19" s="34">
        <v>0</v>
      </c>
      <c r="Y19" s="34">
        <f t="shared" si="16"/>
        <v>0</v>
      </c>
      <c r="Z19" s="34">
        <v>78282</v>
      </c>
      <c r="AA19" s="34">
        <f t="shared" si="17"/>
        <v>1.8491519818585533</v>
      </c>
      <c r="AB19" s="34">
        <v>0</v>
      </c>
      <c r="AC19" s="34">
        <f t="shared" si="18"/>
        <v>0</v>
      </c>
      <c r="AD19" s="34">
        <v>3344721</v>
      </c>
      <c r="AE19" s="34">
        <f t="shared" si="19"/>
        <v>79.007913261208486</v>
      </c>
      <c r="AF19" s="34">
        <v>578356</v>
      </c>
      <c r="AG19" s="34">
        <f t="shared" si="20"/>
        <v>13.661737610431333</v>
      </c>
      <c r="AH19" s="34">
        <v>0</v>
      </c>
      <c r="AI19" s="34">
        <f t="shared" si="21"/>
        <v>0</v>
      </c>
      <c r="AJ19" s="34">
        <v>121119</v>
      </c>
      <c r="AK19" s="34">
        <f t="shared" si="22"/>
        <v>2.8610336845089055</v>
      </c>
      <c r="AL19" s="34">
        <v>968161</v>
      </c>
      <c r="AM19" s="34">
        <f t="shared" si="23"/>
        <v>22.869584730949118</v>
      </c>
      <c r="AN19" s="35">
        <f t="shared" si="25"/>
        <v>263199006</v>
      </c>
      <c r="AO19" s="34">
        <f t="shared" si="24"/>
        <v>6217.2014456465249</v>
      </c>
    </row>
    <row r="20" spans="1:41" s="30" customFormat="1" x14ac:dyDescent="0.3">
      <c r="A20" s="17">
        <v>18</v>
      </c>
      <c r="B20" s="55" t="s">
        <v>48</v>
      </c>
      <c r="C20" s="54">
        <v>1150</v>
      </c>
      <c r="D20" s="34">
        <v>384239</v>
      </c>
      <c r="E20" s="34">
        <f t="shared" si="6"/>
        <v>334.12086956521739</v>
      </c>
      <c r="F20" s="34">
        <v>31283</v>
      </c>
      <c r="G20" s="34">
        <f t="shared" si="7"/>
        <v>27.202608695652174</v>
      </c>
      <c r="H20" s="34">
        <v>1289646</v>
      </c>
      <c r="I20" s="34">
        <f t="shared" si="8"/>
        <v>1121.4313043478262</v>
      </c>
      <c r="J20" s="34">
        <v>3710766</v>
      </c>
      <c r="K20" s="34">
        <f t="shared" si="9"/>
        <v>3226.7530434782607</v>
      </c>
      <c r="L20" s="34">
        <v>271704</v>
      </c>
      <c r="M20" s="34">
        <f t="shared" si="10"/>
        <v>236.26434782608695</v>
      </c>
      <c r="N20" s="34">
        <v>166796</v>
      </c>
      <c r="O20" s="34">
        <f t="shared" si="11"/>
        <v>145.04</v>
      </c>
      <c r="P20" s="34">
        <v>604537</v>
      </c>
      <c r="Q20" s="34">
        <f t="shared" si="12"/>
        <v>525.68434782608699</v>
      </c>
      <c r="R20" s="34">
        <v>693346</v>
      </c>
      <c r="S20" s="34">
        <f t="shared" si="13"/>
        <v>602.90956521739133</v>
      </c>
      <c r="T20" s="34">
        <v>0</v>
      </c>
      <c r="U20" s="34">
        <f t="shared" si="14"/>
        <v>0</v>
      </c>
      <c r="V20" s="34">
        <v>55600</v>
      </c>
      <c r="W20" s="34">
        <f t="shared" si="15"/>
        <v>48.347826086956523</v>
      </c>
      <c r="X20" s="34">
        <v>0</v>
      </c>
      <c r="Y20" s="34">
        <f t="shared" si="16"/>
        <v>0</v>
      </c>
      <c r="Z20" s="34">
        <v>0</v>
      </c>
      <c r="AA20" s="34">
        <f t="shared" si="17"/>
        <v>0</v>
      </c>
      <c r="AB20" s="34">
        <v>0</v>
      </c>
      <c r="AC20" s="34">
        <f t="shared" si="18"/>
        <v>0</v>
      </c>
      <c r="AD20" s="34">
        <v>62303</v>
      </c>
      <c r="AE20" s="34">
        <f t="shared" si="19"/>
        <v>54.176521739130436</v>
      </c>
      <c r="AF20" s="34">
        <v>7643</v>
      </c>
      <c r="AG20" s="34">
        <f t="shared" si="20"/>
        <v>6.6460869565217395</v>
      </c>
      <c r="AH20" s="34">
        <v>1637</v>
      </c>
      <c r="AI20" s="34">
        <f t="shared" si="21"/>
        <v>1.4234782608695653</v>
      </c>
      <c r="AJ20" s="34">
        <v>0</v>
      </c>
      <c r="AK20" s="34">
        <f t="shared" si="22"/>
        <v>0</v>
      </c>
      <c r="AL20" s="34">
        <v>0</v>
      </c>
      <c r="AM20" s="34">
        <f t="shared" si="23"/>
        <v>0</v>
      </c>
      <c r="AN20" s="35">
        <f t="shared" si="25"/>
        <v>7279500</v>
      </c>
      <c r="AO20" s="34">
        <f t="shared" si="24"/>
        <v>6330</v>
      </c>
    </row>
    <row r="21" spans="1:41" s="30" customFormat="1" x14ac:dyDescent="0.3">
      <c r="A21" s="17">
        <v>19</v>
      </c>
      <c r="B21" s="55" t="s">
        <v>49</v>
      </c>
      <c r="C21" s="54">
        <v>2000</v>
      </c>
      <c r="D21" s="34">
        <v>98066</v>
      </c>
      <c r="E21" s="34">
        <f t="shared" si="6"/>
        <v>49.033000000000001</v>
      </c>
      <c r="F21" s="34">
        <v>78289</v>
      </c>
      <c r="G21" s="34">
        <f t="shared" si="7"/>
        <v>39.144500000000001</v>
      </c>
      <c r="H21" s="34">
        <v>1542169</v>
      </c>
      <c r="I21" s="34">
        <f t="shared" si="8"/>
        <v>771.08450000000005</v>
      </c>
      <c r="J21" s="34">
        <v>6170090</v>
      </c>
      <c r="K21" s="34">
        <f t="shared" si="9"/>
        <v>3085.0450000000001</v>
      </c>
      <c r="L21" s="34">
        <v>1557786</v>
      </c>
      <c r="M21" s="34">
        <f t="shared" si="10"/>
        <v>778.89300000000003</v>
      </c>
      <c r="N21" s="34">
        <v>409235</v>
      </c>
      <c r="O21" s="34">
        <f t="shared" si="11"/>
        <v>204.61750000000001</v>
      </c>
      <c r="P21" s="34">
        <v>663491</v>
      </c>
      <c r="Q21" s="34">
        <f t="shared" si="12"/>
        <v>331.74549999999999</v>
      </c>
      <c r="R21" s="34">
        <v>983535</v>
      </c>
      <c r="S21" s="34">
        <f t="shared" si="13"/>
        <v>491.76749999999998</v>
      </c>
      <c r="T21" s="34">
        <v>175444</v>
      </c>
      <c r="U21" s="34">
        <f t="shared" si="14"/>
        <v>87.721999999999994</v>
      </c>
      <c r="V21" s="34">
        <v>153725</v>
      </c>
      <c r="W21" s="34">
        <f t="shared" si="15"/>
        <v>76.862499999999997</v>
      </c>
      <c r="X21" s="34">
        <v>0</v>
      </c>
      <c r="Y21" s="34">
        <f t="shared" si="16"/>
        <v>0</v>
      </c>
      <c r="Z21" s="34">
        <v>49982</v>
      </c>
      <c r="AA21" s="34">
        <f t="shared" si="17"/>
        <v>24.991</v>
      </c>
      <c r="AB21" s="34">
        <v>0</v>
      </c>
      <c r="AC21" s="34">
        <f t="shared" si="18"/>
        <v>0</v>
      </c>
      <c r="AD21" s="34">
        <v>220897</v>
      </c>
      <c r="AE21" s="34">
        <f t="shared" si="19"/>
        <v>110.4485</v>
      </c>
      <c r="AF21" s="34">
        <v>23326</v>
      </c>
      <c r="AG21" s="34">
        <f t="shared" si="20"/>
        <v>11.663</v>
      </c>
      <c r="AH21" s="34">
        <v>0</v>
      </c>
      <c r="AI21" s="34">
        <f t="shared" si="21"/>
        <v>0</v>
      </c>
      <c r="AJ21" s="34">
        <v>0</v>
      </c>
      <c r="AK21" s="34">
        <f t="shared" si="22"/>
        <v>0</v>
      </c>
      <c r="AL21" s="34">
        <v>640927</v>
      </c>
      <c r="AM21" s="34">
        <f t="shared" si="23"/>
        <v>320.46350000000001</v>
      </c>
      <c r="AN21" s="35">
        <f t="shared" si="25"/>
        <v>12766962</v>
      </c>
      <c r="AO21" s="34">
        <f t="shared" si="24"/>
        <v>6383.4809999999998</v>
      </c>
    </row>
    <row r="22" spans="1:41" x14ac:dyDescent="0.3">
      <c r="A22" s="18">
        <v>20</v>
      </c>
      <c r="B22" s="57" t="s">
        <v>50</v>
      </c>
      <c r="C22" s="53">
        <v>6098</v>
      </c>
      <c r="D22" s="31">
        <v>48197</v>
      </c>
      <c r="E22" s="31">
        <f t="shared" si="6"/>
        <v>7.9037389307969823</v>
      </c>
      <c r="F22" s="31">
        <v>12858</v>
      </c>
      <c r="G22" s="31">
        <f t="shared" si="7"/>
        <v>2.1085601836667758</v>
      </c>
      <c r="H22" s="31">
        <v>3149133</v>
      </c>
      <c r="I22" s="31">
        <f t="shared" si="8"/>
        <v>516.42062971466055</v>
      </c>
      <c r="J22" s="31">
        <v>18710461</v>
      </c>
      <c r="K22" s="31">
        <f t="shared" si="9"/>
        <v>3068.2946867825517</v>
      </c>
      <c r="L22" s="31">
        <v>1924256</v>
      </c>
      <c r="M22" s="31">
        <f t="shared" si="10"/>
        <v>315.55526402099048</v>
      </c>
      <c r="N22" s="31">
        <v>829895</v>
      </c>
      <c r="O22" s="31">
        <f t="shared" si="11"/>
        <v>136.092981305346</v>
      </c>
      <c r="P22" s="31">
        <v>1800606</v>
      </c>
      <c r="Q22" s="31">
        <f t="shared" si="12"/>
        <v>295.27812397507381</v>
      </c>
      <c r="R22" s="31">
        <v>2411105</v>
      </c>
      <c r="S22" s="31">
        <f t="shared" si="13"/>
        <v>395.39275172187604</v>
      </c>
      <c r="T22" s="31">
        <v>244596</v>
      </c>
      <c r="U22" s="31">
        <f t="shared" si="14"/>
        <v>40.110856018366675</v>
      </c>
      <c r="V22" s="31">
        <v>609182</v>
      </c>
      <c r="W22" s="31">
        <f t="shared" si="15"/>
        <v>99.898655296818632</v>
      </c>
      <c r="X22" s="31">
        <v>0</v>
      </c>
      <c r="Y22" s="31">
        <f t="shared" si="16"/>
        <v>0</v>
      </c>
      <c r="Z22" s="31">
        <v>69637</v>
      </c>
      <c r="AA22" s="31">
        <f t="shared" si="17"/>
        <v>11.419645785503445</v>
      </c>
      <c r="AB22" s="31">
        <v>0</v>
      </c>
      <c r="AC22" s="31">
        <f t="shared" si="18"/>
        <v>0</v>
      </c>
      <c r="AD22" s="31">
        <v>309807</v>
      </c>
      <c r="AE22" s="31">
        <f t="shared" si="19"/>
        <v>50.804690062315515</v>
      </c>
      <c r="AF22" s="31">
        <v>35981</v>
      </c>
      <c r="AG22" s="31">
        <f t="shared" si="20"/>
        <v>5.9004591669399806</v>
      </c>
      <c r="AH22" s="31">
        <v>0</v>
      </c>
      <c r="AI22" s="31">
        <f t="shared" si="21"/>
        <v>0</v>
      </c>
      <c r="AJ22" s="31">
        <v>139831</v>
      </c>
      <c r="AK22" s="31">
        <f t="shared" si="22"/>
        <v>22.9306329944244</v>
      </c>
      <c r="AL22" s="31">
        <v>76402</v>
      </c>
      <c r="AM22" s="31">
        <f t="shared" si="23"/>
        <v>12.52902591013447</v>
      </c>
      <c r="AN22" s="32">
        <f t="shared" si="25"/>
        <v>30371947</v>
      </c>
      <c r="AO22" s="31">
        <f t="shared" si="24"/>
        <v>4980.6407018694654</v>
      </c>
    </row>
    <row r="23" spans="1:41" x14ac:dyDescent="0.3">
      <c r="A23" s="45">
        <v>21</v>
      </c>
      <c r="B23" s="56" t="s">
        <v>51</v>
      </c>
      <c r="C23" s="54">
        <v>3195</v>
      </c>
      <c r="D23" s="37">
        <v>901320</v>
      </c>
      <c r="E23" s="37">
        <f t="shared" si="6"/>
        <v>282.10328638497651</v>
      </c>
      <c r="F23" s="37">
        <v>5370</v>
      </c>
      <c r="G23" s="37">
        <f t="shared" si="7"/>
        <v>1.6807511737089202</v>
      </c>
      <c r="H23" s="37">
        <v>1963805</v>
      </c>
      <c r="I23" s="37">
        <f t="shared" si="8"/>
        <v>614.64945226917052</v>
      </c>
      <c r="J23" s="37">
        <v>8887692</v>
      </c>
      <c r="K23" s="37">
        <f t="shared" si="9"/>
        <v>2781.750234741784</v>
      </c>
      <c r="L23" s="37">
        <v>570087</v>
      </c>
      <c r="M23" s="37">
        <f t="shared" si="10"/>
        <v>178.43098591549295</v>
      </c>
      <c r="N23" s="37">
        <v>453521</v>
      </c>
      <c r="O23" s="37">
        <f t="shared" si="11"/>
        <v>141.94710485133021</v>
      </c>
      <c r="P23" s="37">
        <v>1015302</v>
      </c>
      <c r="Q23" s="37">
        <f t="shared" si="12"/>
        <v>317.77840375586857</v>
      </c>
      <c r="R23" s="37">
        <v>1660420</v>
      </c>
      <c r="S23" s="37">
        <f t="shared" si="13"/>
        <v>519.69327073552427</v>
      </c>
      <c r="T23" s="37">
        <v>94165</v>
      </c>
      <c r="U23" s="37">
        <f t="shared" si="14"/>
        <v>29.472613458528951</v>
      </c>
      <c r="V23" s="37">
        <v>151368</v>
      </c>
      <c r="W23" s="37">
        <f t="shared" si="15"/>
        <v>47.376525821596246</v>
      </c>
      <c r="X23" s="37">
        <v>0</v>
      </c>
      <c r="Y23" s="37">
        <f t="shared" si="16"/>
        <v>0</v>
      </c>
      <c r="Z23" s="37">
        <v>31018</v>
      </c>
      <c r="AA23" s="37">
        <f t="shared" si="17"/>
        <v>9.708294209702661</v>
      </c>
      <c r="AB23" s="37">
        <v>0</v>
      </c>
      <c r="AC23" s="37">
        <f t="shared" si="18"/>
        <v>0</v>
      </c>
      <c r="AD23" s="37">
        <v>193733</v>
      </c>
      <c r="AE23" s="37">
        <f t="shared" si="19"/>
        <v>60.636306729264476</v>
      </c>
      <c r="AF23" s="37">
        <v>118821</v>
      </c>
      <c r="AG23" s="37">
        <f t="shared" si="20"/>
        <v>37.189671361502349</v>
      </c>
      <c r="AH23" s="37">
        <v>0</v>
      </c>
      <c r="AI23" s="37">
        <f t="shared" si="21"/>
        <v>0</v>
      </c>
      <c r="AJ23" s="37">
        <v>0</v>
      </c>
      <c r="AK23" s="37">
        <f t="shared" si="22"/>
        <v>0</v>
      </c>
      <c r="AL23" s="37">
        <v>199725</v>
      </c>
      <c r="AM23" s="37">
        <f t="shared" si="23"/>
        <v>62.51173708920188</v>
      </c>
      <c r="AN23" s="35">
        <f t="shared" si="25"/>
        <v>16246347</v>
      </c>
      <c r="AO23" s="37">
        <f t="shared" si="24"/>
        <v>5084.9286384976522</v>
      </c>
    </row>
    <row r="24" spans="1:41" s="30" customFormat="1" x14ac:dyDescent="0.3">
      <c r="A24" s="17">
        <v>22</v>
      </c>
      <c r="B24" s="55" t="s">
        <v>52</v>
      </c>
      <c r="C24" s="54">
        <v>3288</v>
      </c>
      <c r="D24" s="34">
        <v>218222</v>
      </c>
      <c r="E24" s="34">
        <f t="shared" si="6"/>
        <v>66.369221411192214</v>
      </c>
      <c r="F24" s="34">
        <v>2624</v>
      </c>
      <c r="G24" s="34">
        <f t="shared" si="7"/>
        <v>0.7980535279805353</v>
      </c>
      <c r="H24" s="34">
        <v>1842738</v>
      </c>
      <c r="I24" s="34">
        <f t="shared" si="8"/>
        <v>560.44343065693431</v>
      </c>
      <c r="J24" s="34">
        <v>9182653</v>
      </c>
      <c r="K24" s="34">
        <f t="shared" si="9"/>
        <v>2792.7776763990269</v>
      </c>
      <c r="L24" s="34">
        <v>460843</v>
      </c>
      <c r="M24" s="34">
        <f t="shared" si="10"/>
        <v>140.15906326034064</v>
      </c>
      <c r="N24" s="34">
        <v>358039</v>
      </c>
      <c r="O24" s="34">
        <f t="shared" si="11"/>
        <v>108.89263990267639</v>
      </c>
      <c r="P24" s="34">
        <v>684840</v>
      </c>
      <c r="Q24" s="34">
        <f t="shared" si="12"/>
        <v>208.28467153284672</v>
      </c>
      <c r="R24" s="34">
        <v>1771474</v>
      </c>
      <c r="S24" s="34">
        <f t="shared" si="13"/>
        <v>538.76946472019461</v>
      </c>
      <c r="T24" s="34">
        <v>201074</v>
      </c>
      <c r="U24" s="34">
        <f t="shared" si="14"/>
        <v>61.15389294403893</v>
      </c>
      <c r="V24" s="34">
        <v>361151</v>
      </c>
      <c r="W24" s="34">
        <f t="shared" si="15"/>
        <v>109.83911192214111</v>
      </c>
      <c r="X24" s="34">
        <v>0</v>
      </c>
      <c r="Y24" s="34">
        <f t="shared" si="16"/>
        <v>0</v>
      </c>
      <c r="Z24" s="34">
        <v>8337</v>
      </c>
      <c r="AA24" s="34">
        <f t="shared" si="17"/>
        <v>2.5355839416058394</v>
      </c>
      <c r="AB24" s="34">
        <v>0</v>
      </c>
      <c r="AC24" s="34">
        <f t="shared" si="18"/>
        <v>0</v>
      </c>
      <c r="AD24" s="34">
        <v>188698</v>
      </c>
      <c r="AE24" s="34">
        <f t="shared" si="19"/>
        <v>57.389902676399025</v>
      </c>
      <c r="AF24" s="34">
        <v>105952</v>
      </c>
      <c r="AG24" s="34">
        <f t="shared" si="20"/>
        <v>32.223844282238446</v>
      </c>
      <c r="AH24" s="34">
        <v>0</v>
      </c>
      <c r="AI24" s="34">
        <f t="shared" si="21"/>
        <v>0</v>
      </c>
      <c r="AJ24" s="34">
        <v>0</v>
      </c>
      <c r="AK24" s="34">
        <f t="shared" si="22"/>
        <v>0</v>
      </c>
      <c r="AL24" s="34">
        <v>105877</v>
      </c>
      <c r="AM24" s="34">
        <f t="shared" si="23"/>
        <v>32.201034063260337</v>
      </c>
      <c r="AN24" s="35">
        <f t="shared" si="25"/>
        <v>15492522</v>
      </c>
      <c r="AO24" s="34">
        <f t="shared" si="24"/>
        <v>4711.8375912408756</v>
      </c>
    </row>
    <row r="25" spans="1:41" s="30" customFormat="1" x14ac:dyDescent="0.3">
      <c r="A25" s="17">
        <v>23</v>
      </c>
      <c r="B25" s="55" t="s">
        <v>53</v>
      </c>
      <c r="C25" s="54">
        <v>13873</v>
      </c>
      <c r="D25" s="34">
        <v>2572035</v>
      </c>
      <c r="E25" s="34">
        <f t="shared" si="6"/>
        <v>185.39861601672314</v>
      </c>
      <c r="F25" s="34">
        <v>117534</v>
      </c>
      <c r="G25" s="34">
        <f t="shared" si="7"/>
        <v>8.4721401283067834</v>
      </c>
      <c r="H25" s="34">
        <v>6607221</v>
      </c>
      <c r="I25" s="34">
        <f t="shared" si="8"/>
        <v>476.26475888416348</v>
      </c>
      <c r="J25" s="34">
        <v>46593254</v>
      </c>
      <c r="K25" s="34">
        <f t="shared" si="9"/>
        <v>3358.5564766092411</v>
      </c>
      <c r="L25" s="34">
        <v>3959673</v>
      </c>
      <c r="M25" s="34">
        <f t="shared" si="10"/>
        <v>285.42297988899298</v>
      </c>
      <c r="N25" s="34">
        <v>1936379</v>
      </c>
      <c r="O25" s="34">
        <f t="shared" si="11"/>
        <v>139.5789663374901</v>
      </c>
      <c r="P25" s="34">
        <v>3731875</v>
      </c>
      <c r="Q25" s="34">
        <f t="shared" si="12"/>
        <v>269.00273913356881</v>
      </c>
      <c r="R25" s="34">
        <v>6247777</v>
      </c>
      <c r="S25" s="34">
        <f t="shared" si="13"/>
        <v>450.35515029193397</v>
      </c>
      <c r="T25" s="34">
        <v>492783</v>
      </c>
      <c r="U25" s="34">
        <f t="shared" si="14"/>
        <v>35.521012037771207</v>
      </c>
      <c r="V25" s="34">
        <v>776084</v>
      </c>
      <c r="W25" s="34">
        <f t="shared" si="15"/>
        <v>55.94204570028112</v>
      </c>
      <c r="X25" s="34">
        <v>0</v>
      </c>
      <c r="Y25" s="34">
        <f t="shared" si="16"/>
        <v>0</v>
      </c>
      <c r="Z25" s="34">
        <v>971989</v>
      </c>
      <c r="AA25" s="34">
        <f t="shared" si="17"/>
        <v>70.063360484394153</v>
      </c>
      <c r="AB25" s="34">
        <v>0</v>
      </c>
      <c r="AC25" s="34">
        <f t="shared" si="18"/>
        <v>0</v>
      </c>
      <c r="AD25" s="34">
        <v>1231926</v>
      </c>
      <c r="AE25" s="34">
        <f t="shared" si="19"/>
        <v>88.800259496864413</v>
      </c>
      <c r="AF25" s="34">
        <v>357995</v>
      </c>
      <c r="AG25" s="34">
        <f t="shared" si="20"/>
        <v>25.805161104303323</v>
      </c>
      <c r="AH25" s="34">
        <v>907</v>
      </c>
      <c r="AI25" s="34">
        <f t="shared" si="21"/>
        <v>6.5378793339580479E-2</v>
      </c>
      <c r="AJ25" s="34">
        <v>130473</v>
      </c>
      <c r="AK25" s="34">
        <f t="shared" si="22"/>
        <v>9.4048151084841063</v>
      </c>
      <c r="AL25" s="34">
        <v>115150</v>
      </c>
      <c r="AM25" s="34">
        <f t="shared" si="23"/>
        <v>8.3002955380955807</v>
      </c>
      <c r="AN25" s="35">
        <f t="shared" si="25"/>
        <v>75843055</v>
      </c>
      <c r="AO25" s="34">
        <f t="shared" si="24"/>
        <v>5466.9541555539536</v>
      </c>
    </row>
    <row r="26" spans="1:41" s="30" customFormat="1" x14ac:dyDescent="0.3">
      <c r="A26" s="17">
        <v>24</v>
      </c>
      <c r="B26" s="55" t="s">
        <v>54</v>
      </c>
      <c r="C26" s="54">
        <v>4585</v>
      </c>
      <c r="D26" s="34">
        <v>2354952</v>
      </c>
      <c r="E26" s="34">
        <f t="shared" si="6"/>
        <v>513.62093784078513</v>
      </c>
      <c r="F26" s="34">
        <v>0</v>
      </c>
      <c r="G26" s="34">
        <f t="shared" si="7"/>
        <v>0</v>
      </c>
      <c r="H26" s="34">
        <v>3293968</v>
      </c>
      <c r="I26" s="34">
        <f t="shared" si="8"/>
        <v>718.42268266085057</v>
      </c>
      <c r="J26" s="34">
        <v>18101850</v>
      </c>
      <c r="K26" s="34">
        <f t="shared" si="9"/>
        <v>3948.0588876772081</v>
      </c>
      <c r="L26" s="34">
        <v>1395776</v>
      </c>
      <c r="M26" s="34">
        <f t="shared" si="10"/>
        <v>304.42224645583423</v>
      </c>
      <c r="N26" s="34">
        <v>1057990</v>
      </c>
      <c r="O26" s="34">
        <f t="shared" si="11"/>
        <v>230.75027262813524</v>
      </c>
      <c r="P26" s="34">
        <v>1317165</v>
      </c>
      <c r="Q26" s="34">
        <f t="shared" si="12"/>
        <v>287.27699018538715</v>
      </c>
      <c r="R26" s="34">
        <v>2948944</v>
      </c>
      <c r="S26" s="34">
        <f t="shared" si="13"/>
        <v>643.17208287895312</v>
      </c>
      <c r="T26" s="34">
        <v>458192</v>
      </c>
      <c r="U26" s="34">
        <f t="shared" si="14"/>
        <v>99.932824427480909</v>
      </c>
      <c r="V26" s="34">
        <v>392958</v>
      </c>
      <c r="W26" s="34">
        <f t="shared" si="15"/>
        <v>85.705125408942209</v>
      </c>
      <c r="X26" s="34">
        <v>0</v>
      </c>
      <c r="Y26" s="34">
        <f t="shared" si="16"/>
        <v>0</v>
      </c>
      <c r="Z26" s="34">
        <v>523456</v>
      </c>
      <c r="AA26" s="34">
        <f t="shared" si="17"/>
        <v>114.167066521265</v>
      </c>
      <c r="AB26" s="34">
        <v>0</v>
      </c>
      <c r="AC26" s="34">
        <f t="shared" si="18"/>
        <v>0</v>
      </c>
      <c r="AD26" s="34">
        <v>494291</v>
      </c>
      <c r="AE26" s="34">
        <f t="shared" si="19"/>
        <v>107.806106870229</v>
      </c>
      <c r="AF26" s="34">
        <v>150311</v>
      </c>
      <c r="AG26" s="34">
        <f t="shared" si="20"/>
        <v>32.783206106870232</v>
      </c>
      <c r="AH26" s="34">
        <v>0</v>
      </c>
      <c r="AI26" s="34">
        <f t="shared" si="21"/>
        <v>0</v>
      </c>
      <c r="AJ26" s="34">
        <v>0</v>
      </c>
      <c r="AK26" s="34">
        <f t="shared" si="22"/>
        <v>0</v>
      </c>
      <c r="AL26" s="34">
        <v>0</v>
      </c>
      <c r="AM26" s="34">
        <f t="shared" si="23"/>
        <v>0</v>
      </c>
      <c r="AN26" s="35">
        <f t="shared" si="25"/>
        <v>32489853</v>
      </c>
      <c r="AO26" s="34">
        <f t="shared" si="24"/>
        <v>7086.1184296619413</v>
      </c>
    </row>
    <row r="27" spans="1:41" x14ac:dyDescent="0.3">
      <c r="A27" s="18">
        <v>25</v>
      </c>
      <c r="B27" s="57" t="s">
        <v>55</v>
      </c>
      <c r="C27" s="53">
        <v>2272</v>
      </c>
      <c r="D27" s="31">
        <v>288147</v>
      </c>
      <c r="E27" s="31">
        <f t="shared" si="6"/>
        <v>126.82526408450704</v>
      </c>
      <c r="F27" s="31">
        <v>0</v>
      </c>
      <c r="G27" s="31">
        <f t="shared" si="7"/>
        <v>0</v>
      </c>
      <c r="H27" s="31">
        <v>1432992</v>
      </c>
      <c r="I27" s="31">
        <f t="shared" si="8"/>
        <v>630.71830985915494</v>
      </c>
      <c r="J27" s="31">
        <v>7402620</v>
      </c>
      <c r="K27" s="31">
        <f t="shared" si="9"/>
        <v>3258.1954225352115</v>
      </c>
      <c r="L27" s="31">
        <v>514237</v>
      </c>
      <c r="M27" s="31">
        <f t="shared" si="10"/>
        <v>226.33670774647888</v>
      </c>
      <c r="N27" s="31">
        <v>470686</v>
      </c>
      <c r="O27" s="31">
        <f t="shared" si="11"/>
        <v>207.1681338028169</v>
      </c>
      <c r="P27" s="31">
        <v>772685</v>
      </c>
      <c r="Q27" s="31">
        <f t="shared" si="12"/>
        <v>340.09022887323943</v>
      </c>
      <c r="R27" s="31">
        <v>1413563</v>
      </c>
      <c r="S27" s="31">
        <f t="shared" si="13"/>
        <v>622.16681338028172</v>
      </c>
      <c r="T27" s="31">
        <v>47292</v>
      </c>
      <c r="U27" s="31">
        <f t="shared" si="14"/>
        <v>20.815140845070424</v>
      </c>
      <c r="V27" s="31">
        <v>138959</v>
      </c>
      <c r="W27" s="31">
        <f t="shared" si="15"/>
        <v>61.161531690140848</v>
      </c>
      <c r="X27" s="31">
        <v>0</v>
      </c>
      <c r="Y27" s="31">
        <f t="shared" si="16"/>
        <v>0</v>
      </c>
      <c r="Z27" s="31">
        <v>41944</v>
      </c>
      <c r="AA27" s="31">
        <f t="shared" si="17"/>
        <v>18.461267605633804</v>
      </c>
      <c r="AB27" s="31">
        <v>0</v>
      </c>
      <c r="AC27" s="31">
        <f t="shared" si="18"/>
        <v>0</v>
      </c>
      <c r="AD27" s="31">
        <v>178708</v>
      </c>
      <c r="AE27" s="31">
        <f t="shared" si="19"/>
        <v>78.656690140845072</v>
      </c>
      <c r="AF27" s="31">
        <v>40150</v>
      </c>
      <c r="AG27" s="31">
        <f t="shared" si="20"/>
        <v>17.671654929577464</v>
      </c>
      <c r="AH27" s="31">
        <v>0</v>
      </c>
      <c r="AI27" s="31">
        <f t="shared" si="21"/>
        <v>0</v>
      </c>
      <c r="AJ27" s="31">
        <v>77156</v>
      </c>
      <c r="AK27" s="31">
        <f t="shared" si="22"/>
        <v>33.95950704225352</v>
      </c>
      <c r="AL27" s="31">
        <v>37771</v>
      </c>
      <c r="AM27" s="31">
        <f t="shared" si="23"/>
        <v>16.624559859154928</v>
      </c>
      <c r="AN27" s="32">
        <f t="shared" si="25"/>
        <v>12856910</v>
      </c>
      <c r="AO27" s="31">
        <f t="shared" si="24"/>
        <v>5658.851232394366</v>
      </c>
    </row>
    <row r="28" spans="1:41" x14ac:dyDescent="0.3">
      <c r="A28" s="45">
        <v>26</v>
      </c>
      <c r="B28" s="56" t="s">
        <v>96</v>
      </c>
      <c r="C28" s="54">
        <v>45661</v>
      </c>
      <c r="D28" s="37">
        <v>3659068</v>
      </c>
      <c r="E28" s="37">
        <f t="shared" si="6"/>
        <v>80.135520466043232</v>
      </c>
      <c r="F28" s="37">
        <v>394019</v>
      </c>
      <c r="G28" s="37">
        <f t="shared" si="7"/>
        <v>8.6292240642999491</v>
      </c>
      <c r="H28" s="37">
        <v>21512281</v>
      </c>
      <c r="I28" s="37">
        <f t="shared" si="8"/>
        <v>471.13030814042617</v>
      </c>
      <c r="J28" s="37">
        <v>152495440</v>
      </c>
      <c r="K28" s="37">
        <f t="shared" si="9"/>
        <v>3339.7306235080264</v>
      </c>
      <c r="L28" s="37">
        <v>18994892</v>
      </c>
      <c r="M28" s="37">
        <f t="shared" si="10"/>
        <v>415.9981603556646</v>
      </c>
      <c r="N28" s="37">
        <v>8888478</v>
      </c>
      <c r="O28" s="37">
        <f t="shared" si="11"/>
        <v>194.66235956286548</v>
      </c>
      <c r="P28" s="37">
        <v>17965788</v>
      </c>
      <c r="Q28" s="37">
        <f t="shared" si="12"/>
        <v>393.46023959177415</v>
      </c>
      <c r="R28" s="37">
        <v>22559762</v>
      </c>
      <c r="S28" s="37">
        <f t="shared" si="13"/>
        <v>494.07069490374715</v>
      </c>
      <c r="T28" s="37">
        <v>739930</v>
      </c>
      <c r="U28" s="37">
        <f t="shared" si="14"/>
        <v>16.204857537066644</v>
      </c>
      <c r="V28" s="37">
        <v>3205494</v>
      </c>
      <c r="W28" s="37">
        <f t="shared" si="15"/>
        <v>70.202010468452286</v>
      </c>
      <c r="X28" s="37">
        <v>318454</v>
      </c>
      <c r="Y28" s="37">
        <f t="shared" si="16"/>
        <v>6.9743106808874096</v>
      </c>
      <c r="Z28" s="37">
        <v>533115</v>
      </c>
      <c r="AA28" s="37">
        <f t="shared" si="17"/>
        <v>11.675499879547097</v>
      </c>
      <c r="AB28" s="37">
        <v>0</v>
      </c>
      <c r="AC28" s="37">
        <f t="shared" si="18"/>
        <v>0</v>
      </c>
      <c r="AD28" s="37">
        <v>91873</v>
      </c>
      <c r="AE28" s="37">
        <f t="shared" si="19"/>
        <v>2.0120671908192986</v>
      </c>
      <c r="AF28" s="37">
        <v>434490</v>
      </c>
      <c r="AG28" s="37">
        <f t="shared" si="20"/>
        <v>9.5155603250038325</v>
      </c>
      <c r="AH28" s="37">
        <v>11173</v>
      </c>
      <c r="AI28" s="37">
        <f t="shared" si="21"/>
        <v>0.24469459713979108</v>
      </c>
      <c r="AJ28" s="37">
        <v>218746</v>
      </c>
      <c r="AK28" s="37">
        <f t="shared" si="22"/>
        <v>4.790652854733799</v>
      </c>
      <c r="AL28" s="37">
        <v>2244606</v>
      </c>
      <c r="AM28" s="37">
        <f t="shared" si="23"/>
        <v>49.158056109152234</v>
      </c>
      <c r="AN28" s="35">
        <f t="shared" si="25"/>
        <v>254267609</v>
      </c>
      <c r="AO28" s="37">
        <f t="shared" si="24"/>
        <v>5568.5948402356498</v>
      </c>
    </row>
    <row r="29" spans="1:41" s="30" customFormat="1" x14ac:dyDescent="0.3">
      <c r="A29" s="17">
        <v>27</v>
      </c>
      <c r="B29" s="55" t="s">
        <v>97</v>
      </c>
      <c r="C29" s="54">
        <v>5867</v>
      </c>
      <c r="D29" s="34">
        <v>379765</v>
      </c>
      <c r="E29" s="34">
        <f t="shared" si="6"/>
        <v>64.72899267087098</v>
      </c>
      <c r="F29" s="34">
        <v>286876</v>
      </c>
      <c r="G29" s="34">
        <f t="shared" si="7"/>
        <v>48.896539969319925</v>
      </c>
      <c r="H29" s="34">
        <v>4055989</v>
      </c>
      <c r="I29" s="34">
        <f t="shared" si="8"/>
        <v>691.32248167717739</v>
      </c>
      <c r="J29" s="34">
        <v>19624336</v>
      </c>
      <c r="K29" s="34">
        <f t="shared" si="9"/>
        <v>3344.8672234532128</v>
      </c>
      <c r="L29" s="34">
        <v>2130354</v>
      </c>
      <c r="M29" s="34">
        <f t="shared" si="10"/>
        <v>363.10789159706837</v>
      </c>
      <c r="N29" s="34">
        <v>1052513</v>
      </c>
      <c r="O29" s="34">
        <f t="shared" si="11"/>
        <v>179.39543207772286</v>
      </c>
      <c r="P29" s="34">
        <v>1728203</v>
      </c>
      <c r="Q29" s="34">
        <f t="shared" si="12"/>
        <v>294.56332026589399</v>
      </c>
      <c r="R29" s="34">
        <v>3141536</v>
      </c>
      <c r="S29" s="34">
        <f t="shared" si="13"/>
        <v>535.45866712118629</v>
      </c>
      <c r="T29" s="34">
        <v>554933</v>
      </c>
      <c r="U29" s="34">
        <f t="shared" si="14"/>
        <v>94.585478097835349</v>
      </c>
      <c r="V29" s="34">
        <v>387515</v>
      </c>
      <c r="W29" s="34">
        <f t="shared" si="15"/>
        <v>66.049940344298619</v>
      </c>
      <c r="X29" s="34">
        <v>0</v>
      </c>
      <c r="Y29" s="34">
        <f t="shared" si="16"/>
        <v>0</v>
      </c>
      <c r="Z29" s="34">
        <v>58395</v>
      </c>
      <c r="AA29" s="34">
        <f t="shared" si="17"/>
        <v>9.953127663200954</v>
      </c>
      <c r="AB29" s="34">
        <v>0</v>
      </c>
      <c r="AC29" s="34">
        <f t="shared" si="18"/>
        <v>0</v>
      </c>
      <c r="AD29" s="34">
        <v>702743</v>
      </c>
      <c r="AE29" s="34">
        <f t="shared" si="19"/>
        <v>119.7789330151696</v>
      </c>
      <c r="AF29" s="34">
        <v>152486</v>
      </c>
      <c r="AG29" s="34">
        <f t="shared" si="20"/>
        <v>25.990455087779104</v>
      </c>
      <c r="AH29" s="34">
        <v>1395</v>
      </c>
      <c r="AI29" s="34">
        <f t="shared" si="21"/>
        <v>0.23777058121697631</v>
      </c>
      <c r="AJ29" s="34">
        <v>133640</v>
      </c>
      <c r="AK29" s="34">
        <f t="shared" si="22"/>
        <v>22.778251235725243</v>
      </c>
      <c r="AL29" s="34">
        <v>172810</v>
      </c>
      <c r="AM29" s="34">
        <f t="shared" si="23"/>
        <v>29.454576444520196</v>
      </c>
      <c r="AN29" s="35">
        <f t="shared" si="25"/>
        <v>34563489</v>
      </c>
      <c r="AO29" s="34">
        <f t="shared" si="24"/>
        <v>5891.1690813021987</v>
      </c>
    </row>
    <row r="30" spans="1:41" s="30" customFormat="1" x14ac:dyDescent="0.3">
      <c r="A30" s="17">
        <v>28</v>
      </c>
      <c r="B30" s="55" t="s">
        <v>56</v>
      </c>
      <c r="C30" s="54">
        <v>30583</v>
      </c>
      <c r="D30" s="34">
        <v>5704372</v>
      </c>
      <c r="E30" s="34">
        <f t="shared" si="6"/>
        <v>186.52100840336135</v>
      </c>
      <c r="F30" s="34">
        <v>824221</v>
      </c>
      <c r="G30" s="34">
        <f t="shared" si="7"/>
        <v>26.950299185822189</v>
      </c>
      <c r="H30" s="34">
        <v>13098126</v>
      </c>
      <c r="I30" s="34">
        <f t="shared" si="8"/>
        <v>428.28126737076155</v>
      </c>
      <c r="J30" s="34">
        <v>106356361</v>
      </c>
      <c r="K30" s="34">
        <f t="shared" si="9"/>
        <v>3477.6300886113199</v>
      </c>
      <c r="L30" s="34">
        <v>13874684</v>
      </c>
      <c r="M30" s="34">
        <f t="shared" si="10"/>
        <v>453.67308635516463</v>
      </c>
      <c r="N30" s="34">
        <v>6422694</v>
      </c>
      <c r="O30" s="34">
        <f t="shared" si="11"/>
        <v>210.00863224667299</v>
      </c>
      <c r="P30" s="34">
        <v>9892113</v>
      </c>
      <c r="Q30" s="34">
        <f t="shared" si="12"/>
        <v>323.45136186770429</v>
      </c>
      <c r="R30" s="34">
        <v>12458870</v>
      </c>
      <c r="S30" s="34">
        <f t="shared" si="13"/>
        <v>407.37893601020176</v>
      </c>
      <c r="T30" s="34">
        <v>2022215</v>
      </c>
      <c r="U30" s="34">
        <f t="shared" si="14"/>
        <v>66.12219206748847</v>
      </c>
      <c r="V30" s="34">
        <v>1798623</v>
      </c>
      <c r="W30" s="34">
        <f t="shared" si="15"/>
        <v>58.811202301932447</v>
      </c>
      <c r="X30" s="34">
        <v>539308</v>
      </c>
      <c r="Y30" s="34">
        <f t="shared" si="16"/>
        <v>17.634241245136188</v>
      </c>
      <c r="Z30" s="34">
        <v>1095070</v>
      </c>
      <c r="AA30" s="34">
        <f t="shared" si="17"/>
        <v>35.80649380374718</v>
      </c>
      <c r="AB30" s="34">
        <v>51401</v>
      </c>
      <c r="AC30" s="34">
        <f t="shared" si="18"/>
        <v>1.6807049668116274</v>
      </c>
      <c r="AD30" s="34">
        <v>3402895</v>
      </c>
      <c r="AE30" s="34">
        <f t="shared" si="19"/>
        <v>111.26753425105451</v>
      </c>
      <c r="AF30" s="34">
        <v>1071342</v>
      </c>
      <c r="AG30" s="34">
        <f t="shared" si="20"/>
        <v>35.030637936108299</v>
      </c>
      <c r="AH30" s="34">
        <v>105423</v>
      </c>
      <c r="AI30" s="34">
        <f t="shared" si="21"/>
        <v>3.4471111401759149</v>
      </c>
      <c r="AJ30" s="34">
        <v>437818</v>
      </c>
      <c r="AK30" s="34">
        <f t="shared" si="22"/>
        <v>14.315730961645359</v>
      </c>
      <c r="AL30" s="34">
        <v>1095858</v>
      </c>
      <c r="AM30" s="34">
        <f t="shared" si="23"/>
        <v>35.832259752149888</v>
      </c>
      <c r="AN30" s="35">
        <f t="shared" si="25"/>
        <v>180251394</v>
      </c>
      <c r="AO30" s="34">
        <f t="shared" si="24"/>
        <v>5893.8427884772582</v>
      </c>
    </row>
    <row r="31" spans="1:41" s="30" customFormat="1" x14ac:dyDescent="0.3">
      <c r="A31" s="17">
        <v>29</v>
      </c>
      <c r="B31" s="55" t="s">
        <v>114</v>
      </c>
      <c r="C31" s="54">
        <v>14585</v>
      </c>
      <c r="D31" s="34">
        <v>1952574</v>
      </c>
      <c r="E31" s="34">
        <f t="shared" si="6"/>
        <v>133.87548851559822</v>
      </c>
      <c r="F31" s="34">
        <v>0</v>
      </c>
      <c r="G31" s="34">
        <f t="shared" si="7"/>
        <v>0</v>
      </c>
      <c r="H31" s="34">
        <v>7921404</v>
      </c>
      <c r="I31" s="34">
        <f t="shared" si="8"/>
        <v>543.11991772368867</v>
      </c>
      <c r="J31" s="34">
        <v>45519245</v>
      </c>
      <c r="K31" s="34">
        <f t="shared" si="9"/>
        <v>3120.9629756599247</v>
      </c>
      <c r="L31" s="34">
        <v>6481467</v>
      </c>
      <c r="M31" s="34">
        <f t="shared" si="10"/>
        <v>444.39266369557765</v>
      </c>
      <c r="N31" s="34">
        <v>2364422</v>
      </c>
      <c r="O31" s="34">
        <f t="shared" si="11"/>
        <v>162.11326705519369</v>
      </c>
      <c r="P31" s="34">
        <v>5414938</v>
      </c>
      <c r="Q31" s="34">
        <f t="shared" si="12"/>
        <v>371.26760370243403</v>
      </c>
      <c r="R31" s="34">
        <v>6970661</v>
      </c>
      <c r="S31" s="34">
        <f t="shared" si="13"/>
        <v>477.93356187864242</v>
      </c>
      <c r="T31" s="34">
        <v>1041782</v>
      </c>
      <c r="U31" s="34">
        <f t="shared" si="14"/>
        <v>71.428316763798421</v>
      </c>
      <c r="V31" s="34">
        <v>1623259</v>
      </c>
      <c r="W31" s="34">
        <f t="shared" si="15"/>
        <v>111.29646897497429</v>
      </c>
      <c r="X31" s="34">
        <v>60797</v>
      </c>
      <c r="Y31" s="34">
        <f t="shared" si="16"/>
        <v>4.1684607473431612</v>
      </c>
      <c r="Z31" s="34">
        <v>60263</v>
      </c>
      <c r="AA31" s="34">
        <f t="shared" si="17"/>
        <v>4.1318477888241345</v>
      </c>
      <c r="AB31" s="34">
        <v>0</v>
      </c>
      <c r="AC31" s="34">
        <f t="shared" si="18"/>
        <v>0</v>
      </c>
      <c r="AD31" s="34">
        <v>1006850</v>
      </c>
      <c r="AE31" s="34">
        <f t="shared" si="19"/>
        <v>69.033253342475149</v>
      </c>
      <c r="AF31" s="34">
        <v>41049</v>
      </c>
      <c r="AG31" s="34">
        <f t="shared" si="20"/>
        <v>2.8144669180665067</v>
      </c>
      <c r="AH31" s="34">
        <v>679</v>
      </c>
      <c r="AI31" s="34">
        <f t="shared" si="21"/>
        <v>4.6554679465203974E-2</v>
      </c>
      <c r="AJ31" s="34">
        <v>0</v>
      </c>
      <c r="AK31" s="34">
        <f t="shared" si="22"/>
        <v>0</v>
      </c>
      <c r="AL31" s="34">
        <v>192237</v>
      </c>
      <c r="AM31" s="34">
        <f t="shared" si="23"/>
        <v>13.180459376071306</v>
      </c>
      <c r="AN31" s="35">
        <f t="shared" si="25"/>
        <v>80651627</v>
      </c>
      <c r="AO31" s="34">
        <f t="shared" si="24"/>
        <v>5529.765306822077</v>
      </c>
    </row>
    <row r="32" spans="1:41" x14ac:dyDescent="0.3">
      <c r="A32" s="18">
        <v>30</v>
      </c>
      <c r="B32" s="57" t="s">
        <v>57</v>
      </c>
      <c r="C32" s="53">
        <v>2640</v>
      </c>
      <c r="D32" s="31">
        <v>378693</v>
      </c>
      <c r="E32" s="31">
        <f t="shared" si="6"/>
        <v>143.44431818181818</v>
      </c>
      <c r="F32" s="31">
        <v>40548</v>
      </c>
      <c r="G32" s="31">
        <f t="shared" si="7"/>
        <v>15.359090909090909</v>
      </c>
      <c r="H32" s="31">
        <v>1664715</v>
      </c>
      <c r="I32" s="31">
        <f t="shared" si="8"/>
        <v>630.57386363636363</v>
      </c>
      <c r="J32" s="31">
        <v>8170005</v>
      </c>
      <c r="K32" s="31">
        <f t="shared" si="9"/>
        <v>3094.6988636363635</v>
      </c>
      <c r="L32" s="31">
        <v>325538</v>
      </c>
      <c r="M32" s="31">
        <f t="shared" si="10"/>
        <v>123.30984848484849</v>
      </c>
      <c r="N32" s="31">
        <v>489167</v>
      </c>
      <c r="O32" s="31">
        <f t="shared" si="11"/>
        <v>185.29053030303029</v>
      </c>
      <c r="P32" s="31">
        <v>770412</v>
      </c>
      <c r="Q32" s="31">
        <f t="shared" si="12"/>
        <v>291.82272727272726</v>
      </c>
      <c r="R32" s="31">
        <v>1233519</v>
      </c>
      <c r="S32" s="31">
        <f t="shared" si="13"/>
        <v>467.24204545454546</v>
      </c>
      <c r="T32" s="31">
        <v>0</v>
      </c>
      <c r="U32" s="31">
        <f t="shared" si="14"/>
        <v>0</v>
      </c>
      <c r="V32" s="31">
        <v>180170</v>
      </c>
      <c r="W32" s="31">
        <f t="shared" si="15"/>
        <v>68.246212121212125</v>
      </c>
      <c r="X32" s="31">
        <v>0</v>
      </c>
      <c r="Y32" s="31">
        <f t="shared" si="16"/>
        <v>0</v>
      </c>
      <c r="Z32" s="31">
        <v>364668</v>
      </c>
      <c r="AA32" s="31">
        <f t="shared" si="17"/>
        <v>138.13181818181818</v>
      </c>
      <c r="AB32" s="31">
        <v>0</v>
      </c>
      <c r="AC32" s="31">
        <f t="shared" si="18"/>
        <v>0</v>
      </c>
      <c r="AD32" s="31">
        <v>258147</v>
      </c>
      <c r="AE32" s="31">
        <f t="shared" si="19"/>
        <v>97.782954545454544</v>
      </c>
      <c r="AF32" s="31">
        <v>104939</v>
      </c>
      <c r="AG32" s="31">
        <f t="shared" si="20"/>
        <v>39.749621212121212</v>
      </c>
      <c r="AH32" s="31">
        <v>0</v>
      </c>
      <c r="AI32" s="31">
        <f t="shared" si="21"/>
        <v>0</v>
      </c>
      <c r="AJ32" s="31">
        <v>140114</v>
      </c>
      <c r="AK32" s="31">
        <f t="shared" si="22"/>
        <v>53.073484848484846</v>
      </c>
      <c r="AL32" s="31">
        <v>78250</v>
      </c>
      <c r="AM32" s="31">
        <f t="shared" si="23"/>
        <v>29.640151515151516</v>
      </c>
      <c r="AN32" s="32">
        <f t="shared" si="25"/>
        <v>14198885</v>
      </c>
      <c r="AO32" s="31">
        <f t="shared" si="24"/>
        <v>5378.36553030303</v>
      </c>
    </row>
    <row r="33" spans="1:41" x14ac:dyDescent="0.3">
      <c r="A33" s="45">
        <v>31</v>
      </c>
      <c r="B33" s="56" t="s">
        <v>115</v>
      </c>
      <c r="C33" s="54">
        <v>6600</v>
      </c>
      <c r="D33" s="37">
        <v>1403660</v>
      </c>
      <c r="E33" s="37">
        <f t="shared" si="6"/>
        <v>212.67575757575759</v>
      </c>
      <c r="F33" s="37">
        <v>784996</v>
      </c>
      <c r="G33" s="37">
        <f t="shared" si="7"/>
        <v>118.93878787878788</v>
      </c>
      <c r="H33" s="37">
        <v>3392752</v>
      </c>
      <c r="I33" s="37">
        <f t="shared" si="8"/>
        <v>514.05333333333328</v>
      </c>
      <c r="J33" s="37">
        <v>23056806</v>
      </c>
      <c r="K33" s="37">
        <f t="shared" si="9"/>
        <v>3493.4554545454544</v>
      </c>
      <c r="L33" s="37">
        <v>1755277</v>
      </c>
      <c r="M33" s="37">
        <f t="shared" si="10"/>
        <v>265.95106060606059</v>
      </c>
      <c r="N33" s="37">
        <v>1189578</v>
      </c>
      <c r="O33" s="37">
        <f t="shared" si="11"/>
        <v>180.23909090909092</v>
      </c>
      <c r="P33" s="37">
        <v>1244654</v>
      </c>
      <c r="Q33" s="37">
        <f t="shared" si="12"/>
        <v>188.5839393939394</v>
      </c>
      <c r="R33" s="37">
        <v>2871504</v>
      </c>
      <c r="S33" s="37">
        <f t="shared" si="13"/>
        <v>435.07636363636362</v>
      </c>
      <c r="T33" s="37">
        <v>346785</v>
      </c>
      <c r="U33" s="37">
        <f t="shared" si="14"/>
        <v>52.543181818181822</v>
      </c>
      <c r="V33" s="37">
        <v>325716</v>
      </c>
      <c r="W33" s="37">
        <f t="shared" si="15"/>
        <v>49.350909090909092</v>
      </c>
      <c r="X33" s="37">
        <v>50845</v>
      </c>
      <c r="Y33" s="37">
        <f t="shared" si="16"/>
        <v>7.7037878787878791</v>
      </c>
      <c r="Z33" s="37">
        <v>394002</v>
      </c>
      <c r="AA33" s="37">
        <f t="shared" si="17"/>
        <v>59.697272727272725</v>
      </c>
      <c r="AB33" s="37">
        <v>0</v>
      </c>
      <c r="AC33" s="37">
        <f t="shared" si="18"/>
        <v>0</v>
      </c>
      <c r="AD33" s="37">
        <v>509621</v>
      </c>
      <c r="AE33" s="37">
        <f t="shared" si="19"/>
        <v>77.215303030303033</v>
      </c>
      <c r="AF33" s="37">
        <v>61714</v>
      </c>
      <c r="AG33" s="37">
        <f t="shared" si="20"/>
        <v>9.3506060606060615</v>
      </c>
      <c r="AH33" s="37">
        <v>0</v>
      </c>
      <c r="AI33" s="37">
        <f t="shared" si="21"/>
        <v>0</v>
      </c>
      <c r="AJ33" s="37">
        <v>111209</v>
      </c>
      <c r="AK33" s="37">
        <f t="shared" si="22"/>
        <v>16.849848484848486</v>
      </c>
      <c r="AL33" s="37">
        <v>166660</v>
      </c>
      <c r="AM33" s="37">
        <f t="shared" si="23"/>
        <v>25.25151515151515</v>
      </c>
      <c r="AN33" s="35">
        <f t="shared" si="25"/>
        <v>37665779</v>
      </c>
      <c r="AO33" s="37">
        <f t="shared" si="24"/>
        <v>5706.9362121212125</v>
      </c>
    </row>
    <row r="34" spans="1:41" s="30" customFormat="1" x14ac:dyDescent="0.3">
      <c r="A34" s="17">
        <v>32</v>
      </c>
      <c r="B34" s="55" t="s">
        <v>116</v>
      </c>
      <c r="C34" s="54">
        <v>25293</v>
      </c>
      <c r="D34" s="34">
        <v>509794</v>
      </c>
      <c r="E34" s="34">
        <f t="shared" si="6"/>
        <v>20.155537105127902</v>
      </c>
      <c r="F34" s="34">
        <v>484076</v>
      </c>
      <c r="G34" s="34">
        <f t="shared" si="7"/>
        <v>19.13873403708536</v>
      </c>
      <c r="H34" s="34">
        <v>12520828</v>
      </c>
      <c r="I34" s="34">
        <f t="shared" si="8"/>
        <v>495.03135254813583</v>
      </c>
      <c r="J34" s="34">
        <v>75923924</v>
      </c>
      <c r="K34" s="34">
        <f t="shared" si="9"/>
        <v>3001.7761435970428</v>
      </c>
      <c r="L34" s="34">
        <v>7841932</v>
      </c>
      <c r="M34" s="34">
        <f t="shared" si="10"/>
        <v>310.04356936701856</v>
      </c>
      <c r="N34" s="34">
        <v>3225665</v>
      </c>
      <c r="O34" s="34">
        <f t="shared" si="11"/>
        <v>127.53192582928082</v>
      </c>
      <c r="P34" s="34">
        <v>6844038</v>
      </c>
      <c r="Q34" s="34">
        <f t="shared" si="12"/>
        <v>270.59020282291544</v>
      </c>
      <c r="R34" s="34">
        <v>10710310</v>
      </c>
      <c r="S34" s="34">
        <f t="shared" si="13"/>
        <v>423.44957102755706</v>
      </c>
      <c r="T34" s="34">
        <v>1688810</v>
      </c>
      <c r="U34" s="34">
        <f t="shared" si="14"/>
        <v>66.769857272763218</v>
      </c>
      <c r="V34" s="34">
        <v>1316415</v>
      </c>
      <c r="W34" s="34">
        <f t="shared" si="15"/>
        <v>52.046613687581541</v>
      </c>
      <c r="X34" s="34">
        <v>0</v>
      </c>
      <c r="Y34" s="34">
        <f t="shared" si="16"/>
        <v>0</v>
      </c>
      <c r="Z34" s="34">
        <v>1129663</v>
      </c>
      <c r="AA34" s="34">
        <f t="shared" si="17"/>
        <v>44.663068833274025</v>
      </c>
      <c r="AB34" s="34">
        <v>0</v>
      </c>
      <c r="AC34" s="34">
        <f t="shared" si="18"/>
        <v>0</v>
      </c>
      <c r="AD34" s="34">
        <v>2395790</v>
      </c>
      <c r="AE34" s="34">
        <f t="shared" si="19"/>
        <v>94.721464436800701</v>
      </c>
      <c r="AF34" s="34">
        <v>475547</v>
      </c>
      <c r="AG34" s="34">
        <f t="shared" si="20"/>
        <v>18.801526113944568</v>
      </c>
      <c r="AH34" s="34">
        <v>0</v>
      </c>
      <c r="AI34" s="34">
        <f t="shared" si="21"/>
        <v>0</v>
      </c>
      <c r="AJ34" s="34">
        <v>930130</v>
      </c>
      <c r="AK34" s="34">
        <f t="shared" si="22"/>
        <v>36.774206302138928</v>
      </c>
      <c r="AL34" s="34">
        <v>406986</v>
      </c>
      <c r="AM34" s="34">
        <f t="shared" si="23"/>
        <v>16.090855177321789</v>
      </c>
      <c r="AN34" s="35">
        <f t="shared" si="25"/>
        <v>126403908</v>
      </c>
      <c r="AO34" s="34">
        <f t="shared" si="24"/>
        <v>4997.5846281579879</v>
      </c>
    </row>
    <row r="35" spans="1:41" s="30" customFormat="1" x14ac:dyDescent="0.3">
      <c r="A35" s="17">
        <v>33</v>
      </c>
      <c r="B35" s="55" t="s">
        <v>58</v>
      </c>
      <c r="C35" s="54">
        <v>1883</v>
      </c>
      <c r="D35" s="34">
        <v>775071</v>
      </c>
      <c r="E35" s="34">
        <f t="shared" si="6"/>
        <v>411.61497610196494</v>
      </c>
      <c r="F35" s="34">
        <v>0</v>
      </c>
      <c r="G35" s="34">
        <f t="shared" si="7"/>
        <v>0</v>
      </c>
      <c r="H35" s="34">
        <v>1425370</v>
      </c>
      <c r="I35" s="34">
        <f t="shared" si="8"/>
        <v>756.96760488582049</v>
      </c>
      <c r="J35" s="34">
        <v>4830295</v>
      </c>
      <c r="K35" s="34">
        <f t="shared" si="9"/>
        <v>2565.2124269782262</v>
      </c>
      <c r="L35" s="34">
        <v>661748</v>
      </c>
      <c r="M35" s="34">
        <f t="shared" si="10"/>
        <v>351.43281996813596</v>
      </c>
      <c r="N35" s="34">
        <v>476984</v>
      </c>
      <c r="O35" s="34">
        <f t="shared" si="11"/>
        <v>253.31067445565586</v>
      </c>
      <c r="P35" s="34">
        <v>980011</v>
      </c>
      <c r="Q35" s="34">
        <f t="shared" si="12"/>
        <v>520.45193839617627</v>
      </c>
      <c r="R35" s="34">
        <v>946414</v>
      </c>
      <c r="S35" s="34">
        <f t="shared" si="13"/>
        <v>502.6096654275093</v>
      </c>
      <c r="T35" s="34">
        <v>113693</v>
      </c>
      <c r="U35" s="34">
        <f t="shared" si="14"/>
        <v>60.378651088688265</v>
      </c>
      <c r="V35" s="34">
        <v>120141</v>
      </c>
      <c r="W35" s="34">
        <f t="shared" si="15"/>
        <v>63.802973977695167</v>
      </c>
      <c r="X35" s="34">
        <v>0</v>
      </c>
      <c r="Y35" s="34">
        <f t="shared" si="16"/>
        <v>0</v>
      </c>
      <c r="Z35" s="34">
        <v>2719</v>
      </c>
      <c r="AA35" s="34">
        <f t="shared" si="17"/>
        <v>1.4439723844928305</v>
      </c>
      <c r="AB35" s="34">
        <v>0</v>
      </c>
      <c r="AC35" s="34">
        <f t="shared" si="18"/>
        <v>0</v>
      </c>
      <c r="AD35" s="34">
        <v>145860</v>
      </c>
      <c r="AE35" s="34">
        <f t="shared" si="19"/>
        <v>77.461497610196488</v>
      </c>
      <c r="AF35" s="34">
        <v>18543</v>
      </c>
      <c r="AG35" s="34">
        <f t="shared" si="20"/>
        <v>9.8475836431226771</v>
      </c>
      <c r="AH35" s="34">
        <v>0</v>
      </c>
      <c r="AI35" s="34">
        <f t="shared" si="21"/>
        <v>0</v>
      </c>
      <c r="AJ35" s="34">
        <v>0</v>
      </c>
      <c r="AK35" s="34">
        <f t="shared" si="22"/>
        <v>0</v>
      </c>
      <c r="AL35" s="34">
        <v>41599</v>
      </c>
      <c r="AM35" s="34">
        <f t="shared" si="23"/>
        <v>22.091874668082845</v>
      </c>
      <c r="AN35" s="35">
        <f t="shared" si="25"/>
        <v>10538448</v>
      </c>
      <c r="AO35" s="34">
        <f t="shared" si="24"/>
        <v>5596.6266595857678</v>
      </c>
    </row>
    <row r="36" spans="1:41" s="30" customFormat="1" x14ac:dyDescent="0.3">
      <c r="A36" s="17">
        <v>34</v>
      </c>
      <c r="B36" s="55" t="s">
        <v>59</v>
      </c>
      <c r="C36" s="54">
        <v>4352</v>
      </c>
      <c r="D36" s="34">
        <v>480275</v>
      </c>
      <c r="E36" s="34">
        <f t="shared" si="6"/>
        <v>110.35730698529412</v>
      </c>
      <c r="F36" s="34">
        <v>135363</v>
      </c>
      <c r="G36" s="34">
        <f t="shared" si="7"/>
        <v>31.103630514705884</v>
      </c>
      <c r="H36" s="34">
        <v>2593982</v>
      </c>
      <c r="I36" s="34">
        <f t="shared" si="8"/>
        <v>596.04365808823525</v>
      </c>
      <c r="J36" s="34">
        <v>15917987</v>
      </c>
      <c r="K36" s="34">
        <f t="shared" si="9"/>
        <v>3657.6256893382351</v>
      </c>
      <c r="L36" s="34">
        <v>2202558</v>
      </c>
      <c r="M36" s="34">
        <f t="shared" si="10"/>
        <v>506.10248161764707</v>
      </c>
      <c r="N36" s="34">
        <v>733251</v>
      </c>
      <c r="O36" s="34">
        <f t="shared" si="11"/>
        <v>168.48598345588235</v>
      </c>
      <c r="P36" s="34">
        <v>1333247</v>
      </c>
      <c r="Q36" s="34">
        <f t="shared" si="12"/>
        <v>306.35271139705884</v>
      </c>
      <c r="R36" s="34">
        <v>1504138</v>
      </c>
      <c r="S36" s="34">
        <f t="shared" si="13"/>
        <v>345.61994485294116</v>
      </c>
      <c r="T36" s="34">
        <v>245051</v>
      </c>
      <c r="U36" s="34">
        <f t="shared" si="14"/>
        <v>56.307674632352942</v>
      </c>
      <c r="V36" s="34">
        <v>402138</v>
      </c>
      <c r="W36" s="34">
        <f t="shared" si="15"/>
        <v>92.40303308823529</v>
      </c>
      <c r="X36" s="34">
        <v>0</v>
      </c>
      <c r="Y36" s="34">
        <f t="shared" si="16"/>
        <v>0</v>
      </c>
      <c r="Z36" s="34">
        <v>72507</v>
      </c>
      <c r="AA36" s="34">
        <f t="shared" si="17"/>
        <v>16.660615808823529</v>
      </c>
      <c r="AB36" s="34">
        <v>19548</v>
      </c>
      <c r="AC36" s="34">
        <f t="shared" si="18"/>
        <v>4.491727941176471</v>
      </c>
      <c r="AD36" s="34">
        <v>329093</v>
      </c>
      <c r="AE36" s="34">
        <f t="shared" si="19"/>
        <v>75.618795955882348</v>
      </c>
      <c r="AF36" s="34">
        <v>265063</v>
      </c>
      <c r="AG36" s="34">
        <f t="shared" si="20"/>
        <v>60.906020220588232</v>
      </c>
      <c r="AH36" s="34">
        <v>44781</v>
      </c>
      <c r="AI36" s="34">
        <f t="shared" si="21"/>
        <v>10.289751838235293</v>
      </c>
      <c r="AJ36" s="34">
        <v>0</v>
      </c>
      <c r="AK36" s="34">
        <f t="shared" si="22"/>
        <v>0</v>
      </c>
      <c r="AL36" s="34">
        <v>56769</v>
      </c>
      <c r="AM36" s="34">
        <f t="shared" si="23"/>
        <v>13.044347426470589</v>
      </c>
      <c r="AN36" s="35">
        <f t="shared" si="25"/>
        <v>26335751</v>
      </c>
      <c r="AO36" s="34">
        <f t="shared" si="24"/>
        <v>6051.4133731617649</v>
      </c>
    </row>
    <row r="37" spans="1:41" x14ac:dyDescent="0.3">
      <c r="A37" s="18">
        <v>35</v>
      </c>
      <c r="B37" s="57" t="s">
        <v>60</v>
      </c>
      <c r="C37" s="53">
        <v>6749</v>
      </c>
      <c r="D37" s="31">
        <v>1119611</v>
      </c>
      <c r="E37" s="31">
        <f t="shared" si="6"/>
        <v>165.89287301822492</v>
      </c>
      <c r="F37" s="31">
        <v>0</v>
      </c>
      <c r="G37" s="31">
        <f t="shared" si="7"/>
        <v>0</v>
      </c>
      <c r="H37" s="31">
        <v>2942120</v>
      </c>
      <c r="I37" s="31">
        <f t="shared" si="8"/>
        <v>435.93421247592238</v>
      </c>
      <c r="J37" s="31">
        <v>23482153</v>
      </c>
      <c r="K37" s="31">
        <f t="shared" si="9"/>
        <v>3479.3529411764707</v>
      </c>
      <c r="L37" s="31">
        <v>1549514</v>
      </c>
      <c r="M37" s="31">
        <f t="shared" si="10"/>
        <v>229.59164320640096</v>
      </c>
      <c r="N37" s="31">
        <v>895662</v>
      </c>
      <c r="O37" s="31">
        <f t="shared" si="11"/>
        <v>132.71032745591938</v>
      </c>
      <c r="P37" s="31">
        <v>1125042</v>
      </c>
      <c r="Q37" s="31">
        <f t="shared" si="12"/>
        <v>166.69758482738183</v>
      </c>
      <c r="R37" s="31">
        <v>2082500</v>
      </c>
      <c r="S37" s="31">
        <f t="shared" si="13"/>
        <v>308.56423173803529</v>
      </c>
      <c r="T37" s="31">
        <v>315436</v>
      </c>
      <c r="U37" s="31">
        <f t="shared" si="14"/>
        <v>46.738183434582901</v>
      </c>
      <c r="V37" s="31">
        <v>561689</v>
      </c>
      <c r="W37" s="31">
        <f t="shared" si="15"/>
        <v>83.225514891094974</v>
      </c>
      <c r="X37" s="31">
        <v>0</v>
      </c>
      <c r="Y37" s="31">
        <f t="shared" si="16"/>
        <v>0</v>
      </c>
      <c r="Z37" s="31">
        <v>405106</v>
      </c>
      <c r="AA37" s="31">
        <f t="shared" si="17"/>
        <v>60.024596236479475</v>
      </c>
      <c r="AB37" s="31">
        <v>0</v>
      </c>
      <c r="AC37" s="31">
        <f t="shared" si="18"/>
        <v>0</v>
      </c>
      <c r="AD37" s="31">
        <v>451418</v>
      </c>
      <c r="AE37" s="31">
        <f t="shared" si="19"/>
        <v>66.886649874055422</v>
      </c>
      <c r="AF37" s="31">
        <v>157277</v>
      </c>
      <c r="AG37" s="31">
        <f t="shared" si="20"/>
        <v>23.30374870351163</v>
      </c>
      <c r="AH37" s="31">
        <v>75</v>
      </c>
      <c r="AI37" s="31">
        <f t="shared" si="21"/>
        <v>1.1112757445547489E-2</v>
      </c>
      <c r="AJ37" s="31">
        <v>-7488</v>
      </c>
      <c r="AK37" s="31">
        <f t="shared" si="22"/>
        <v>-1.1094977033634612</v>
      </c>
      <c r="AL37" s="31">
        <v>167644</v>
      </c>
      <c r="AM37" s="31">
        <f t="shared" si="23"/>
        <v>24.839828122684843</v>
      </c>
      <c r="AN37" s="32">
        <f t="shared" si="25"/>
        <v>35247759</v>
      </c>
      <c r="AO37" s="31">
        <f t="shared" si="24"/>
        <v>5222.6639502148464</v>
      </c>
    </row>
    <row r="38" spans="1:41" x14ac:dyDescent="0.3">
      <c r="A38" s="45">
        <v>36</v>
      </c>
      <c r="B38" s="56" t="s">
        <v>98</v>
      </c>
      <c r="C38" s="54">
        <v>11267</v>
      </c>
      <c r="D38" s="37">
        <v>6139921</v>
      </c>
      <c r="E38" s="37">
        <f t="shared" si="6"/>
        <v>544.94727966628204</v>
      </c>
      <c r="F38" s="37">
        <v>298625</v>
      </c>
      <c r="G38" s="37">
        <f t="shared" si="7"/>
        <v>26.504393361143162</v>
      </c>
      <c r="H38" s="37">
        <v>9446779</v>
      </c>
      <c r="I38" s="37">
        <f t="shared" si="8"/>
        <v>838.44670276027341</v>
      </c>
      <c r="J38" s="37">
        <v>39112136</v>
      </c>
      <c r="K38" s="37">
        <f t="shared" si="9"/>
        <v>3471.3886571403214</v>
      </c>
      <c r="L38" s="37">
        <v>4749682</v>
      </c>
      <c r="M38" s="37">
        <f t="shared" si="10"/>
        <v>421.55693618531996</v>
      </c>
      <c r="N38" s="37">
        <v>3110971</v>
      </c>
      <c r="O38" s="37">
        <f t="shared" si="11"/>
        <v>276.11351735155762</v>
      </c>
      <c r="P38" s="37">
        <v>3845617</v>
      </c>
      <c r="Q38" s="37">
        <f t="shared" si="12"/>
        <v>341.31685453093104</v>
      </c>
      <c r="R38" s="37">
        <v>1763807</v>
      </c>
      <c r="S38" s="37">
        <f t="shared" si="13"/>
        <v>156.5462856128517</v>
      </c>
      <c r="T38" s="37">
        <v>107460</v>
      </c>
      <c r="U38" s="37">
        <f t="shared" si="14"/>
        <v>9.5375876453359361</v>
      </c>
      <c r="V38" s="37">
        <v>1957975</v>
      </c>
      <c r="W38" s="37">
        <f t="shared" si="15"/>
        <v>173.77962190467738</v>
      </c>
      <c r="X38" s="37">
        <v>44765</v>
      </c>
      <c r="Y38" s="37">
        <f t="shared" si="16"/>
        <v>3.973107304517618</v>
      </c>
      <c r="Z38" s="37">
        <v>553403</v>
      </c>
      <c r="AA38" s="37">
        <f t="shared" si="17"/>
        <v>49.11715629715097</v>
      </c>
      <c r="AB38" s="37">
        <v>0</v>
      </c>
      <c r="AC38" s="37">
        <f t="shared" si="18"/>
        <v>0</v>
      </c>
      <c r="AD38" s="37">
        <v>745079</v>
      </c>
      <c r="AE38" s="37">
        <f t="shared" si="19"/>
        <v>66.129315700718919</v>
      </c>
      <c r="AF38" s="37">
        <v>0</v>
      </c>
      <c r="AG38" s="37">
        <f t="shared" si="20"/>
        <v>0</v>
      </c>
      <c r="AH38" s="37">
        <v>5431</v>
      </c>
      <c r="AI38" s="37">
        <f t="shared" si="21"/>
        <v>0.48202715895979409</v>
      </c>
      <c r="AJ38" s="37">
        <v>0</v>
      </c>
      <c r="AK38" s="37">
        <f t="shared" si="22"/>
        <v>0</v>
      </c>
      <c r="AL38" s="37">
        <v>1002352</v>
      </c>
      <c r="AM38" s="37">
        <f t="shared" si="23"/>
        <v>88.96352178929618</v>
      </c>
      <c r="AN38" s="35">
        <f t="shared" si="25"/>
        <v>72884003</v>
      </c>
      <c r="AO38" s="37">
        <f t="shared" si="24"/>
        <v>6468.8029644093367</v>
      </c>
    </row>
    <row r="39" spans="1:41" s="30" customFormat="1" x14ac:dyDescent="0.3">
      <c r="A39" s="17">
        <v>37</v>
      </c>
      <c r="B39" s="55" t="s">
        <v>117</v>
      </c>
      <c r="C39" s="54">
        <v>19994</v>
      </c>
      <c r="D39" s="34">
        <v>2573366</v>
      </c>
      <c r="E39" s="34">
        <f t="shared" si="6"/>
        <v>128.70691207362208</v>
      </c>
      <c r="F39" s="34">
        <v>38554</v>
      </c>
      <c r="G39" s="34">
        <f t="shared" si="7"/>
        <v>1.9282784835450635</v>
      </c>
      <c r="H39" s="34">
        <v>11419625</v>
      </c>
      <c r="I39" s="34">
        <f t="shared" si="8"/>
        <v>571.1525957787336</v>
      </c>
      <c r="J39" s="34">
        <v>64106040</v>
      </c>
      <c r="K39" s="34">
        <f t="shared" si="9"/>
        <v>3206.2638791637492</v>
      </c>
      <c r="L39" s="34">
        <v>9812893</v>
      </c>
      <c r="M39" s="34">
        <f t="shared" si="10"/>
        <v>490.79188756626991</v>
      </c>
      <c r="N39" s="34">
        <v>4137169</v>
      </c>
      <c r="O39" s="34">
        <f t="shared" si="11"/>
        <v>206.92052615784735</v>
      </c>
      <c r="P39" s="34">
        <v>4357580</v>
      </c>
      <c r="Q39" s="34">
        <f t="shared" si="12"/>
        <v>217.9443833149945</v>
      </c>
      <c r="R39" s="34">
        <v>12023190</v>
      </c>
      <c r="S39" s="34">
        <f t="shared" si="13"/>
        <v>601.3399019705912</v>
      </c>
      <c r="T39" s="34">
        <v>1330599</v>
      </c>
      <c r="U39" s="34">
        <f t="shared" si="14"/>
        <v>66.549914974492353</v>
      </c>
      <c r="V39" s="34">
        <v>1708017</v>
      </c>
      <c r="W39" s="34">
        <f t="shared" si="15"/>
        <v>85.42647794338302</v>
      </c>
      <c r="X39" s="34">
        <v>0</v>
      </c>
      <c r="Y39" s="34">
        <f t="shared" si="16"/>
        <v>0</v>
      </c>
      <c r="Z39" s="34">
        <v>950572</v>
      </c>
      <c r="AA39" s="34">
        <f t="shared" si="17"/>
        <v>47.54286285885766</v>
      </c>
      <c r="AB39" s="34">
        <v>0</v>
      </c>
      <c r="AC39" s="34">
        <f t="shared" si="18"/>
        <v>0</v>
      </c>
      <c r="AD39" s="34">
        <v>985892</v>
      </c>
      <c r="AE39" s="34">
        <f t="shared" si="19"/>
        <v>49.309392817845357</v>
      </c>
      <c r="AF39" s="34">
        <v>470130</v>
      </c>
      <c r="AG39" s="34">
        <f t="shared" si="20"/>
        <v>23.513554066219864</v>
      </c>
      <c r="AH39" s="34">
        <v>500</v>
      </c>
      <c r="AI39" s="34">
        <f t="shared" si="21"/>
        <v>2.5007502250675204E-2</v>
      </c>
      <c r="AJ39" s="34">
        <v>7428</v>
      </c>
      <c r="AK39" s="34">
        <f t="shared" si="22"/>
        <v>0.37151145343603081</v>
      </c>
      <c r="AL39" s="34">
        <v>374494</v>
      </c>
      <c r="AM39" s="34">
        <f t="shared" si="23"/>
        <v>18.730319095728717</v>
      </c>
      <c r="AN39" s="35">
        <f t="shared" si="25"/>
        <v>114296049</v>
      </c>
      <c r="AO39" s="34">
        <f t="shared" si="24"/>
        <v>5716.5174052215662</v>
      </c>
    </row>
    <row r="40" spans="1:41" s="30" customFormat="1" x14ac:dyDescent="0.3">
      <c r="A40" s="17">
        <v>38</v>
      </c>
      <c r="B40" s="55" t="s">
        <v>118</v>
      </c>
      <c r="C40" s="54">
        <v>3895</v>
      </c>
      <c r="D40" s="34">
        <v>1302634</v>
      </c>
      <c r="E40" s="34">
        <f t="shared" si="6"/>
        <v>334.43748395378691</v>
      </c>
      <c r="F40" s="34">
        <v>249916</v>
      </c>
      <c r="G40" s="34">
        <f t="shared" si="7"/>
        <v>64.163286264441595</v>
      </c>
      <c r="H40" s="34">
        <v>3492805</v>
      </c>
      <c r="I40" s="34">
        <f t="shared" si="8"/>
        <v>896.74069319640569</v>
      </c>
      <c r="J40" s="34">
        <v>15284002</v>
      </c>
      <c r="K40" s="34">
        <f t="shared" si="9"/>
        <v>3924.0056482670088</v>
      </c>
      <c r="L40" s="34">
        <v>2191398</v>
      </c>
      <c r="M40" s="34">
        <f t="shared" si="10"/>
        <v>562.61822849807447</v>
      </c>
      <c r="N40" s="34">
        <v>1794723</v>
      </c>
      <c r="O40" s="34">
        <f t="shared" si="11"/>
        <v>460.77612323491655</v>
      </c>
      <c r="P40" s="34">
        <v>2357481</v>
      </c>
      <c r="Q40" s="34">
        <f t="shared" si="12"/>
        <v>605.25827984595639</v>
      </c>
      <c r="R40" s="34">
        <v>3007867</v>
      </c>
      <c r="S40" s="34">
        <f t="shared" si="13"/>
        <v>772.23799743260588</v>
      </c>
      <c r="T40" s="34">
        <v>598922</v>
      </c>
      <c r="U40" s="34">
        <f t="shared" si="14"/>
        <v>153.76688061617457</v>
      </c>
      <c r="V40" s="34">
        <v>568014</v>
      </c>
      <c r="W40" s="34">
        <f t="shared" si="15"/>
        <v>145.83157894736843</v>
      </c>
      <c r="X40" s="34">
        <v>0</v>
      </c>
      <c r="Y40" s="34">
        <f t="shared" si="16"/>
        <v>0</v>
      </c>
      <c r="Z40" s="34">
        <v>191997</v>
      </c>
      <c r="AA40" s="34">
        <f t="shared" si="17"/>
        <v>49.293196405648267</v>
      </c>
      <c r="AB40" s="34">
        <v>0</v>
      </c>
      <c r="AC40" s="34">
        <f t="shared" si="18"/>
        <v>0</v>
      </c>
      <c r="AD40" s="34">
        <v>516817</v>
      </c>
      <c r="AE40" s="34">
        <f t="shared" si="19"/>
        <v>132.68729139922979</v>
      </c>
      <c r="AF40" s="34">
        <v>171551</v>
      </c>
      <c r="AG40" s="34">
        <f t="shared" si="20"/>
        <v>44.043902439024393</v>
      </c>
      <c r="AH40" s="34">
        <v>0</v>
      </c>
      <c r="AI40" s="34">
        <f t="shared" si="21"/>
        <v>0</v>
      </c>
      <c r="AJ40" s="34">
        <v>75603</v>
      </c>
      <c r="AK40" s="34">
        <f t="shared" si="22"/>
        <v>19.410269576379974</v>
      </c>
      <c r="AL40" s="34">
        <v>27431</v>
      </c>
      <c r="AM40" s="34">
        <f t="shared" si="23"/>
        <v>7.0426187419768933</v>
      </c>
      <c r="AN40" s="35">
        <f t="shared" si="25"/>
        <v>31831161</v>
      </c>
      <c r="AO40" s="34">
        <f t="shared" si="24"/>
        <v>8172.3134788189991</v>
      </c>
    </row>
    <row r="41" spans="1:41" s="30" customFormat="1" x14ac:dyDescent="0.3">
      <c r="A41" s="17">
        <v>39</v>
      </c>
      <c r="B41" s="55" t="s">
        <v>119</v>
      </c>
      <c r="C41" s="54">
        <v>2896</v>
      </c>
      <c r="D41" s="34">
        <v>472713</v>
      </c>
      <c r="E41" s="34">
        <f t="shared" si="6"/>
        <v>163.22962707182322</v>
      </c>
      <c r="F41" s="34">
        <v>54140</v>
      </c>
      <c r="G41" s="34">
        <f t="shared" si="7"/>
        <v>18.694751381215468</v>
      </c>
      <c r="H41" s="34">
        <v>1698974</v>
      </c>
      <c r="I41" s="34">
        <f t="shared" si="8"/>
        <v>586.6622928176796</v>
      </c>
      <c r="J41" s="34">
        <v>8724917</v>
      </c>
      <c r="K41" s="34">
        <f t="shared" si="9"/>
        <v>3012.747582872928</v>
      </c>
      <c r="L41" s="34">
        <v>662675</v>
      </c>
      <c r="M41" s="34">
        <f t="shared" si="10"/>
        <v>228.82424033149172</v>
      </c>
      <c r="N41" s="34">
        <v>629131</v>
      </c>
      <c r="O41" s="34">
        <f t="shared" si="11"/>
        <v>217.24136740331491</v>
      </c>
      <c r="P41" s="34">
        <v>707749</v>
      </c>
      <c r="Q41" s="34">
        <f t="shared" si="12"/>
        <v>244.38846685082873</v>
      </c>
      <c r="R41" s="34">
        <v>927895</v>
      </c>
      <c r="S41" s="34">
        <f t="shared" si="13"/>
        <v>320.40573204419888</v>
      </c>
      <c r="T41" s="34">
        <v>111255</v>
      </c>
      <c r="U41" s="34">
        <f t="shared" si="14"/>
        <v>38.416781767955804</v>
      </c>
      <c r="V41" s="34">
        <v>227228</v>
      </c>
      <c r="W41" s="34">
        <f t="shared" si="15"/>
        <v>78.462707182320443</v>
      </c>
      <c r="X41" s="34">
        <v>0</v>
      </c>
      <c r="Y41" s="34">
        <f t="shared" si="16"/>
        <v>0</v>
      </c>
      <c r="Z41" s="34">
        <v>705729</v>
      </c>
      <c r="AA41" s="34">
        <f t="shared" si="17"/>
        <v>243.69095303867402</v>
      </c>
      <c r="AB41" s="34">
        <v>0</v>
      </c>
      <c r="AC41" s="34">
        <f t="shared" si="18"/>
        <v>0</v>
      </c>
      <c r="AD41" s="34">
        <v>212487</v>
      </c>
      <c r="AE41" s="34">
        <f t="shared" si="19"/>
        <v>73.372582872928177</v>
      </c>
      <c r="AF41" s="34">
        <v>17853</v>
      </c>
      <c r="AG41" s="34">
        <f t="shared" si="20"/>
        <v>6.1647099447513813</v>
      </c>
      <c r="AH41" s="34">
        <v>0</v>
      </c>
      <c r="AI41" s="34">
        <f t="shared" si="21"/>
        <v>0</v>
      </c>
      <c r="AJ41" s="34">
        <v>1330</v>
      </c>
      <c r="AK41" s="34">
        <f t="shared" si="22"/>
        <v>0.45925414364640882</v>
      </c>
      <c r="AL41" s="34">
        <v>74532</v>
      </c>
      <c r="AM41" s="34">
        <f t="shared" si="23"/>
        <v>25.736187845303867</v>
      </c>
      <c r="AN41" s="35">
        <f t="shared" si="25"/>
        <v>15228608</v>
      </c>
      <c r="AO41" s="34">
        <f t="shared" si="24"/>
        <v>5258.4972375690604</v>
      </c>
    </row>
    <row r="42" spans="1:41" x14ac:dyDescent="0.3">
      <c r="A42" s="18">
        <v>40</v>
      </c>
      <c r="B42" s="57" t="s">
        <v>61</v>
      </c>
      <c r="C42" s="53">
        <v>23984</v>
      </c>
      <c r="D42" s="31">
        <v>1877018</v>
      </c>
      <c r="E42" s="31">
        <f t="shared" si="6"/>
        <v>78.261257505003329</v>
      </c>
      <c r="F42" s="31">
        <v>31440</v>
      </c>
      <c r="G42" s="31">
        <f t="shared" si="7"/>
        <v>1.3108739159439626</v>
      </c>
      <c r="H42" s="31">
        <v>11700766</v>
      </c>
      <c r="I42" s="31">
        <f t="shared" si="8"/>
        <v>487.85715476984655</v>
      </c>
      <c r="J42" s="31">
        <v>79045100</v>
      </c>
      <c r="K42" s="31">
        <f t="shared" si="9"/>
        <v>3295.7429953302203</v>
      </c>
      <c r="L42" s="31">
        <v>5416982</v>
      </c>
      <c r="M42" s="31">
        <f t="shared" si="10"/>
        <v>225.85815543695796</v>
      </c>
      <c r="N42" s="31">
        <v>2939084</v>
      </c>
      <c r="O42" s="31">
        <f t="shared" si="11"/>
        <v>122.54352901934624</v>
      </c>
      <c r="P42" s="31">
        <v>9043873</v>
      </c>
      <c r="Q42" s="31">
        <f t="shared" si="12"/>
        <v>377.079427951968</v>
      </c>
      <c r="R42" s="31">
        <v>10345656</v>
      </c>
      <c r="S42" s="31">
        <f t="shared" si="13"/>
        <v>431.35657104736492</v>
      </c>
      <c r="T42" s="31">
        <v>1252444</v>
      </c>
      <c r="U42" s="31">
        <f t="shared" si="14"/>
        <v>52.219979986657769</v>
      </c>
      <c r="V42" s="31">
        <v>1065007</v>
      </c>
      <c r="W42" s="31">
        <f t="shared" si="15"/>
        <v>44.404894929953301</v>
      </c>
      <c r="X42" s="31">
        <v>230603</v>
      </c>
      <c r="Y42" s="31">
        <f t="shared" si="16"/>
        <v>9.6148682454969983</v>
      </c>
      <c r="Z42" s="31">
        <v>153932</v>
      </c>
      <c r="AA42" s="31">
        <f t="shared" si="17"/>
        <v>6.4181120747164773</v>
      </c>
      <c r="AB42" s="31">
        <v>0</v>
      </c>
      <c r="AC42" s="31">
        <f t="shared" si="18"/>
        <v>0</v>
      </c>
      <c r="AD42" s="31">
        <v>1056057</v>
      </c>
      <c r="AE42" s="31">
        <f t="shared" si="19"/>
        <v>44.031729486324217</v>
      </c>
      <c r="AF42" s="31">
        <v>836115</v>
      </c>
      <c r="AG42" s="31">
        <f t="shared" si="20"/>
        <v>34.86136591060707</v>
      </c>
      <c r="AH42" s="31">
        <v>8753</v>
      </c>
      <c r="AI42" s="31">
        <f t="shared" si="21"/>
        <v>0.36495163442294865</v>
      </c>
      <c r="AJ42" s="31">
        <v>929583</v>
      </c>
      <c r="AK42" s="31">
        <f t="shared" si="22"/>
        <v>38.758463975983986</v>
      </c>
      <c r="AL42" s="31">
        <v>257452</v>
      </c>
      <c r="AM42" s="31">
        <f t="shared" si="23"/>
        <v>10.734322881921281</v>
      </c>
      <c r="AN42" s="32">
        <f t="shared" si="25"/>
        <v>126189865</v>
      </c>
      <c r="AO42" s="31">
        <f t="shared" si="24"/>
        <v>5261.4186541027348</v>
      </c>
    </row>
    <row r="43" spans="1:41" x14ac:dyDescent="0.3">
      <c r="A43" s="45">
        <v>41</v>
      </c>
      <c r="B43" s="56" t="s">
        <v>62</v>
      </c>
      <c r="C43" s="54">
        <v>1483</v>
      </c>
      <c r="D43" s="37">
        <v>511896</v>
      </c>
      <c r="E43" s="37">
        <f t="shared" si="6"/>
        <v>345.17599460552935</v>
      </c>
      <c r="F43" s="37">
        <v>402514</v>
      </c>
      <c r="G43" s="37">
        <f t="shared" si="7"/>
        <v>271.4187457855698</v>
      </c>
      <c r="H43" s="37">
        <v>1119285</v>
      </c>
      <c r="I43" s="37">
        <f t="shared" si="8"/>
        <v>754.74376264329067</v>
      </c>
      <c r="J43" s="37">
        <v>6632714</v>
      </c>
      <c r="K43" s="37">
        <f t="shared" si="9"/>
        <v>4472.4976399190828</v>
      </c>
      <c r="L43" s="37">
        <v>697875</v>
      </c>
      <c r="M43" s="37">
        <f t="shared" si="10"/>
        <v>470.58327714093053</v>
      </c>
      <c r="N43" s="37">
        <v>462494</v>
      </c>
      <c r="O43" s="37">
        <f t="shared" si="11"/>
        <v>311.86378961564395</v>
      </c>
      <c r="P43" s="37">
        <v>705780</v>
      </c>
      <c r="Q43" s="37">
        <f t="shared" si="12"/>
        <v>475.91368846931897</v>
      </c>
      <c r="R43" s="37">
        <v>1324938</v>
      </c>
      <c r="S43" s="37">
        <f t="shared" si="13"/>
        <v>893.41739716790289</v>
      </c>
      <c r="T43" s="37">
        <v>77578</v>
      </c>
      <c r="U43" s="37">
        <f t="shared" si="14"/>
        <v>52.31153068105192</v>
      </c>
      <c r="V43" s="37">
        <v>62812</v>
      </c>
      <c r="W43" s="37">
        <f t="shared" si="15"/>
        <v>42.354686446392449</v>
      </c>
      <c r="X43" s="37">
        <v>0</v>
      </c>
      <c r="Y43" s="37">
        <f t="shared" si="16"/>
        <v>0</v>
      </c>
      <c r="Z43" s="37">
        <v>13807</v>
      </c>
      <c r="AA43" s="37">
        <f t="shared" si="17"/>
        <v>9.3101820633850298</v>
      </c>
      <c r="AB43" s="37">
        <v>0</v>
      </c>
      <c r="AC43" s="37">
        <f t="shared" si="18"/>
        <v>0</v>
      </c>
      <c r="AD43" s="37">
        <v>33098</v>
      </c>
      <c r="AE43" s="37">
        <f t="shared" si="19"/>
        <v>22.31827376938638</v>
      </c>
      <c r="AF43" s="37">
        <v>41616</v>
      </c>
      <c r="AG43" s="37">
        <f t="shared" si="20"/>
        <v>28.062036412677006</v>
      </c>
      <c r="AH43" s="37">
        <v>0</v>
      </c>
      <c r="AI43" s="37">
        <f t="shared" si="21"/>
        <v>0</v>
      </c>
      <c r="AJ43" s="37">
        <v>0</v>
      </c>
      <c r="AK43" s="37">
        <f t="shared" si="22"/>
        <v>0</v>
      </c>
      <c r="AL43" s="37">
        <v>0</v>
      </c>
      <c r="AM43" s="37">
        <f t="shared" si="23"/>
        <v>0</v>
      </c>
      <c r="AN43" s="35">
        <f t="shared" si="25"/>
        <v>12086407</v>
      </c>
      <c r="AO43" s="37">
        <f t="shared" si="24"/>
        <v>8149.9710047201615</v>
      </c>
    </row>
    <row r="44" spans="1:41" s="30" customFormat="1" x14ac:dyDescent="0.3">
      <c r="A44" s="17">
        <v>42</v>
      </c>
      <c r="B44" s="55" t="s">
        <v>63</v>
      </c>
      <c r="C44" s="54">
        <v>3454</v>
      </c>
      <c r="D44" s="34">
        <v>195149</v>
      </c>
      <c r="E44" s="34">
        <f t="shared" si="6"/>
        <v>56.4994209612044</v>
      </c>
      <c r="F44" s="34">
        <v>185528</v>
      </c>
      <c r="G44" s="34">
        <f t="shared" si="7"/>
        <v>53.71395483497394</v>
      </c>
      <c r="H44" s="34">
        <v>2590823</v>
      </c>
      <c r="I44" s="34">
        <f t="shared" si="8"/>
        <v>750.09351476548932</v>
      </c>
      <c r="J44" s="34">
        <v>11167598</v>
      </c>
      <c r="K44" s="34">
        <f t="shared" si="9"/>
        <v>3233.2362478286045</v>
      </c>
      <c r="L44" s="34">
        <v>809363</v>
      </c>
      <c r="M44" s="34">
        <f t="shared" si="10"/>
        <v>234.3262883613202</v>
      </c>
      <c r="N44" s="34">
        <v>726102</v>
      </c>
      <c r="O44" s="34">
        <f t="shared" si="11"/>
        <v>210.22061378112335</v>
      </c>
      <c r="P44" s="34">
        <v>835520</v>
      </c>
      <c r="Q44" s="34">
        <f t="shared" si="12"/>
        <v>241.89924724956572</v>
      </c>
      <c r="R44" s="34">
        <v>1773966</v>
      </c>
      <c r="S44" s="34">
        <f t="shared" si="13"/>
        <v>513.59756803705852</v>
      </c>
      <c r="T44" s="34">
        <v>183817</v>
      </c>
      <c r="U44" s="34">
        <f t="shared" si="14"/>
        <v>53.218587145338738</v>
      </c>
      <c r="V44" s="34">
        <v>100891</v>
      </c>
      <c r="W44" s="34">
        <f t="shared" si="15"/>
        <v>29.209901563404749</v>
      </c>
      <c r="X44" s="34">
        <v>0</v>
      </c>
      <c r="Y44" s="34">
        <f t="shared" si="16"/>
        <v>0</v>
      </c>
      <c r="Z44" s="34">
        <v>9775</v>
      </c>
      <c r="AA44" s="34">
        <f t="shared" si="17"/>
        <v>2.8300521134916039</v>
      </c>
      <c r="AB44" s="34">
        <v>0</v>
      </c>
      <c r="AC44" s="34">
        <f t="shared" si="18"/>
        <v>0</v>
      </c>
      <c r="AD44" s="34">
        <v>234031</v>
      </c>
      <c r="AE44" s="34">
        <f t="shared" si="19"/>
        <v>67.756514186450488</v>
      </c>
      <c r="AF44" s="34">
        <v>155976</v>
      </c>
      <c r="AG44" s="34">
        <f t="shared" si="20"/>
        <v>45.158077591198612</v>
      </c>
      <c r="AH44" s="34">
        <v>0</v>
      </c>
      <c r="AI44" s="34">
        <f t="shared" si="21"/>
        <v>0</v>
      </c>
      <c r="AJ44" s="34">
        <v>81352</v>
      </c>
      <c r="AK44" s="34">
        <f t="shared" si="22"/>
        <v>23.552982049797336</v>
      </c>
      <c r="AL44" s="34">
        <v>67282</v>
      </c>
      <c r="AM44" s="34">
        <f t="shared" si="23"/>
        <v>19.479444122756224</v>
      </c>
      <c r="AN44" s="35">
        <f t="shared" si="25"/>
        <v>19117173</v>
      </c>
      <c r="AO44" s="34">
        <f t="shared" si="24"/>
        <v>5534.7924145917777</v>
      </c>
    </row>
    <row r="45" spans="1:41" s="30" customFormat="1" x14ac:dyDescent="0.3">
      <c r="A45" s="17">
        <v>43</v>
      </c>
      <c r="B45" s="55" t="s">
        <v>64</v>
      </c>
      <c r="C45" s="54">
        <v>4344</v>
      </c>
      <c r="D45" s="34">
        <v>471923</v>
      </c>
      <c r="E45" s="34">
        <f t="shared" si="6"/>
        <v>108.63789134438306</v>
      </c>
      <c r="F45" s="34">
        <v>0</v>
      </c>
      <c r="G45" s="34">
        <f t="shared" si="7"/>
        <v>0</v>
      </c>
      <c r="H45" s="34">
        <v>2568947</v>
      </c>
      <c r="I45" s="34">
        <f t="shared" si="8"/>
        <v>591.3782228360958</v>
      </c>
      <c r="J45" s="34">
        <v>16692916</v>
      </c>
      <c r="K45" s="34">
        <f t="shared" si="9"/>
        <v>3842.7523020257827</v>
      </c>
      <c r="L45" s="34">
        <v>724611</v>
      </c>
      <c r="M45" s="34">
        <f t="shared" si="10"/>
        <v>166.80732044198896</v>
      </c>
      <c r="N45" s="34">
        <v>760523</v>
      </c>
      <c r="O45" s="34">
        <f t="shared" si="11"/>
        <v>175.07435543278083</v>
      </c>
      <c r="P45" s="34">
        <v>2043471</v>
      </c>
      <c r="Q45" s="34">
        <f t="shared" si="12"/>
        <v>470.41229281767954</v>
      </c>
      <c r="R45" s="34">
        <v>2729661</v>
      </c>
      <c r="S45" s="34">
        <f t="shared" si="13"/>
        <v>628.375</v>
      </c>
      <c r="T45" s="34">
        <v>0</v>
      </c>
      <c r="U45" s="34">
        <f t="shared" si="14"/>
        <v>0</v>
      </c>
      <c r="V45" s="34">
        <v>389586</v>
      </c>
      <c r="W45" s="34">
        <f t="shared" si="15"/>
        <v>89.68370165745857</v>
      </c>
      <c r="X45" s="34">
        <v>0</v>
      </c>
      <c r="Y45" s="34">
        <f t="shared" si="16"/>
        <v>0</v>
      </c>
      <c r="Z45" s="34">
        <v>63886</v>
      </c>
      <c r="AA45" s="34">
        <f t="shared" si="17"/>
        <v>14.706721915285451</v>
      </c>
      <c r="AB45" s="34">
        <v>0</v>
      </c>
      <c r="AC45" s="34">
        <f t="shared" si="18"/>
        <v>0</v>
      </c>
      <c r="AD45" s="34">
        <v>281353</v>
      </c>
      <c r="AE45" s="34">
        <f t="shared" si="19"/>
        <v>64.76818600368324</v>
      </c>
      <c r="AF45" s="34">
        <v>110708</v>
      </c>
      <c r="AG45" s="34">
        <f t="shared" si="20"/>
        <v>25.485267034990791</v>
      </c>
      <c r="AH45" s="34">
        <v>0</v>
      </c>
      <c r="AI45" s="34">
        <f t="shared" si="21"/>
        <v>0</v>
      </c>
      <c r="AJ45" s="34">
        <v>0</v>
      </c>
      <c r="AK45" s="34">
        <f t="shared" si="22"/>
        <v>0</v>
      </c>
      <c r="AL45" s="34">
        <v>156449</v>
      </c>
      <c r="AM45" s="34">
        <f t="shared" si="23"/>
        <v>36.014963167587474</v>
      </c>
      <c r="AN45" s="35">
        <f t="shared" si="25"/>
        <v>26994034</v>
      </c>
      <c r="AO45" s="34">
        <f t="shared" si="24"/>
        <v>6214.0962246777162</v>
      </c>
    </row>
    <row r="46" spans="1:41" s="30" customFormat="1" x14ac:dyDescent="0.3">
      <c r="A46" s="17">
        <v>44</v>
      </c>
      <c r="B46" s="55" t="s">
        <v>120</v>
      </c>
      <c r="C46" s="54">
        <v>6702</v>
      </c>
      <c r="D46" s="34">
        <v>626926</v>
      </c>
      <c r="E46" s="34">
        <f t="shared" si="6"/>
        <v>93.54312145628171</v>
      </c>
      <c r="F46" s="34">
        <v>0</v>
      </c>
      <c r="G46" s="34">
        <f t="shared" si="7"/>
        <v>0</v>
      </c>
      <c r="H46" s="34">
        <v>3782503</v>
      </c>
      <c r="I46" s="34">
        <f t="shared" si="8"/>
        <v>564.38421366756188</v>
      </c>
      <c r="J46" s="34">
        <v>23414694</v>
      </c>
      <c r="K46" s="34">
        <f t="shared" si="9"/>
        <v>3493.6875559534469</v>
      </c>
      <c r="L46" s="34">
        <v>1812462</v>
      </c>
      <c r="M46" s="34">
        <f t="shared" si="10"/>
        <v>270.43598925693823</v>
      </c>
      <c r="N46" s="34">
        <v>951827</v>
      </c>
      <c r="O46" s="34">
        <f t="shared" si="11"/>
        <v>142.02133691435392</v>
      </c>
      <c r="P46" s="34">
        <v>1963088</v>
      </c>
      <c r="Q46" s="34">
        <f t="shared" si="12"/>
        <v>292.91077290361085</v>
      </c>
      <c r="R46" s="34">
        <v>3360299</v>
      </c>
      <c r="S46" s="34">
        <f t="shared" si="13"/>
        <v>501.38749626977022</v>
      </c>
      <c r="T46" s="34">
        <v>120224</v>
      </c>
      <c r="U46" s="34">
        <f t="shared" si="14"/>
        <v>17.938525813190093</v>
      </c>
      <c r="V46" s="34">
        <v>492342</v>
      </c>
      <c r="W46" s="34">
        <f t="shared" si="15"/>
        <v>73.461951656222027</v>
      </c>
      <c r="X46" s="34">
        <v>0</v>
      </c>
      <c r="Y46" s="34">
        <f t="shared" si="16"/>
        <v>0</v>
      </c>
      <c r="Z46" s="34">
        <v>4422</v>
      </c>
      <c r="AA46" s="34">
        <f t="shared" si="17"/>
        <v>0.65980304386750221</v>
      </c>
      <c r="AB46" s="34">
        <v>34495</v>
      </c>
      <c r="AC46" s="34">
        <f t="shared" si="18"/>
        <v>5.1469710534168902</v>
      </c>
      <c r="AD46" s="34">
        <v>501606</v>
      </c>
      <c r="AE46" s="34">
        <f t="shared" si="19"/>
        <v>74.844225604297222</v>
      </c>
      <c r="AF46" s="34">
        <v>29857</v>
      </c>
      <c r="AG46" s="34">
        <f t="shared" si="20"/>
        <v>4.4549388242315731</v>
      </c>
      <c r="AH46" s="34">
        <v>0</v>
      </c>
      <c r="AI46" s="34">
        <f t="shared" si="21"/>
        <v>0</v>
      </c>
      <c r="AJ46" s="34">
        <v>0</v>
      </c>
      <c r="AK46" s="34">
        <f t="shared" si="22"/>
        <v>0</v>
      </c>
      <c r="AL46" s="34">
        <v>35481</v>
      </c>
      <c r="AM46" s="34">
        <f t="shared" si="23"/>
        <v>5.2940913160250673</v>
      </c>
      <c r="AN46" s="35">
        <f t="shared" si="25"/>
        <v>37130226</v>
      </c>
      <c r="AO46" s="34">
        <f t="shared" si="24"/>
        <v>5540.1709937332143</v>
      </c>
    </row>
    <row r="47" spans="1:41" x14ac:dyDescent="0.3">
      <c r="A47" s="18">
        <v>45</v>
      </c>
      <c r="B47" s="57" t="s">
        <v>99</v>
      </c>
      <c r="C47" s="53">
        <v>9708</v>
      </c>
      <c r="D47" s="31">
        <v>2910780</v>
      </c>
      <c r="E47" s="31">
        <f t="shared" si="6"/>
        <v>299.83312731767614</v>
      </c>
      <c r="F47" s="31">
        <v>385031</v>
      </c>
      <c r="G47" s="31">
        <f t="shared" si="7"/>
        <v>39.661207251751136</v>
      </c>
      <c r="H47" s="31">
        <v>7477489</v>
      </c>
      <c r="I47" s="31">
        <f t="shared" si="8"/>
        <v>770.2399052327977</v>
      </c>
      <c r="J47" s="31">
        <v>46289062</v>
      </c>
      <c r="K47" s="31">
        <f t="shared" si="9"/>
        <v>4768.1357643180881</v>
      </c>
      <c r="L47" s="31">
        <v>3817456</v>
      </c>
      <c r="M47" s="31">
        <f t="shared" si="10"/>
        <v>393.22785331685208</v>
      </c>
      <c r="N47" s="31">
        <v>3350254</v>
      </c>
      <c r="O47" s="31">
        <f t="shared" si="11"/>
        <v>345.1023897816234</v>
      </c>
      <c r="P47" s="31">
        <v>5713598</v>
      </c>
      <c r="Q47" s="31">
        <f t="shared" si="12"/>
        <v>588.54532344458175</v>
      </c>
      <c r="R47" s="31">
        <v>7088961</v>
      </c>
      <c r="S47" s="31">
        <f t="shared" si="13"/>
        <v>730.21847960444995</v>
      </c>
      <c r="T47" s="31">
        <v>1904912</v>
      </c>
      <c r="U47" s="31">
        <f t="shared" si="14"/>
        <v>196.22084878450761</v>
      </c>
      <c r="V47" s="31">
        <v>1295496</v>
      </c>
      <c r="W47" s="31">
        <f t="shared" si="15"/>
        <v>133.44622991347342</v>
      </c>
      <c r="X47" s="31">
        <v>0</v>
      </c>
      <c r="Y47" s="31">
        <f t="shared" si="16"/>
        <v>0</v>
      </c>
      <c r="Z47" s="31">
        <v>305960</v>
      </c>
      <c r="AA47" s="31">
        <f t="shared" si="17"/>
        <v>31.516275236918005</v>
      </c>
      <c r="AB47" s="31">
        <v>0</v>
      </c>
      <c r="AC47" s="31">
        <f t="shared" si="18"/>
        <v>0</v>
      </c>
      <c r="AD47" s="31">
        <v>998186</v>
      </c>
      <c r="AE47" s="31">
        <f t="shared" si="19"/>
        <v>102.82097239390194</v>
      </c>
      <c r="AF47" s="31">
        <v>362957</v>
      </c>
      <c r="AG47" s="31">
        <f t="shared" si="20"/>
        <v>37.387412443345696</v>
      </c>
      <c r="AH47" s="31">
        <v>5980</v>
      </c>
      <c r="AI47" s="31">
        <f t="shared" si="21"/>
        <v>0.61598681499793984</v>
      </c>
      <c r="AJ47" s="31">
        <v>411413</v>
      </c>
      <c r="AK47" s="31">
        <f t="shared" si="22"/>
        <v>42.378759785743718</v>
      </c>
      <c r="AL47" s="31">
        <v>888624</v>
      </c>
      <c r="AM47" s="31">
        <f t="shared" si="23"/>
        <v>91.535228677379479</v>
      </c>
      <c r="AN47" s="32">
        <f t="shared" si="25"/>
        <v>83206159</v>
      </c>
      <c r="AO47" s="31">
        <f t="shared" si="24"/>
        <v>8570.8857643180891</v>
      </c>
    </row>
    <row r="48" spans="1:41" x14ac:dyDescent="0.3">
      <c r="A48" s="45">
        <v>46</v>
      </c>
      <c r="B48" s="56" t="s">
        <v>65</v>
      </c>
      <c r="C48" s="54">
        <v>792</v>
      </c>
      <c r="D48" s="37">
        <v>338940</v>
      </c>
      <c r="E48" s="37">
        <f t="shared" si="6"/>
        <v>427.95454545454544</v>
      </c>
      <c r="F48" s="37">
        <v>0</v>
      </c>
      <c r="G48" s="37">
        <f t="shared" si="7"/>
        <v>0</v>
      </c>
      <c r="H48" s="37">
        <v>808029</v>
      </c>
      <c r="I48" s="37">
        <f t="shared" si="8"/>
        <v>1020.2386363636364</v>
      </c>
      <c r="J48" s="37">
        <v>2016371</v>
      </c>
      <c r="K48" s="37">
        <f t="shared" si="9"/>
        <v>2545.9229797979797</v>
      </c>
      <c r="L48" s="37">
        <v>186409</v>
      </c>
      <c r="M48" s="37">
        <f t="shared" si="10"/>
        <v>235.36489898989899</v>
      </c>
      <c r="N48" s="37">
        <v>196413</v>
      </c>
      <c r="O48" s="37">
        <f t="shared" si="11"/>
        <v>247.99621212121212</v>
      </c>
      <c r="P48" s="37">
        <v>191576</v>
      </c>
      <c r="Q48" s="37">
        <f t="shared" si="12"/>
        <v>241.88888888888889</v>
      </c>
      <c r="R48" s="37">
        <v>526861</v>
      </c>
      <c r="S48" s="37">
        <f t="shared" si="13"/>
        <v>665.22853535353534</v>
      </c>
      <c r="T48" s="37">
        <v>23809</v>
      </c>
      <c r="U48" s="37">
        <f t="shared" si="14"/>
        <v>30.061868686868689</v>
      </c>
      <c r="V48" s="37">
        <v>0</v>
      </c>
      <c r="W48" s="37">
        <f t="shared" si="15"/>
        <v>0</v>
      </c>
      <c r="X48" s="37">
        <v>0</v>
      </c>
      <c r="Y48" s="37">
        <f t="shared" si="16"/>
        <v>0</v>
      </c>
      <c r="Z48" s="37">
        <v>3359</v>
      </c>
      <c r="AA48" s="37">
        <f t="shared" si="17"/>
        <v>4.2411616161616159</v>
      </c>
      <c r="AB48" s="37">
        <v>0</v>
      </c>
      <c r="AC48" s="37">
        <f t="shared" si="18"/>
        <v>0</v>
      </c>
      <c r="AD48" s="37">
        <v>45774</v>
      </c>
      <c r="AE48" s="37">
        <f t="shared" si="19"/>
        <v>57.795454545454547</v>
      </c>
      <c r="AF48" s="37">
        <v>21392</v>
      </c>
      <c r="AG48" s="37">
        <f t="shared" si="20"/>
        <v>27.01010101010101</v>
      </c>
      <c r="AH48" s="37">
        <v>0</v>
      </c>
      <c r="AI48" s="37">
        <f t="shared" si="21"/>
        <v>0</v>
      </c>
      <c r="AJ48" s="37">
        <v>0</v>
      </c>
      <c r="AK48" s="37">
        <f t="shared" si="22"/>
        <v>0</v>
      </c>
      <c r="AL48" s="37">
        <v>60685</v>
      </c>
      <c r="AM48" s="37">
        <f t="shared" si="23"/>
        <v>76.622474747474755</v>
      </c>
      <c r="AN48" s="35">
        <f t="shared" si="25"/>
        <v>4419618</v>
      </c>
      <c r="AO48" s="37">
        <f t="shared" si="24"/>
        <v>5580.325757575758</v>
      </c>
    </row>
    <row r="49" spans="1:41" s="30" customFormat="1" x14ac:dyDescent="0.3">
      <c r="A49" s="17">
        <v>47</v>
      </c>
      <c r="B49" s="55" t="s">
        <v>66</v>
      </c>
      <c r="C49" s="54">
        <v>3755</v>
      </c>
      <c r="D49" s="34">
        <v>136343</v>
      </c>
      <c r="E49" s="34">
        <f t="shared" si="6"/>
        <v>36.309720372836217</v>
      </c>
      <c r="F49" s="34">
        <v>102704</v>
      </c>
      <c r="G49" s="34">
        <f t="shared" si="7"/>
        <v>27.351264980026631</v>
      </c>
      <c r="H49" s="34">
        <v>3411129</v>
      </c>
      <c r="I49" s="34">
        <f t="shared" si="8"/>
        <v>908.42316910785621</v>
      </c>
      <c r="J49" s="34">
        <v>17727140</v>
      </c>
      <c r="K49" s="34">
        <f t="shared" si="9"/>
        <v>4720.942743009321</v>
      </c>
      <c r="L49" s="34">
        <v>1667071</v>
      </c>
      <c r="M49" s="34">
        <f t="shared" si="10"/>
        <v>443.96031957390147</v>
      </c>
      <c r="N49" s="34">
        <v>800220</v>
      </c>
      <c r="O49" s="34">
        <f t="shared" si="11"/>
        <v>213.10785619174433</v>
      </c>
      <c r="P49" s="34">
        <v>1451151</v>
      </c>
      <c r="Q49" s="34">
        <f t="shared" si="12"/>
        <v>386.45832223701728</v>
      </c>
      <c r="R49" s="34">
        <v>1999461</v>
      </c>
      <c r="S49" s="34">
        <f t="shared" si="13"/>
        <v>532.47962716378163</v>
      </c>
      <c r="T49" s="34">
        <v>35084</v>
      </c>
      <c r="U49" s="34">
        <f t="shared" si="14"/>
        <v>9.3432756324900126</v>
      </c>
      <c r="V49" s="34">
        <v>494816</v>
      </c>
      <c r="W49" s="34">
        <f t="shared" si="15"/>
        <v>131.77523302263648</v>
      </c>
      <c r="X49" s="34">
        <v>0</v>
      </c>
      <c r="Y49" s="34">
        <f t="shared" si="16"/>
        <v>0</v>
      </c>
      <c r="Z49" s="34">
        <v>13182</v>
      </c>
      <c r="AA49" s="34">
        <f t="shared" si="17"/>
        <v>3.5105193075898802</v>
      </c>
      <c r="AB49" s="34">
        <v>0</v>
      </c>
      <c r="AC49" s="34">
        <f t="shared" si="18"/>
        <v>0</v>
      </c>
      <c r="AD49" s="34">
        <v>528843</v>
      </c>
      <c r="AE49" s="34">
        <f t="shared" si="19"/>
        <v>140.837017310253</v>
      </c>
      <c r="AF49" s="34">
        <v>48015</v>
      </c>
      <c r="AG49" s="34">
        <f t="shared" si="20"/>
        <v>12.786950732356857</v>
      </c>
      <c r="AH49" s="34">
        <v>0</v>
      </c>
      <c r="AI49" s="34">
        <f t="shared" si="21"/>
        <v>0</v>
      </c>
      <c r="AJ49" s="34">
        <v>0</v>
      </c>
      <c r="AK49" s="34">
        <f t="shared" si="22"/>
        <v>0</v>
      </c>
      <c r="AL49" s="34">
        <v>358139</v>
      </c>
      <c r="AM49" s="34">
        <f t="shared" si="23"/>
        <v>95.376564580559261</v>
      </c>
      <c r="AN49" s="35">
        <f t="shared" si="25"/>
        <v>28773298</v>
      </c>
      <c r="AO49" s="34">
        <f t="shared" si="24"/>
        <v>7662.6625832223699</v>
      </c>
    </row>
    <row r="50" spans="1:41" s="30" customFormat="1" x14ac:dyDescent="0.3">
      <c r="A50" s="17">
        <v>48</v>
      </c>
      <c r="B50" s="55" t="s">
        <v>67</v>
      </c>
      <c r="C50" s="54">
        <v>6038</v>
      </c>
      <c r="D50" s="34">
        <v>558094</v>
      </c>
      <c r="E50" s="34">
        <f t="shared" si="6"/>
        <v>92.430274925472006</v>
      </c>
      <c r="F50" s="34">
        <v>0</v>
      </c>
      <c r="G50" s="34">
        <f t="shared" si="7"/>
        <v>0</v>
      </c>
      <c r="H50" s="34">
        <v>3997098</v>
      </c>
      <c r="I50" s="34">
        <f t="shared" si="8"/>
        <v>661.99039417025506</v>
      </c>
      <c r="J50" s="34">
        <v>24620995</v>
      </c>
      <c r="K50" s="34">
        <f t="shared" si="9"/>
        <v>4077.6738986419346</v>
      </c>
      <c r="L50" s="34">
        <v>2869367</v>
      </c>
      <c r="M50" s="34">
        <f t="shared" si="10"/>
        <v>475.218118582312</v>
      </c>
      <c r="N50" s="34">
        <v>1549152</v>
      </c>
      <c r="O50" s="34">
        <f t="shared" si="11"/>
        <v>256.5670751904604</v>
      </c>
      <c r="P50" s="34">
        <v>2095137</v>
      </c>
      <c r="Q50" s="34">
        <f t="shared" si="12"/>
        <v>346.99188473004307</v>
      </c>
      <c r="R50" s="34">
        <v>3771391</v>
      </c>
      <c r="S50" s="34">
        <f t="shared" si="13"/>
        <v>624.60930771778737</v>
      </c>
      <c r="T50" s="34">
        <v>257443</v>
      </c>
      <c r="U50" s="34">
        <f t="shared" si="14"/>
        <v>42.637131500496857</v>
      </c>
      <c r="V50" s="34">
        <v>733341</v>
      </c>
      <c r="W50" s="34">
        <f t="shared" si="15"/>
        <v>121.45428949983439</v>
      </c>
      <c r="X50" s="34">
        <v>0</v>
      </c>
      <c r="Y50" s="34">
        <f t="shared" si="16"/>
        <v>0</v>
      </c>
      <c r="Z50" s="34">
        <v>273634</v>
      </c>
      <c r="AA50" s="34">
        <f t="shared" si="17"/>
        <v>45.318648559125535</v>
      </c>
      <c r="AB50" s="34">
        <v>0</v>
      </c>
      <c r="AC50" s="34">
        <f t="shared" si="18"/>
        <v>0</v>
      </c>
      <c r="AD50" s="34">
        <v>559484</v>
      </c>
      <c r="AE50" s="34">
        <f t="shared" si="19"/>
        <v>92.660483603842337</v>
      </c>
      <c r="AF50" s="34">
        <v>253892</v>
      </c>
      <c r="AG50" s="34">
        <f t="shared" si="20"/>
        <v>42.04902285525008</v>
      </c>
      <c r="AH50" s="34">
        <v>0</v>
      </c>
      <c r="AI50" s="34">
        <f t="shared" si="21"/>
        <v>0</v>
      </c>
      <c r="AJ50" s="34">
        <v>310699</v>
      </c>
      <c r="AK50" s="34">
        <f t="shared" si="22"/>
        <v>51.457270619410401</v>
      </c>
      <c r="AL50" s="34">
        <v>0</v>
      </c>
      <c r="AM50" s="34">
        <f t="shared" si="23"/>
        <v>0</v>
      </c>
      <c r="AN50" s="35">
        <f t="shared" si="25"/>
        <v>41849727</v>
      </c>
      <c r="AO50" s="34">
        <f t="shared" si="24"/>
        <v>6931.0578005962243</v>
      </c>
    </row>
    <row r="51" spans="1:41" s="30" customFormat="1" x14ac:dyDescent="0.3">
      <c r="A51" s="17">
        <v>49</v>
      </c>
      <c r="B51" s="55" t="s">
        <v>68</v>
      </c>
      <c r="C51" s="54">
        <v>14788</v>
      </c>
      <c r="D51" s="34">
        <v>377310</v>
      </c>
      <c r="E51" s="34">
        <f t="shared" si="6"/>
        <v>25.514606437652152</v>
      </c>
      <c r="F51" s="34">
        <v>65490</v>
      </c>
      <c r="G51" s="34">
        <f t="shared" si="7"/>
        <v>4.4285907492561538</v>
      </c>
      <c r="H51" s="34">
        <v>6451967</v>
      </c>
      <c r="I51" s="34">
        <f t="shared" si="8"/>
        <v>436.29747092236948</v>
      </c>
      <c r="J51" s="34">
        <v>43776370</v>
      </c>
      <c r="K51" s="34">
        <f t="shared" si="9"/>
        <v>2960.2630511225316</v>
      </c>
      <c r="L51" s="34">
        <v>3948351</v>
      </c>
      <c r="M51" s="34">
        <f t="shared" si="10"/>
        <v>266.99695699215579</v>
      </c>
      <c r="N51" s="34">
        <v>2047334</v>
      </c>
      <c r="O51" s="34">
        <f t="shared" si="11"/>
        <v>138.44563159318366</v>
      </c>
      <c r="P51" s="34">
        <v>5491441</v>
      </c>
      <c r="Q51" s="34">
        <f t="shared" si="12"/>
        <v>371.34440086556668</v>
      </c>
      <c r="R51" s="34">
        <v>6886306</v>
      </c>
      <c r="S51" s="34">
        <f t="shared" si="13"/>
        <v>465.66851501217201</v>
      </c>
      <c r="T51" s="34">
        <v>859334</v>
      </c>
      <c r="U51" s="34">
        <f t="shared" si="14"/>
        <v>58.110224506356502</v>
      </c>
      <c r="V51" s="34">
        <v>807843</v>
      </c>
      <c r="W51" s="34">
        <f t="shared" si="15"/>
        <v>54.628279686232077</v>
      </c>
      <c r="X51" s="34">
        <v>0</v>
      </c>
      <c r="Y51" s="34">
        <f t="shared" si="16"/>
        <v>0</v>
      </c>
      <c r="Z51" s="34">
        <v>60255</v>
      </c>
      <c r="AA51" s="34">
        <f t="shared" si="17"/>
        <v>4.0745875033811201</v>
      </c>
      <c r="AB51" s="34">
        <v>0</v>
      </c>
      <c r="AC51" s="34">
        <f t="shared" si="18"/>
        <v>0</v>
      </c>
      <c r="AD51" s="34">
        <v>1222677</v>
      </c>
      <c r="AE51" s="34">
        <f t="shared" si="19"/>
        <v>82.68034893156613</v>
      </c>
      <c r="AF51" s="34">
        <v>1028745</v>
      </c>
      <c r="AG51" s="34">
        <f t="shared" si="20"/>
        <v>69.566202326210444</v>
      </c>
      <c r="AH51" s="34">
        <v>0</v>
      </c>
      <c r="AI51" s="34">
        <f t="shared" si="21"/>
        <v>0</v>
      </c>
      <c r="AJ51" s="34">
        <v>2201</v>
      </c>
      <c r="AK51" s="34">
        <f t="shared" si="22"/>
        <v>0.14883689477955098</v>
      </c>
      <c r="AL51" s="34">
        <v>56240</v>
      </c>
      <c r="AM51" s="34">
        <f t="shared" si="23"/>
        <v>3.8030835812821207</v>
      </c>
      <c r="AN51" s="35">
        <f t="shared" si="25"/>
        <v>73081864</v>
      </c>
      <c r="AO51" s="34">
        <f t="shared" si="24"/>
        <v>4941.9707871246956</v>
      </c>
    </row>
    <row r="52" spans="1:41" x14ac:dyDescent="0.3">
      <c r="A52" s="18">
        <v>50</v>
      </c>
      <c r="B52" s="57" t="s">
        <v>69</v>
      </c>
      <c r="C52" s="53">
        <v>8347</v>
      </c>
      <c r="D52" s="31">
        <v>1566696</v>
      </c>
      <c r="E52" s="31">
        <f t="shared" si="6"/>
        <v>187.69569905355218</v>
      </c>
      <c r="F52" s="31">
        <v>0</v>
      </c>
      <c r="G52" s="31">
        <f t="shared" si="7"/>
        <v>0</v>
      </c>
      <c r="H52" s="31">
        <v>4962736</v>
      </c>
      <c r="I52" s="31">
        <f t="shared" si="8"/>
        <v>594.55325266562841</v>
      </c>
      <c r="J52" s="31">
        <v>25256026</v>
      </c>
      <c r="K52" s="31">
        <f t="shared" si="9"/>
        <v>3025.760872169642</v>
      </c>
      <c r="L52" s="31">
        <v>1693410</v>
      </c>
      <c r="M52" s="31">
        <f t="shared" si="10"/>
        <v>202.87648256858751</v>
      </c>
      <c r="N52" s="31">
        <v>828365</v>
      </c>
      <c r="O52" s="31">
        <f t="shared" si="11"/>
        <v>99.241044686713792</v>
      </c>
      <c r="P52" s="31">
        <v>2376342</v>
      </c>
      <c r="Q52" s="31">
        <f t="shared" si="12"/>
        <v>284.69414160776324</v>
      </c>
      <c r="R52" s="31">
        <v>4912734</v>
      </c>
      <c r="S52" s="31">
        <f t="shared" si="13"/>
        <v>588.56283694740625</v>
      </c>
      <c r="T52" s="31">
        <v>607830</v>
      </c>
      <c r="U52" s="31">
        <f t="shared" si="14"/>
        <v>72.820174913142452</v>
      </c>
      <c r="V52" s="31">
        <v>738698</v>
      </c>
      <c r="W52" s="31">
        <f t="shared" si="15"/>
        <v>88.498622259494425</v>
      </c>
      <c r="X52" s="31">
        <v>0</v>
      </c>
      <c r="Y52" s="31">
        <f t="shared" si="16"/>
        <v>0</v>
      </c>
      <c r="Z52" s="31">
        <v>0</v>
      </c>
      <c r="AA52" s="31">
        <f t="shared" si="17"/>
        <v>0</v>
      </c>
      <c r="AB52" s="31">
        <v>0</v>
      </c>
      <c r="AC52" s="31">
        <f t="shared" si="18"/>
        <v>0</v>
      </c>
      <c r="AD52" s="31">
        <v>1003020</v>
      </c>
      <c r="AE52" s="31">
        <f t="shared" si="19"/>
        <v>120.16532886066851</v>
      </c>
      <c r="AF52" s="31">
        <v>216165</v>
      </c>
      <c r="AG52" s="31">
        <f t="shared" si="20"/>
        <v>25.897328381454415</v>
      </c>
      <c r="AH52" s="31">
        <v>0</v>
      </c>
      <c r="AI52" s="31">
        <f t="shared" si="21"/>
        <v>0</v>
      </c>
      <c r="AJ52" s="31">
        <v>19501</v>
      </c>
      <c r="AK52" s="31">
        <f t="shared" si="22"/>
        <v>2.3362884868815144</v>
      </c>
      <c r="AL52" s="31">
        <v>30894</v>
      </c>
      <c r="AM52" s="31">
        <f t="shared" si="23"/>
        <v>3.7012100155744578</v>
      </c>
      <c r="AN52" s="32">
        <f t="shared" si="25"/>
        <v>44212417</v>
      </c>
      <c r="AO52" s="31">
        <f t="shared" si="24"/>
        <v>5296.803282616509</v>
      </c>
    </row>
    <row r="53" spans="1:41" x14ac:dyDescent="0.3">
      <c r="A53" s="45">
        <v>51</v>
      </c>
      <c r="B53" s="56" t="s">
        <v>70</v>
      </c>
      <c r="C53" s="54">
        <v>9409</v>
      </c>
      <c r="D53" s="37">
        <v>342174</v>
      </c>
      <c r="E53" s="37">
        <f t="shared" si="6"/>
        <v>36.366670209374007</v>
      </c>
      <c r="F53" s="37">
        <v>228749</v>
      </c>
      <c r="G53" s="37">
        <f t="shared" si="7"/>
        <v>24.311722818577959</v>
      </c>
      <c r="H53" s="37">
        <v>5820923</v>
      </c>
      <c r="I53" s="37">
        <f t="shared" si="8"/>
        <v>618.65479859708785</v>
      </c>
      <c r="J53" s="37">
        <v>33067125</v>
      </c>
      <c r="K53" s="37">
        <f t="shared" si="9"/>
        <v>3514.4143904772027</v>
      </c>
      <c r="L53" s="37">
        <v>3000971</v>
      </c>
      <c r="M53" s="37">
        <f t="shared" si="10"/>
        <v>318.94685938994581</v>
      </c>
      <c r="N53" s="37">
        <v>1997052</v>
      </c>
      <c r="O53" s="37">
        <f t="shared" si="11"/>
        <v>212.24912317993412</v>
      </c>
      <c r="P53" s="37">
        <v>3755775</v>
      </c>
      <c r="Q53" s="37">
        <f t="shared" si="12"/>
        <v>399.16834945265174</v>
      </c>
      <c r="R53" s="37">
        <v>4230846</v>
      </c>
      <c r="S53" s="37">
        <f t="shared" si="13"/>
        <v>449.65947497077269</v>
      </c>
      <c r="T53" s="37">
        <v>902629</v>
      </c>
      <c r="U53" s="37">
        <f t="shared" si="14"/>
        <v>95.932511425231155</v>
      </c>
      <c r="V53" s="37">
        <v>790244</v>
      </c>
      <c r="W53" s="37">
        <f t="shared" si="15"/>
        <v>83.988096503347862</v>
      </c>
      <c r="X53" s="37">
        <v>0</v>
      </c>
      <c r="Y53" s="37">
        <f t="shared" si="16"/>
        <v>0</v>
      </c>
      <c r="Z53" s="37">
        <v>146384</v>
      </c>
      <c r="AA53" s="37">
        <f t="shared" si="17"/>
        <v>15.557870124349028</v>
      </c>
      <c r="AB53" s="37">
        <v>0</v>
      </c>
      <c r="AC53" s="37">
        <f t="shared" si="18"/>
        <v>0</v>
      </c>
      <c r="AD53" s="37">
        <v>1622314</v>
      </c>
      <c r="AE53" s="37">
        <f t="shared" si="19"/>
        <v>172.42151131894994</v>
      </c>
      <c r="AF53" s="37">
        <v>248351</v>
      </c>
      <c r="AG53" s="37">
        <f t="shared" si="20"/>
        <v>26.395047295142948</v>
      </c>
      <c r="AH53" s="37">
        <v>0</v>
      </c>
      <c r="AI53" s="37">
        <f t="shared" si="21"/>
        <v>0</v>
      </c>
      <c r="AJ53" s="37">
        <v>143332</v>
      </c>
      <c r="AK53" s="37">
        <f t="shared" si="22"/>
        <v>15.233499840578169</v>
      </c>
      <c r="AL53" s="37">
        <v>189732</v>
      </c>
      <c r="AM53" s="37">
        <f t="shared" si="23"/>
        <v>20.164948453608247</v>
      </c>
      <c r="AN53" s="35">
        <f t="shared" si="25"/>
        <v>56486601</v>
      </c>
      <c r="AO53" s="37">
        <f t="shared" si="24"/>
        <v>6003.4648740567545</v>
      </c>
    </row>
    <row r="54" spans="1:41" s="30" customFormat="1" x14ac:dyDescent="0.3">
      <c r="A54" s="17">
        <v>52</v>
      </c>
      <c r="B54" s="55" t="s">
        <v>121</v>
      </c>
      <c r="C54" s="54">
        <v>37467</v>
      </c>
      <c r="D54" s="34">
        <v>11861309</v>
      </c>
      <c r="E54" s="34">
        <f t="shared" si="6"/>
        <v>316.5801638775456</v>
      </c>
      <c r="F54" s="34">
        <v>0</v>
      </c>
      <c r="G54" s="34">
        <f t="shared" si="7"/>
        <v>0</v>
      </c>
      <c r="H54" s="34">
        <v>19583947</v>
      </c>
      <c r="I54" s="34">
        <f t="shared" si="8"/>
        <v>522.6985614006993</v>
      </c>
      <c r="J54" s="34">
        <v>138064368</v>
      </c>
      <c r="K54" s="34">
        <f t="shared" si="9"/>
        <v>3684.9592441348386</v>
      </c>
      <c r="L54" s="34">
        <v>17118898</v>
      </c>
      <c r="M54" s="34">
        <f t="shared" si="10"/>
        <v>456.9060239677583</v>
      </c>
      <c r="N54" s="34">
        <v>6974730</v>
      </c>
      <c r="O54" s="34">
        <f t="shared" si="11"/>
        <v>186.15661782368485</v>
      </c>
      <c r="P54" s="34">
        <v>17145914</v>
      </c>
      <c r="Q54" s="34">
        <f t="shared" si="12"/>
        <v>457.62708516828144</v>
      </c>
      <c r="R54" s="34">
        <v>22289125</v>
      </c>
      <c r="S54" s="34">
        <f t="shared" si="13"/>
        <v>594.90017882403185</v>
      </c>
      <c r="T54" s="34">
        <v>138080</v>
      </c>
      <c r="U54" s="34">
        <f t="shared" si="14"/>
        <v>3.6853764646222009</v>
      </c>
      <c r="V54" s="34">
        <v>1980854</v>
      </c>
      <c r="W54" s="34">
        <f t="shared" si="15"/>
        <v>52.869298315851282</v>
      </c>
      <c r="X54" s="34">
        <v>279966</v>
      </c>
      <c r="Y54" s="34">
        <f t="shared" si="16"/>
        <v>7.4723356553767317</v>
      </c>
      <c r="Z54" s="34">
        <v>419840</v>
      </c>
      <c r="AA54" s="34">
        <f t="shared" si="17"/>
        <v>11.205594256278859</v>
      </c>
      <c r="AB54" s="34">
        <v>0</v>
      </c>
      <c r="AC54" s="34">
        <f t="shared" si="18"/>
        <v>0</v>
      </c>
      <c r="AD54" s="34">
        <v>2658719</v>
      </c>
      <c r="AE54" s="34">
        <f t="shared" si="19"/>
        <v>70.961619558544854</v>
      </c>
      <c r="AF54" s="34">
        <v>887370</v>
      </c>
      <c r="AG54" s="34">
        <f t="shared" si="20"/>
        <v>23.684041956922091</v>
      </c>
      <c r="AH54" s="34">
        <v>0</v>
      </c>
      <c r="AI54" s="34">
        <f t="shared" si="21"/>
        <v>0</v>
      </c>
      <c r="AJ54" s="34">
        <v>211390</v>
      </c>
      <c r="AK54" s="34">
        <f t="shared" si="22"/>
        <v>5.642031654522647</v>
      </c>
      <c r="AL54" s="34">
        <v>349009</v>
      </c>
      <c r="AM54" s="34">
        <f t="shared" si="23"/>
        <v>9.3151039581498392</v>
      </c>
      <c r="AN54" s="35">
        <f t="shared" si="25"/>
        <v>239963519</v>
      </c>
      <c r="AO54" s="34">
        <f t="shared" si="24"/>
        <v>6404.6632770171082</v>
      </c>
    </row>
    <row r="55" spans="1:41" s="30" customFormat="1" x14ac:dyDescent="0.3">
      <c r="A55" s="17">
        <v>53</v>
      </c>
      <c r="B55" s="55" t="s">
        <v>122</v>
      </c>
      <c r="C55" s="54">
        <v>19784</v>
      </c>
      <c r="D55" s="34">
        <v>6165458</v>
      </c>
      <c r="E55" s="34">
        <f t="shared" si="6"/>
        <v>311.63859684593609</v>
      </c>
      <c r="F55" s="34">
        <v>534920</v>
      </c>
      <c r="G55" s="34">
        <f t="shared" si="7"/>
        <v>27.0380105135463</v>
      </c>
      <c r="H55" s="34">
        <v>7893186</v>
      </c>
      <c r="I55" s="34">
        <f t="shared" si="8"/>
        <v>398.96815608572587</v>
      </c>
      <c r="J55" s="34">
        <v>59352906</v>
      </c>
      <c r="K55" s="34">
        <f t="shared" si="9"/>
        <v>3000.0457945814801</v>
      </c>
      <c r="L55" s="34">
        <v>4096593</v>
      </c>
      <c r="M55" s="34">
        <f t="shared" si="10"/>
        <v>207.06596239385362</v>
      </c>
      <c r="N55" s="34">
        <v>2764716</v>
      </c>
      <c r="O55" s="34">
        <f t="shared" si="11"/>
        <v>139.74504650222403</v>
      </c>
      <c r="P55" s="34">
        <v>5830697</v>
      </c>
      <c r="Q55" s="34">
        <f t="shared" si="12"/>
        <v>294.71780226445611</v>
      </c>
      <c r="R55" s="34">
        <v>8512802</v>
      </c>
      <c r="S55" s="34">
        <f t="shared" si="13"/>
        <v>430.28720177921554</v>
      </c>
      <c r="T55" s="34">
        <v>1586994</v>
      </c>
      <c r="U55" s="34">
        <f t="shared" si="14"/>
        <v>80.216033158107564</v>
      </c>
      <c r="V55" s="34">
        <v>1216500</v>
      </c>
      <c r="W55" s="34">
        <f t="shared" si="15"/>
        <v>61.489082086534573</v>
      </c>
      <c r="X55" s="34">
        <v>0</v>
      </c>
      <c r="Y55" s="34">
        <f t="shared" si="16"/>
        <v>0</v>
      </c>
      <c r="Z55" s="34">
        <v>299204</v>
      </c>
      <c r="AA55" s="34">
        <f t="shared" si="17"/>
        <v>15.123534169025476</v>
      </c>
      <c r="AB55" s="34">
        <v>0</v>
      </c>
      <c r="AC55" s="34">
        <f t="shared" si="18"/>
        <v>0</v>
      </c>
      <c r="AD55" s="34">
        <v>881071</v>
      </c>
      <c r="AE55" s="34">
        <f t="shared" si="19"/>
        <v>44.534522846744842</v>
      </c>
      <c r="AF55" s="34">
        <v>528205</v>
      </c>
      <c r="AG55" s="34">
        <f t="shared" si="20"/>
        <v>26.698594824100283</v>
      </c>
      <c r="AH55" s="34">
        <v>2151</v>
      </c>
      <c r="AI55" s="34">
        <f t="shared" si="21"/>
        <v>0.10872422159320663</v>
      </c>
      <c r="AJ55" s="34">
        <v>91967</v>
      </c>
      <c r="AK55" s="34">
        <f t="shared" si="22"/>
        <v>4.6485543873837445</v>
      </c>
      <c r="AL55" s="34">
        <v>600734</v>
      </c>
      <c r="AM55" s="34">
        <f t="shared" si="23"/>
        <v>30.364638091386979</v>
      </c>
      <c r="AN55" s="35">
        <f t="shared" si="25"/>
        <v>100358104</v>
      </c>
      <c r="AO55" s="34">
        <f t="shared" si="24"/>
        <v>5072.6902547513146</v>
      </c>
    </row>
    <row r="56" spans="1:41" s="30" customFormat="1" x14ac:dyDescent="0.3">
      <c r="A56" s="17">
        <v>54</v>
      </c>
      <c r="B56" s="55" t="s">
        <v>71</v>
      </c>
      <c r="C56" s="54">
        <v>680</v>
      </c>
      <c r="D56" s="34">
        <v>120693</v>
      </c>
      <c r="E56" s="34">
        <f t="shared" si="6"/>
        <v>177.48970588235295</v>
      </c>
      <c r="F56" s="34">
        <v>0</v>
      </c>
      <c r="G56" s="34">
        <f t="shared" si="7"/>
        <v>0</v>
      </c>
      <c r="H56" s="34">
        <v>928494</v>
      </c>
      <c r="I56" s="34">
        <f t="shared" si="8"/>
        <v>1365.4323529411765</v>
      </c>
      <c r="J56" s="34">
        <v>2115674</v>
      </c>
      <c r="K56" s="34">
        <f t="shared" si="9"/>
        <v>3111.285294117647</v>
      </c>
      <c r="L56" s="34">
        <v>244698</v>
      </c>
      <c r="M56" s="34">
        <f t="shared" si="10"/>
        <v>359.85</v>
      </c>
      <c r="N56" s="34">
        <v>177368</v>
      </c>
      <c r="O56" s="34">
        <f t="shared" si="11"/>
        <v>260.83529411764704</v>
      </c>
      <c r="P56" s="34">
        <v>502134</v>
      </c>
      <c r="Q56" s="34">
        <f t="shared" si="12"/>
        <v>738.43235294117642</v>
      </c>
      <c r="R56" s="34">
        <v>478999</v>
      </c>
      <c r="S56" s="34">
        <f t="shared" si="13"/>
        <v>704.41029411764703</v>
      </c>
      <c r="T56" s="34">
        <v>0</v>
      </c>
      <c r="U56" s="34">
        <f t="shared" si="14"/>
        <v>0</v>
      </c>
      <c r="V56" s="34">
        <v>48959</v>
      </c>
      <c r="W56" s="34">
        <f t="shared" si="15"/>
        <v>71.998529411764707</v>
      </c>
      <c r="X56" s="34">
        <v>0</v>
      </c>
      <c r="Y56" s="34">
        <f t="shared" si="16"/>
        <v>0</v>
      </c>
      <c r="Z56" s="34">
        <v>9058</v>
      </c>
      <c r="AA56" s="34">
        <f t="shared" si="17"/>
        <v>13.320588235294117</v>
      </c>
      <c r="AB56" s="34">
        <v>0</v>
      </c>
      <c r="AC56" s="34">
        <f t="shared" si="18"/>
        <v>0</v>
      </c>
      <c r="AD56" s="34">
        <v>14308</v>
      </c>
      <c r="AE56" s="34">
        <f t="shared" si="19"/>
        <v>21.041176470588237</v>
      </c>
      <c r="AF56" s="34">
        <v>4401</v>
      </c>
      <c r="AG56" s="34">
        <f t="shared" si="20"/>
        <v>6.4720588235294114</v>
      </c>
      <c r="AH56" s="34">
        <v>0</v>
      </c>
      <c r="AI56" s="34">
        <f t="shared" si="21"/>
        <v>0</v>
      </c>
      <c r="AJ56" s="34">
        <v>0</v>
      </c>
      <c r="AK56" s="34">
        <f t="shared" si="22"/>
        <v>0</v>
      </c>
      <c r="AL56" s="34">
        <v>34938</v>
      </c>
      <c r="AM56" s="34">
        <f t="shared" si="23"/>
        <v>51.379411764705885</v>
      </c>
      <c r="AN56" s="35">
        <f t="shared" si="25"/>
        <v>4679724</v>
      </c>
      <c r="AO56" s="34">
        <f t="shared" si="24"/>
        <v>6881.947058823529</v>
      </c>
    </row>
    <row r="57" spans="1:41" x14ac:dyDescent="0.3">
      <c r="A57" s="18">
        <v>55</v>
      </c>
      <c r="B57" s="57" t="s">
        <v>100</v>
      </c>
      <c r="C57" s="53">
        <v>18619</v>
      </c>
      <c r="D57" s="31">
        <v>637456</v>
      </c>
      <c r="E57" s="31">
        <f t="shared" si="6"/>
        <v>34.236854825715668</v>
      </c>
      <c r="F57" s="31">
        <v>275021</v>
      </c>
      <c r="G57" s="31">
        <f t="shared" si="7"/>
        <v>14.770986626564262</v>
      </c>
      <c r="H57" s="31">
        <v>7349987</v>
      </c>
      <c r="I57" s="31">
        <f t="shared" si="8"/>
        <v>394.75734464794027</v>
      </c>
      <c r="J57" s="31">
        <v>54258159</v>
      </c>
      <c r="K57" s="31">
        <f t="shared" si="9"/>
        <v>2914.1285246253829</v>
      </c>
      <c r="L57" s="31">
        <v>8603924</v>
      </c>
      <c r="M57" s="31">
        <f t="shared" si="10"/>
        <v>462.10451689134754</v>
      </c>
      <c r="N57" s="31">
        <v>2178203</v>
      </c>
      <c r="O57" s="31">
        <f t="shared" si="11"/>
        <v>116.98818411300284</v>
      </c>
      <c r="P57" s="31">
        <v>4336617</v>
      </c>
      <c r="Q57" s="31">
        <f t="shared" si="12"/>
        <v>232.91352919061174</v>
      </c>
      <c r="R57" s="31">
        <v>7456649</v>
      </c>
      <c r="S57" s="31">
        <f t="shared" si="13"/>
        <v>400.48600891562381</v>
      </c>
      <c r="T57" s="31">
        <v>715837</v>
      </c>
      <c r="U57" s="31">
        <f t="shared" si="14"/>
        <v>38.44658681991514</v>
      </c>
      <c r="V57" s="31">
        <v>910731</v>
      </c>
      <c r="W57" s="31">
        <f t="shared" si="15"/>
        <v>48.914066276384339</v>
      </c>
      <c r="X57" s="31">
        <v>62206</v>
      </c>
      <c r="Y57" s="31">
        <f t="shared" si="16"/>
        <v>3.3409957570223963</v>
      </c>
      <c r="Z57" s="31">
        <v>264331</v>
      </c>
      <c r="AA57" s="31">
        <f t="shared" si="17"/>
        <v>14.196841935657124</v>
      </c>
      <c r="AB57" s="31">
        <v>0</v>
      </c>
      <c r="AC57" s="31">
        <f t="shared" si="18"/>
        <v>0</v>
      </c>
      <c r="AD57" s="31">
        <v>2163071</v>
      </c>
      <c r="AE57" s="31">
        <f t="shared" si="19"/>
        <v>116.17546592190773</v>
      </c>
      <c r="AF57" s="31">
        <v>286786</v>
      </c>
      <c r="AG57" s="31">
        <f t="shared" si="20"/>
        <v>15.402868038025673</v>
      </c>
      <c r="AH57" s="31">
        <v>64148</v>
      </c>
      <c r="AI57" s="31">
        <f t="shared" si="21"/>
        <v>3.4452978140609054</v>
      </c>
      <c r="AJ57" s="31">
        <v>62990</v>
      </c>
      <c r="AK57" s="31">
        <f t="shared" si="22"/>
        <v>3.3831032815940705</v>
      </c>
      <c r="AL57" s="31">
        <v>128493</v>
      </c>
      <c r="AM57" s="31">
        <f t="shared" si="23"/>
        <v>6.9011762178419893</v>
      </c>
      <c r="AN57" s="32">
        <f t="shared" si="25"/>
        <v>89754609</v>
      </c>
      <c r="AO57" s="31">
        <f t="shared" si="24"/>
        <v>4820.5923518985983</v>
      </c>
    </row>
    <row r="58" spans="1:41" x14ac:dyDescent="0.3">
      <c r="A58" s="45">
        <v>56</v>
      </c>
      <c r="B58" s="56" t="s">
        <v>72</v>
      </c>
      <c r="C58" s="54">
        <v>2355</v>
      </c>
      <c r="D58" s="37">
        <v>322949</v>
      </c>
      <c r="E58" s="37">
        <f t="shared" si="6"/>
        <v>137.13333333333333</v>
      </c>
      <c r="F58" s="37">
        <v>0</v>
      </c>
      <c r="G58" s="37">
        <f t="shared" si="7"/>
        <v>0</v>
      </c>
      <c r="H58" s="37">
        <v>1928960</v>
      </c>
      <c r="I58" s="37">
        <f t="shared" si="8"/>
        <v>819.09129511677281</v>
      </c>
      <c r="J58" s="37">
        <v>7748685</v>
      </c>
      <c r="K58" s="37">
        <f t="shared" si="9"/>
        <v>3290.312101910828</v>
      </c>
      <c r="L58" s="37">
        <v>599001</v>
      </c>
      <c r="M58" s="37">
        <f t="shared" si="10"/>
        <v>254.3528662420382</v>
      </c>
      <c r="N58" s="37">
        <v>498923</v>
      </c>
      <c r="O58" s="37">
        <f t="shared" si="11"/>
        <v>211.85690021231423</v>
      </c>
      <c r="P58" s="37">
        <v>683106</v>
      </c>
      <c r="Q58" s="37">
        <f t="shared" si="12"/>
        <v>290.06624203821656</v>
      </c>
      <c r="R58" s="37">
        <v>2009904</v>
      </c>
      <c r="S58" s="37">
        <f t="shared" si="13"/>
        <v>853.46242038216565</v>
      </c>
      <c r="T58" s="37">
        <v>108881</v>
      </c>
      <c r="U58" s="37">
        <f t="shared" si="14"/>
        <v>46.233970276008492</v>
      </c>
      <c r="V58" s="37">
        <v>115460</v>
      </c>
      <c r="W58" s="37">
        <f t="shared" si="15"/>
        <v>49.027600849256899</v>
      </c>
      <c r="X58" s="37">
        <v>0</v>
      </c>
      <c r="Y58" s="37">
        <f t="shared" si="16"/>
        <v>0</v>
      </c>
      <c r="Z58" s="37">
        <v>22806</v>
      </c>
      <c r="AA58" s="37">
        <f t="shared" si="17"/>
        <v>9.6840764331210192</v>
      </c>
      <c r="AB58" s="37">
        <v>0</v>
      </c>
      <c r="AC58" s="37">
        <f t="shared" si="18"/>
        <v>0</v>
      </c>
      <c r="AD58" s="37">
        <v>284432</v>
      </c>
      <c r="AE58" s="37">
        <f t="shared" si="19"/>
        <v>120.77791932059448</v>
      </c>
      <c r="AF58" s="37">
        <v>51381</v>
      </c>
      <c r="AG58" s="37">
        <f t="shared" si="20"/>
        <v>21.817834394904459</v>
      </c>
      <c r="AH58" s="37">
        <v>0</v>
      </c>
      <c r="AI58" s="37">
        <f t="shared" si="21"/>
        <v>0</v>
      </c>
      <c r="AJ58" s="37">
        <v>8487</v>
      </c>
      <c r="AK58" s="37">
        <f t="shared" si="22"/>
        <v>3.6038216560509553</v>
      </c>
      <c r="AL58" s="37">
        <v>0</v>
      </c>
      <c r="AM58" s="37">
        <f t="shared" si="23"/>
        <v>0</v>
      </c>
      <c r="AN58" s="35">
        <f t="shared" si="25"/>
        <v>14382975</v>
      </c>
      <c r="AO58" s="37">
        <f t="shared" si="24"/>
        <v>6107.4203821656047</v>
      </c>
    </row>
    <row r="59" spans="1:41" s="30" customFormat="1" x14ac:dyDescent="0.3">
      <c r="A59" s="17">
        <v>57</v>
      </c>
      <c r="B59" s="55" t="s">
        <v>101</v>
      </c>
      <c r="C59" s="54">
        <v>9460</v>
      </c>
      <c r="D59" s="34">
        <v>1174257</v>
      </c>
      <c r="E59" s="34">
        <f t="shared" si="6"/>
        <v>124.12864693446089</v>
      </c>
      <c r="F59" s="34">
        <v>197439</v>
      </c>
      <c r="G59" s="34">
        <f t="shared" si="7"/>
        <v>20.870930232558141</v>
      </c>
      <c r="H59" s="34">
        <v>5156613</v>
      </c>
      <c r="I59" s="34">
        <f t="shared" si="8"/>
        <v>545.09651162790692</v>
      </c>
      <c r="J59" s="34">
        <v>30795562</v>
      </c>
      <c r="K59" s="34">
        <f t="shared" si="9"/>
        <v>3255.344820295983</v>
      </c>
      <c r="L59" s="34">
        <v>3955548</v>
      </c>
      <c r="M59" s="34">
        <f t="shared" si="10"/>
        <v>418.1340380549683</v>
      </c>
      <c r="N59" s="34">
        <v>1290318</v>
      </c>
      <c r="O59" s="34">
        <f t="shared" si="11"/>
        <v>136.39725158562368</v>
      </c>
      <c r="P59" s="34">
        <v>2032812</v>
      </c>
      <c r="Q59" s="34">
        <f t="shared" si="12"/>
        <v>214.88498942917548</v>
      </c>
      <c r="R59" s="34">
        <v>4178619</v>
      </c>
      <c r="S59" s="34">
        <f t="shared" si="13"/>
        <v>441.71448202959829</v>
      </c>
      <c r="T59" s="34">
        <v>552343</v>
      </c>
      <c r="U59" s="34">
        <f t="shared" si="14"/>
        <v>58.38720930232558</v>
      </c>
      <c r="V59" s="34">
        <v>772718</v>
      </c>
      <c r="W59" s="34">
        <f t="shared" si="15"/>
        <v>81.682663847780134</v>
      </c>
      <c r="X59" s="34">
        <v>0</v>
      </c>
      <c r="Y59" s="34">
        <f t="shared" si="16"/>
        <v>0</v>
      </c>
      <c r="Z59" s="34">
        <v>197797</v>
      </c>
      <c r="AA59" s="34">
        <f t="shared" si="17"/>
        <v>20.90877378435518</v>
      </c>
      <c r="AB59" s="34">
        <v>0</v>
      </c>
      <c r="AC59" s="34">
        <f t="shared" si="18"/>
        <v>0</v>
      </c>
      <c r="AD59" s="34">
        <v>934741</v>
      </c>
      <c r="AE59" s="34">
        <f t="shared" si="19"/>
        <v>98.809830866807616</v>
      </c>
      <c r="AF59" s="34">
        <v>170678</v>
      </c>
      <c r="AG59" s="34">
        <f t="shared" si="20"/>
        <v>18.042071881606766</v>
      </c>
      <c r="AH59" s="34">
        <v>0</v>
      </c>
      <c r="AI59" s="34">
        <f t="shared" si="21"/>
        <v>0</v>
      </c>
      <c r="AJ59" s="34">
        <v>262089</v>
      </c>
      <c r="AK59" s="34">
        <f t="shared" si="22"/>
        <v>27.704968287526427</v>
      </c>
      <c r="AL59" s="34">
        <v>167145</v>
      </c>
      <c r="AM59" s="34">
        <f t="shared" si="23"/>
        <v>17.668604651162791</v>
      </c>
      <c r="AN59" s="35">
        <f t="shared" si="25"/>
        <v>51838679</v>
      </c>
      <c r="AO59" s="34">
        <f t="shared" si="24"/>
        <v>5479.775792811839</v>
      </c>
    </row>
    <row r="60" spans="1:41" s="30" customFormat="1" x14ac:dyDescent="0.3">
      <c r="A60" s="17">
        <v>58</v>
      </c>
      <c r="B60" s="55" t="s">
        <v>73</v>
      </c>
      <c r="C60" s="54">
        <v>9829</v>
      </c>
      <c r="D60" s="34">
        <v>593437</v>
      </c>
      <c r="E60" s="34">
        <f t="shared" si="6"/>
        <v>60.376131854715638</v>
      </c>
      <c r="F60" s="34">
        <v>736326</v>
      </c>
      <c r="G60" s="34">
        <f t="shared" si="7"/>
        <v>74.913622952487543</v>
      </c>
      <c r="H60" s="34">
        <v>5546302</v>
      </c>
      <c r="I60" s="34">
        <f t="shared" si="8"/>
        <v>564.27937735273167</v>
      </c>
      <c r="J60" s="34">
        <v>32766551</v>
      </c>
      <c r="K60" s="34">
        <f t="shared" si="9"/>
        <v>3333.660697934683</v>
      </c>
      <c r="L60" s="34">
        <v>2636719</v>
      </c>
      <c r="M60" s="34">
        <f t="shared" si="10"/>
        <v>268.2591311425374</v>
      </c>
      <c r="N60" s="34">
        <v>1522979</v>
      </c>
      <c r="O60" s="34">
        <f t="shared" si="11"/>
        <v>154.94750228914438</v>
      </c>
      <c r="P60" s="34">
        <v>3441100</v>
      </c>
      <c r="Q60" s="34">
        <f t="shared" si="12"/>
        <v>350.09665276223421</v>
      </c>
      <c r="R60" s="34">
        <v>6153663</v>
      </c>
      <c r="S60" s="34">
        <f t="shared" si="13"/>
        <v>626.07213348255164</v>
      </c>
      <c r="T60" s="34">
        <v>658631</v>
      </c>
      <c r="U60" s="34">
        <f t="shared" si="14"/>
        <v>67.008953097975379</v>
      </c>
      <c r="V60" s="34">
        <v>496921</v>
      </c>
      <c r="W60" s="34">
        <f t="shared" si="15"/>
        <v>50.556618170719297</v>
      </c>
      <c r="X60" s="34">
        <v>0</v>
      </c>
      <c r="Y60" s="34">
        <f t="shared" si="16"/>
        <v>0</v>
      </c>
      <c r="Z60" s="34">
        <v>209596</v>
      </c>
      <c r="AA60" s="34">
        <f t="shared" si="17"/>
        <v>21.324244582358329</v>
      </c>
      <c r="AB60" s="34">
        <v>0</v>
      </c>
      <c r="AC60" s="34">
        <f t="shared" si="18"/>
        <v>0</v>
      </c>
      <c r="AD60" s="34">
        <v>589747</v>
      </c>
      <c r="AE60" s="34">
        <f t="shared" si="19"/>
        <v>60.000712178248044</v>
      </c>
      <c r="AF60" s="34">
        <v>302218</v>
      </c>
      <c r="AG60" s="34">
        <f t="shared" si="20"/>
        <v>30.747583680944146</v>
      </c>
      <c r="AH60" s="34">
        <v>0</v>
      </c>
      <c r="AI60" s="34">
        <f t="shared" si="21"/>
        <v>0</v>
      </c>
      <c r="AJ60" s="34">
        <v>412559</v>
      </c>
      <c r="AK60" s="34">
        <f t="shared" si="22"/>
        <v>41.973649404822467</v>
      </c>
      <c r="AL60" s="34">
        <v>119963</v>
      </c>
      <c r="AM60" s="34">
        <f t="shared" si="23"/>
        <v>12.205005595686234</v>
      </c>
      <c r="AN60" s="35">
        <f t="shared" si="25"/>
        <v>56186712</v>
      </c>
      <c r="AO60" s="34">
        <f t="shared" si="24"/>
        <v>5716.4220164818398</v>
      </c>
    </row>
    <row r="61" spans="1:41" s="30" customFormat="1" x14ac:dyDescent="0.3">
      <c r="A61" s="17">
        <v>59</v>
      </c>
      <c r="B61" s="55" t="s">
        <v>74</v>
      </c>
      <c r="C61" s="54">
        <v>5426</v>
      </c>
      <c r="D61" s="34">
        <v>385798</v>
      </c>
      <c r="E61" s="34">
        <f t="shared" si="6"/>
        <v>71.10173239955769</v>
      </c>
      <c r="F61" s="34">
        <v>159018</v>
      </c>
      <c r="G61" s="34">
        <f t="shared" si="7"/>
        <v>29.306671581275342</v>
      </c>
      <c r="H61" s="34">
        <v>2192563</v>
      </c>
      <c r="I61" s="34">
        <f t="shared" si="8"/>
        <v>404.08459270180612</v>
      </c>
      <c r="J61" s="34">
        <v>16197044</v>
      </c>
      <c r="K61" s="34">
        <f t="shared" si="9"/>
        <v>2985.079985256174</v>
      </c>
      <c r="L61" s="34">
        <v>2478948</v>
      </c>
      <c r="M61" s="34">
        <f t="shared" si="10"/>
        <v>456.86472539624032</v>
      </c>
      <c r="N61" s="34">
        <v>948246</v>
      </c>
      <c r="O61" s="34">
        <f t="shared" si="11"/>
        <v>174.75967563582751</v>
      </c>
      <c r="P61" s="34">
        <v>2009547</v>
      </c>
      <c r="Q61" s="34">
        <f t="shared" si="12"/>
        <v>370.35514190932548</v>
      </c>
      <c r="R61" s="34">
        <v>2912925</v>
      </c>
      <c r="S61" s="34">
        <f t="shared" si="13"/>
        <v>536.84574272023588</v>
      </c>
      <c r="T61" s="34">
        <v>271108</v>
      </c>
      <c r="U61" s="34">
        <f t="shared" si="14"/>
        <v>49.964614817545154</v>
      </c>
      <c r="V61" s="34">
        <v>179273</v>
      </c>
      <c r="W61" s="34">
        <f t="shared" si="15"/>
        <v>33.039624032436414</v>
      </c>
      <c r="X61" s="34">
        <v>0</v>
      </c>
      <c r="Y61" s="34">
        <f t="shared" si="16"/>
        <v>0</v>
      </c>
      <c r="Z61" s="34">
        <v>61083</v>
      </c>
      <c r="AA61" s="34">
        <f t="shared" si="17"/>
        <v>11.25746406192407</v>
      </c>
      <c r="AB61" s="34">
        <v>0</v>
      </c>
      <c r="AC61" s="34">
        <f t="shared" si="18"/>
        <v>0</v>
      </c>
      <c r="AD61" s="34">
        <v>460370</v>
      </c>
      <c r="AE61" s="34">
        <f t="shared" si="19"/>
        <v>84.845189826760048</v>
      </c>
      <c r="AF61" s="34">
        <v>87392</v>
      </c>
      <c r="AG61" s="34">
        <f t="shared" si="20"/>
        <v>16.106155547364541</v>
      </c>
      <c r="AH61" s="34">
        <v>0</v>
      </c>
      <c r="AI61" s="34">
        <f t="shared" si="21"/>
        <v>0</v>
      </c>
      <c r="AJ61" s="34">
        <v>223583</v>
      </c>
      <c r="AK61" s="34">
        <f t="shared" si="22"/>
        <v>41.205860670844082</v>
      </c>
      <c r="AL61" s="34">
        <v>30594</v>
      </c>
      <c r="AM61" s="34">
        <f t="shared" si="23"/>
        <v>5.638407666789532</v>
      </c>
      <c r="AN61" s="35">
        <f t="shared" si="25"/>
        <v>28597492</v>
      </c>
      <c r="AO61" s="34">
        <f t="shared" si="24"/>
        <v>5270.4555842241061</v>
      </c>
    </row>
    <row r="62" spans="1:41" x14ac:dyDescent="0.3">
      <c r="A62" s="18">
        <v>60</v>
      </c>
      <c r="B62" s="57" t="s">
        <v>75</v>
      </c>
      <c r="C62" s="53">
        <v>6661</v>
      </c>
      <c r="D62" s="31">
        <v>573674</v>
      </c>
      <c r="E62" s="31">
        <f t="shared" si="6"/>
        <v>86.124305659810844</v>
      </c>
      <c r="F62" s="31">
        <v>0</v>
      </c>
      <c r="G62" s="31">
        <f t="shared" si="7"/>
        <v>0</v>
      </c>
      <c r="H62" s="31">
        <v>3435717</v>
      </c>
      <c r="I62" s="31">
        <f t="shared" si="8"/>
        <v>515.79597658009311</v>
      </c>
      <c r="J62" s="31">
        <v>21173563</v>
      </c>
      <c r="K62" s="31">
        <f t="shared" si="9"/>
        <v>3178.7363759195314</v>
      </c>
      <c r="L62" s="31">
        <v>1514939</v>
      </c>
      <c r="M62" s="31">
        <f t="shared" si="10"/>
        <v>227.43416904368712</v>
      </c>
      <c r="N62" s="31">
        <v>750100</v>
      </c>
      <c r="O62" s="31">
        <f t="shared" si="11"/>
        <v>112.61071911124456</v>
      </c>
      <c r="P62" s="31">
        <v>1906688</v>
      </c>
      <c r="Q62" s="31">
        <f t="shared" si="12"/>
        <v>286.24650953310316</v>
      </c>
      <c r="R62" s="31">
        <v>3505173</v>
      </c>
      <c r="S62" s="31">
        <f t="shared" si="13"/>
        <v>526.22323975379072</v>
      </c>
      <c r="T62" s="31">
        <v>439859</v>
      </c>
      <c r="U62" s="31">
        <f t="shared" si="14"/>
        <v>66.034979732772854</v>
      </c>
      <c r="V62" s="31">
        <v>500114</v>
      </c>
      <c r="W62" s="31">
        <f t="shared" si="15"/>
        <v>75.080918780963813</v>
      </c>
      <c r="X62" s="31">
        <v>0</v>
      </c>
      <c r="Y62" s="31">
        <f t="shared" si="16"/>
        <v>0</v>
      </c>
      <c r="Z62" s="31">
        <v>30003</v>
      </c>
      <c r="AA62" s="31">
        <f t="shared" si="17"/>
        <v>4.504278636841315</v>
      </c>
      <c r="AB62" s="31">
        <v>0</v>
      </c>
      <c r="AC62" s="31">
        <f t="shared" si="18"/>
        <v>0</v>
      </c>
      <c r="AD62" s="31">
        <v>297071</v>
      </c>
      <c r="AE62" s="31">
        <f t="shared" si="19"/>
        <v>44.598558774958718</v>
      </c>
      <c r="AF62" s="31">
        <v>63597</v>
      </c>
      <c r="AG62" s="31">
        <f t="shared" si="20"/>
        <v>9.547665515688335</v>
      </c>
      <c r="AH62" s="31">
        <v>0</v>
      </c>
      <c r="AI62" s="31">
        <f t="shared" si="21"/>
        <v>0</v>
      </c>
      <c r="AJ62" s="31">
        <v>16992</v>
      </c>
      <c r="AK62" s="31">
        <f t="shared" si="22"/>
        <v>2.5509683230746134</v>
      </c>
      <c r="AL62" s="31">
        <v>88656</v>
      </c>
      <c r="AM62" s="31">
        <f t="shared" si="23"/>
        <v>13.309713256267827</v>
      </c>
      <c r="AN62" s="32">
        <f t="shared" si="25"/>
        <v>34296146</v>
      </c>
      <c r="AO62" s="31">
        <f t="shared" si="24"/>
        <v>5148.7983786218283</v>
      </c>
    </row>
    <row r="63" spans="1:41" x14ac:dyDescent="0.3">
      <c r="A63" s="45">
        <v>61</v>
      </c>
      <c r="B63" s="56" t="s">
        <v>76</v>
      </c>
      <c r="C63" s="54">
        <v>3896</v>
      </c>
      <c r="D63" s="37">
        <v>150561</v>
      </c>
      <c r="E63" s="37">
        <f t="shared" si="6"/>
        <v>38.645020533880903</v>
      </c>
      <c r="F63" s="37">
        <v>1317</v>
      </c>
      <c r="G63" s="37">
        <f t="shared" si="7"/>
        <v>0.33803901437371664</v>
      </c>
      <c r="H63" s="37">
        <v>2676440</v>
      </c>
      <c r="I63" s="37">
        <f t="shared" si="8"/>
        <v>686.97125256673507</v>
      </c>
      <c r="J63" s="37">
        <v>15776953</v>
      </c>
      <c r="K63" s="37">
        <f t="shared" si="9"/>
        <v>4049.5259240246405</v>
      </c>
      <c r="L63" s="37">
        <v>1419361</v>
      </c>
      <c r="M63" s="37">
        <f t="shared" si="10"/>
        <v>364.31237166324433</v>
      </c>
      <c r="N63" s="37">
        <v>720984</v>
      </c>
      <c r="O63" s="37">
        <f t="shared" si="11"/>
        <v>185.05749486652977</v>
      </c>
      <c r="P63" s="37">
        <v>2015442</v>
      </c>
      <c r="Q63" s="37">
        <f t="shared" si="12"/>
        <v>517.31057494866525</v>
      </c>
      <c r="R63" s="37">
        <v>1262658</v>
      </c>
      <c r="S63" s="37">
        <f t="shared" si="13"/>
        <v>324.09086242299793</v>
      </c>
      <c r="T63" s="37">
        <v>227804</v>
      </c>
      <c r="U63" s="37">
        <f t="shared" si="14"/>
        <v>58.47125256673511</v>
      </c>
      <c r="V63" s="37">
        <v>211470</v>
      </c>
      <c r="W63" s="37">
        <f t="shared" si="15"/>
        <v>54.27874743326489</v>
      </c>
      <c r="X63" s="37">
        <v>0</v>
      </c>
      <c r="Y63" s="37">
        <f t="shared" si="16"/>
        <v>0</v>
      </c>
      <c r="Z63" s="37">
        <v>162802</v>
      </c>
      <c r="AA63" s="37">
        <f t="shared" si="17"/>
        <v>41.786960985626287</v>
      </c>
      <c r="AB63" s="37">
        <v>0</v>
      </c>
      <c r="AC63" s="37">
        <f t="shared" si="18"/>
        <v>0</v>
      </c>
      <c r="AD63" s="37">
        <v>297240</v>
      </c>
      <c r="AE63" s="37">
        <f t="shared" si="19"/>
        <v>76.293634496919921</v>
      </c>
      <c r="AF63" s="37">
        <v>56755</v>
      </c>
      <c r="AG63" s="37">
        <f t="shared" si="20"/>
        <v>14.567505133470226</v>
      </c>
      <c r="AH63" s="37">
        <v>5720</v>
      </c>
      <c r="AI63" s="37">
        <f t="shared" si="21"/>
        <v>1.4681724845995894</v>
      </c>
      <c r="AJ63" s="37">
        <v>0</v>
      </c>
      <c r="AK63" s="37">
        <f t="shared" si="22"/>
        <v>0</v>
      </c>
      <c r="AL63" s="37">
        <v>427749</v>
      </c>
      <c r="AM63" s="37">
        <f t="shared" si="23"/>
        <v>109.79183778234086</v>
      </c>
      <c r="AN63" s="35">
        <f t="shared" si="25"/>
        <v>25413256</v>
      </c>
      <c r="AO63" s="37">
        <f t="shared" si="24"/>
        <v>6522.9096509240244</v>
      </c>
    </row>
    <row r="64" spans="1:41" s="30" customFormat="1" x14ac:dyDescent="0.3">
      <c r="A64" s="17">
        <v>62</v>
      </c>
      <c r="B64" s="55" t="s">
        <v>77</v>
      </c>
      <c r="C64" s="54">
        <v>2195</v>
      </c>
      <c r="D64" s="34">
        <v>9036</v>
      </c>
      <c r="E64" s="34">
        <f t="shared" si="6"/>
        <v>4.1166287015945331</v>
      </c>
      <c r="F64" s="34">
        <v>0</v>
      </c>
      <c r="G64" s="34">
        <f t="shared" si="7"/>
        <v>0</v>
      </c>
      <c r="H64" s="34">
        <v>1674935</v>
      </c>
      <c r="I64" s="34">
        <f t="shared" si="8"/>
        <v>763.06833712984053</v>
      </c>
      <c r="J64" s="34">
        <v>6665515</v>
      </c>
      <c r="K64" s="34">
        <f t="shared" si="9"/>
        <v>3036.6810933940774</v>
      </c>
      <c r="L64" s="34">
        <v>566365</v>
      </c>
      <c r="M64" s="34">
        <f t="shared" si="10"/>
        <v>258.02505694760822</v>
      </c>
      <c r="N64" s="34">
        <v>400287</v>
      </c>
      <c r="O64" s="34">
        <f t="shared" si="11"/>
        <v>182.36309794988611</v>
      </c>
      <c r="P64" s="34">
        <v>508563</v>
      </c>
      <c r="Q64" s="34">
        <f t="shared" si="12"/>
        <v>231.69157175398632</v>
      </c>
      <c r="R64" s="34">
        <v>1221342</v>
      </c>
      <c r="S64" s="34">
        <f t="shared" si="13"/>
        <v>556.4200455580866</v>
      </c>
      <c r="T64" s="34">
        <v>82940</v>
      </c>
      <c r="U64" s="34">
        <f t="shared" si="14"/>
        <v>37.785876993166291</v>
      </c>
      <c r="V64" s="34">
        <v>132374</v>
      </c>
      <c r="W64" s="34">
        <f t="shared" si="15"/>
        <v>60.307061503416854</v>
      </c>
      <c r="X64" s="34">
        <v>0</v>
      </c>
      <c r="Y64" s="34">
        <f t="shared" si="16"/>
        <v>0</v>
      </c>
      <c r="Z64" s="34">
        <v>16218</v>
      </c>
      <c r="AA64" s="34">
        <f t="shared" si="17"/>
        <v>7.3886104783599089</v>
      </c>
      <c r="AB64" s="34">
        <v>0</v>
      </c>
      <c r="AC64" s="34">
        <f t="shared" si="18"/>
        <v>0</v>
      </c>
      <c r="AD64" s="34">
        <v>98714</v>
      </c>
      <c r="AE64" s="34">
        <f t="shared" si="19"/>
        <v>44.972209567198178</v>
      </c>
      <c r="AF64" s="34">
        <v>30306</v>
      </c>
      <c r="AG64" s="34">
        <f t="shared" si="20"/>
        <v>13.806833712984055</v>
      </c>
      <c r="AH64" s="34">
        <v>0</v>
      </c>
      <c r="AI64" s="34">
        <f t="shared" si="21"/>
        <v>0</v>
      </c>
      <c r="AJ64" s="34">
        <v>74517</v>
      </c>
      <c r="AK64" s="34">
        <f t="shared" si="22"/>
        <v>33.948519362186786</v>
      </c>
      <c r="AL64" s="34">
        <v>63682</v>
      </c>
      <c r="AM64" s="34">
        <f t="shared" si="23"/>
        <v>29.012300683371297</v>
      </c>
      <c r="AN64" s="35">
        <f t="shared" si="25"/>
        <v>11544794</v>
      </c>
      <c r="AO64" s="34">
        <f t="shared" si="24"/>
        <v>5259.587243735763</v>
      </c>
    </row>
    <row r="65" spans="1:41" s="30" customFormat="1" x14ac:dyDescent="0.3">
      <c r="A65" s="17">
        <v>63</v>
      </c>
      <c r="B65" s="55" t="s">
        <v>78</v>
      </c>
      <c r="C65" s="54">
        <v>2137</v>
      </c>
      <c r="D65" s="34">
        <v>503393</v>
      </c>
      <c r="E65" s="34">
        <f t="shared" si="6"/>
        <v>235.56059897051941</v>
      </c>
      <c r="F65" s="34">
        <v>77497</v>
      </c>
      <c r="G65" s="34">
        <f t="shared" si="7"/>
        <v>36.264389330837624</v>
      </c>
      <c r="H65" s="34">
        <v>2171806</v>
      </c>
      <c r="I65" s="34">
        <f t="shared" si="8"/>
        <v>1016.2873186710342</v>
      </c>
      <c r="J65" s="34">
        <v>10109032</v>
      </c>
      <c r="K65" s="34">
        <f t="shared" si="9"/>
        <v>4730.4782405240994</v>
      </c>
      <c r="L65" s="34">
        <v>923315</v>
      </c>
      <c r="M65" s="34">
        <f t="shared" si="10"/>
        <v>432.06130088909686</v>
      </c>
      <c r="N65" s="34">
        <v>903805</v>
      </c>
      <c r="O65" s="34">
        <f t="shared" si="11"/>
        <v>422.93167992512866</v>
      </c>
      <c r="P65" s="34">
        <v>542452</v>
      </c>
      <c r="Q65" s="34">
        <f t="shared" si="12"/>
        <v>253.83809078146936</v>
      </c>
      <c r="R65" s="34">
        <v>1512838</v>
      </c>
      <c r="S65" s="34">
        <f t="shared" si="13"/>
        <v>707.92606457650913</v>
      </c>
      <c r="T65" s="34">
        <v>156645</v>
      </c>
      <c r="U65" s="34">
        <f t="shared" si="14"/>
        <v>73.301357042583064</v>
      </c>
      <c r="V65" s="34">
        <v>166454</v>
      </c>
      <c r="W65" s="34">
        <f t="shared" si="15"/>
        <v>77.891436593355166</v>
      </c>
      <c r="X65" s="34">
        <v>0</v>
      </c>
      <c r="Y65" s="34">
        <f t="shared" si="16"/>
        <v>0</v>
      </c>
      <c r="Z65" s="34">
        <v>6690</v>
      </c>
      <c r="AA65" s="34">
        <f t="shared" si="17"/>
        <v>3.1305568554047731</v>
      </c>
      <c r="AB65" s="34">
        <v>0</v>
      </c>
      <c r="AC65" s="34">
        <f t="shared" si="18"/>
        <v>0</v>
      </c>
      <c r="AD65" s="34">
        <v>237149</v>
      </c>
      <c r="AE65" s="34">
        <f t="shared" si="19"/>
        <v>110.9728591483388</v>
      </c>
      <c r="AF65" s="34">
        <v>3162</v>
      </c>
      <c r="AG65" s="34">
        <f t="shared" si="20"/>
        <v>1.4796443612540946</v>
      </c>
      <c r="AH65" s="34">
        <v>0</v>
      </c>
      <c r="AI65" s="34">
        <f t="shared" si="21"/>
        <v>0</v>
      </c>
      <c r="AJ65" s="34">
        <v>15172</v>
      </c>
      <c r="AK65" s="34">
        <f t="shared" si="22"/>
        <v>7.0996724379971923</v>
      </c>
      <c r="AL65" s="34">
        <v>99366</v>
      </c>
      <c r="AM65" s="34">
        <f t="shared" si="23"/>
        <v>46.497894244267663</v>
      </c>
      <c r="AN65" s="35">
        <f t="shared" si="25"/>
        <v>17428776</v>
      </c>
      <c r="AO65" s="34">
        <f t="shared" si="24"/>
        <v>8155.7211043518955</v>
      </c>
    </row>
    <row r="66" spans="1:41" s="30" customFormat="1" x14ac:dyDescent="0.3">
      <c r="A66" s="17">
        <v>64</v>
      </c>
      <c r="B66" s="55" t="s">
        <v>79</v>
      </c>
      <c r="C66" s="54">
        <v>2507</v>
      </c>
      <c r="D66" s="34">
        <v>68101</v>
      </c>
      <c r="E66" s="34">
        <f t="shared" si="6"/>
        <v>27.164339848424412</v>
      </c>
      <c r="F66" s="34">
        <v>78297</v>
      </c>
      <c r="G66" s="34">
        <f t="shared" si="7"/>
        <v>31.231352213801355</v>
      </c>
      <c r="H66" s="34">
        <v>1782670</v>
      </c>
      <c r="I66" s="34">
        <f t="shared" si="8"/>
        <v>711.07698444355799</v>
      </c>
      <c r="J66" s="34">
        <v>7821912</v>
      </c>
      <c r="K66" s="34">
        <f t="shared" si="9"/>
        <v>3120.0287195851615</v>
      </c>
      <c r="L66" s="34">
        <v>600509</v>
      </c>
      <c r="M66" s="34">
        <f t="shared" si="10"/>
        <v>239.5329078579976</v>
      </c>
      <c r="N66" s="34">
        <v>479435</v>
      </c>
      <c r="O66" s="34">
        <f t="shared" si="11"/>
        <v>191.23853211009174</v>
      </c>
      <c r="P66" s="34">
        <v>895975</v>
      </c>
      <c r="Q66" s="34">
        <f t="shared" si="12"/>
        <v>357.38930993218986</v>
      </c>
      <c r="R66" s="34">
        <v>1439857</v>
      </c>
      <c r="S66" s="34">
        <f t="shared" si="13"/>
        <v>574.33466294375751</v>
      </c>
      <c r="T66" s="34">
        <v>0</v>
      </c>
      <c r="U66" s="34">
        <f t="shared" si="14"/>
        <v>0</v>
      </c>
      <c r="V66" s="34">
        <v>90471</v>
      </c>
      <c r="W66" s="34">
        <f t="shared" si="15"/>
        <v>36.087355404866372</v>
      </c>
      <c r="X66" s="34">
        <v>0</v>
      </c>
      <c r="Y66" s="34">
        <f t="shared" si="16"/>
        <v>0</v>
      </c>
      <c r="Z66" s="34">
        <v>43809</v>
      </c>
      <c r="AA66" s="34">
        <f t="shared" si="17"/>
        <v>17.474670921420024</v>
      </c>
      <c r="AB66" s="34">
        <v>0</v>
      </c>
      <c r="AC66" s="34">
        <f t="shared" si="18"/>
        <v>0</v>
      </c>
      <c r="AD66" s="34">
        <v>144745</v>
      </c>
      <c r="AE66" s="34">
        <f t="shared" si="19"/>
        <v>57.736338252891905</v>
      </c>
      <c r="AF66" s="34">
        <v>58739</v>
      </c>
      <c r="AG66" s="34">
        <f t="shared" si="20"/>
        <v>23.429996011168729</v>
      </c>
      <c r="AH66" s="34">
        <v>0</v>
      </c>
      <c r="AI66" s="34">
        <f t="shared" si="21"/>
        <v>0</v>
      </c>
      <c r="AJ66" s="34">
        <v>50350</v>
      </c>
      <c r="AK66" s="34">
        <f t="shared" si="22"/>
        <v>20.083765456721181</v>
      </c>
      <c r="AL66" s="34">
        <v>22706</v>
      </c>
      <c r="AM66" s="34">
        <f t="shared" si="23"/>
        <v>9.0570402871958517</v>
      </c>
      <c r="AN66" s="35">
        <f t="shared" si="25"/>
        <v>13577576</v>
      </c>
      <c r="AO66" s="34">
        <f t="shared" si="24"/>
        <v>5415.8659752692465</v>
      </c>
    </row>
    <row r="67" spans="1:41" x14ac:dyDescent="0.3">
      <c r="A67" s="18">
        <v>65</v>
      </c>
      <c r="B67" s="57" t="s">
        <v>80</v>
      </c>
      <c r="C67" s="53">
        <v>8593</v>
      </c>
      <c r="D67" s="31">
        <v>1447466</v>
      </c>
      <c r="E67" s="31">
        <f t="shared" si="6"/>
        <v>168.44710811125336</v>
      </c>
      <c r="F67" s="31">
        <v>77898</v>
      </c>
      <c r="G67" s="31">
        <f t="shared" si="7"/>
        <v>9.0652856976608867</v>
      </c>
      <c r="H67" s="31">
        <v>5401051</v>
      </c>
      <c r="I67" s="31">
        <f t="shared" si="8"/>
        <v>628.54078901431399</v>
      </c>
      <c r="J67" s="31">
        <v>33722562</v>
      </c>
      <c r="K67" s="31">
        <f t="shared" si="9"/>
        <v>3924.4224368672176</v>
      </c>
      <c r="L67" s="31">
        <v>3794942</v>
      </c>
      <c r="M67" s="31">
        <f t="shared" si="10"/>
        <v>441.63179332014431</v>
      </c>
      <c r="N67" s="31">
        <v>1831839</v>
      </c>
      <c r="O67" s="31">
        <f t="shared" si="11"/>
        <v>213.1780519027115</v>
      </c>
      <c r="P67" s="31">
        <v>3926070</v>
      </c>
      <c r="Q67" s="31">
        <f t="shared" si="12"/>
        <v>456.89165599906903</v>
      </c>
      <c r="R67" s="31">
        <v>4602055</v>
      </c>
      <c r="S67" s="31">
        <f t="shared" si="13"/>
        <v>535.55859420458512</v>
      </c>
      <c r="T67" s="31">
        <v>443108</v>
      </c>
      <c r="U67" s="31">
        <f t="shared" si="14"/>
        <v>51.566158501105548</v>
      </c>
      <c r="V67" s="31">
        <v>577294</v>
      </c>
      <c r="W67" s="31">
        <f t="shared" si="15"/>
        <v>67.181892237868027</v>
      </c>
      <c r="X67" s="31">
        <v>76920</v>
      </c>
      <c r="Y67" s="31">
        <f t="shared" si="16"/>
        <v>8.9514721284766665</v>
      </c>
      <c r="Z67" s="31">
        <v>379768</v>
      </c>
      <c r="AA67" s="31">
        <f t="shared" si="17"/>
        <v>44.19504247643431</v>
      </c>
      <c r="AB67" s="31">
        <v>0</v>
      </c>
      <c r="AC67" s="31">
        <f t="shared" si="18"/>
        <v>0</v>
      </c>
      <c r="AD67" s="31">
        <v>725153</v>
      </c>
      <c r="AE67" s="31">
        <f t="shared" si="19"/>
        <v>84.388804841149778</v>
      </c>
      <c r="AF67" s="31">
        <v>213357</v>
      </c>
      <c r="AG67" s="31">
        <f t="shared" si="20"/>
        <v>24.82916327243105</v>
      </c>
      <c r="AH67" s="31">
        <v>0</v>
      </c>
      <c r="AI67" s="31">
        <f t="shared" si="21"/>
        <v>0</v>
      </c>
      <c r="AJ67" s="31">
        <v>184268</v>
      </c>
      <c r="AK67" s="31">
        <f t="shared" si="22"/>
        <v>21.443966018852553</v>
      </c>
      <c r="AL67" s="31">
        <v>106642</v>
      </c>
      <c r="AM67" s="31">
        <f t="shared" si="23"/>
        <v>12.410333992784825</v>
      </c>
      <c r="AN67" s="32">
        <f t="shared" si="25"/>
        <v>57510393</v>
      </c>
      <c r="AO67" s="31">
        <f t="shared" si="24"/>
        <v>6692.7025485860586</v>
      </c>
    </row>
    <row r="68" spans="1:41" x14ac:dyDescent="0.3">
      <c r="A68" s="45">
        <v>66</v>
      </c>
      <c r="B68" s="56" t="s">
        <v>102</v>
      </c>
      <c r="C68" s="54">
        <v>2108</v>
      </c>
      <c r="D68" s="37">
        <v>958977</v>
      </c>
      <c r="E68" s="37">
        <f t="shared" ref="E68:E72" si="26">D68/$C68</f>
        <v>454.92267552182165</v>
      </c>
      <c r="F68" s="37">
        <v>67884</v>
      </c>
      <c r="G68" s="37">
        <f t="shared" ref="G68:G72" si="27">F68/$C68</f>
        <v>32.20303605313093</v>
      </c>
      <c r="H68" s="37">
        <v>1562246</v>
      </c>
      <c r="I68" s="37">
        <f t="shared" ref="I68:I72" si="28">H68/$C68</f>
        <v>741.10341555977232</v>
      </c>
      <c r="J68" s="37">
        <v>7655195</v>
      </c>
      <c r="K68" s="37">
        <f t="shared" ref="K68:K72" si="29">J68/$C68</f>
        <v>3631.4966793168878</v>
      </c>
      <c r="L68" s="37">
        <v>834114</v>
      </c>
      <c r="M68" s="37">
        <f t="shared" ref="M68:M72" si="30">L68/$C68</f>
        <v>395.68975332068311</v>
      </c>
      <c r="N68" s="37">
        <v>855391</v>
      </c>
      <c r="O68" s="37">
        <f t="shared" ref="O68:O72" si="31">N68/$C68</f>
        <v>405.78320683111957</v>
      </c>
      <c r="P68" s="37">
        <v>763142</v>
      </c>
      <c r="Q68" s="37">
        <f t="shared" ref="Q68:Q72" si="32">P68/$C68</f>
        <v>362.02182163187854</v>
      </c>
      <c r="R68" s="37">
        <v>997178</v>
      </c>
      <c r="S68" s="37">
        <f t="shared" ref="S68:S72" si="33">R68/$C68</f>
        <v>473.04459203036055</v>
      </c>
      <c r="T68" s="37">
        <v>143102</v>
      </c>
      <c r="U68" s="37">
        <f t="shared" ref="U68:U72" si="34">T68/$C68</f>
        <v>67.885199240986722</v>
      </c>
      <c r="V68" s="37">
        <v>136574</v>
      </c>
      <c r="W68" s="37">
        <f t="shared" ref="W68:W72" si="35">V68/$C68</f>
        <v>64.788425047438324</v>
      </c>
      <c r="X68" s="37">
        <v>863</v>
      </c>
      <c r="Y68" s="37">
        <f t="shared" ref="Y68:Y72" si="36">X68/$C68</f>
        <v>0.40939278937381401</v>
      </c>
      <c r="Z68" s="37">
        <v>127533</v>
      </c>
      <c r="AA68" s="37">
        <f t="shared" ref="AA68:AA72" si="37">Z68/$C68</f>
        <v>60.499525616698293</v>
      </c>
      <c r="AB68" s="37">
        <v>0</v>
      </c>
      <c r="AC68" s="37">
        <f t="shared" ref="AC68:AC72" si="38">AB68/$C68</f>
        <v>0</v>
      </c>
      <c r="AD68" s="37">
        <v>342189</v>
      </c>
      <c r="AE68" s="37">
        <f t="shared" ref="AE68:AE72" si="39">AD68/$C68</f>
        <v>162.32874762808351</v>
      </c>
      <c r="AF68" s="37">
        <v>39699</v>
      </c>
      <c r="AG68" s="37">
        <f t="shared" ref="AG68:AG72" si="40">AF68/$C68</f>
        <v>18.832542694497153</v>
      </c>
      <c r="AH68" s="37">
        <v>0</v>
      </c>
      <c r="AI68" s="37">
        <f t="shared" ref="AI68:AI72" si="41">AH68/$C68</f>
        <v>0</v>
      </c>
      <c r="AJ68" s="37">
        <v>-22405</v>
      </c>
      <c r="AK68" s="37">
        <f t="shared" ref="AK68:AK72" si="42">AJ68/$C68</f>
        <v>-10.628557874762809</v>
      </c>
      <c r="AL68" s="37">
        <v>90185</v>
      </c>
      <c r="AM68" s="37">
        <f t="shared" ref="AM68:AM72" si="43">AL68/$C68</f>
        <v>42.782258064516128</v>
      </c>
      <c r="AN68" s="35">
        <f t="shared" si="25"/>
        <v>14551867</v>
      </c>
      <c r="AO68" s="37">
        <f>AN68/$C68</f>
        <v>6903.1627134724858</v>
      </c>
    </row>
    <row r="69" spans="1:41" s="30" customFormat="1" x14ac:dyDescent="0.3">
      <c r="A69" s="17">
        <v>67</v>
      </c>
      <c r="B69" s="55" t="s">
        <v>123</v>
      </c>
      <c r="C69" s="54">
        <v>5335</v>
      </c>
      <c r="D69" s="34">
        <v>263305</v>
      </c>
      <c r="E69" s="34">
        <f t="shared" si="26"/>
        <v>49.354264292408622</v>
      </c>
      <c r="F69" s="34">
        <v>0</v>
      </c>
      <c r="G69" s="34">
        <f t="shared" si="27"/>
        <v>0</v>
      </c>
      <c r="H69" s="34">
        <v>2902811</v>
      </c>
      <c r="I69" s="34">
        <f t="shared" si="28"/>
        <v>544.10702905342077</v>
      </c>
      <c r="J69" s="34">
        <v>19765112</v>
      </c>
      <c r="K69" s="34">
        <f t="shared" si="29"/>
        <v>3704.8007497656981</v>
      </c>
      <c r="L69" s="34">
        <v>2182781</v>
      </c>
      <c r="M69" s="34">
        <f t="shared" si="30"/>
        <v>409.14358013120898</v>
      </c>
      <c r="N69" s="34">
        <v>975815</v>
      </c>
      <c r="O69" s="34">
        <f t="shared" si="31"/>
        <v>182.90815370196813</v>
      </c>
      <c r="P69" s="34">
        <v>1369161</v>
      </c>
      <c r="Q69" s="34">
        <f t="shared" si="32"/>
        <v>256.63748828491094</v>
      </c>
      <c r="R69" s="34">
        <v>1756544</v>
      </c>
      <c r="S69" s="34">
        <f t="shared" si="33"/>
        <v>329.24910965323335</v>
      </c>
      <c r="T69" s="34">
        <v>51733</v>
      </c>
      <c r="U69" s="34">
        <f t="shared" si="34"/>
        <v>9.6969072164948447</v>
      </c>
      <c r="V69" s="34">
        <v>417491</v>
      </c>
      <c r="W69" s="34">
        <f t="shared" si="35"/>
        <v>78.255107778819124</v>
      </c>
      <c r="X69" s="34">
        <v>0</v>
      </c>
      <c r="Y69" s="34">
        <f t="shared" si="36"/>
        <v>0</v>
      </c>
      <c r="Z69" s="34">
        <v>594869</v>
      </c>
      <c r="AA69" s="34">
        <f t="shared" si="37"/>
        <v>111.50309278350515</v>
      </c>
      <c r="AB69" s="34">
        <v>0</v>
      </c>
      <c r="AC69" s="34">
        <f t="shared" si="38"/>
        <v>0</v>
      </c>
      <c r="AD69" s="34">
        <v>413213</v>
      </c>
      <c r="AE69" s="34">
        <f t="shared" si="39"/>
        <v>77.453233364573578</v>
      </c>
      <c r="AF69" s="34">
        <v>0</v>
      </c>
      <c r="AG69" s="34">
        <f t="shared" si="40"/>
        <v>0</v>
      </c>
      <c r="AH69" s="34">
        <v>27597</v>
      </c>
      <c r="AI69" s="34">
        <f t="shared" si="41"/>
        <v>5.1728209934395499</v>
      </c>
      <c r="AJ69" s="34">
        <v>0</v>
      </c>
      <c r="AK69" s="34">
        <f t="shared" si="42"/>
        <v>0</v>
      </c>
      <c r="AL69" s="34">
        <v>23366</v>
      </c>
      <c r="AM69" s="34">
        <f t="shared" si="43"/>
        <v>4.3797563261480787</v>
      </c>
      <c r="AN69" s="35">
        <f t="shared" ref="AN69:AN72" si="44">D69+F69+H69+J69+L69+N69+P69+R69+T69+V69+X69+Z69+AB69+AD69+AF69+AH69+AJ69+AL69</f>
        <v>30743798</v>
      </c>
      <c r="AO69" s="34">
        <f t="shared" si="24"/>
        <v>5762.6612933458291</v>
      </c>
    </row>
    <row r="70" spans="1:41" s="30" customFormat="1" x14ac:dyDescent="0.3">
      <c r="A70" s="17">
        <v>68</v>
      </c>
      <c r="B70" s="55" t="s">
        <v>124</v>
      </c>
      <c r="C70" s="54">
        <v>1753</v>
      </c>
      <c r="D70" s="34">
        <v>182686</v>
      </c>
      <c r="E70" s="34">
        <f t="shared" si="26"/>
        <v>104.21334854535083</v>
      </c>
      <c r="F70" s="34">
        <v>0</v>
      </c>
      <c r="G70" s="34">
        <f t="shared" si="27"/>
        <v>0</v>
      </c>
      <c r="H70" s="34">
        <v>1457280</v>
      </c>
      <c r="I70" s="34">
        <f t="shared" si="28"/>
        <v>831.30633200228181</v>
      </c>
      <c r="J70" s="34">
        <v>6577761</v>
      </c>
      <c r="K70" s="34">
        <f t="shared" si="29"/>
        <v>3752.2880775812891</v>
      </c>
      <c r="L70" s="34">
        <v>541300</v>
      </c>
      <c r="M70" s="34">
        <f t="shared" si="30"/>
        <v>308.78494010268111</v>
      </c>
      <c r="N70" s="34">
        <v>533629</v>
      </c>
      <c r="O70" s="34">
        <f t="shared" si="31"/>
        <v>304.4090131203651</v>
      </c>
      <c r="P70" s="34">
        <v>485788</v>
      </c>
      <c r="Q70" s="34">
        <f t="shared" si="32"/>
        <v>277.11808328579576</v>
      </c>
      <c r="R70" s="34">
        <v>913910</v>
      </c>
      <c r="S70" s="34">
        <f t="shared" si="33"/>
        <v>521.3405590416429</v>
      </c>
      <c r="T70" s="34">
        <v>24241</v>
      </c>
      <c r="U70" s="34">
        <f t="shared" si="34"/>
        <v>13.828294352538505</v>
      </c>
      <c r="V70" s="34">
        <v>127567</v>
      </c>
      <c r="W70" s="34">
        <f t="shared" si="35"/>
        <v>72.770678836280666</v>
      </c>
      <c r="X70" s="34">
        <v>0</v>
      </c>
      <c r="Y70" s="34">
        <f t="shared" si="36"/>
        <v>0</v>
      </c>
      <c r="Z70" s="34">
        <v>0</v>
      </c>
      <c r="AA70" s="34">
        <f t="shared" si="37"/>
        <v>0</v>
      </c>
      <c r="AB70" s="34">
        <v>0</v>
      </c>
      <c r="AC70" s="34">
        <f t="shared" si="38"/>
        <v>0</v>
      </c>
      <c r="AD70" s="34">
        <v>148264</v>
      </c>
      <c r="AE70" s="34">
        <f t="shared" si="39"/>
        <v>84.577296063890472</v>
      </c>
      <c r="AF70" s="34">
        <v>420</v>
      </c>
      <c r="AG70" s="34">
        <f t="shared" si="40"/>
        <v>0.23958927552766685</v>
      </c>
      <c r="AH70" s="34">
        <v>0</v>
      </c>
      <c r="AI70" s="34">
        <f t="shared" si="41"/>
        <v>0</v>
      </c>
      <c r="AJ70" s="34">
        <v>0</v>
      </c>
      <c r="AK70" s="34">
        <f t="shared" si="42"/>
        <v>0</v>
      </c>
      <c r="AL70" s="34">
        <v>3095</v>
      </c>
      <c r="AM70" s="34">
        <f t="shared" si="43"/>
        <v>1.7655447803764974</v>
      </c>
      <c r="AN70" s="35">
        <f t="shared" si="44"/>
        <v>10995941</v>
      </c>
      <c r="AO70" s="34">
        <f>AN70/$C70</f>
        <v>6272.6417569880205</v>
      </c>
    </row>
    <row r="71" spans="1:41" s="30" customFormat="1" x14ac:dyDescent="0.3">
      <c r="A71" s="17">
        <v>69</v>
      </c>
      <c r="B71" s="55" t="s">
        <v>125</v>
      </c>
      <c r="C71" s="54">
        <v>4315</v>
      </c>
      <c r="D71" s="34">
        <v>84858</v>
      </c>
      <c r="E71" s="34">
        <f t="shared" si="26"/>
        <v>19.665816917728854</v>
      </c>
      <c r="F71" s="34">
        <v>5800</v>
      </c>
      <c r="G71" s="34">
        <f t="shared" si="27"/>
        <v>1.3441483198146003</v>
      </c>
      <c r="H71" s="34">
        <v>2244338</v>
      </c>
      <c r="I71" s="34">
        <f t="shared" si="28"/>
        <v>520.12468134414837</v>
      </c>
      <c r="J71" s="34">
        <v>14299749</v>
      </c>
      <c r="K71" s="34">
        <f t="shared" si="29"/>
        <v>3313.9626882966395</v>
      </c>
      <c r="L71" s="34">
        <v>1629776</v>
      </c>
      <c r="M71" s="34">
        <f t="shared" si="30"/>
        <v>377.70011587485516</v>
      </c>
      <c r="N71" s="34">
        <v>911337</v>
      </c>
      <c r="O71" s="34">
        <f t="shared" si="31"/>
        <v>211.20208574739283</v>
      </c>
      <c r="P71" s="34">
        <v>789788</v>
      </c>
      <c r="Q71" s="34">
        <f t="shared" si="32"/>
        <v>183.03314020857474</v>
      </c>
      <c r="R71" s="34">
        <v>381230</v>
      </c>
      <c r="S71" s="34">
        <f t="shared" si="33"/>
        <v>88.349942062572424</v>
      </c>
      <c r="T71" s="34">
        <v>24118</v>
      </c>
      <c r="U71" s="34">
        <f t="shared" si="34"/>
        <v>5.5893395133256085</v>
      </c>
      <c r="V71" s="34">
        <v>257421</v>
      </c>
      <c r="W71" s="34">
        <f t="shared" si="35"/>
        <v>59.657242178447277</v>
      </c>
      <c r="X71" s="34">
        <v>0</v>
      </c>
      <c r="Y71" s="34">
        <f t="shared" si="36"/>
        <v>0</v>
      </c>
      <c r="Z71" s="34">
        <v>6014</v>
      </c>
      <c r="AA71" s="34">
        <f t="shared" si="37"/>
        <v>1.3937427578215527</v>
      </c>
      <c r="AB71" s="34">
        <v>0</v>
      </c>
      <c r="AC71" s="34">
        <f t="shared" si="38"/>
        <v>0</v>
      </c>
      <c r="AD71" s="34">
        <v>298654</v>
      </c>
      <c r="AE71" s="34">
        <f t="shared" si="39"/>
        <v>69.21297798377752</v>
      </c>
      <c r="AF71" s="34">
        <v>67184</v>
      </c>
      <c r="AG71" s="34">
        <f t="shared" si="40"/>
        <v>15.569872537659329</v>
      </c>
      <c r="AH71" s="34">
        <v>0</v>
      </c>
      <c r="AI71" s="34">
        <f t="shared" si="41"/>
        <v>0</v>
      </c>
      <c r="AJ71" s="34">
        <v>10605</v>
      </c>
      <c r="AK71" s="34">
        <f t="shared" si="42"/>
        <v>2.4577056778679025</v>
      </c>
      <c r="AL71" s="34">
        <v>64883</v>
      </c>
      <c r="AM71" s="34">
        <f t="shared" si="43"/>
        <v>15.036616454229431</v>
      </c>
      <c r="AN71" s="35">
        <f t="shared" si="44"/>
        <v>21075755</v>
      </c>
      <c r="AO71" s="34">
        <f>AN71/$C71</f>
        <v>4884.3001158748548</v>
      </c>
    </row>
    <row r="72" spans="1:41" ht="12.75" customHeight="1" x14ac:dyDescent="0.3">
      <c r="A72" s="17">
        <v>396</v>
      </c>
      <c r="B72" s="55" t="s">
        <v>126</v>
      </c>
      <c r="C72" s="54">
        <v>33393</v>
      </c>
      <c r="D72" s="34">
        <v>9030447</v>
      </c>
      <c r="E72" s="34">
        <f t="shared" si="26"/>
        <v>270.42934147875303</v>
      </c>
      <c r="F72" s="59">
        <v>728144</v>
      </c>
      <c r="G72" s="34">
        <f t="shared" si="27"/>
        <v>21.80528853352499</v>
      </c>
      <c r="H72" s="34">
        <v>34468143</v>
      </c>
      <c r="I72" s="34">
        <f t="shared" si="28"/>
        <v>1032.1966579822119</v>
      </c>
      <c r="J72" s="34">
        <v>113918279</v>
      </c>
      <c r="K72" s="34">
        <f t="shared" si="29"/>
        <v>3411.4418890186566</v>
      </c>
      <c r="L72" s="34">
        <v>13328870</v>
      </c>
      <c r="M72" s="34">
        <f t="shared" si="30"/>
        <v>399.15161860270115</v>
      </c>
      <c r="N72" s="34">
        <v>6006251</v>
      </c>
      <c r="O72" s="34">
        <f t="shared" si="31"/>
        <v>179.86557062857486</v>
      </c>
      <c r="P72" s="34">
        <v>13173676</v>
      </c>
      <c r="Q72" s="34">
        <f t="shared" si="32"/>
        <v>394.50411762944327</v>
      </c>
      <c r="R72" s="34">
        <v>2784678</v>
      </c>
      <c r="S72" s="34">
        <f t="shared" si="33"/>
        <v>83.391069984727338</v>
      </c>
      <c r="T72" s="34">
        <v>152156</v>
      </c>
      <c r="U72" s="34">
        <f t="shared" si="34"/>
        <v>4.5565238223579794</v>
      </c>
      <c r="V72" s="34">
        <v>3836305</v>
      </c>
      <c r="W72" s="34">
        <f t="shared" si="35"/>
        <v>114.88350851974965</v>
      </c>
      <c r="X72" s="34">
        <v>52920</v>
      </c>
      <c r="Y72" s="34">
        <f t="shared" si="36"/>
        <v>1.5847632737400055</v>
      </c>
      <c r="Z72" s="34">
        <v>89426</v>
      </c>
      <c r="AA72" s="34">
        <f t="shared" si="37"/>
        <v>2.677986404336238</v>
      </c>
      <c r="AB72" s="34">
        <v>0</v>
      </c>
      <c r="AC72" s="34">
        <f t="shared" si="38"/>
        <v>0</v>
      </c>
      <c r="AD72" s="34">
        <v>1918471</v>
      </c>
      <c r="AE72" s="34">
        <f t="shared" si="39"/>
        <v>57.451292186985299</v>
      </c>
      <c r="AF72" s="34">
        <v>985</v>
      </c>
      <c r="AG72" s="34">
        <f t="shared" si="40"/>
        <v>2.9497200011978558E-2</v>
      </c>
      <c r="AH72" s="34">
        <v>0</v>
      </c>
      <c r="AI72" s="34">
        <f t="shared" si="41"/>
        <v>0</v>
      </c>
      <c r="AJ72" s="34">
        <v>0</v>
      </c>
      <c r="AK72" s="34">
        <f t="shared" si="42"/>
        <v>0</v>
      </c>
      <c r="AL72" s="34">
        <v>150927</v>
      </c>
      <c r="AM72" s="34">
        <f t="shared" si="43"/>
        <v>4.5197197017338961</v>
      </c>
      <c r="AN72" s="35">
        <f t="shared" si="44"/>
        <v>199639678</v>
      </c>
      <c r="AO72" s="34">
        <f>AN72/$C72</f>
        <v>5978.4888449675082</v>
      </c>
    </row>
    <row r="73" spans="1:41" x14ac:dyDescent="0.3">
      <c r="A73" s="7"/>
      <c r="B73" s="8" t="s">
        <v>81</v>
      </c>
      <c r="C73" s="43">
        <f>SUM(C3:C72)</f>
        <v>694120</v>
      </c>
      <c r="D73" s="16">
        <f>SUM(D3:D72)</f>
        <v>103309273</v>
      </c>
      <c r="E73" s="16">
        <f>D73/$C73</f>
        <v>148.83488878003803</v>
      </c>
      <c r="F73" s="16">
        <f>SUM(F3:F72)</f>
        <v>12713660</v>
      </c>
      <c r="G73" s="16">
        <f>F73/$C73</f>
        <v>18.316227741600876</v>
      </c>
      <c r="H73" s="16">
        <f>SUM(H3:H72)</f>
        <v>394075967</v>
      </c>
      <c r="I73" s="16">
        <f>H73/$C73</f>
        <v>567.73463810292174</v>
      </c>
      <c r="J73" s="16">
        <f>SUM(J3:J72)</f>
        <v>2369529707</v>
      </c>
      <c r="K73" s="16">
        <f>J73/$C73</f>
        <v>3413.7176669740102</v>
      </c>
      <c r="L73" s="16">
        <f>SUM(L3:L72)</f>
        <v>273651168</v>
      </c>
      <c r="M73" s="16">
        <f>L73/$C73</f>
        <v>394.24187172246872</v>
      </c>
      <c r="N73" s="16">
        <f>SUM(N3:N72)</f>
        <v>130051332</v>
      </c>
      <c r="O73" s="16">
        <f>N73/$C73</f>
        <v>187.36145335100559</v>
      </c>
      <c r="P73" s="16">
        <f>SUM(P3:P72)</f>
        <v>234197239</v>
      </c>
      <c r="Q73" s="16">
        <f>P73/$C73</f>
        <v>337.40165821471794</v>
      </c>
      <c r="R73" s="16">
        <f>SUM(R3:R72)</f>
        <v>320725419</v>
      </c>
      <c r="S73" s="16">
        <f>R73/$C73</f>
        <v>462.06047801532878</v>
      </c>
      <c r="T73" s="16">
        <f>SUM(T3:T72)</f>
        <v>38686998</v>
      </c>
      <c r="U73" s="16">
        <f>T73/$C73</f>
        <v>55.735316659943528</v>
      </c>
      <c r="V73" s="16">
        <f>SUM(V3:V72)</f>
        <v>49142997</v>
      </c>
      <c r="W73" s="16">
        <f>V73/$C73</f>
        <v>70.798992969515353</v>
      </c>
      <c r="X73" s="16">
        <f>SUM(X3:X72)</f>
        <v>2258672</v>
      </c>
      <c r="Y73" s="16">
        <f>X73/$C73</f>
        <v>3.2540079525154151</v>
      </c>
      <c r="Z73" s="16">
        <f>SUM(Z3:Z72)</f>
        <v>15786262</v>
      </c>
      <c r="AA73" s="16">
        <f>Z73/$C73</f>
        <v>22.742842736126317</v>
      </c>
      <c r="AB73" s="16">
        <f>SUM(AB3:AB72)</f>
        <v>107108</v>
      </c>
      <c r="AC73" s="16">
        <f t="shared" ref="AC73" si="45">AB73/$C73</f>
        <v>0.15430761251656774</v>
      </c>
      <c r="AD73" s="16">
        <f>SUM(AD3:AD72)</f>
        <v>56211095</v>
      </c>
      <c r="AE73" s="16">
        <f t="shared" ref="AE73" si="46">AD73/$C73</f>
        <v>80.981811502333883</v>
      </c>
      <c r="AF73" s="16">
        <f>SUM(AF3:AF72)</f>
        <v>14159191</v>
      </c>
      <c r="AG73" s="16">
        <f t="shared" ref="AG73" si="47">AF73/$C73</f>
        <v>20.398765343168328</v>
      </c>
      <c r="AH73" s="16">
        <f>SUM(AH3:AH72)</f>
        <v>350745</v>
      </c>
      <c r="AI73" s="16">
        <f t="shared" ref="AI73" si="48">AH73/$C73</f>
        <v>0.50530888030888033</v>
      </c>
      <c r="AJ73" s="16">
        <f>SUM(AJ3:AJ72)</f>
        <v>9677795</v>
      </c>
      <c r="AK73" s="16">
        <f t="shared" ref="AK73" si="49">AJ73/$C73</f>
        <v>13.942538754105918</v>
      </c>
      <c r="AL73" s="16">
        <f>SUM(AL3:AL72)</f>
        <v>16081983</v>
      </c>
      <c r="AM73" s="16">
        <f t="shared" ref="AM73" si="50">AL73/$C73</f>
        <v>23.168880020745693</v>
      </c>
      <c r="AN73" s="23">
        <f>SUM(AN3:AN72)</f>
        <v>4040716611</v>
      </c>
      <c r="AO73" s="16">
        <f>AN73/$C73</f>
        <v>5821.351655333372</v>
      </c>
    </row>
    <row r="74" spans="1:41" x14ac:dyDescent="0.3">
      <c r="A74" s="27"/>
      <c r="B74" s="5"/>
      <c r="C74" s="5"/>
      <c r="D74" s="5"/>
      <c r="E74" s="5"/>
      <c r="F74" s="5"/>
      <c r="G74" s="5"/>
      <c r="H74" s="5"/>
      <c r="I74" s="12"/>
      <c r="J74" s="5"/>
      <c r="K74" s="5"/>
      <c r="L74" s="5"/>
      <c r="M74" s="5"/>
      <c r="N74" s="5"/>
      <c r="O74" s="12"/>
      <c r="P74" s="5"/>
      <c r="Q74" s="5"/>
      <c r="R74" s="5"/>
      <c r="S74" s="5"/>
      <c r="T74" s="5"/>
      <c r="U74" s="12"/>
      <c r="V74" s="5"/>
      <c r="W74" s="5"/>
      <c r="X74" s="5"/>
      <c r="Y74" s="5"/>
      <c r="Z74" s="5"/>
      <c r="AA74" s="12"/>
      <c r="AB74" s="5"/>
      <c r="AC74" s="5"/>
      <c r="AD74" s="5"/>
      <c r="AE74" s="5"/>
      <c r="AF74" s="5"/>
      <c r="AG74" s="5"/>
      <c r="AH74" s="5"/>
      <c r="AI74" s="12"/>
      <c r="AJ74" s="5"/>
      <c r="AK74" s="5"/>
      <c r="AL74" s="5"/>
      <c r="AM74" s="5"/>
      <c r="AN74" s="5"/>
      <c r="AO74" s="12"/>
    </row>
    <row r="75" spans="1:41" s="30" customFormat="1" x14ac:dyDescent="0.3">
      <c r="A75" s="17">
        <v>318001</v>
      </c>
      <c r="B75" s="33" t="s">
        <v>82</v>
      </c>
      <c r="C75" s="54">
        <v>1373</v>
      </c>
      <c r="D75" s="34">
        <v>668282</v>
      </c>
      <c r="E75" s="34">
        <f t="shared" ref="E75:E76" si="51">D75/$C75</f>
        <v>486.73124544792427</v>
      </c>
      <c r="F75" s="34">
        <v>0</v>
      </c>
      <c r="G75" s="34">
        <f t="shared" ref="G75:G76" si="52">F75/$C75</f>
        <v>0</v>
      </c>
      <c r="H75" s="34">
        <v>584579</v>
      </c>
      <c r="I75" s="34">
        <f t="shared" ref="I75:I76" si="53">H75/$C75</f>
        <v>425.76766205389657</v>
      </c>
      <c r="J75" s="34">
        <v>5075883</v>
      </c>
      <c r="K75" s="34">
        <f t="shared" ref="K75:K76" si="54">J75/$C75</f>
        <v>3696.9286234522942</v>
      </c>
      <c r="L75" s="34">
        <v>202168</v>
      </c>
      <c r="M75" s="34">
        <f t="shared" ref="M75:M76" si="55">L75/$C75</f>
        <v>147.24544792425345</v>
      </c>
      <c r="N75" s="34">
        <v>347454</v>
      </c>
      <c r="O75" s="34">
        <f t="shared" ref="O75:O76" si="56">N75/$C75</f>
        <v>253.06190823015294</v>
      </c>
      <c r="P75" s="34">
        <v>420260</v>
      </c>
      <c r="Q75" s="34">
        <f t="shared" ref="Q75:Q76" si="57">P75/$C75</f>
        <v>306.08885651857247</v>
      </c>
      <c r="R75" s="34">
        <v>140123</v>
      </c>
      <c r="S75" s="34">
        <f t="shared" ref="S75:S76" si="58">R75/$C75</f>
        <v>102.05608157319737</v>
      </c>
      <c r="T75" s="34">
        <v>0</v>
      </c>
      <c r="U75" s="34">
        <f t="shared" ref="U75:U76" si="59">T75/$C75</f>
        <v>0</v>
      </c>
      <c r="V75" s="34">
        <v>104727</v>
      </c>
      <c r="W75" s="34">
        <f t="shared" ref="W75:W76" si="60">V75/$C75</f>
        <v>76.276037873270212</v>
      </c>
      <c r="X75" s="34">
        <v>0</v>
      </c>
      <c r="Y75" s="34">
        <f t="shared" ref="Y75:Y76" si="61">X75/$C75</f>
        <v>0</v>
      </c>
      <c r="Z75" s="34">
        <v>2500</v>
      </c>
      <c r="AA75" s="34">
        <f t="shared" ref="AA75:AA76" si="62">Z75/$C75</f>
        <v>1.8208302986161691</v>
      </c>
      <c r="AB75" s="34">
        <v>0</v>
      </c>
      <c r="AC75" s="34">
        <f t="shared" ref="AC75:AC76" si="63">AB75/$C75</f>
        <v>0</v>
      </c>
      <c r="AD75" s="34">
        <v>86297</v>
      </c>
      <c r="AE75" s="34">
        <f t="shared" ref="AE75:AE76" si="64">AD75/$C75</f>
        <v>62.85287691187181</v>
      </c>
      <c r="AF75" s="34">
        <v>0</v>
      </c>
      <c r="AG75" s="34">
        <f t="shared" ref="AG75:AG76" si="65">AF75/$C75</f>
        <v>0</v>
      </c>
      <c r="AH75" s="34">
        <v>0</v>
      </c>
      <c r="AI75" s="34">
        <f t="shared" ref="AI75:AI76" si="66">AH75/$C75</f>
        <v>0</v>
      </c>
      <c r="AJ75" s="34">
        <v>0</v>
      </c>
      <c r="AK75" s="34">
        <f t="shared" ref="AK75:AK76" si="67">AJ75/$C75</f>
        <v>0</v>
      </c>
      <c r="AL75" s="34">
        <v>0</v>
      </c>
      <c r="AM75" s="34">
        <f t="shared" ref="AM75:AM76" si="68">AL75/$C75</f>
        <v>0</v>
      </c>
      <c r="AN75" s="35">
        <f>D75+F75+H75+J75+L75+N75+P75+R75+T75+V75+X75+Z75+AB75+AD75+AF75+AH75+AJ75+AL75</f>
        <v>7632273</v>
      </c>
      <c r="AO75" s="34">
        <f>AN75/$C75</f>
        <v>5558.8295702840496</v>
      </c>
    </row>
    <row r="76" spans="1:41" x14ac:dyDescent="0.3">
      <c r="A76" s="13">
        <v>319001</v>
      </c>
      <c r="B76" s="24" t="s">
        <v>83</v>
      </c>
      <c r="C76" s="53">
        <v>402</v>
      </c>
      <c r="D76" s="31">
        <v>23425</v>
      </c>
      <c r="E76" s="31">
        <f t="shared" si="51"/>
        <v>58.271144278606968</v>
      </c>
      <c r="F76" s="31">
        <v>0</v>
      </c>
      <c r="G76" s="31">
        <f t="shared" si="52"/>
        <v>0</v>
      </c>
      <c r="H76" s="31">
        <v>224205</v>
      </c>
      <c r="I76" s="31">
        <f t="shared" si="53"/>
        <v>557.72388059701495</v>
      </c>
      <c r="J76" s="31">
        <v>1575175</v>
      </c>
      <c r="K76" s="31">
        <f t="shared" si="54"/>
        <v>3918.3457711442784</v>
      </c>
      <c r="L76" s="31">
        <v>82521</v>
      </c>
      <c r="M76" s="31">
        <f t="shared" si="55"/>
        <v>205.27611940298507</v>
      </c>
      <c r="N76" s="31">
        <v>24667</v>
      </c>
      <c r="O76" s="31">
        <f t="shared" si="56"/>
        <v>61.360696517412933</v>
      </c>
      <c r="P76" s="31">
        <v>0</v>
      </c>
      <c r="Q76" s="31">
        <f t="shared" si="57"/>
        <v>0</v>
      </c>
      <c r="R76" s="31">
        <v>82866</v>
      </c>
      <c r="S76" s="31">
        <f t="shared" si="58"/>
        <v>206.13432835820896</v>
      </c>
      <c r="T76" s="31">
        <v>0</v>
      </c>
      <c r="U76" s="31">
        <f t="shared" si="59"/>
        <v>0</v>
      </c>
      <c r="V76" s="31">
        <v>0</v>
      </c>
      <c r="W76" s="31">
        <f t="shared" si="60"/>
        <v>0</v>
      </c>
      <c r="X76" s="31">
        <v>0</v>
      </c>
      <c r="Y76" s="31">
        <f t="shared" si="61"/>
        <v>0</v>
      </c>
      <c r="Z76" s="31">
        <v>0</v>
      </c>
      <c r="AA76" s="31">
        <f t="shared" si="62"/>
        <v>0</v>
      </c>
      <c r="AB76" s="31">
        <v>0</v>
      </c>
      <c r="AC76" s="31">
        <f t="shared" si="63"/>
        <v>0</v>
      </c>
      <c r="AD76" s="31">
        <v>41314</v>
      </c>
      <c r="AE76" s="31">
        <f t="shared" si="64"/>
        <v>102.77114427860697</v>
      </c>
      <c r="AF76" s="31">
        <v>0</v>
      </c>
      <c r="AG76" s="31">
        <f t="shared" si="65"/>
        <v>0</v>
      </c>
      <c r="AH76" s="31">
        <v>0</v>
      </c>
      <c r="AI76" s="31">
        <f t="shared" si="66"/>
        <v>0</v>
      </c>
      <c r="AJ76" s="31">
        <v>0</v>
      </c>
      <c r="AK76" s="31">
        <f t="shared" si="67"/>
        <v>0</v>
      </c>
      <c r="AL76" s="31">
        <v>0</v>
      </c>
      <c r="AM76" s="31">
        <f t="shared" si="68"/>
        <v>0</v>
      </c>
      <c r="AN76" s="32">
        <f>D76+F76+H76+J76+L76+N76+P76+R76+T76+V76+X76+Z76+AB76+AD76+AF76+AH76+AJ76+AL76</f>
        <v>2054173</v>
      </c>
      <c r="AO76" s="31">
        <f>AN76/$C76</f>
        <v>5109.8830845771145</v>
      </c>
    </row>
    <row r="77" spans="1:41" x14ac:dyDescent="0.3">
      <c r="A77" s="14"/>
      <c r="B77" s="15" t="s">
        <v>84</v>
      </c>
      <c r="C77" s="44">
        <f>SUM(C75:C76)</f>
        <v>1775</v>
      </c>
      <c r="D77" s="9">
        <f>SUM(D75:D76)</f>
        <v>691707</v>
      </c>
      <c r="E77" s="9">
        <f>D77/$C77</f>
        <v>389.69408450704225</v>
      </c>
      <c r="F77" s="9">
        <f>SUM(F75:F76)</f>
        <v>0</v>
      </c>
      <c r="G77" s="9">
        <f>F77/$C77</f>
        <v>0</v>
      </c>
      <c r="H77" s="9">
        <f>SUM(H75:H76)</f>
        <v>808784</v>
      </c>
      <c r="I77" s="9">
        <f>H77/$C77</f>
        <v>455.65295774647888</v>
      </c>
      <c r="J77" s="9">
        <f>SUM(J75:J76)</f>
        <v>6651058</v>
      </c>
      <c r="K77" s="9">
        <f>J77/$C77</f>
        <v>3747.0749295774649</v>
      </c>
      <c r="L77" s="9">
        <f>SUM(L75:L76)</f>
        <v>284689</v>
      </c>
      <c r="M77" s="9">
        <f>L77/$C77</f>
        <v>160.3881690140845</v>
      </c>
      <c r="N77" s="9">
        <f>SUM(N75:N76)</f>
        <v>372121</v>
      </c>
      <c r="O77" s="9">
        <f>N77/$C77</f>
        <v>209.64563380281689</v>
      </c>
      <c r="P77" s="9">
        <f>SUM(P75:P76)</f>
        <v>420260</v>
      </c>
      <c r="Q77" s="9">
        <f>P77/$C77</f>
        <v>236.7661971830986</v>
      </c>
      <c r="R77" s="9">
        <f>SUM(R75:R76)</f>
        <v>222989</v>
      </c>
      <c r="S77" s="9">
        <f>R77/$C77</f>
        <v>125.62760563380282</v>
      </c>
      <c r="T77" s="9">
        <f>SUM(T75:T76)</f>
        <v>0</v>
      </c>
      <c r="U77" s="9">
        <f>T77/$C77</f>
        <v>0</v>
      </c>
      <c r="V77" s="9">
        <f>SUM(V75:V76)</f>
        <v>104727</v>
      </c>
      <c r="W77" s="9">
        <f>V77/$C77</f>
        <v>59.00112676056338</v>
      </c>
      <c r="X77" s="9">
        <f>SUM(X75:X76)</f>
        <v>0</v>
      </c>
      <c r="Y77" s="9">
        <f>X77/$C77</f>
        <v>0</v>
      </c>
      <c r="Z77" s="9">
        <f>SUM(Z75:Z76)</f>
        <v>2500</v>
      </c>
      <c r="AA77" s="9">
        <f t="shared" ref="AA77" si="69">Z77/$C77</f>
        <v>1.408450704225352</v>
      </c>
      <c r="AB77" s="9">
        <f>SUM(AB75:AB76)</f>
        <v>0</v>
      </c>
      <c r="AC77" s="9">
        <f t="shared" ref="AC77:AE77" si="70">AB77/$C77</f>
        <v>0</v>
      </c>
      <c r="AD77" s="9">
        <f>SUM(AD75:AD76)</f>
        <v>127611</v>
      </c>
      <c r="AE77" s="9">
        <f t="shared" si="70"/>
        <v>71.893521126760561</v>
      </c>
      <c r="AF77" s="9">
        <f>SUM(AF75:AF76)</f>
        <v>0</v>
      </c>
      <c r="AG77" s="9">
        <f>AF77/$C77</f>
        <v>0</v>
      </c>
      <c r="AH77" s="9">
        <f>SUM(AH75:AH76)</f>
        <v>0</v>
      </c>
      <c r="AI77" s="9">
        <f>AH77/$C77</f>
        <v>0</v>
      </c>
      <c r="AJ77" s="9">
        <f>SUM(AJ75:AJ76)</f>
        <v>0</v>
      </c>
      <c r="AK77" s="9">
        <f>AJ77/$C77</f>
        <v>0</v>
      </c>
      <c r="AL77" s="9">
        <f>SUM(AL75:AL76)</f>
        <v>0</v>
      </c>
      <c r="AM77" s="9">
        <f>AL77/$C77</f>
        <v>0</v>
      </c>
      <c r="AN77" s="26">
        <f>SUM(AN75:AN76)</f>
        <v>9686446</v>
      </c>
      <c r="AO77" s="51">
        <f>AN77/$C77</f>
        <v>5457.1526760563384</v>
      </c>
    </row>
    <row r="78" spans="1:41" x14ac:dyDescent="0.3">
      <c r="A78" s="10"/>
      <c r="B78" s="11"/>
      <c r="C78" s="5"/>
      <c r="D78" s="11"/>
      <c r="E78" s="11"/>
      <c r="F78" s="11"/>
      <c r="G78" s="11"/>
      <c r="H78" s="11"/>
      <c r="I78" s="42"/>
      <c r="J78" s="11"/>
      <c r="K78" s="11"/>
      <c r="L78" s="11"/>
      <c r="M78" s="11"/>
      <c r="N78" s="11"/>
      <c r="O78" s="42"/>
      <c r="P78" s="11"/>
      <c r="Q78" s="11"/>
      <c r="R78" s="11"/>
      <c r="S78" s="11"/>
      <c r="T78" s="11"/>
      <c r="U78" s="42"/>
      <c r="V78" s="11"/>
      <c r="W78" s="11"/>
      <c r="X78" s="11"/>
      <c r="Y78" s="11"/>
      <c r="Z78" s="11"/>
      <c r="AA78" s="42"/>
      <c r="AB78" s="11"/>
      <c r="AC78" s="11"/>
      <c r="AD78" s="11"/>
      <c r="AE78" s="11"/>
      <c r="AF78" s="11"/>
      <c r="AG78" s="11"/>
      <c r="AH78" s="11"/>
      <c r="AI78" s="42"/>
      <c r="AJ78" s="11"/>
      <c r="AK78" s="11"/>
      <c r="AL78" s="11"/>
      <c r="AM78" s="11"/>
      <c r="AN78" s="11"/>
      <c r="AO78" s="42"/>
    </row>
    <row r="79" spans="1:41" x14ac:dyDescent="0.3">
      <c r="A79" s="62">
        <v>321001</v>
      </c>
      <c r="B79" s="63" t="s">
        <v>127</v>
      </c>
      <c r="C79" s="54">
        <v>374</v>
      </c>
      <c r="D79" s="28">
        <v>0</v>
      </c>
      <c r="E79" s="28">
        <f t="shared" ref="E79:E96" si="71">D79/$C79</f>
        <v>0</v>
      </c>
      <c r="F79" s="28">
        <v>0</v>
      </c>
      <c r="G79" s="28">
        <f t="shared" ref="G79:G96" si="72">F79/$C79</f>
        <v>0</v>
      </c>
      <c r="H79" s="28">
        <v>245263</v>
      </c>
      <c r="I79" s="28">
        <f t="shared" ref="I79:I96" si="73">H79/$C79</f>
        <v>655.78342245989302</v>
      </c>
      <c r="J79" s="28">
        <v>1759014</v>
      </c>
      <c r="K79" s="28">
        <f t="shared" ref="K79:K96" si="74">J79/$C79</f>
        <v>4703.2459893048126</v>
      </c>
      <c r="L79" s="28">
        <v>0</v>
      </c>
      <c r="M79" s="28">
        <f t="shared" ref="M79:M96" si="75">L79/$C79</f>
        <v>0</v>
      </c>
      <c r="N79" s="28">
        <v>45750</v>
      </c>
      <c r="O79" s="28">
        <f t="shared" ref="O79:O96" si="76">N79/$C79</f>
        <v>122.32620320855615</v>
      </c>
      <c r="P79" s="28">
        <v>49740</v>
      </c>
      <c r="Q79" s="28">
        <f t="shared" ref="Q79:Q96" si="77">P79/$C79</f>
        <v>132.99465240641712</v>
      </c>
      <c r="R79" s="28">
        <v>37498</v>
      </c>
      <c r="S79" s="28">
        <f t="shared" ref="S79:S96" si="78">R79/$C79</f>
        <v>100.2620320855615</v>
      </c>
      <c r="T79" s="28">
        <v>0</v>
      </c>
      <c r="U79" s="28">
        <f t="shared" ref="U79:U96" si="79">T79/$C79</f>
        <v>0</v>
      </c>
      <c r="V79" s="28">
        <v>36000</v>
      </c>
      <c r="W79" s="28">
        <f t="shared" ref="W79:W96" si="80">V79/$C79</f>
        <v>96.256684491978604</v>
      </c>
      <c r="X79" s="28">
        <v>0</v>
      </c>
      <c r="Y79" s="28">
        <f t="shared" ref="Y79:Y96" si="81">X79/$C79</f>
        <v>0</v>
      </c>
      <c r="Z79" s="28">
        <v>0</v>
      </c>
      <c r="AA79" s="28">
        <f t="shared" ref="AA79:AA96" si="82">Z79/$C79</f>
        <v>0</v>
      </c>
      <c r="AB79" s="28">
        <v>0</v>
      </c>
      <c r="AC79" s="28">
        <f t="shared" ref="AC79:AC96" si="83">AB79/$C79</f>
        <v>0</v>
      </c>
      <c r="AD79" s="28">
        <v>8617</v>
      </c>
      <c r="AE79" s="28">
        <f t="shared" ref="AE79:AE96" si="84">AD79/$C79</f>
        <v>23.040106951871657</v>
      </c>
      <c r="AF79" s="28">
        <v>0</v>
      </c>
      <c r="AG79" s="28">
        <f t="shared" ref="AG79:AG96" si="85">AF79/$C79</f>
        <v>0</v>
      </c>
      <c r="AH79" s="28">
        <v>0</v>
      </c>
      <c r="AI79" s="28">
        <f t="shared" ref="AI79:AI96" si="86">AH79/$C79</f>
        <v>0</v>
      </c>
      <c r="AJ79" s="28">
        <v>0</v>
      </c>
      <c r="AK79" s="28">
        <f t="shared" ref="AK79:AK96" si="87">AJ79/$C79</f>
        <v>0</v>
      </c>
      <c r="AL79" s="28">
        <v>0</v>
      </c>
      <c r="AM79" s="28">
        <f t="shared" ref="AM79:AM96" si="88">AL79/$C79</f>
        <v>0</v>
      </c>
      <c r="AN79" s="29">
        <f>D79+F79+H79+J79+L79+N79+P79+R79+T79+V79+X79+Z79+AB79+AD79+AF79+AH79+AJ79+AL79</f>
        <v>2181882</v>
      </c>
      <c r="AO79" s="28">
        <f>AN79/$C79</f>
        <v>5833.909090909091</v>
      </c>
    </row>
    <row r="80" spans="1:41" s="30" customFormat="1" x14ac:dyDescent="0.3">
      <c r="A80" s="64">
        <v>328001</v>
      </c>
      <c r="B80" s="65" t="s">
        <v>128</v>
      </c>
      <c r="C80" s="54">
        <v>560</v>
      </c>
      <c r="D80" s="34">
        <v>165372</v>
      </c>
      <c r="E80" s="34">
        <f t="shared" si="71"/>
        <v>295.30714285714288</v>
      </c>
      <c r="F80" s="34">
        <v>0</v>
      </c>
      <c r="G80" s="34">
        <f t="shared" si="72"/>
        <v>0</v>
      </c>
      <c r="H80" s="34">
        <v>162108</v>
      </c>
      <c r="I80" s="34">
        <f t="shared" si="73"/>
        <v>289.47857142857146</v>
      </c>
      <c r="J80" s="34">
        <v>1537677</v>
      </c>
      <c r="K80" s="34">
        <f t="shared" si="74"/>
        <v>2745.8517857142856</v>
      </c>
      <c r="L80" s="34">
        <v>68589</v>
      </c>
      <c r="M80" s="34">
        <f t="shared" si="75"/>
        <v>122.48035714285714</v>
      </c>
      <c r="N80" s="34">
        <v>0</v>
      </c>
      <c r="O80" s="34">
        <f t="shared" si="76"/>
        <v>0</v>
      </c>
      <c r="P80" s="34">
        <v>20640</v>
      </c>
      <c r="Q80" s="34">
        <f t="shared" si="77"/>
        <v>36.857142857142854</v>
      </c>
      <c r="R80" s="34">
        <v>41427</v>
      </c>
      <c r="S80" s="34">
        <f t="shared" si="78"/>
        <v>73.976785714285711</v>
      </c>
      <c r="T80" s="34">
        <v>0</v>
      </c>
      <c r="U80" s="34">
        <f t="shared" si="79"/>
        <v>0</v>
      </c>
      <c r="V80" s="34">
        <v>14849</v>
      </c>
      <c r="W80" s="34">
        <f t="shared" si="80"/>
        <v>26.516071428571429</v>
      </c>
      <c r="X80" s="34">
        <v>0</v>
      </c>
      <c r="Y80" s="34">
        <f t="shared" si="81"/>
        <v>0</v>
      </c>
      <c r="Z80" s="34">
        <v>0</v>
      </c>
      <c r="AA80" s="34">
        <f t="shared" si="82"/>
        <v>0</v>
      </c>
      <c r="AB80" s="34">
        <v>0</v>
      </c>
      <c r="AC80" s="34">
        <f t="shared" si="83"/>
        <v>0</v>
      </c>
      <c r="AD80" s="34">
        <v>56894</v>
      </c>
      <c r="AE80" s="34">
        <f t="shared" si="84"/>
        <v>101.59642857142858</v>
      </c>
      <c r="AF80" s="34">
        <v>0</v>
      </c>
      <c r="AG80" s="34">
        <f t="shared" si="85"/>
        <v>0</v>
      </c>
      <c r="AH80" s="34">
        <v>0</v>
      </c>
      <c r="AI80" s="34">
        <f t="shared" si="86"/>
        <v>0</v>
      </c>
      <c r="AJ80" s="34">
        <v>487</v>
      </c>
      <c r="AK80" s="34">
        <f t="shared" si="87"/>
        <v>0.86964285714285716</v>
      </c>
      <c r="AL80" s="34">
        <v>0</v>
      </c>
      <c r="AM80" s="34">
        <f t="shared" si="88"/>
        <v>0</v>
      </c>
      <c r="AN80" s="35">
        <f>D80+F80+H80+J80+L80+N80+P80+R80+T80+V80+X80+Z80+AB80+AD80+AF80+AH80+AJ80+AL80</f>
        <v>2068043</v>
      </c>
      <c r="AO80" s="34">
        <f>AN80/$C80</f>
        <v>3692.9339285714286</v>
      </c>
    </row>
    <row r="81" spans="1:41" s="30" customFormat="1" x14ac:dyDescent="0.3">
      <c r="A81" s="64">
        <v>329001</v>
      </c>
      <c r="B81" s="65" t="s">
        <v>129</v>
      </c>
      <c r="C81" s="54">
        <v>372</v>
      </c>
      <c r="D81" s="34">
        <v>0</v>
      </c>
      <c r="E81" s="34">
        <f t="shared" si="71"/>
        <v>0</v>
      </c>
      <c r="F81" s="34">
        <v>0</v>
      </c>
      <c r="G81" s="34">
        <f t="shared" si="72"/>
        <v>0</v>
      </c>
      <c r="H81" s="34">
        <v>142644</v>
      </c>
      <c r="I81" s="34">
        <f t="shared" si="73"/>
        <v>383.45161290322579</v>
      </c>
      <c r="J81" s="34">
        <v>1287254</v>
      </c>
      <c r="K81" s="34">
        <f t="shared" si="74"/>
        <v>3460.3602150537636</v>
      </c>
      <c r="L81" s="34">
        <v>31760</v>
      </c>
      <c r="M81" s="34">
        <f t="shared" si="75"/>
        <v>85.376344086021504</v>
      </c>
      <c r="N81" s="34">
        <v>105962</v>
      </c>
      <c r="O81" s="34">
        <f t="shared" si="76"/>
        <v>284.8440860215054</v>
      </c>
      <c r="P81" s="34">
        <v>128607</v>
      </c>
      <c r="Q81" s="34">
        <f t="shared" si="77"/>
        <v>345.71774193548384</v>
      </c>
      <c r="R81" s="34">
        <v>249929</v>
      </c>
      <c r="S81" s="34">
        <f t="shared" si="78"/>
        <v>671.85215053763443</v>
      </c>
      <c r="T81" s="34">
        <v>0</v>
      </c>
      <c r="U81" s="34">
        <f t="shared" si="79"/>
        <v>0</v>
      </c>
      <c r="V81" s="34">
        <v>17100</v>
      </c>
      <c r="W81" s="34">
        <f t="shared" si="80"/>
        <v>45.967741935483872</v>
      </c>
      <c r="X81" s="34">
        <v>0</v>
      </c>
      <c r="Y81" s="34">
        <f t="shared" si="81"/>
        <v>0</v>
      </c>
      <c r="Z81" s="34">
        <v>0</v>
      </c>
      <c r="AA81" s="34">
        <f t="shared" si="82"/>
        <v>0</v>
      </c>
      <c r="AB81" s="34">
        <v>0</v>
      </c>
      <c r="AC81" s="34">
        <f t="shared" si="83"/>
        <v>0</v>
      </c>
      <c r="AD81" s="34">
        <v>12160</v>
      </c>
      <c r="AE81" s="34">
        <f t="shared" si="84"/>
        <v>32.688172043010752</v>
      </c>
      <c r="AF81" s="34">
        <v>0</v>
      </c>
      <c r="AG81" s="34">
        <f t="shared" si="85"/>
        <v>0</v>
      </c>
      <c r="AH81" s="34">
        <v>0</v>
      </c>
      <c r="AI81" s="34">
        <f t="shared" si="86"/>
        <v>0</v>
      </c>
      <c r="AJ81" s="34">
        <v>0</v>
      </c>
      <c r="AK81" s="34">
        <f t="shared" si="87"/>
        <v>0</v>
      </c>
      <c r="AL81" s="34">
        <v>530</v>
      </c>
      <c r="AM81" s="34">
        <f t="shared" si="88"/>
        <v>1.424731182795699</v>
      </c>
      <c r="AN81" s="35">
        <f t="shared" ref="AN81:AN96" si="89">D81+F81+H81+J81+L81+N81+P81+R81+T81+V81+X81+Z81+AB81+AD81+AF81+AH81+AJ81+AL81</f>
        <v>1975946</v>
      </c>
      <c r="AO81" s="34">
        <f t="shared" ref="AO81:AO97" si="90">AN81/$C81</f>
        <v>5311.6827956989246</v>
      </c>
    </row>
    <row r="82" spans="1:41" s="30" customFormat="1" x14ac:dyDescent="0.3">
      <c r="A82" s="64">
        <v>331001</v>
      </c>
      <c r="B82" s="65" t="s">
        <v>130</v>
      </c>
      <c r="C82" s="54">
        <v>743</v>
      </c>
      <c r="D82" s="34">
        <v>54053</v>
      </c>
      <c r="E82" s="34">
        <f t="shared" si="71"/>
        <v>72.749663526244959</v>
      </c>
      <c r="F82" s="34">
        <v>425</v>
      </c>
      <c r="G82" s="34">
        <f t="shared" si="72"/>
        <v>0.5720053835800808</v>
      </c>
      <c r="H82" s="34">
        <v>330501</v>
      </c>
      <c r="I82" s="34">
        <f t="shared" si="73"/>
        <v>444.81965006729473</v>
      </c>
      <c r="J82" s="34">
        <v>2685014</v>
      </c>
      <c r="K82" s="34">
        <f t="shared" si="74"/>
        <v>3613.7469717362046</v>
      </c>
      <c r="L82" s="34">
        <v>136212</v>
      </c>
      <c r="M82" s="34">
        <f t="shared" si="75"/>
        <v>183.32705248990578</v>
      </c>
      <c r="N82" s="34">
        <v>103445</v>
      </c>
      <c r="O82" s="34">
        <f t="shared" si="76"/>
        <v>139.22611036339165</v>
      </c>
      <c r="P82" s="34">
        <v>535645</v>
      </c>
      <c r="Q82" s="34">
        <f t="shared" si="77"/>
        <v>720.92193808882905</v>
      </c>
      <c r="R82" s="34">
        <v>217699</v>
      </c>
      <c r="S82" s="34">
        <f t="shared" si="78"/>
        <v>293</v>
      </c>
      <c r="T82" s="34">
        <v>77840</v>
      </c>
      <c r="U82" s="34">
        <f t="shared" si="79"/>
        <v>104.76446837146703</v>
      </c>
      <c r="V82" s="34">
        <v>108245</v>
      </c>
      <c r="W82" s="34">
        <f t="shared" si="80"/>
        <v>145.6864064602961</v>
      </c>
      <c r="X82" s="34">
        <v>0</v>
      </c>
      <c r="Y82" s="34">
        <f t="shared" si="81"/>
        <v>0</v>
      </c>
      <c r="Z82" s="34">
        <v>20214</v>
      </c>
      <c r="AA82" s="34">
        <f t="shared" si="82"/>
        <v>27.205921938088828</v>
      </c>
      <c r="AB82" s="34">
        <v>0</v>
      </c>
      <c r="AC82" s="34">
        <f t="shared" si="83"/>
        <v>0</v>
      </c>
      <c r="AD82" s="34">
        <v>2405</v>
      </c>
      <c r="AE82" s="34">
        <f t="shared" si="84"/>
        <v>3.2368775235531628</v>
      </c>
      <c r="AF82" s="34">
        <v>882</v>
      </c>
      <c r="AG82" s="34">
        <f t="shared" si="85"/>
        <v>1.187079407806191</v>
      </c>
      <c r="AH82" s="34">
        <v>4800</v>
      </c>
      <c r="AI82" s="34">
        <f t="shared" si="86"/>
        <v>6.4602960969044414</v>
      </c>
      <c r="AJ82" s="34">
        <v>0</v>
      </c>
      <c r="AK82" s="34">
        <f t="shared" si="87"/>
        <v>0</v>
      </c>
      <c r="AL82" s="34">
        <v>0</v>
      </c>
      <c r="AM82" s="34">
        <f t="shared" si="88"/>
        <v>0</v>
      </c>
      <c r="AN82" s="35">
        <f t="shared" si="89"/>
        <v>4277380</v>
      </c>
      <c r="AO82" s="34">
        <f t="shared" si="90"/>
        <v>5756.9044414535665</v>
      </c>
    </row>
    <row r="83" spans="1:41" x14ac:dyDescent="0.3">
      <c r="A83" s="66">
        <v>333001</v>
      </c>
      <c r="B83" s="67" t="s">
        <v>85</v>
      </c>
      <c r="C83" s="53">
        <v>696</v>
      </c>
      <c r="D83" s="31">
        <v>53201</v>
      </c>
      <c r="E83" s="31">
        <f t="shared" si="71"/>
        <v>76.438218390804593</v>
      </c>
      <c r="F83" s="31">
        <v>0</v>
      </c>
      <c r="G83" s="31">
        <f t="shared" si="72"/>
        <v>0</v>
      </c>
      <c r="H83" s="31">
        <v>260713</v>
      </c>
      <c r="I83" s="31">
        <f t="shared" si="73"/>
        <v>374.58764367816093</v>
      </c>
      <c r="J83" s="31">
        <v>1779956</v>
      </c>
      <c r="K83" s="31">
        <f t="shared" si="74"/>
        <v>2557.4080459770116</v>
      </c>
      <c r="L83" s="31">
        <v>0</v>
      </c>
      <c r="M83" s="31">
        <f t="shared" si="75"/>
        <v>0</v>
      </c>
      <c r="N83" s="31">
        <v>80029</v>
      </c>
      <c r="O83" s="31">
        <f t="shared" si="76"/>
        <v>114.98419540229885</v>
      </c>
      <c r="P83" s="31">
        <v>270049</v>
      </c>
      <c r="Q83" s="31">
        <f t="shared" si="77"/>
        <v>388.00143678160919</v>
      </c>
      <c r="R83" s="31">
        <v>115950</v>
      </c>
      <c r="S83" s="31">
        <f t="shared" si="78"/>
        <v>166.59482758620689</v>
      </c>
      <c r="T83" s="31">
        <v>0</v>
      </c>
      <c r="U83" s="31">
        <f t="shared" si="79"/>
        <v>0</v>
      </c>
      <c r="V83" s="31">
        <v>0</v>
      </c>
      <c r="W83" s="31">
        <f t="shared" si="80"/>
        <v>0</v>
      </c>
      <c r="X83" s="31">
        <v>0</v>
      </c>
      <c r="Y83" s="31">
        <f t="shared" si="81"/>
        <v>0</v>
      </c>
      <c r="Z83" s="31">
        <v>0</v>
      </c>
      <c r="AA83" s="31">
        <f t="shared" si="82"/>
        <v>0</v>
      </c>
      <c r="AB83" s="31">
        <v>0</v>
      </c>
      <c r="AC83" s="31">
        <f t="shared" si="83"/>
        <v>0</v>
      </c>
      <c r="AD83" s="31">
        <v>0</v>
      </c>
      <c r="AE83" s="31">
        <f t="shared" si="84"/>
        <v>0</v>
      </c>
      <c r="AF83" s="31">
        <v>0</v>
      </c>
      <c r="AG83" s="31">
        <f t="shared" si="85"/>
        <v>0</v>
      </c>
      <c r="AH83" s="31">
        <v>0</v>
      </c>
      <c r="AI83" s="31">
        <f t="shared" si="86"/>
        <v>0</v>
      </c>
      <c r="AJ83" s="31">
        <v>0</v>
      </c>
      <c r="AK83" s="31">
        <f t="shared" si="87"/>
        <v>0</v>
      </c>
      <c r="AL83" s="31">
        <v>0</v>
      </c>
      <c r="AM83" s="31">
        <f t="shared" si="88"/>
        <v>0</v>
      </c>
      <c r="AN83" s="32">
        <f t="shared" si="89"/>
        <v>2559898</v>
      </c>
      <c r="AO83" s="31">
        <f t="shared" si="90"/>
        <v>3678.0143678160921</v>
      </c>
    </row>
    <row r="84" spans="1:41" x14ac:dyDescent="0.3">
      <c r="A84" s="62">
        <v>336001</v>
      </c>
      <c r="B84" s="63" t="s">
        <v>86</v>
      </c>
      <c r="C84" s="54">
        <v>679</v>
      </c>
      <c r="D84" s="28">
        <v>27096</v>
      </c>
      <c r="E84" s="28">
        <f t="shared" si="71"/>
        <v>39.905743740795288</v>
      </c>
      <c r="F84" s="28">
        <v>0</v>
      </c>
      <c r="G84" s="28">
        <f t="shared" si="72"/>
        <v>0</v>
      </c>
      <c r="H84" s="28">
        <v>518862</v>
      </c>
      <c r="I84" s="28">
        <f t="shared" si="73"/>
        <v>764.15611192930783</v>
      </c>
      <c r="J84" s="28">
        <v>2064088</v>
      </c>
      <c r="K84" s="28">
        <f t="shared" si="74"/>
        <v>3039.8939617083947</v>
      </c>
      <c r="L84" s="28">
        <v>34014</v>
      </c>
      <c r="M84" s="28">
        <f t="shared" si="75"/>
        <v>50.094256259204712</v>
      </c>
      <c r="N84" s="28">
        <v>81093</v>
      </c>
      <c r="O84" s="28">
        <f t="shared" si="76"/>
        <v>119.4300441826215</v>
      </c>
      <c r="P84" s="28">
        <v>326607</v>
      </c>
      <c r="Q84" s="28">
        <f t="shared" si="77"/>
        <v>481.01178203240062</v>
      </c>
      <c r="R84" s="28">
        <v>347405</v>
      </c>
      <c r="S84" s="28">
        <f t="shared" si="78"/>
        <v>511.64212076583209</v>
      </c>
      <c r="T84" s="28">
        <v>0</v>
      </c>
      <c r="U84" s="28">
        <f t="shared" si="79"/>
        <v>0</v>
      </c>
      <c r="V84" s="28">
        <v>0</v>
      </c>
      <c r="W84" s="28">
        <f t="shared" si="80"/>
        <v>0</v>
      </c>
      <c r="X84" s="28">
        <v>0</v>
      </c>
      <c r="Y84" s="28">
        <f t="shared" si="81"/>
        <v>0</v>
      </c>
      <c r="Z84" s="28">
        <v>0</v>
      </c>
      <c r="AA84" s="28">
        <f t="shared" si="82"/>
        <v>0</v>
      </c>
      <c r="AB84" s="28">
        <v>0</v>
      </c>
      <c r="AC84" s="28">
        <f t="shared" si="83"/>
        <v>0</v>
      </c>
      <c r="AD84" s="28">
        <v>41535</v>
      </c>
      <c r="AE84" s="28">
        <f t="shared" si="84"/>
        <v>61.170839469808541</v>
      </c>
      <c r="AF84" s="28">
        <v>24439</v>
      </c>
      <c r="AG84" s="28">
        <f t="shared" si="85"/>
        <v>35.992636229749628</v>
      </c>
      <c r="AH84" s="28">
        <v>0</v>
      </c>
      <c r="AI84" s="28">
        <f t="shared" si="86"/>
        <v>0</v>
      </c>
      <c r="AJ84" s="28">
        <v>0</v>
      </c>
      <c r="AK84" s="28">
        <f t="shared" si="87"/>
        <v>0</v>
      </c>
      <c r="AL84" s="28">
        <v>9750</v>
      </c>
      <c r="AM84" s="28">
        <f t="shared" si="88"/>
        <v>14.359351988217968</v>
      </c>
      <c r="AN84" s="29">
        <f t="shared" si="89"/>
        <v>3474889</v>
      </c>
      <c r="AO84" s="28">
        <f t="shared" ref="AO84:AO85" si="91">AN84/$C84</f>
        <v>5117.6568483063329</v>
      </c>
    </row>
    <row r="85" spans="1:41" s="30" customFormat="1" x14ac:dyDescent="0.3">
      <c r="A85" s="64">
        <v>337001</v>
      </c>
      <c r="B85" s="65" t="s">
        <v>87</v>
      </c>
      <c r="C85" s="54">
        <v>971</v>
      </c>
      <c r="D85" s="34">
        <v>288738</v>
      </c>
      <c r="E85" s="34">
        <f t="shared" si="71"/>
        <v>297.36148300720907</v>
      </c>
      <c r="F85" s="34">
        <v>0</v>
      </c>
      <c r="G85" s="34">
        <f t="shared" si="72"/>
        <v>0</v>
      </c>
      <c r="H85" s="34">
        <v>1105495</v>
      </c>
      <c r="I85" s="34">
        <f t="shared" si="73"/>
        <v>1138.5118434603501</v>
      </c>
      <c r="J85" s="34">
        <v>4293341</v>
      </c>
      <c r="K85" s="34">
        <f t="shared" si="74"/>
        <v>4421.5664263645722</v>
      </c>
      <c r="L85" s="34">
        <v>222565</v>
      </c>
      <c r="M85" s="34">
        <f t="shared" si="75"/>
        <v>229.21215242018536</v>
      </c>
      <c r="N85" s="34">
        <v>345830</v>
      </c>
      <c r="O85" s="34">
        <f t="shared" si="76"/>
        <v>356.15859938208035</v>
      </c>
      <c r="P85" s="34">
        <v>1724025</v>
      </c>
      <c r="Q85" s="34">
        <f t="shared" si="77"/>
        <v>1775.5149330587024</v>
      </c>
      <c r="R85" s="34">
        <v>719728</v>
      </c>
      <c r="S85" s="34">
        <f t="shared" si="78"/>
        <v>741.22348094747679</v>
      </c>
      <c r="T85" s="34">
        <v>0</v>
      </c>
      <c r="U85" s="34">
        <f t="shared" si="79"/>
        <v>0</v>
      </c>
      <c r="V85" s="34">
        <v>110578</v>
      </c>
      <c r="W85" s="34">
        <f t="shared" si="80"/>
        <v>113.88053553038105</v>
      </c>
      <c r="X85" s="34">
        <v>0</v>
      </c>
      <c r="Y85" s="34">
        <f t="shared" si="81"/>
        <v>0</v>
      </c>
      <c r="Z85" s="34">
        <v>378</v>
      </c>
      <c r="AA85" s="34">
        <f t="shared" si="82"/>
        <v>0.38928939237899074</v>
      </c>
      <c r="AB85" s="34">
        <v>0</v>
      </c>
      <c r="AC85" s="34">
        <f t="shared" si="83"/>
        <v>0</v>
      </c>
      <c r="AD85" s="34">
        <v>279772</v>
      </c>
      <c r="AE85" s="34">
        <f t="shared" si="84"/>
        <v>288.1277033985582</v>
      </c>
      <c r="AF85" s="34">
        <v>0</v>
      </c>
      <c r="AG85" s="34">
        <f t="shared" si="85"/>
        <v>0</v>
      </c>
      <c r="AH85" s="34">
        <v>0</v>
      </c>
      <c r="AI85" s="34">
        <f t="shared" si="86"/>
        <v>0</v>
      </c>
      <c r="AJ85" s="34">
        <v>0</v>
      </c>
      <c r="AK85" s="34">
        <f t="shared" si="87"/>
        <v>0</v>
      </c>
      <c r="AL85" s="34">
        <v>0</v>
      </c>
      <c r="AM85" s="34">
        <f t="shared" si="88"/>
        <v>0</v>
      </c>
      <c r="AN85" s="35">
        <f t="shared" si="89"/>
        <v>9090450</v>
      </c>
      <c r="AO85" s="34">
        <f t="shared" si="91"/>
        <v>9361.9464469618943</v>
      </c>
    </row>
    <row r="86" spans="1:41" s="30" customFormat="1" x14ac:dyDescent="0.3">
      <c r="A86" s="64">
        <v>339001</v>
      </c>
      <c r="B86" s="65" t="s">
        <v>131</v>
      </c>
      <c r="C86" s="54">
        <v>419</v>
      </c>
      <c r="D86" s="34">
        <v>183287</v>
      </c>
      <c r="E86" s="34">
        <f t="shared" si="71"/>
        <v>437.43914081145584</v>
      </c>
      <c r="F86" s="34">
        <v>86599</v>
      </c>
      <c r="G86" s="34">
        <f t="shared" si="72"/>
        <v>206.6801909307876</v>
      </c>
      <c r="H86" s="34">
        <v>291380</v>
      </c>
      <c r="I86" s="34">
        <f t="shared" si="73"/>
        <v>695.41766109785203</v>
      </c>
      <c r="J86" s="34">
        <v>932177</v>
      </c>
      <c r="K86" s="34">
        <f t="shared" si="74"/>
        <v>2224.7661097852028</v>
      </c>
      <c r="L86" s="34">
        <v>32811</v>
      </c>
      <c r="M86" s="34">
        <f t="shared" si="75"/>
        <v>78.307875894988072</v>
      </c>
      <c r="N86" s="34">
        <v>91545</v>
      </c>
      <c r="O86" s="34">
        <f t="shared" si="76"/>
        <v>218.48448687350836</v>
      </c>
      <c r="P86" s="34">
        <v>67127</v>
      </c>
      <c r="Q86" s="34">
        <f t="shared" si="77"/>
        <v>160.20763723150358</v>
      </c>
      <c r="R86" s="34">
        <v>96894</v>
      </c>
      <c r="S86" s="34">
        <f t="shared" si="78"/>
        <v>231.25059665871123</v>
      </c>
      <c r="T86" s="34">
        <v>0</v>
      </c>
      <c r="U86" s="34">
        <f t="shared" si="79"/>
        <v>0</v>
      </c>
      <c r="V86" s="34">
        <v>72890</v>
      </c>
      <c r="W86" s="34">
        <f t="shared" si="80"/>
        <v>173.96181384248209</v>
      </c>
      <c r="X86" s="34">
        <v>0</v>
      </c>
      <c r="Y86" s="34">
        <f t="shared" si="81"/>
        <v>0</v>
      </c>
      <c r="Z86" s="34">
        <v>0</v>
      </c>
      <c r="AA86" s="34">
        <f t="shared" si="82"/>
        <v>0</v>
      </c>
      <c r="AB86" s="34">
        <v>0</v>
      </c>
      <c r="AC86" s="34">
        <f t="shared" si="83"/>
        <v>0</v>
      </c>
      <c r="AD86" s="34">
        <v>30544</v>
      </c>
      <c r="AE86" s="34">
        <f t="shared" si="84"/>
        <v>72.897374701670643</v>
      </c>
      <c r="AF86" s="34">
        <v>0</v>
      </c>
      <c r="AG86" s="34">
        <f t="shared" si="85"/>
        <v>0</v>
      </c>
      <c r="AH86" s="34">
        <v>0</v>
      </c>
      <c r="AI86" s="34">
        <f t="shared" si="86"/>
        <v>0</v>
      </c>
      <c r="AJ86" s="34">
        <v>0</v>
      </c>
      <c r="AK86" s="34">
        <f t="shared" si="87"/>
        <v>0</v>
      </c>
      <c r="AL86" s="34">
        <v>0</v>
      </c>
      <c r="AM86" s="34">
        <f t="shared" si="88"/>
        <v>0</v>
      </c>
      <c r="AN86" s="35">
        <f t="shared" si="89"/>
        <v>1885254</v>
      </c>
      <c r="AO86" s="34">
        <f>AN86/$C86</f>
        <v>4499.4128878281626</v>
      </c>
    </row>
    <row r="87" spans="1:41" s="30" customFormat="1" x14ac:dyDescent="0.3">
      <c r="A87" s="64">
        <v>340001</v>
      </c>
      <c r="B87" s="65" t="s">
        <v>132</v>
      </c>
      <c r="C87" s="54">
        <v>109</v>
      </c>
      <c r="D87" s="34">
        <v>0</v>
      </c>
      <c r="E87" s="34">
        <f t="shared" si="71"/>
        <v>0</v>
      </c>
      <c r="F87" s="34">
        <v>0</v>
      </c>
      <c r="G87" s="34">
        <f t="shared" si="72"/>
        <v>0</v>
      </c>
      <c r="H87" s="34">
        <v>15683</v>
      </c>
      <c r="I87" s="34">
        <f t="shared" si="73"/>
        <v>143.88073394495413</v>
      </c>
      <c r="J87" s="34">
        <v>476543</v>
      </c>
      <c r="K87" s="34">
        <f t="shared" si="74"/>
        <v>4371.9541284403667</v>
      </c>
      <c r="L87" s="34">
        <v>17500</v>
      </c>
      <c r="M87" s="34">
        <f t="shared" si="75"/>
        <v>160.55045871559633</v>
      </c>
      <c r="N87" s="34">
        <v>61929</v>
      </c>
      <c r="O87" s="34">
        <f t="shared" si="76"/>
        <v>568.1559633027523</v>
      </c>
      <c r="P87" s="34">
        <v>82741</v>
      </c>
      <c r="Q87" s="34">
        <f t="shared" si="77"/>
        <v>759.09174311926608</v>
      </c>
      <c r="R87" s="34">
        <v>15253</v>
      </c>
      <c r="S87" s="34">
        <f t="shared" si="78"/>
        <v>139.93577981651376</v>
      </c>
      <c r="T87" s="34">
        <v>0</v>
      </c>
      <c r="U87" s="34">
        <f t="shared" si="79"/>
        <v>0</v>
      </c>
      <c r="V87" s="34">
        <v>0</v>
      </c>
      <c r="W87" s="34">
        <f t="shared" si="80"/>
        <v>0</v>
      </c>
      <c r="X87" s="34">
        <v>0</v>
      </c>
      <c r="Y87" s="34">
        <f t="shared" si="81"/>
        <v>0</v>
      </c>
      <c r="Z87" s="34">
        <v>0</v>
      </c>
      <c r="AA87" s="34">
        <f t="shared" si="82"/>
        <v>0</v>
      </c>
      <c r="AB87" s="34">
        <v>0</v>
      </c>
      <c r="AC87" s="34">
        <f t="shared" si="83"/>
        <v>0</v>
      </c>
      <c r="AD87" s="34">
        <v>19437</v>
      </c>
      <c r="AE87" s="34">
        <f t="shared" si="84"/>
        <v>178.32110091743118</v>
      </c>
      <c r="AF87" s="34">
        <v>0</v>
      </c>
      <c r="AG87" s="34">
        <f t="shared" si="85"/>
        <v>0</v>
      </c>
      <c r="AH87" s="34">
        <v>0</v>
      </c>
      <c r="AI87" s="34">
        <f t="shared" si="86"/>
        <v>0</v>
      </c>
      <c r="AJ87" s="34">
        <v>0</v>
      </c>
      <c r="AK87" s="34">
        <f t="shared" si="87"/>
        <v>0</v>
      </c>
      <c r="AL87" s="34">
        <v>3975</v>
      </c>
      <c r="AM87" s="34">
        <f t="shared" si="88"/>
        <v>36.467889908256879</v>
      </c>
      <c r="AN87" s="35">
        <f t="shared" si="89"/>
        <v>693061</v>
      </c>
      <c r="AO87" s="34">
        <f>AN87/$C87</f>
        <v>6358.3577981651379</v>
      </c>
    </row>
    <row r="88" spans="1:41" x14ac:dyDescent="0.3">
      <c r="A88" s="64">
        <v>341001</v>
      </c>
      <c r="B88" s="67" t="s">
        <v>90</v>
      </c>
      <c r="C88" s="54">
        <v>562</v>
      </c>
      <c r="D88" s="34">
        <v>31355</v>
      </c>
      <c r="E88" s="34">
        <f t="shared" si="71"/>
        <v>55.791814946619219</v>
      </c>
      <c r="F88" s="34">
        <v>0</v>
      </c>
      <c r="G88" s="34">
        <f t="shared" si="72"/>
        <v>0</v>
      </c>
      <c r="H88" s="34">
        <v>388078</v>
      </c>
      <c r="I88" s="34">
        <f t="shared" si="73"/>
        <v>690.53024911032026</v>
      </c>
      <c r="J88" s="34">
        <v>1166587</v>
      </c>
      <c r="K88" s="34">
        <f t="shared" si="74"/>
        <v>2075.7775800711743</v>
      </c>
      <c r="L88" s="34">
        <v>17771</v>
      </c>
      <c r="M88" s="34">
        <f t="shared" si="75"/>
        <v>31.62099644128114</v>
      </c>
      <c r="N88" s="34">
        <v>56544</v>
      </c>
      <c r="O88" s="34">
        <f t="shared" si="76"/>
        <v>100.61209964412811</v>
      </c>
      <c r="P88" s="34">
        <v>311580</v>
      </c>
      <c r="Q88" s="34">
        <f t="shared" si="77"/>
        <v>554.41281138790032</v>
      </c>
      <c r="R88" s="34">
        <v>54969</v>
      </c>
      <c r="S88" s="34">
        <f t="shared" si="78"/>
        <v>97.809608540925268</v>
      </c>
      <c r="T88" s="34">
        <v>24078</v>
      </c>
      <c r="U88" s="34">
        <f t="shared" si="79"/>
        <v>42.843416370106759</v>
      </c>
      <c r="V88" s="34">
        <v>88061</v>
      </c>
      <c r="W88" s="34">
        <f t="shared" si="80"/>
        <v>156.69217081850533</v>
      </c>
      <c r="X88" s="34">
        <v>0</v>
      </c>
      <c r="Y88" s="34">
        <f t="shared" si="81"/>
        <v>0</v>
      </c>
      <c r="Z88" s="34">
        <v>0</v>
      </c>
      <c r="AA88" s="34">
        <f t="shared" si="82"/>
        <v>0</v>
      </c>
      <c r="AB88" s="34">
        <v>0</v>
      </c>
      <c r="AC88" s="34">
        <f t="shared" si="83"/>
        <v>0</v>
      </c>
      <c r="AD88" s="34">
        <v>0</v>
      </c>
      <c r="AE88" s="34">
        <f t="shared" si="84"/>
        <v>0</v>
      </c>
      <c r="AF88" s="34">
        <v>0</v>
      </c>
      <c r="AG88" s="34">
        <f t="shared" si="85"/>
        <v>0</v>
      </c>
      <c r="AH88" s="34">
        <v>0</v>
      </c>
      <c r="AI88" s="34">
        <f t="shared" si="86"/>
        <v>0</v>
      </c>
      <c r="AJ88" s="34">
        <v>0</v>
      </c>
      <c r="AK88" s="34">
        <f t="shared" si="87"/>
        <v>0</v>
      </c>
      <c r="AL88" s="34">
        <v>0</v>
      </c>
      <c r="AM88" s="34">
        <f t="shared" si="88"/>
        <v>0</v>
      </c>
      <c r="AN88" s="32">
        <f t="shared" si="89"/>
        <v>2139023</v>
      </c>
      <c r="AO88" s="34">
        <f>AN88/$C88</f>
        <v>3806.0907473309608</v>
      </c>
    </row>
    <row r="89" spans="1:41" x14ac:dyDescent="0.3">
      <c r="A89" s="62">
        <v>343001</v>
      </c>
      <c r="B89" s="63" t="s">
        <v>133</v>
      </c>
      <c r="C89" s="54">
        <v>235</v>
      </c>
      <c r="D89" s="28">
        <v>28694</v>
      </c>
      <c r="E89" s="28">
        <f t="shared" si="71"/>
        <v>122.10212765957446</v>
      </c>
      <c r="F89" s="28">
        <v>0</v>
      </c>
      <c r="G89" s="28">
        <f t="shared" si="72"/>
        <v>0</v>
      </c>
      <c r="H89" s="28">
        <v>319573</v>
      </c>
      <c r="I89" s="28">
        <f t="shared" si="73"/>
        <v>1359.8851063829786</v>
      </c>
      <c r="J89" s="28">
        <v>848086</v>
      </c>
      <c r="K89" s="28">
        <f t="shared" si="74"/>
        <v>3608.8765957446808</v>
      </c>
      <c r="L89" s="28">
        <v>57567</v>
      </c>
      <c r="M89" s="28">
        <f t="shared" si="75"/>
        <v>244.96595744680852</v>
      </c>
      <c r="N89" s="28">
        <v>33315</v>
      </c>
      <c r="O89" s="28">
        <f t="shared" si="76"/>
        <v>141.7659574468085</v>
      </c>
      <c r="P89" s="28">
        <v>30618</v>
      </c>
      <c r="Q89" s="28">
        <f t="shared" si="77"/>
        <v>130.28936170212765</v>
      </c>
      <c r="R89" s="28">
        <v>28080</v>
      </c>
      <c r="S89" s="28">
        <f t="shared" si="78"/>
        <v>119.48936170212765</v>
      </c>
      <c r="T89" s="28">
        <v>0</v>
      </c>
      <c r="U89" s="28">
        <f t="shared" si="79"/>
        <v>0</v>
      </c>
      <c r="V89" s="28">
        <v>0</v>
      </c>
      <c r="W89" s="28">
        <f t="shared" si="80"/>
        <v>0</v>
      </c>
      <c r="X89" s="28">
        <v>0</v>
      </c>
      <c r="Y89" s="28">
        <f t="shared" si="81"/>
        <v>0</v>
      </c>
      <c r="Z89" s="28">
        <v>0</v>
      </c>
      <c r="AA89" s="28">
        <f t="shared" si="82"/>
        <v>0</v>
      </c>
      <c r="AB89" s="28">
        <v>0</v>
      </c>
      <c r="AC89" s="28">
        <f t="shared" si="83"/>
        <v>0</v>
      </c>
      <c r="AD89" s="28">
        <v>10740</v>
      </c>
      <c r="AE89" s="28">
        <f t="shared" si="84"/>
        <v>45.702127659574465</v>
      </c>
      <c r="AF89" s="28">
        <v>0</v>
      </c>
      <c r="AG89" s="28">
        <f t="shared" si="85"/>
        <v>0</v>
      </c>
      <c r="AH89" s="28">
        <v>0</v>
      </c>
      <c r="AI89" s="28">
        <f t="shared" si="86"/>
        <v>0</v>
      </c>
      <c r="AJ89" s="28">
        <v>0</v>
      </c>
      <c r="AK89" s="28">
        <f t="shared" si="87"/>
        <v>0</v>
      </c>
      <c r="AL89" s="28">
        <v>0</v>
      </c>
      <c r="AM89" s="28">
        <f t="shared" si="88"/>
        <v>0</v>
      </c>
      <c r="AN89" s="29">
        <f t="shared" si="89"/>
        <v>1356673</v>
      </c>
      <c r="AO89" s="28">
        <f>AN89/$C89</f>
        <v>5773.0765957446811</v>
      </c>
    </row>
    <row r="90" spans="1:41" s="30" customFormat="1" x14ac:dyDescent="0.3">
      <c r="A90" s="64">
        <v>343002</v>
      </c>
      <c r="B90" s="65" t="s">
        <v>104</v>
      </c>
      <c r="C90" s="54">
        <v>1362</v>
      </c>
      <c r="D90" s="34">
        <v>52500</v>
      </c>
      <c r="E90" s="34">
        <f t="shared" si="71"/>
        <v>38.546255506607928</v>
      </c>
      <c r="F90" s="34">
        <v>0</v>
      </c>
      <c r="G90" s="34">
        <f t="shared" si="72"/>
        <v>0</v>
      </c>
      <c r="H90" s="34">
        <v>155673</v>
      </c>
      <c r="I90" s="34">
        <f t="shared" si="73"/>
        <v>114.29735682819383</v>
      </c>
      <c r="J90" s="34">
        <v>1699894</v>
      </c>
      <c r="K90" s="34">
        <f t="shared" si="74"/>
        <v>1248.0866372980911</v>
      </c>
      <c r="L90" s="34">
        <v>64750</v>
      </c>
      <c r="M90" s="34">
        <f t="shared" si="75"/>
        <v>47.540381791483114</v>
      </c>
      <c r="N90" s="34">
        <v>0</v>
      </c>
      <c r="O90" s="34">
        <f t="shared" si="76"/>
        <v>0</v>
      </c>
      <c r="P90" s="34">
        <v>0</v>
      </c>
      <c r="Q90" s="34">
        <f t="shared" si="77"/>
        <v>0</v>
      </c>
      <c r="R90" s="34">
        <v>0</v>
      </c>
      <c r="S90" s="34">
        <f t="shared" si="78"/>
        <v>0</v>
      </c>
      <c r="T90" s="34">
        <v>0</v>
      </c>
      <c r="U90" s="34">
        <f t="shared" si="79"/>
        <v>0</v>
      </c>
      <c r="V90" s="34">
        <v>0</v>
      </c>
      <c r="W90" s="34">
        <f t="shared" si="80"/>
        <v>0</v>
      </c>
      <c r="X90" s="34">
        <v>0</v>
      </c>
      <c r="Y90" s="34">
        <f t="shared" si="81"/>
        <v>0</v>
      </c>
      <c r="Z90" s="34">
        <v>0</v>
      </c>
      <c r="AA90" s="34">
        <f t="shared" si="82"/>
        <v>0</v>
      </c>
      <c r="AB90" s="34">
        <v>0</v>
      </c>
      <c r="AC90" s="34">
        <f t="shared" si="83"/>
        <v>0</v>
      </c>
      <c r="AD90" s="34">
        <v>1760</v>
      </c>
      <c r="AE90" s="34">
        <f t="shared" si="84"/>
        <v>1.2922173274596183</v>
      </c>
      <c r="AF90" s="34">
        <v>0</v>
      </c>
      <c r="AG90" s="34">
        <f t="shared" si="85"/>
        <v>0</v>
      </c>
      <c r="AH90" s="34">
        <v>0</v>
      </c>
      <c r="AI90" s="34">
        <f t="shared" si="86"/>
        <v>0</v>
      </c>
      <c r="AJ90" s="34">
        <v>0</v>
      </c>
      <c r="AK90" s="34">
        <f t="shared" si="87"/>
        <v>0</v>
      </c>
      <c r="AL90" s="34">
        <v>0</v>
      </c>
      <c r="AM90" s="34">
        <f t="shared" si="88"/>
        <v>0</v>
      </c>
      <c r="AN90" s="35">
        <f t="shared" si="89"/>
        <v>1974577</v>
      </c>
      <c r="AO90" s="34">
        <f t="shared" si="90"/>
        <v>1449.7628487518355</v>
      </c>
    </row>
    <row r="91" spans="1:41" s="30" customFormat="1" x14ac:dyDescent="0.3">
      <c r="A91" s="64">
        <v>344001</v>
      </c>
      <c r="B91" s="65" t="s">
        <v>134</v>
      </c>
      <c r="C91" s="54">
        <v>418</v>
      </c>
      <c r="D91" s="34">
        <v>141673</v>
      </c>
      <c r="E91" s="34">
        <f t="shared" si="71"/>
        <v>338.93062200956939</v>
      </c>
      <c r="F91" s="34">
        <v>0</v>
      </c>
      <c r="G91" s="34">
        <f t="shared" si="72"/>
        <v>0</v>
      </c>
      <c r="H91" s="34">
        <v>380764</v>
      </c>
      <c r="I91" s="34">
        <f t="shared" si="73"/>
        <v>910.91866028708137</v>
      </c>
      <c r="J91" s="34">
        <v>1601156</v>
      </c>
      <c r="K91" s="34">
        <f t="shared" si="74"/>
        <v>3830.5167464114834</v>
      </c>
      <c r="L91" s="34">
        <v>134979</v>
      </c>
      <c r="M91" s="34">
        <f t="shared" si="75"/>
        <v>322.91626794258372</v>
      </c>
      <c r="N91" s="34">
        <v>51286</v>
      </c>
      <c r="O91" s="34">
        <f t="shared" si="76"/>
        <v>122.69377990430623</v>
      </c>
      <c r="P91" s="34">
        <v>6300</v>
      </c>
      <c r="Q91" s="34">
        <f t="shared" si="77"/>
        <v>15.07177033492823</v>
      </c>
      <c r="R91" s="34">
        <v>24125</v>
      </c>
      <c r="S91" s="34">
        <f t="shared" si="78"/>
        <v>57.715311004784688</v>
      </c>
      <c r="T91" s="34">
        <v>0</v>
      </c>
      <c r="U91" s="34">
        <f t="shared" si="79"/>
        <v>0</v>
      </c>
      <c r="V91" s="34">
        <v>15545</v>
      </c>
      <c r="W91" s="34">
        <f t="shared" si="80"/>
        <v>37.188995215311003</v>
      </c>
      <c r="X91" s="34">
        <v>0</v>
      </c>
      <c r="Y91" s="34">
        <f t="shared" si="81"/>
        <v>0</v>
      </c>
      <c r="Z91" s="34">
        <v>0</v>
      </c>
      <c r="AA91" s="34">
        <f t="shared" si="82"/>
        <v>0</v>
      </c>
      <c r="AB91" s="34">
        <v>0</v>
      </c>
      <c r="AC91" s="34">
        <f t="shared" si="83"/>
        <v>0</v>
      </c>
      <c r="AD91" s="34">
        <v>0</v>
      </c>
      <c r="AE91" s="34">
        <f t="shared" si="84"/>
        <v>0</v>
      </c>
      <c r="AF91" s="34">
        <v>0</v>
      </c>
      <c r="AG91" s="34">
        <f t="shared" si="85"/>
        <v>0</v>
      </c>
      <c r="AH91" s="34">
        <v>0</v>
      </c>
      <c r="AI91" s="34">
        <f t="shared" si="86"/>
        <v>0</v>
      </c>
      <c r="AJ91" s="34">
        <v>0</v>
      </c>
      <c r="AK91" s="34">
        <f t="shared" si="87"/>
        <v>0</v>
      </c>
      <c r="AL91" s="34">
        <v>0</v>
      </c>
      <c r="AM91" s="34">
        <f t="shared" si="88"/>
        <v>0</v>
      </c>
      <c r="AN91" s="35">
        <f t="shared" si="89"/>
        <v>2355828</v>
      </c>
      <c r="AO91" s="34">
        <f t="shared" si="90"/>
        <v>5635.9521531100481</v>
      </c>
    </row>
    <row r="92" spans="1:41" s="30" customFormat="1" x14ac:dyDescent="0.3">
      <c r="A92" s="64">
        <v>345001</v>
      </c>
      <c r="B92" s="65" t="s">
        <v>135</v>
      </c>
      <c r="C92" s="54">
        <v>1200</v>
      </c>
      <c r="D92" s="34">
        <v>120417</v>
      </c>
      <c r="E92" s="34">
        <f t="shared" si="71"/>
        <v>100.3475</v>
      </c>
      <c r="F92" s="34">
        <v>0</v>
      </c>
      <c r="G92" s="34">
        <f t="shared" si="72"/>
        <v>0</v>
      </c>
      <c r="H92" s="34">
        <v>345588</v>
      </c>
      <c r="I92" s="34">
        <f t="shared" si="73"/>
        <v>287.99</v>
      </c>
      <c r="J92" s="34">
        <v>1793317</v>
      </c>
      <c r="K92" s="34">
        <f t="shared" si="74"/>
        <v>1494.4308333333333</v>
      </c>
      <c r="L92" s="34">
        <v>107656</v>
      </c>
      <c r="M92" s="34">
        <f t="shared" si="75"/>
        <v>89.713333333333338</v>
      </c>
      <c r="N92" s="34">
        <v>94125</v>
      </c>
      <c r="O92" s="34">
        <f t="shared" si="76"/>
        <v>78.4375</v>
      </c>
      <c r="P92" s="34">
        <v>0</v>
      </c>
      <c r="Q92" s="34">
        <f t="shared" si="77"/>
        <v>0</v>
      </c>
      <c r="R92" s="34">
        <v>0</v>
      </c>
      <c r="S92" s="34">
        <f t="shared" si="78"/>
        <v>0</v>
      </c>
      <c r="T92" s="34">
        <v>0</v>
      </c>
      <c r="U92" s="34">
        <f t="shared" si="79"/>
        <v>0</v>
      </c>
      <c r="V92" s="34">
        <v>0</v>
      </c>
      <c r="W92" s="34">
        <f t="shared" si="80"/>
        <v>0</v>
      </c>
      <c r="X92" s="34">
        <v>0</v>
      </c>
      <c r="Y92" s="34">
        <f t="shared" si="81"/>
        <v>0</v>
      </c>
      <c r="Z92" s="34">
        <v>40010</v>
      </c>
      <c r="AA92" s="34">
        <f t="shared" si="82"/>
        <v>33.341666666666669</v>
      </c>
      <c r="AB92" s="34">
        <v>0</v>
      </c>
      <c r="AC92" s="34">
        <f t="shared" si="83"/>
        <v>0</v>
      </c>
      <c r="AD92" s="34">
        <v>43200</v>
      </c>
      <c r="AE92" s="34">
        <f t="shared" si="84"/>
        <v>36</v>
      </c>
      <c r="AF92" s="34">
        <v>0</v>
      </c>
      <c r="AG92" s="34">
        <f t="shared" si="85"/>
        <v>0</v>
      </c>
      <c r="AH92" s="34">
        <v>0</v>
      </c>
      <c r="AI92" s="34">
        <f t="shared" si="86"/>
        <v>0</v>
      </c>
      <c r="AJ92" s="34">
        <v>0</v>
      </c>
      <c r="AK92" s="34">
        <f t="shared" si="87"/>
        <v>0</v>
      </c>
      <c r="AL92" s="34">
        <v>0</v>
      </c>
      <c r="AM92" s="34">
        <f t="shared" si="88"/>
        <v>0</v>
      </c>
      <c r="AN92" s="35">
        <f t="shared" si="89"/>
        <v>2544313</v>
      </c>
      <c r="AO92" s="34">
        <f>AN92/$C92</f>
        <v>2120.2608333333333</v>
      </c>
    </row>
    <row r="93" spans="1:41" x14ac:dyDescent="0.3">
      <c r="A93" s="66">
        <v>346001</v>
      </c>
      <c r="B93" s="67" t="s">
        <v>136</v>
      </c>
      <c r="C93" s="53">
        <v>778</v>
      </c>
      <c r="D93" s="31">
        <v>100474</v>
      </c>
      <c r="E93" s="31">
        <f t="shared" si="71"/>
        <v>129.1439588688946</v>
      </c>
      <c r="F93" s="31">
        <v>0</v>
      </c>
      <c r="G93" s="31">
        <f t="shared" si="72"/>
        <v>0</v>
      </c>
      <c r="H93" s="31">
        <v>301981</v>
      </c>
      <c r="I93" s="31">
        <f t="shared" si="73"/>
        <v>388.15038560411313</v>
      </c>
      <c r="J93" s="31">
        <v>1966916</v>
      </c>
      <c r="K93" s="31">
        <f t="shared" si="74"/>
        <v>2528.1696658097685</v>
      </c>
      <c r="L93" s="31">
        <v>73368</v>
      </c>
      <c r="M93" s="31">
        <f t="shared" si="75"/>
        <v>94.303341902313619</v>
      </c>
      <c r="N93" s="31">
        <v>0</v>
      </c>
      <c r="O93" s="31">
        <f t="shared" si="76"/>
        <v>0</v>
      </c>
      <c r="P93" s="31">
        <v>89870</v>
      </c>
      <c r="Q93" s="31">
        <f t="shared" si="77"/>
        <v>115.51413881748071</v>
      </c>
      <c r="R93" s="31">
        <v>42104</v>
      </c>
      <c r="S93" s="31">
        <f t="shared" si="78"/>
        <v>54.118251928020563</v>
      </c>
      <c r="T93" s="31">
        <v>0</v>
      </c>
      <c r="U93" s="31">
        <f t="shared" si="79"/>
        <v>0</v>
      </c>
      <c r="V93" s="31">
        <v>14548</v>
      </c>
      <c r="W93" s="31">
        <f t="shared" si="80"/>
        <v>18.699228791773781</v>
      </c>
      <c r="X93" s="31">
        <v>0</v>
      </c>
      <c r="Y93" s="31">
        <f t="shared" si="81"/>
        <v>0</v>
      </c>
      <c r="Z93" s="31">
        <v>0</v>
      </c>
      <c r="AA93" s="31">
        <f t="shared" si="82"/>
        <v>0</v>
      </c>
      <c r="AB93" s="31">
        <v>0</v>
      </c>
      <c r="AC93" s="31">
        <f t="shared" si="83"/>
        <v>0</v>
      </c>
      <c r="AD93" s="31">
        <v>62528</v>
      </c>
      <c r="AE93" s="31">
        <f t="shared" si="84"/>
        <v>80.370179948586113</v>
      </c>
      <c r="AF93" s="31">
        <v>0</v>
      </c>
      <c r="AG93" s="31">
        <f t="shared" si="85"/>
        <v>0</v>
      </c>
      <c r="AH93" s="31">
        <v>0</v>
      </c>
      <c r="AI93" s="31">
        <f t="shared" si="86"/>
        <v>0</v>
      </c>
      <c r="AJ93" s="31">
        <v>0</v>
      </c>
      <c r="AK93" s="31">
        <f t="shared" si="87"/>
        <v>0</v>
      </c>
      <c r="AL93" s="31">
        <v>0</v>
      </c>
      <c r="AM93" s="31">
        <f t="shared" si="88"/>
        <v>0</v>
      </c>
      <c r="AN93" s="32">
        <f t="shared" si="89"/>
        <v>2651789</v>
      </c>
      <c r="AO93" s="31">
        <f>AN93/$C93</f>
        <v>3408.4691516709513</v>
      </c>
    </row>
    <row r="94" spans="1:41" x14ac:dyDescent="0.3">
      <c r="A94" s="62">
        <v>347001</v>
      </c>
      <c r="B94" s="63" t="s">
        <v>137</v>
      </c>
      <c r="C94" s="54">
        <v>332</v>
      </c>
      <c r="D94" s="28">
        <v>94000</v>
      </c>
      <c r="E94" s="28">
        <f t="shared" si="71"/>
        <v>283.13253012048193</v>
      </c>
      <c r="F94" s="28">
        <v>0</v>
      </c>
      <c r="G94" s="28">
        <f t="shared" si="72"/>
        <v>0</v>
      </c>
      <c r="H94" s="28">
        <v>154231</v>
      </c>
      <c r="I94" s="28">
        <f t="shared" si="73"/>
        <v>464.55120481927713</v>
      </c>
      <c r="J94" s="28">
        <v>1072835</v>
      </c>
      <c r="K94" s="28">
        <f t="shared" si="74"/>
        <v>3231.4307228915663</v>
      </c>
      <c r="L94" s="28">
        <v>0</v>
      </c>
      <c r="M94" s="28">
        <f t="shared" si="75"/>
        <v>0</v>
      </c>
      <c r="N94" s="28">
        <v>57399</v>
      </c>
      <c r="O94" s="28">
        <f t="shared" si="76"/>
        <v>172.88855421686748</v>
      </c>
      <c r="P94" s="28">
        <v>358519</v>
      </c>
      <c r="Q94" s="28">
        <f t="shared" si="77"/>
        <v>1079.8765060240964</v>
      </c>
      <c r="R94" s="28">
        <v>18361</v>
      </c>
      <c r="S94" s="28">
        <f t="shared" si="78"/>
        <v>55.304216867469883</v>
      </c>
      <c r="T94" s="28">
        <v>0</v>
      </c>
      <c r="U94" s="28">
        <f t="shared" si="79"/>
        <v>0</v>
      </c>
      <c r="V94" s="28">
        <v>20192</v>
      </c>
      <c r="W94" s="28">
        <f t="shared" si="80"/>
        <v>60.819277108433738</v>
      </c>
      <c r="X94" s="28">
        <v>0</v>
      </c>
      <c r="Y94" s="28">
        <f t="shared" si="81"/>
        <v>0</v>
      </c>
      <c r="Z94" s="28">
        <v>0</v>
      </c>
      <c r="AA94" s="28">
        <f t="shared" si="82"/>
        <v>0</v>
      </c>
      <c r="AB94" s="28">
        <v>0</v>
      </c>
      <c r="AC94" s="28">
        <f t="shared" si="83"/>
        <v>0</v>
      </c>
      <c r="AD94" s="28">
        <v>10914</v>
      </c>
      <c r="AE94" s="28">
        <f t="shared" si="84"/>
        <v>32.873493975903614</v>
      </c>
      <c r="AF94" s="28">
        <v>0</v>
      </c>
      <c r="AG94" s="28">
        <f t="shared" si="85"/>
        <v>0</v>
      </c>
      <c r="AH94" s="28">
        <v>0</v>
      </c>
      <c r="AI94" s="28">
        <f t="shared" si="86"/>
        <v>0</v>
      </c>
      <c r="AJ94" s="28">
        <v>0</v>
      </c>
      <c r="AK94" s="28">
        <f t="shared" si="87"/>
        <v>0</v>
      </c>
      <c r="AL94" s="28">
        <v>0</v>
      </c>
      <c r="AM94" s="28">
        <f t="shared" si="88"/>
        <v>0</v>
      </c>
      <c r="AN94" s="29">
        <f t="shared" si="89"/>
        <v>1786451</v>
      </c>
      <c r="AO94" s="28">
        <f t="shared" ref="AO94:AO95" si="92">AN94/$C94</f>
        <v>5380.8765060240967</v>
      </c>
    </row>
    <row r="95" spans="1:41" s="30" customFormat="1" x14ac:dyDescent="0.3">
      <c r="A95" s="64">
        <v>348001</v>
      </c>
      <c r="B95" s="65" t="s">
        <v>105</v>
      </c>
      <c r="C95" s="54">
        <v>219</v>
      </c>
      <c r="D95" s="34">
        <v>47180</v>
      </c>
      <c r="E95" s="34">
        <f t="shared" si="71"/>
        <v>215.4337899543379</v>
      </c>
      <c r="F95" s="34">
        <v>0</v>
      </c>
      <c r="G95" s="34">
        <f t="shared" si="72"/>
        <v>0</v>
      </c>
      <c r="H95" s="34">
        <v>251323</v>
      </c>
      <c r="I95" s="34">
        <f t="shared" si="73"/>
        <v>1147.5936073059361</v>
      </c>
      <c r="J95" s="34">
        <v>1023257</v>
      </c>
      <c r="K95" s="34">
        <f t="shared" si="74"/>
        <v>4672.4063926940644</v>
      </c>
      <c r="L95" s="34">
        <v>53710</v>
      </c>
      <c r="M95" s="34">
        <f t="shared" si="75"/>
        <v>245.25114155251143</v>
      </c>
      <c r="N95" s="34">
        <v>55521</v>
      </c>
      <c r="O95" s="34">
        <f t="shared" si="76"/>
        <v>253.52054794520549</v>
      </c>
      <c r="P95" s="34">
        <v>0</v>
      </c>
      <c r="Q95" s="34">
        <f t="shared" si="77"/>
        <v>0</v>
      </c>
      <c r="R95" s="34">
        <v>0</v>
      </c>
      <c r="S95" s="34">
        <f t="shared" si="78"/>
        <v>0</v>
      </c>
      <c r="T95" s="34">
        <v>0</v>
      </c>
      <c r="U95" s="34">
        <f t="shared" si="79"/>
        <v>0</v>
      </c>
      <c r="V95" s="34">
        <v>0</v>
      </c>
      <c r="W95" s="34">
        <f t="shared" si="80"/>
        <v>0</v>
      </c>
      <c r="X95" s="34">
        <v>0</v>
      </c>
      <c r="Y95" s="34">
        <f t="shared" si="81"/>
        <v>0</v>
      </c>
      <c r="Z95" s="34">
        <v>0</v>
      </c>
      <c r="AA95" s="34">
        <f t="shared" si="82"/>
        <v>0</v>
      </c>
      <c r="AB95" s="34">
        <v>0</v>
      </c>
      <c r="AC95" s="34">
        <f t="shared" si="83"/>
        <v>0</v>
      </c>
      <c r="AD95" s="34">
        <v>6161</v>
      </c>
      <c r="AE95" s="34">
        <f t="shared" si="84"/>
        <v>28.1324200913242</v>
      </c>
      <c r="AF95" s="34">
        <v>0</v>
      </c>
      <c r="AG95" s="34">
        <f t="shared" si="85"/>
        <v>0</v>
      </c>
      <c r="AH95" s="34">
        <v>0</v>
      </c>
      <c r="AI95" s="34">
        <f t="shared" si="86"/>
        <v>0</v>
      </c>
      <c r="AJ95" s="34">
        <v>0</v>
      </c>
      <c r="AK95" s="34">
        <f t="shared" si="87"/>
        <v>0</v>
      </c>
      <c r="AL95" s="34">
        <v>6354</v>
      </c>
      <c r="AM95" s="34">
        <f t="shared" si="88"/>
        <v>29.013698630136986</v>
      </c>
      <c r="AN95" s="35">
        <f t="shared" si="89"/>
        <v>1443506</v>
      </c>
      <c r="AO95" s="34">
        <f t="shared" si="92"/>
        <v>6591.3515981735163</v>
      </c>
    </row>
    <row r="96" spans="1:41" s="30" customFormat="1" x14ac:dyDescent="0.3">
      <c r="A96" s="66">
        <v>349001</v>
      </c>
      <c r="B96" s="67" t="s">
        <v>138</v>
      </c>
      <c r="C96" s="53">
        <v>179</v>
      </c>
      <c r="D96" s="31">
        <v>20823</v>
      </c>
      <c r="E96" s="31">
        <f t="shared" si="71"/>
        <v>116.32960893854748</v>
      </c>
      <c r="F96" s="31">
        <v>0</v>
      </c>
      <c r="G96" s="31">
        <f t="shared" si="72"/>
        <v>0</v>
      </c>
      <c r="H96" s="31">
        <v>245514</v>
      </c>
      <c r="I96" s="31">
        <f t="shared" si="73"/>
        <v>1371.5865921787708</v>
      </c>
      <c r="J96" s="31">
        <v>382973</v>
      </c>
      <c r="K96" s="31">
        <f t="shared" si="74"/>
        <v>2139.5139664804469</v>
      </c>
      <c r="L96" s="31">
        <v>0</v>
      </c>
      <c r="M96" s="31">
        <f t="shared" si="75"/>
        <v>0</v>
      </c>
      <c r="N96" s="31">
        <v>54362</v>
      </c>
      <c r="O96" s="31">
        <f t="shared" si="76"/>
        <v>303.69832402234636</v>
      </c>
      <c r="P96" s="31">
        <v>60834</v>
      </c>
      <c r="Q96" s="31">
        <f t="shared" si="77"/>
        <v>339.85474860335194</v>
      </c>
      <c r="R96" s="31">
        <v>0</v>
      </c>
      <c r="S96" s="31">
        <f t="shared" si="78"/>
        <v>0</v>
      </c>
      <c r="T96" s="31">
        <v>0</v>
      </c>
      <c r="U96" s="31">
        <f t="shared" si="79"/>
        <v>0</v>
      </c>
      <c r="V96" s="31">
        <v>0</v>
      </c>
      <c r="W96" s="31">
        <f t="shared" si="80"/>
        <v>0</v>
      </c>
      <c r="X96" s="31">
        <v>0</v>
      </c>
      <c r="Y96" s="31">
        <f t="shared" si="81"/>
        <v>0</v>
      </c>
      <c r="Z96" s="31">
        <v>0</v>
      </c>
      <c r="AA96" s="31">
        <f t="shared" si="82"/>
        <v>0</v>
      </c>
      <c r="AB96" s="31">
        <v>0</v>
      </c>
      <c r="AC96" s="31">
        <f t="shared" si="83"/>
        <v>0</v>
      </c>
      <c r="AD96" s="31">
        <v>0</v>
      </c>
      <c r="AE96" s="31">
        <f t="shared" si="84"/>
        <v>0</v>
      </c>
      <c r="AF96" s="31">
        <v>0</v>
      </c>
      <c r="AG96" s="31">
        <f t="shared" si="85"/>
        <v>0</v>
      </c>
      <c r="AH96" s="31">
        <v>0</v>
      </c>
      <c r="AI96" s="31">
        <f t="shared" si="86"/>
        <v>0</v>
      </c>
      <c r="AJ96" s="31">
        <v>0</v>
      </c>
      <c r="AK96" s="31">
        <f t="shared" si="87"/>
        <v>0</v>
      </c>
      <c r="AL96" s="31">
        <v>0</v>
      </c>
      <c r="AM96" s="31">
        <f t="shared" si="88"/>
        <v>0</v>
      </c>
      <c r="AN96" s="32">
        <f t="shared" si="89"/>
        <v>764506</v>
      </c>
      <c r="AO96" s="31">
        <f>AN96/$C96</f>
        <v>4270.9832402234633</v>
      </c>
    </row>
    <row r="97" spans="1:41" x14ac:dyDescent="0.3">
      <c r="A97" s="14"/>
      <c r="B97" s="15" t="s">
        <v>88</v>
      </c>
      <c r="C97" s="44">
        <f>SUM(C79:C96)</f>
        <v>10208</v>
      </c>
      <c r="D97" s="47">
        <f>SUM(D79:D96)</f>
        <v>1408863</v>
      </c>
      <c r="E97" s="47">
        <f t="shared" ref="E97" si="93">D97/$C97</f>
        <v>138.01557601880879</v>
      </c>
      <c r="F97" s="47">
        <f>SUM(F79:F96)</f>
        <v>87024</v>
      </c>
      <c r="G97" s="47">
        <f t="shared" ref="G97" si="94">F97/$C97</f>
        <v>8.5250783699059554</v>
      </c>
      <c r="H97" s="47">
        <f>SUM(H79:H96)</f>
        <v>5615374</v>
      </c>
      <c r="I97" s="47">
        <f t="shared" ref="I97" si="95">H97/$C97</f>
        <v>550.09541536050153</v>
      </c>
      <c r="J97" s="47">
        <f>SUM(J79:J96)</f>
        <v>28370085</v>
      </c>
      <c r="K97" s="47">
        <f t="shared" ref="K97" si="96">J97/$C97</f>
        <v>2779.2011167711598</v>
      </c>
      <c r="L97" s="47">
        <f>SUM(L79:L96)</f>
        <v>1053252</v>
      </c>
      <c r="M97" s="47">
        <f t="shared" ref="M97" si="97">L97/$C97</f>
        <v>103.17907523510972</v>
      </c>
      <c r="N97" s="47">
        <f>SUM(N79:N96)</f>
        <v>1318135</v>
      </c>
      <c r="O97" s="47">
        <f t="shared" ref="O97" si="98">N97/$C97</f>
        <v>129.12764498432603</v>
      </c>
      <c r="P97" s="47">
        <f>SUM(P79:P96)</f>
        <v>4062902</v>
      </c>
      <c r="Q97" s="47">
        <f t="shared" ref="Q97" si="99">P97/$C97</f>
        <v>398.01155956112854</v>
      </c>
      <c r="R97" s="47">
        <f>SUM(R79:R96)</f>
        <v>2009422</v>
      </c>
      <c r="S97" s="47">
        <f t="shared" ref="S97" si="100">R97/$C97</f>
        <v>196.84776645768025</v>
      </c>
      <c r="T97" s="47">
        <f>SUM(T79:T96)</f>
        <v>101918</v>
      </c>
      <c r="U97" s="47">
        <f t="shared" ref="U97" si="101">T97/$C97</f>
        <v>9.9841300940438877</v>
      </c>
      <c r="V97" s="47">
        <f>SUM(V79:V96)</f>
        <v>498008</v>
      </c>
      <c r="W97" s="47">
        <f t="shared" ref="W97" si="102">V97/$C97</f>
        <v>48.786050156739812</v>
      </c>
      <c r="X97" s="47">
        <f>SUM(X79:X96)</f>
        <v>0</v>
      </c>
      <c r="Y97" s="47">
        <f t="shared" ref="Y97" si="103">X97/$C97</f>
        <v>0</v>
      </c>
      <c r="Z97" s="47">
        <f>SUM(Z79:Z96)</f>
        <v>60602</v>
      </c>
      <c r="AA97" s="47">
        <f t="shared" ref="AA97" si="104">Z97/$C97</f>
        <v>5.9367163009404385</v>
      </c>
      <c r="AB97" s="47">
        <f>SUM(AB79:AB96)</f>
        <v>0</v>
      </c>
      <c r="AC97" s="47">
        <f t="shared" ref="AC97" si="105">AB97/$C97</f>
        <v>0</v>
      </c>
      <c r="AD97" s="47">
        <f>SUM(AD79:AD96)</f>
        <v>586667</v>
      </c>
      <c r="AE97" s="47">
        <f t="shared" ref="AE97" si="106">AD97/$C97</f>
        <v>57.47129702194357</v>
      </c>
      <c r="AF97" s="47">
        <f>SUM(AF79:AF96)</f>
        <v>25321</v>
      </c>
      <c r="AG97" s="47">
        <f t="shared" ref="AG97" si="107">AF97/$C97</f>
        <v>2.480505485893417</v>
      </c>
      <c r="AH97" s="47">
        <f>SUM(AH79:AH96)</f>
        <v>4800</v>
      </c>
      <c r="AI97" s="47">
        <f t="shared" ref="AI97" si="108">AH97/$C97</f>
        <v>0.47021943573667713</v>
      </c>
      <c r="AJ97" s="47">
        <f>SUM(AJ79:AJ96)</f>
        <v>487</v>
      </c>
      <c r="AK97" s="47">
        <f t="shared" ref="AK97" si="109">AJ97/$C97</f>
        <v>4.7707680250783702E-2</v>
      </c>
      <c r="AL97" s="47">
        <f>SUM(AL79:AL96)</f>
        <v>20609</v>
      </c>
      <c r="AM97" s="47">
        <f t="shared" ref="AM97" si="110">AL97/$C97</f>
        <v>2.018906739811912</v>
      </c>
      <c r="AN97" s="48">
        <f>SUM(AN79:AN96)</f>
        <v>45223469</v>
      </c>
      <c r="AO97" s="49">
        <f t="shared" si="90"/>
        <v>4430.1987656739811</v>
      </c>
    </row>
    <row r="98" spans="1:41" x14ac:dyDescent="0.3">
      <c r="A98" s="27"/>
      <c r="B98" s="11"/>
      <c r="C98" s="5"/>
      <c r="D98" s="11"/>
      <c r="E98" s="11"/>
      <c r="F98" s="11"/>
      <c r="G98" s="11"/>
      <c r="H98" s="11"/>
      <c r="I98" s="42"/>
      <c r="J98" s="11"/>
      <c r="K98" s="11"/>
      <c r="L98" s="11"/>
      <c r="M98" s="11"/>
      <c r="N98" s="11"/>
      <c r="O98" s="42"/>
      <c r="P98" s="11"/>
      <c r="Q98" s="11"/>
      <c r="R98" s="11"/>
      <c r="S98" s="11"/>
      <c r="T98" s="11"/>
      <c r="U98" s="42"/>
      <c r="V98" s="11"/>
      <c r="W98" s="11"/>
      <c r="X98" s="11"/>
      <c r="Y98" s="11"/>
      <c r="Z98" s="11"/>
      <c r="AA98" s="42"/>
      <c r="AB98" s="11"/>
      <c r="AC98" s="11"/>
      <c r="AD98" s="11"/>
      <c r="AE98" s="11"/>
      <c r="AF98" s="11"/>
      <c r="AG98" s="11"/>
      <c r="AH98" s="11"/>
      <c r="AI98" s="42"/>
      <c r="AJ98" s="11"/>
      <c r="AK98" s="11"/>
      <c r="AL98" s="11"/>
      <c r="AM98" s="11"/>
      <c r="AN98" s="11"/>
      <c r="AO98" s="42"/>
    </row>
    <row r="99" spans="1:41" s="58" customFormat="1" x14ac:dyDescent="0.3">
      <c r="A99" s="18" t="s">
        <v>91</v>
      </c>
      <c r="B99" s="41" t="s">
        <v>92</v>
      </c>
      <c r="C99" s="53">
        <v>323</v>
      </c>
      <c r="D99" s="31">
        <v>0</v>
      </c>
      <c r="E99" s="31">
        <f>D99/$C99</f>
        <v>0</v>
      </c>
      <c r="F99" s="31">
        <v>0</v>
      </c>
      <c r="G99" s="31">
        <f>F99/$C99</f>
        <v>0</v>
      </c>
      <c r="H99" s="31">
        <v>259173</v>
      </c>
      <c r="I99" s="31">
        <f>H99/$C99</f>
        <v>802.39318885448915</v>
      </c>
      <c r="J99" s="31">
        <v>0</v>
      </c>
      <c r="K99" s="31">
        <f>J99/$C99</f>
        <v>0</v>
      </c>
      <c r="L99" s="31">
        <v>0</v>
      </c>
      <c r="M99" s="31">
        <f>L99/$C99</f>
        <v>0</v>
      </c>
      <c r="N99" s="31">
        <v>0</v>
      </c>
      <c r="O99" s="31">
        <f>N99/$C99</f>
        <v>0</v>
      </c>
      <c r="P99" s="31">
        <v>0</v>
      </c>
      <c r="Q99" s="31">
        <f>P99/$C99</f>
        <v>0</v>
      </c>
      <c r="R99" s="31">
        <v>0</v>
      </c>
      <c r="S99" s="31">
        <f>R99/$C99</f>
        <v>0</v>
      </c>
      <c r="T99" s="31">
        <v>0</v>
      </c>
      <c r="U99" s="31">
        <f>T99/$C99</f>
        <v>0</v>
      </c>
      <c r="V99" s="31">
        <v>23180</v>
      </c>
      <c r="W99" s="31">
        <f>V99/$C99</f>
        <v>71.764705882352942</v>
      </c>
      <c r="X99" s="31">
        <v>0</v>
      </c>
      <c r="Y99" s="31">
        <f>X99/$C99</f>
        <v>0</v>
      </c>
      <c r="Z99" s="31">
        <v>0</v>
      </c>
      <c r="AA99" s="31">
        <f>Z99/$C99</f>
        <v>0</v>
      </c>
      <c r="AB99" s="31">
        <v>0</v>
      </c>
      <c r="AC99" s="31">
        <f t="shared" ref="AC99" si="111">AB99/$C99</f>
        <v>0</v>
      </c>
      <c r="AD99" s="31">
        <v>0</v>
      </c>
      <c r="AE99" s="31">
        <f t="shared" ref="AE99" si="112">AD99/$C99</f>
        <v>0</v>
      </c>
      <c r="AF99" s="31">
        <v>0</v>
      </c>
      <c r="AG99" s="31">
        <f t="shared" ref="AG99" si="113">AF99/$C99</f>
        <v>0</v>
      </c>
      <c r="AH99" s="31">
        <v>0</v>
      </c>
      <c r="AI99" s="31">
        <f t="shared" ref="AI99" si="114">AH99/$C99</f>
        <v>0</v>
      </c>
      <c r="AJ99" s="31">
        <v>0</v>
      </c>
      <c r="AK99" s="31">
        <f t="shared" ref="AK99" si="115">AJ99/$C99</f>
        <v>0</v>
      </c>
      <c r="AL99" s="31">
        <v>0</v>
      </c>
      <c r="AM99" s="31">
        <f t="shared" ref="AM99" si="116">AL99/$C99</f>
        <v>0</v>
      </c>
      <c r="AN99" s="32">
        <f>D99+F99+H99+J99+L99+N99+P99+R99+T99+V99+X99+Z99+AB99+AD99+AF99+AH99+AJ99+AL99</f>
        <v>282353</v>
      </c>
      <c r="AO99" s="31">
        <f t="shared" ref="AO99" si="117">AN99/$C99</f>
        <v>874.15789473684208</v>
      </c>
    </row>
    <row r="100" spans="1:41" x14ac:dyDescent="0.3">
      <c r="A100" s="14"/>
      <c r="B100" s="15" t="s">
        <v>103</v>
      </c>
      <c r="C100" s="44">
        <f>C99</f>
        <v>323</v>
      </c>
      <c r="D100" s="68">
        <f>SUM(D99)</f>
        <v>0</v>
      </c>
      <c r="E100" s="36">
        <f>D100/$C100</f>
        <v>0</v>
      </c>
      <c r="F100" s="36">
        <f>SUM(F99)</f>
        <v>0</v>
      </c>
      <c r="G100" s="36">
        <f>F100/$C100</f>
        <v>0</v>
      </c>
      <c r="H100" s="36">
        <f>SUM(H99)</f>
        <v>259173</v>
      </c>
      <c r="I100" s="36">
        <f>H100/$C100</f>
        <v>802.39318885448915</v>
      </c>
      <c r="J100" s="36">
        <f>SUM(J99)</f>
        <v>0</v>
      </c>
      <c r="K100" s="36">
        <f>J100/$C100</f>
        <v>0</v>
      </c>
      <c r="L100" s="36">
        <f>SUM(L99)</f>
        <v>0</v>
      </c>
      <c r="M100" s="36">
        <f>L100/$C100</f>
        <v>0</v>
      </c>
      <c r="N100" s="36">
        <f>SUM(N99)</f>
        <v>0</v>
      </c>
      <c r="O100" s="36">
        <f>N100/$C100</f>
        <v>0</v>
      </c>
      <c r="P100" s="36">
        <f>SUM(P99)</f>
        <v>0</v>
      </c>
      <c r="Q100" s="36">
        <f>P100/$C100</f>
        <v>0</v>
      </c>
      <c r="R100" s="36">
        <f>SUM(R99)</f>
        <v>0</v>
      </c>
      <c r="S100" s="36">
        <f>R100/$C100</f>
        <v>0</v>
      </c>
      <c r="T100" s="36">
        <f>SUM(T99)</f>
        <v>0</v>
      </c>
      <c r="U100" s="36">
        <f>T100/$C100</f>
        <v>0</v>
      </c>
      <c r="V100" s="36">
        <f>SUM(V99)</f>
        <v>23180</v>
      </c>
      <c r="W100" s="36">
        <f>V100/$C100</f>
        <v>71.764705882352942</v>
      </c>
      <c r="X100" s="36">
        <f>SUM(X99)</f>
        <v>0</v>
      </c>
      <c r="Y100" s="36">
        <f>X100/$C100</f>
        <v>0</v>
      </c>
      <c r="Z100" s="36">
        <f>SUM(Z99)</f>
        <v>0</v>
      </c>
      <c r="AA100" s="36">
        <f>Z100/$C100</f>
        <v>0</v>
      </c>
      <c r="AB100" s="36">
        <f>SUM(AB99)</f>
        <v>0</v>
      </c>
      <c r="AC100" s="36">
        <f>AB100/$C100</f>
        <v>0</v>
      </c>
      <c r="AD100" s="36">
        <f>SUM(AD99)</f>
        <v>0</v>
      </c>
      <c r="AE100" s="36">
        <f>AD100/$C100</f>
        <v>0</v>
      </c>
      <c r="AF100" s="36">
        <f>SUM(AF99)</f>
        <v>0</v>
      </c>
      <c r="AG100" s="36">
        <f>AF100/$C100</f>
        <v>0</v>
      </c>
      <c r="AH100" s="36">
        <f>SUM(AH99)</f>
        <v>0</v>
      </c>
      <c r="AI100" s="36">
        <f>AH100/$C100</f>
        <v>0</v>
      </c>
      <c r="AJ100" s="36">
        <f>SUM(AJ99)</f>
        <v>0</v>
      </c>
      <c r="AK100" s="36">
        <f>AJ100/$C100</f>
        <v>0</v>
      </c>
      <c r="AL100" s="36">
        <f>SUM(AL99)</f>
        <v>0</v>
      </c>
      <c r="AM100" s="36">
        <f>AL100/$C100</f>
        <v>0</v>
      </c>
      <c r="AN100" s="50">
        <f>SUM(AN99)</f>
        <v>282353</v>
      </c>
      <c r="AO100" s="36">
        <f>AN100/$C100</f>
        <v>874.15789473684208</v>
      </c>
    </row>
    <row r="101" spans="1:41" x14ac:dyDescent="0.3">
      <c r="A101" s="10"/>
      <c r="B101" s="11"/>
      <c r="C101" s="11"/>
      <c r="D101" s="11"/>
      <c r="E101" s="11"/>
      <c r="F101" s="11"/>
      <c r="G101" s="11"/>
      <c r="H101" s="11"/>
      <c r="I101" s="12"/>
      <c r="J101" s="11"/>
      <c r="K101" s="5"/>
      <c r="L101" s="11"/>
      <c r="M101" s="5"/>
      <c r="N101" s="11"/>
      <c r="O101" s="12"/>
      <c r="P101" s="11"/>
      <c r="Q101" s="12"/>
      <c r="R101" s="11"/>
      <c r="S101" s="5"/>
      <c r="T101" s="11"/>
      <c r="U101" s="12"/>
      <c r="V101" s="11"/>
      <c r="W101" s="5"/>
      <c r="X101" s="11"/>
      <c r="Y101" s="12"/>
      <c r="Z101" s="11"/>
      <c r="AA101" s="12"/>
      <c r="AB101" s="11"/>
      <c r="AC101" s="5"/>
      <c r="AD101" s="11"/>
      <c r="AE101" s="12"/>
      <c r="AF101" s="11"/>
      <c r="AG101" s="5"/>
      <c r="AH101" s="11"/>
      <c r="AI101" s="12"/>
      <c r="AJ101" s="11"/>
      <c r="AK101" s="5"/>
      <c r="AL101" s="11"/>
      <c r="AM101" s="5"/>
      <c r="AN101" s="5"/>
      <c r="AO101" s="12"/>
    </row>
    <row r="102" spans="1:41" ht="14.4" thickBot="1" x14ac:dyDescent="0.35">
      <c r="A102" s="19"/>
      <c r="B102" s="20" t="s">
        <v>89</v>
      </c>
      <c r="C102" s="52">
        <f>+C97+C77+C73+C100</f>
        <v>706426</v>
      </c>
      <c r="D102" s="21">
        <f>+D97+D77+D73+D100</f>
        <v>105409843</v>
      </c>
      <c r="E102" s="22">
        <f>D102/$C102</f>
        <v>149.21568996611111</v>
      </c>
      <c r="F102" s="21">
        <f>+F97+F77+F73+F100</f>
        <v>12800684</v>
      </c>
      <c r="G102" s="22">
        <f>F102/$C102</f>
        <v>18.120346646357863</v>
      </c>
      <c r="H102" s="21">
        <f>+H97+H77+H73+H100</f>
        <v>400759298</v>
      </c>
      <c r="I102" s="22">
        <f>H102/$C102</f>
        <v>567.30541910971567</v>
      </c>
      <c r="J102" s="21">
        <f>+J97+J77+J73+J100</f>
        <v>2404550850</v>
      </c>
      <c r="K102" s="22">
        <f>J102/$C102</f>
        <v>3403.8255245418486</v>
      </c>
      <c r="L102" s="21">
        <f>+L97+L77+L73+L100</f>
        <v>274989109</v>
      </c>
      <c r="M102" s="22">
        <f>L102/$C102</f>
        <v>389.26810309926304</v>
      </c>
      <c r="N102" s="21">
        <f>+N97+N77+N73+N100</f>
        <v>131741588</v>
      </c>
      <c r="O102" s="22">
        <f>N102/$C102</f>
        <v>186.49028773006657</v>
      </c>
      <c r="P102" s="21">
        <f>+P97+P77+P73+P100</f>
        <v>238680401</v>
      </c>
      <c r="Q102" s="22">
        <f>P102/$C102</f>
        <v>337.87035160087538</v>
      </c>
      <c r="R102" s="21">
        <f>+R97+R77+R73+R100</f>
        <v>322957830</v>
      </c>
      <c r="S102" s="22">
        <f>R102/$C102</f>
        <v>457.17149425417523</v>
      </c>
      <c r="T102" s="21">
        <f>+T97+T77+T73+T100</f>
        <v>38788916</v>
      </c>
      <c r="U102" s="22">
        <f>T102/$C102</f>
        <v>54.90867550175107</v>
      </c>
      <c r="V102" s="21">
        <f>+V97+V77+V73+V100</f>
        <v>49768912</v>
      </c>
      <c r="W102" s="22">
        <f>V102/$C102</f>
        <v>70.451699116397194</v>
      </c>
      <c r="X102" s="21">
        <f>+X97+X77+X73+X100</f>
        <v>2258672</v>
      </c>
      <c r="Y102" s="22">
        <f>X102/$C102</f>
        <v>3.1973228618425709</v>
      </c>
      <c r="Z102" s="21">
        <f>+Z97+Z77+Z73+Z100</f>
        <v>15849364</v>
      </c>
      <c r="AA102" s="22">
        <f>Z102/$C102</f>
        <v>22.435986217947811</v>
      </c>
      <c r="AB102" s="21">
        <f>+AB97+AB77+AB73+AB100</f>
        <v>107108</v>
      </c>
      <c r="AC102" s="22">
        <f>AB102/$C102</f>
        <v>0.15161956100143539</v>
      </c>
      <c r="AD102" s="21">
        <f>+AD97+AD77+AD73+AD100</f>
        <v>56925373</v>
      </c>
      <c r="AE102" s="22">
        <f>AD102/$C102</f>
        <v>80.582216679454035</v>
      </c>
      <c r="AF102" s="21">
        <f>+AF97+AF77+AF73+AF100</f>
        <v>14184512</v>
      </c>
      <c r="AG102" s="22">
        <f>AF102/$C102</f>
        <v>20.079260955853833</v>
      </c>
      <c r="AH102" s="21">
        <f>+AH97+AH77+AH73+AH100</f>
        <v>355545</v>
      </c>
      <c r="AI102" s="22">
        <f>AH102/$C102</f>
        <v>0.5033011242508062</v>
      </c>
      <c r="AJ102" s="21">
        <f>+AJ97+AJ77+AJ73+AJ100</f>
        <v>9678282</v>
      </c>
      <c r="AK102" s="22">
        <f>AJ102/$C102</f>
        <v>13.700347948688185</v>
      </c>
      <c r="AL102" s="21">
        <f>+AL97+AL77+AL73+AL100</f>
        <v>16102592</v>
      </c>
      <c r="AM102" s="22">
        <f>AL102/$C102</f>
        <v>22.794449807906279</v>
      </c>
      <c r="AN102" s="25">
        <f>+AN97+AN77+AN73+AN100</f>
        <v>4095908879</v>
      </c>
      <c r="AO102" s="22">
        <f>AN102/$C102</f>
        <v>5798.0720967235065</v>
      </c>
    </row>
    <row r="103" spans="1:41" ht="14.4" thickTop="1" x14ac:dyDescent="0.3"/>
    <row r="104" spans="1:41" ht="12.75" customHeight="1" x14ac:dyDescent="0.3">
      <c r="A104" s="1" t="s">
        <v>139</v>
      </c>
      <c r="D104" s="73"/>
      <c r="E104" s="73"/>
      <c r="F104" s="73"/>
      <c r="G104" s="73"/>
      <c r="J104" s="73"/>
      <c r="K104" s="73"/>
      <c r="L104" s="73"/>
      <c r="P104" s="73"/>
      <c r="Q104" s="73"/>
      <c r="R104" s="73"/>
      <c r="S104" s="73"/>
      <c r="V104" s="73"/>
      <c r="W104" s="73"/>
      <c r="X104" s="73"/>
      <c r="Y104" s="73"/>
      <c r="AB104" s="73"/>
      <c r="AC104" s="73"/>
      <c r="AD104" s="73"/>
      <c r="AJ104" s="73"/>
      <c r="AK104" s="73"/>
      <c r="AL104" s="73"/>
      <c r="AM104" s="73"/>
    </row>
    <row r="105" spans="1:41" ht="12.75" customHeight="1" x14ac:dyDescent="0.3">
      <c r="D105" s="74"/>
      <c r="E105" s="74"/>
      <c r="F105" s="74"/>
      <c r="G105" s="74"/>
      <c r="J105" s="74"/>
      <c r="K105" s="74"/>
      <c r="L105" s="74"/>
      <c r="P105" s="74"/>
      <c r="Q105" s="74"/>
      <c r="R105" s="74"/>
      <c r="S105" s="74"/>
      <c r="V105" s="74"/>
      <c r="W105" s="74"/>
      <c r="X105" s="74"/>
      <c r="Y105" s="74"/>
      <c r="AB105" s="74"/>
      <c r="AC105" s="74"/>
      <c r="AD105" s="74"/>
      <c r="AJ105" s="74"/>
      <c r="AK105" s="74"/>
      <c r="AL105" s="74"/>
      <c r="AM105" s="74"/>
    </row>
    <row r="106" spans="1:41" x14ac:dyDescent="0.3">
      <c r="AN106" s="60"/>
    </row>
  </sheetData>
  <sortState ref="A132:AM139">
    <sortCondition ref="A132:A139"/>
  </sortState>
  <mergeCells count="14">
    <mergeCell ref="AN1:AN2"/>
    <mergeCell ref="C1:C2"/>
    <mergeCell ref="J104:L104"/>
    <mergeCell ref="J105:L105"/>
    <mergeCell ref="P104:S104"/>
    <mergeCell ref="P105:S105"/>
    <mergeCell ref="D104:G104"/>
    <mergeCell ref="D105:G105"/>
    <mergeCell ref="AB104:AD104"/>
    <mergeCell ref="AB105:AD105"/>
    <mergeCell ref="AJ104:AM104"/>
    <mergeCell ref="AJ105:AM105"/>
    <mergeCell ref="V104:Y104"/>
    <mergeCell ref="V105:Y105"/>
  </mergeCells>
  <phoneticPr fontId="0" type="noConversion"/>
  <printOptions horizontalCentered="1"/>
  <pageMargins left="0.25" right="0.25" top="0.8" bottom="0.5" header="0.25" footer="0.5"/>
  <pageSetup paperSize="5" scale="65" fitToWidth="4" orientation="portrait" r:id="rId1"/>
  <headerFooter alignWithMargins="0">
    <oddHeader>&amp;C&amp;22Salaries - Expenditures by Object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Salaries - 100</vt:lpstr>
      <vt:lpstr>'Salaries - 100'!Print_Area</vt:lpstr>
      <vt:lpstr>'Salaries - 100'!Print_Titles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Melanie Ruiz</cp:lastModifiedBy>
  <cp:lastPrinted>2014-07-07T19:01:30Z</cp:lastPrinted>
  <dcterms:created xsi:type="dcterms:W3CDTF">2003-04-30T20:08:44Z</dcterms:created>
  <dcterms:modified xsi:type="dcterms:W3CDTF">2014-07-10T16:34:08Z</dcterms:modified>
</cp:coreProperties>
</file>