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Fund Balance Debt Service\Web\"/>
    </mc:Choice>
  </mc:AlternateContent>
  <bookViews>
    <workbookView xWindow="0" yWindow="0" windowWidth="24000" windowHeight="13800"/>
  </bookViews>
  <sheets>
    <sheet name="Fund Bal &amp; Equity" sheetId="1" r:id="rId1"/>
  </sheets>
  <definedNames>
    <definedName name="_xlnm.Print_Area" localSheetId="0">'Fund Bal &amp; Equity'!$A$1:$I$132</definedName>
    <definedName name="_xlnm.Print_Titles" localSheetId="0">'Fund Bal &amp; Equity'!$A:$B,'Fund Bal &amp; Equity'!$1:$6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123" i="1"/>
  <c r="F123" i="1"/>
  <c r="G123" i="1"/>
  <c r="H123" i="1"/>
  <c r="C123" i="1"/>
  <c r="D77" i="1"/>
  <c r="E77" i="1"/>
  <c r="F77" i="1"/>
  <c r="G77" i="1"/>
  <c r="H77" i="1"/>
  <c r="C77" i="1"/>
  <c r="G130" i="1"/>
  <c r="F130" i="1"/>
  <c r="C130" i="1"/>
  <c r="G81" i="1"/>
  <c r="C81" i="1"/>
  <c r="G132" i="1" l="1"/>
  <c r="C132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83" i="1"/>
  <c r="I87" i="1"/>
  <c r="I89" i="1"/>
  <c r="I9" i="1"/>
  <c r="I11" i="1"/>
  <c r="I13" i="1"/>
  <c r="I15" i="1"/>
  <c r="I17" i="1"/>
  <c r="I21" i="1"/>
  <c r="I25" i="1"/>
  <c r="I29" i="1"/>
  <c r="I33" i="1"/>
  <c r="I37" i="1"/>
  <c r="I41" i="1"/>
  <c r="I45" i="1"/>
  <c r="F81" i="1"/>
  <c r="F132" i="1" s="1"/>
  <c r="I126" i="1"/>
  <c r="I128" i="1"/>
  <c r="I53" i="1"/>
  <c r="I59" i="1"/>
  <c r="I63" i="1"/>
  <c r="I67" i="1"/>
  <c r="I71" i="1"/>
  <c r="I75" i="1"/>
  <c r="I119" i="1"/>
  <c r="I121" i="1"/>
  <c r="I8" i="1"/>
  <c r="I10" i="1"/>
  <c r="I12" i="1"/>
  <c r="I14" i="1"/>
  <c r="I24" i="1"/>
  <c r="I28" i="1"/>
  <c r="I32" i="1"/>
  <c r="I36" i="1"/>
  <c r="I40" i="1"/>
  <c r="I44" i="1"/>
  <c r="I48" i="1"/>
  <c r="D81" i="1"/>
  <c r="H81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H130" i="1"/>
  <c r="I127" i="1"/>
  <c r="I129" i="1"/>
  <c r="I49" i="1"/>
  <c r="I57" i="1"/>
  <c r="I61" i="1"/>
  <c r="I65" i="1"/>
  <c r="I69" i="1"/>
  <c r="I73" i="1"/>
  <c r="I80" i="1"/>
  <c r="E81" i="1"/>
  <c r="I50" i="1"/>
  <c r="I54" i="1"/>
  <c r="I58" i="1"/>
  <c r="I60" i="1"/>
  <c r="I62" i="1"/>
  <c r="I64" i="1"/>
  <c r="I66" i="1"/>
  <c r="I68" i="1"/>
  <c r="I70" i="1"/>
  <c r="I72" i="1"/>
  <c r="I74" i="1"/>
  <c r="I79" i="1"/>
  <c r="I118" i="1"/>
  <c r="I120" i="1"/>
  <c r="I122" i="1"/>
  <c r="E130" i="1"/>
  <c r="I16" i="1"/>
  <c r="I7" i="1"/>
  <c r="I19" i="1"/>
  <c r="I23" i="1"/>
  <c r="I27" i="1"/>
  <c r="I31" i="1"/>
  <c r="I35" i="1"/>
  <c r="I39" i="1"/>
  <c r="I43" i="1"/>
  <c r="I47" i="1"/>
  <c r="I52" i="1"/>
  <c r="I56" i="1"/>
  <c r="I85" i="1"/>
  <c r="I91" i="1"/>
  <c r="I20" i="1"/>
  <c r="I18" i="1"/>
  <c r="I22" i="1"/>
  <c r="I26" i="1"/>
  <c r="I30" i="1"/>
  <c r="I34" i="1"/>
  <c r="I38" i="1"/>
  <c r="I42" i="1"/>
  <c r="I46" i="1"/>
  <c r="I51" i="1"/>
  <c r="I55" i="1"/>
  <c r="I125" i="1"/>
  <c r="D130" i="1"/>
  <c r="D132" i="1" l="1"/>
  <c r="E132" i="1"/>
  <c r="H132" i="1"/>
  <c r="I123" i="1"/>
  <c r="I77" i="1"/>
  <c r="I81" i="1"/>
  <c r="I130" i="1"/>
  <c r="I132" i="1" l="1"/>
</calcChain>
</file>

<file path=xl/sharedStrings.xml><?xml version="1.0" encoding="utf-8"?>
<sst xmlns="http://schemas.openxmlformats.org/spreadsheetml/2006/main" count="169" uniqueCount="169">
  <si>
    <t>Fund Balance and Fund Equity - FY2016-2017 (General Funds)</t>
  </si>
  <si>
    <t>Fund Balance</t>
  </si>
  <si>
    <t>Fund Equity</t>
  </si>
  <si>
    <t>Non-Spendable
Fund Balance</t>
  </si>
  <si>
    <t>Spendable Fund Balance</t>
  </si>
  <si>
    <t>Total Fund 
Equity</t>
  </si>
  <si>
    <t>Restricted</t>
  </si>
  <si>
    <t>Committed</t>
  </si>
  <si>
    <t>Assigned</t>
  </si>
  <si>
    <t>Unassigned</t>
  </si>
  <si>
    <t>LEA</t>
  </si>
  <si>
    <t>KPC 51196</t>
  </si>
  <si>
    <t>KPC 52900</t>
  </si>
  <si>
    <t>KPC 53200</t>
  </si>
  <si>
    <t>KPC 53300</t>
  </si>
  <si>
    <t>KPC 53400</t>
  </si>
  <si>
    <t>KPC 53500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</si>
  <si>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</si>
  <si>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</si>
  <si>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</si>
  <si>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</si>
  <si>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</si>
  <si>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</si>
  <si>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</si>
  <si>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</si>
  <si>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</si>
  <si>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</si>
  <si>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</si>
  <si>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</si>
  <si>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</si>
  <si>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</si>
  <si>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</si>
  <si>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</si>
  <si>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</si>
  <si>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</si>
  <si>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</si>
  <si>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</si>
  <si>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</si>
  <si>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</si>
  <si>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</si>
  <si>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</si>
  <si>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</si>
  <si>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 **</t>
  </si>
  <si>
    <t xml:space="preserve">Jefferson Davis Parish School Board </t>
  </si>
  <si>
    <t>Lafayette Parish School Board</t>
  </si>
  <si>
    <t>Lafourche Parish School Board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</si>
  <si>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</si>
  <si>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</si>
  <si>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</si>
  <si>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</si>
  <si>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</si>
  <si>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</si>
  <si>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 **</t>
  </si>
  <si>
    <t xml:space="preserve">Ouachita Parish School Board </t>
  </si>
  <si>
    <t>Plaquemines Parish School Board **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</si>
  <si>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</si>
  <si>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</si>
  <si>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</si>
  <si>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</si>
  <si>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</si>
  <si>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 **</t>
  </si>
  <si>
    <t xml:space="preserve">St. Charles Parish School Board </t>
  </si>
  <si>
    <t>St. Helena Parish School Board</t>
  </si>
  <si>
    <t>St. James Parish School Board</t>
  </si>
  <si>
    <t>St. John Parish School Board **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</si>
  <si>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</si>
  <si>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</si>
  <si>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</si>
  <si>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</si>
  <si>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</si>
  <si>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</si>
  <si>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</si>
  <si>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</si>
  <si>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</si>
  <si>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</si>
  <si>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</si>
  <si>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</si>
  <si>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</si>
  <si>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</si>
  <si>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</si>
  <si>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</si>
  <si>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</si>
  <si>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</si>
  <si>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</si>
  <si>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</si>
  <si>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</si>
  <si>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LSU Laboratory School</t>
  </si>
  <si>
    <t>Southern University Lab School</t>
  </si>
  <si>
    <t>Total Lab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</si>
  <si>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</si>
  <si>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</si>
  <si>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</si>
  <si>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</si>
  <si>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</si>
  <si>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</si>
  <si>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</si>
  <si>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</si>
  <si>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</si>
  <si>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</si>
  <si>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</si>
  <si>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</si>
  <si>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</si>
  <si>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</si>
  <si>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</si>
  <si>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</si>
  <si>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</si>
  <si>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</si>
  <si>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</si>
  <si>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</si>
  <si>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</si>
  <si>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</si>
  <si>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Willow Charter Academy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</si>
  <si>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</si>
  <si>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</si>
  <si>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</si>
  <si>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</si>
  <si>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</si>
  <si>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</si>
  <si>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</si>
  <si>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</si>
  <si>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</si>
  <si>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</si>
  <si>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</si>
  <si>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</si>
  <si>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</si>
  <si>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</si>
  <si>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</si>
  <si>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</si>
  <si>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</si>
  <si>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</si>
  <si>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</si>
  <si>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</si>
  <si>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</si>
  <si>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</si>
  <si>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</si>
  <si>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</si>
  <si>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</si>
  <si>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</si>
  <si>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</si>
  <si>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</si>
  <si>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</si>
  <si>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</si>
  <si>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</si>
  <si>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</si>
  <si>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</si>
  <si>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</si>
  <si>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</si>
  <si>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</si>
  <si>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</si>
  <si>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</si>
  <si>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</si>
  <si>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</si>
  <si>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</si>
  <si>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</t>
  </si>
  <si>
    <t>W12001</t>
  </si>
  <si>
    <t xml:space="preserve">Pierre A. Capdau Learning Acdmy </t>
  </si>
  <si>
    <t>W13001</t>
  </si>
  <si>
    <t xml:space="preserve">Lake Area New Tech Early College </t>
  </si>
  <si>
    <t>W31001</t>
  </si>
  <si>
    <t>Dr. Martin Luther King Jr Charter for Sci &amp; Tech</t>
  </si>
  <si>
    <t>W5A001</t>
  </si>
  <si>
    <t xml:space="preserve">Mary D. Coghill Accelerated </t>
  </si>
  <si>
    <t>W84001</t>
  </si>
  <si>
    <t xml:space="preserve">KIPP Renaissance High </t>
  </si>
  <si>
    <t>Total Type 3B Charters - Orleans</t>
  </si>
  <si>
    <t>Total Statewide</t>
  </si>
  <si>
    <t>Recovery School District (Type 5 Charter Schools)</t>
  </si>
  <si>
    <t>Total City/Parish School Districts</t>
  </si>
  <si>
    <t>Total Type 2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</si>
</sst>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2" x14ac:knownFonts="1">
    <font>
      <sz val="10"/>
      <name val="Arial"/>
    </font>
    <font>
      <b/>
      <sz val="25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/>
    </xf>
    <xf numFmtId="0" fontId="7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17" xfId="1" applyFont="1" applyFill="1" applyBorder="1" applyAlignment="1">
      <alignment horizontal="center"/>
    </xf>
    <xf numFmtId="0" fontId="8" fillId="5" borderId="18" xfId="1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7" fillId="0" borderId="20" xfId="1" applyFont="1" applyFill="1" applyBorder="1" applyAlignment="1">
      <alignment horizontal="right" wrapText="1"/>
    </xf>
    <xf numFmtId="0" fontId="7" fillId="0" borderId="21" xfId="1" applyFont="1" applyFill="1" applyBorder="1" applyAlignment="1"/>
    <xf numFmtId="6" fontId="7" fillId="0" borderId="5" xfId="1" applyNumberFormat="1" applyFont="1" applyFill="1" applyBorder="1" applyAlignment="1">
      <alignment horizontal="right" wrapText="1"/>
    </xf>
    <xf numFmtId="0" fontId="7" fillId="0" borderId="15" xfId="1" applyFont="1" applyFill="1" applyBorder="1" applyAlignment="1">
      <alignment horizontal="right" wrapText="1"/>
    </xf>
    <xf numFmtId="0" fontId="7" fillId="0" borderId="5" xfId="1" applyFont="1" applyFill="1" applyBorder="1" applyAlignment="1"/>
    <xf numFmtId="0" fontId="7" fillId="0" borderId="22" xfId="1" applyFont="1" applyFill="1" applyBorder="1" applyAlignment="1">
      <alignment horizontal="right" wrapText="1"/>
    </xf>
    <xf numFmtId="0" fontId="7" fillId="0" borderId="23" xfId="1" applyFont="1" applyFill="1" applyBorder="1" applyAlignment="1">
      <alignment horizontal="left"/>
    </xf>
    <xf numFmtId="6" fontId="7" fillId="0" borderId="23" xfId="1" applyNumberFormat="1" applyFont="1" applyFill="1" applyBorder="1" applyAlignment="1">
      <alignment horizontal="right" wrapText="1"/>
    </xf>
    <xf numFmtId="0" fontId="7" fillId="0" borderId="1" xfId="1" applyFont="1" applyFill="1" applyBorder="1" applyAlignment="1"/>
    <xf numFmtId="6" fontId="7" fillId="0" borderId="24" xfId="1" applyNumberFormat="1" applyFont="1" applyFill="1" applyBorder="1" applyAlignment="1">
      <alignment horizontal="right" wrapText="1"/>
    </xf>
    <xf numFmtId="0" fontId="2" fillId="0" borderId="25" xfId="0" applyFont="1" applyBorder="1" applyAlignment="1">
      <alignment horizontal="left"/>
    </xf>
    <xf numFmtId="6" fontId="4" fillId="0" borderId="27" xfId="0" applyNumberFormat="1" applyFont="1" applyBorder="1"/>
    <xf numFmtId="0" fontId="2" fillId="5" borderId="28" xfId="0" applyFont="1" applyFill="1" applyBorder="1"/>
    <xf numFmtId="0" fontId="2" fillId="5" borderId="29" xfId="0" applyFont="1" applyFill="1" applyBorder="1" applyAlignment="1"/>
    <xf numFmtId="6" fontId="2" fillId="5" borderId="30" xfId="0" applyNumberFormat="1" applyFont="1" applyFill="1" applyBorder="1"/>
    <xf numFmtId="0" fontId="7" fillId="0" borderId="31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left"/>
    </xf>
    <xf numFmtId="0" fontId="4" fillId="0" borderId="33" xfId="0" applyFont="1" applyBorder="1"/>
    <xf numFmtId="0" fontId="4" fillId="0" borderId="34" xfId="0" applyFont="1" applyBorder="1" applyAlignment="1">
      <alignment horizontal="left"/>
    </xf>
    <xf numFmtId="6" fontId="4" fillId="0" borderId="25" xfId="0" applyNumberFormat="1" applyFont="1" applyBorder="1"/>
    <xf numFmtId="6" fontId="5" fillId="0" borderId="25" xfId="0" applyNumberFormat="1" applyFont="1" applyBorder="1"/>
    <xf numFmtId="0" fontId="4" fillId="0" borderId="0" xfId="0" applyFont="1" applyBorder="1"/>
    <xf numFmtId="0" fontId="2" fillId="5" borderId="35" xfId="0" applyFont="1" applyFill="1" applyBorder="1"/>
    <xf numFmtId="0" fontId="2" fillId="5" borderId="36" xfId="0" applyFont="1" applyFill="1" applyBorder="1" applyAlignment="1"/>
    <xf numFmtId="0" fontId="9" fillId="0" borderId="37" xfId="2" applyFont="1" applyFill="1" applyBorder="1" applyAlignment="1" applyProtection="1">
      <alignment horizontal="center" vertical="center"/>
    </xf>
    <xf numFmtId="0" fontId="9" fillId="0" borderId="38" xfId="2" applyFont="1" applyFill="1" applyBorder="1" applyAlignment="1" applyProtection="1">
      <alignment vertical="center"/>
    </xf>
    <xf numFmtId="0" fontId="9" fillId="0" borderId="39" xfId="2" applyFont="1" applyFill="1" applyBorder="1" applyAlignment="1" applyProtection="1">
      <alignment horizontal="center" vertical="center"/>
    </xf>
    <xf numFmtId="0" fontId="9" fillId="0" borderId="40" xfId="2" applyFont="1" applyFill="1" applyBorder="1" applyAlignment="1" applyProtection="1">
      <alignment vertical="center"/>
    </xf>
    <xf numFmtId="0" fontId="9" fillId="0" borderId="41" xfId="2" applyFont="1" applyFill="1" applyBorder="1" applyAlignment="1" applyProtection="1">
      <alignment horizontal="center" vertical="center"/>
    </xf>
    <xf numFmtId="0" fontId="9" fillId="0" borderId="42" xfId="2" applyFont="1" applyFill="1" applyBorder="1" applyAlignment="1" applyProtection="1">
      <alignment vertical="center"/>
    </xf>
    <xf numFmtId="0" fontId="10" fillId="0" borderId="43" xfId="2" applyFont="1" applyFill="1" applyBorder="1" applyAlignment="1" applyProtection="1">
      <alignment horizontal="center" vertical="center"/>
    </xf>
    <xf numFmtId="0" fontId="10" fillId="6" borderId="44" xfId="2" applyFont="1" applyFill="1" applyBorder="1" applyAlignment="1" applyProtection="1">
      <alignment horizontal="left" vertical="center"/>
    </xf>
    <xf numFmtId="0" fontId="2" fillId="7" borderId="0" xfId="0" applyFont="1" applyFill="1" applyBorder="1"/>
    <xf numFmtId="0" fontId="2" fillId="8" borderId="0" xfId="0" applyFont="1" applyFill="1" applyBorder="1"/>
    <xf numFmtId="0" fontId="2" fillId="0" borderId="0" xfId="0" applyFont="1" applyFill="1" applyBorder="1"/>
    <xf numFmtId="0" fontId="9" fillId="5" borderId="45" xfId="2" applyFont="1" applyFill="1" applyBorder="1" applyAlignment="1" applyProtection="1">
      <alignment horizontal="center" vertical="center"/>
    </xf>
    <xf numFmtId="0" fontId="10" fillId="5" borderId="46" xfId="2" applyFont="1" applyFill="1" applyBorder="1" applyAlignment="1" applyProtection="1">
      <alignment horizontal="left" vertical="center"/>
    </xf>
    <xf numFmtId="0" fontId="10" fillId="0" borderId="44" xfId="2" applyFont="1" applyFill="1" applyBorder="1" applyAlignment="1" applyProtection="1">
      <alignment vertical="center" wrapText="1"/>
    </xf>
    <xf numFmtId="0" fontId="11" fillId="0" borderId="26" xfId="1" applyFont="1" applyFill="1" applyBorder="1" applyAlignment="1">
      <alignment horizontal="left"/>
    </xf>
  </cellXfs>
  <cellStyles count="4">
    <cellStyle name="Normal" xfId="0" builtinId="0"/>
    <cellStyle name="Normal 2 2" xfId="2"/>
    <cellStyle name="Normal 38 2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7.42578125" style="3" customWidth="1"/>
    <col min="2" max="2" width="39.42578125" style="4" bestFit="1" customWidth="1"/>
    <col min="3" max="3" width="15.140625" style="3" bestFit="1" customWidth="1"/>
    <col min="4" max="4" width="12.85546875" style="3" bestFit="1" customWidth="1"/>
    <col min="5" max="6" width="13.85546875" style="3" bestFit="1" customWidth="1"/>
    <col min="7" max="7" width="13.85546875" style="3" customWidth="1"/>
    <col min="8" max="8" width="15.140625" style="3" bestFit="1" customWidth="1"/>
    <col min="9" max="9" width="12.85546875" style="3" bestFit="1" customWidth="1"/>
    <col min="10" max="16384" width="9.140625" style="2"/>
  </cols>
  <sheetData>
    <row r="1" spans="1:9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thickBot="1" x14ac:dyDescent="0.25"/>
    <row r="3" spans="1:9" x14ac:dyDescent="0.2">
      <c r="C3" s="5" t="s">
        <v>1</v>
      </c>
      <c r="D3" s="6" t="s">
        <v>2</v>
      </c>
      <c r="E3" s="7"/>
      <c r="F3" s="7"/>
      <c r="G3" s="7"/>
      <c r="H3" s="7"/>
      <c r="I3" s="8"/>
    </row>
    <row r="4" spans="1:9" x14ac:dyDescent="0.2">
      <c r="C4" s="9"/>
      <c r="D4" s="10" t="s">
        <v>3</v>
      </c>
      <c r="E4" s="11" t="s">
        <v>4</v>
      </c>
      <c r="F4" s="12"/>
      <c r="G4" s="12"/>
      <c r="H4" s="13"/>
      <c r="I4" s="14" t="s">
        <v>5</v>
      </c>
    </row>
    <row r="5" spans="1:9" x14ac:dyDescent="0.2">
      <c r="C5" s="15"/>
      <c r="D5" s="16"/>
      <c r="E5" s="17" t="s">
        <v>6</v>
      </c>
      <c r="F5" s="18" t="s">
        <v>7</v>
      </c>
      <c r="G5" s="19" t="s">
        <v>8</v>
      </c>
      <c r="H5" s="19" t="s">
        <v>9</v>
      </c>
      <c r="I5" s="20"/>
    </row>
    <row r="6" spans="1:9" ht="12.75" customHeight="1" thickBot="1" x14ac:dyDescent="0.3">
      <c r="A6" s="21" t="s">
        <v>10</v>
      </c>
      <c r="B6" s="22"/>
      <c r="C6" s="23" t="s">
        <v>11</v>
      </c>
      <c r="D6" s="24" t="s">
        <v>12</v>
      </c>
      <c r="E6" s="25" t="s">
        <v>13</v>
      </c>
      <c r="F6" s="25" t="s">
        <v>14</v>
      </c>
      <c r="G6" s="25" t="s">
        <v>15</v>
      </c>
      <c r="H6" s="25" t="s">
        <v>16</v>
      </c>
      <c r="I6" s="26"/>
    </row>
    <row r="7" spans="1:9" ht="12.75" customHeight="1" x14ac:dyDescent="0.2">
      <c r="A7" s="27">
        <v>1</v>
      </c>
      <c r="B7" s="28" t="s">
        <v>17</v>
      </c>
      <c r="C7" s="29">
        <v>24623740</v>
      </c>
      <c r="D7" s="29">
        <v>142652</v>
      </c>
      <c r="E7" s="29">
        <v>3633406</v>
      </c>
      <c r="F7" s="29">
        <v>18748501</v>
      </c>
      <c r="G7" s="29">
        <v>0</v>
      </c>
      <c r="H7" s="29">
        <v>800097</v>
      </c>
      <c r="I7" s="29">
        <f>SUM(D7:H7)</f>
        <v>23324656</v>
      </c>
    </row>
    <row r="8" spans="1:9" ht="12.75" customHeight="1" x14ac:dyDescent="0.2">
      <c r="A8" s="30">
        <v>2</v>
      </c>
      <c r="B8" s="31" t="s">
        <v>18</v>
      </c>
      <c r="C8" s="29">
        <v>18802588</v>
      </c>
      <c r="D8" s="29">
        <v>144655</v>
      </c>
      <c r="E8" s="29">
        <v>3256495</v>
      </c>
      <c r="F8" s="29">
        <v>0</v>
      </c>
      <c r="G8" s="29">
        <v>0</v>
      </c>
      <c r="H8" s="29">
        <v>9096291</v>
      </c>
      <c r="I8" s="29">
        <f t="shared" ref="I8:I71" si="0">SUM(D8:H8)</f>
        <v>12497441</v>
      </c>
    </row>
    <row r="9" spans="1:9" ht="12.75" customHeight="1" x14ac:dyDescent="0.2">
      <c r="A9" s="30">
        <v>3</v>
      </c>
      <c r="B9" s="31" t="s">
        <v>19</v>
      </c>
      <c r="C9" s="29">
        <v>114490934</v>
      </c>
      <c r="D9" s="29">
        <v>1870964</v>
      </c>
      <c r="E9" s="29">
        <v>529</v>
      </c>
      <c r="F9" s="29">
        <v>0</v>
      </c>
      <c r="G9" s="29">
        <v>46232008</v>
      </c>
      <c r="H9" s="29">
        <v>15000000</v>
      </c>
      <c r="I9" s="29">
        <f t="shared" si="0"/>
        <v>63103501</v>
      </c>
    </row>
    <row r="10" spans="1:9" ht="12.75" customHeight="1" x14ac:dyDescent="0.2">
      <c r="A10" s="30">
        <v>4</v>
      </c>
      <c r="B10" s="31" t="s">
        <v>20</v>
      </c>
      <c r="C10" s="29">
        <v>22765051</v>
      </c>
      <c r="D10" s="29">
        <v>0</v>
      </c>
      <c r="E10" s="29">
        <v>8329229</v>
      </c>
      <c r="F10" s="29">
        <v>5162309</v>
      </c>
      <c r="G10" s="29">
        <v>43619</v>
      </c>
      <c r="H10" s="29">
        <v>0</v>
      </c>
      <c r="I10" s="29">
        <f t="shared" si="0"/>
        <v>13535157</v>
      </c>
    </row>
    <row r="11" spans="1:9" ht="12.75" customHeight="1" x14ac:dyDescent="0.2">
      <c r="A11" s="32">
        <v>5</v>
      </c>
      <c r="B11" s="33" t="s">
        <v>21</v>
      </c>
      <c r="C11" s="34">
        <v>23496683</v>
      </c>
      <c r="D11" s="34">
        <v>0</v>
      </c>
      <c r="E11" s="34">
        <v>0</v>
      </c>
      <c r="F11" s="34">
        <v>3300000</v>
      </c>
      <c r="G11" s="34">
        <v>0</v>
      </c>
      <c r="H11" s="34">
        <v>18375081</v>
      </c>
      <c r="I11" s="34">
        <f t="shared" si="0"/>
        <v>21675081</v>
      </c>
    </row>
    <row r="12" spans="1:9" ht="12.75" customHeight="1" x14ac:dyDescent="0.2">
      <c r="A12" s="30">
        <v>6</v>
      </c>
      <c r="B12" s="35" t="s">
        <v>22</v>
      </c>
      <c r="C12" s="29">
        <v>19921107</v>
      </c>
      <c r="D12" s="29">
        <v>194349</v>
      </c>
      <c r="E12" s="29">
        <v>2578780</v>
      </c>
      <c r="F12" s="29">
        <v>8812551</v>
      </c>
      <c r="G12" s="29">
        <v>607318</v>
      </c>
      <c r="H12" s="29">
        <v>4254113</v>
      </c>
      <c r="I12" s="29">
        <f t="shared" si="0"/>
        <v>16447111</v>
      </c>
    </row>
    <row r="13" spans="1:9" ht="12.75" customHeight="1" x14ac:dyDescent="0.2">
      <c r="A13" s="30">
        <v>7</v>
      </c>
      <c r="B13" s="31" t="s">
        <v>23</v>
      </c>
      <c r="C13" s="29">
        <v>28540569</v>
      </c>
      <c r="D13" s="29">
        <v>0</v>
      </c>
      <c r="E13" s="29">
        <v>2985306</v>
      </c>
      <c r="F13" s="29">
        <v>0</v>
      </c>
      <c r="G13" s="29">
        <v>0</v>
      </c>
      <c r="H13" s="29">
        <v>5520863</v>
      </c>
      <c r="I13" s="29">
        <f t="shared" si="0"/>
        <v>8506169</v>
      </c>
    </row>
    <row r="14" spans="1:9" ht="12.75" customHeight="1" x14ac:dyDescent="0.2">
      <c r="A14" s="30">
        <v>8</v>
      </c>
      <c r="B14" s="31" t="s">
        <v>24</v>
      </c>
      <c r="C14" s="29">
        <v>149981477</v>
      </c>
      <c r="D14" s="29">
        <v>0</v>
      </c>
      <c r="E14" s="29">
        <v>31081272</v>
      </c>
      <c r="F14" s="29">
        <v>0</v>
      </c>
      <c r="G14" s="29">
        <v>0</v>
      </c>
      <c r="H14" s="29">
        <v>0</v>
      </c>
      <c r="I14" s="29">
        <f t="shared" si="0"/>
        <v>31081272</v>
      </c>
    </row>
    <row r="15" spans="1:9" ht="12.75" customHeight="1" x14ac:dyDescent="0.2">
      <c r="A15" s="30">
        <v>9</v>
      </c>
      <c r="B15" s="31" t="s">
        <v>25</v>
      </c>
      <c r="C15" s="29">
        <v>62402556</v>
      </c>
      <c r="D15" s="29">
        <v>1055817</v>
      </c>
      <c r="E15" s="29">
        <v>0</v>
      </c>
      <c r="F15" s="29">
        <v>0</v>
      </c>
      <c r="G15" s="29">
        <v>0</v>
      </c>
      <c r="H15" s="29">
        <v>15941038</v>
      </c>
      <c r="I15" s="29">
        <f t="shared" si="0"/>
        <v>16996855</v>
      </c>
    </row>
    <row r="16" spans="1:9" ht="12.75" customHeight="1" x14ac:dyDescent="0.2">
      <c r="A16" s="32">
        <v>10</v>
      </c>
      <c r="B16" s="33" t="s">
        <v>26</v>
      </c>
      <c r="C16" s="34">
        <v>144770714</v>
      </c>
      <c r="D16" s="34">
        <v>1364602</v>
      </c>
      <c r="E16" s="34">
        <v>23911890</v>
      </c>
      <c r="F16" s="34">
        <v>1000000</v>
      </c>
      <c r="G16" s="34">
        <v>1000000</v>
      </c>
      <c r="H16" s="34">
        <v>64531387</v>
      </c>
      <c r="I16" s="34">
        <f t="shared" si="0"/>
        <v>91807879</v>
      </c>
    </row>
    <row r="17" spans="1:9" ht="12.75" customHeight="1" x14ac:dyDescent="0.2">
      <c r="A17" s="27">
        <v>11</v>
      </c>
      <c r="B17" s="35" t="s">
        <v>27</v>
      </c>
      <c r="C17" s="36">
        <v>8889090</v>
      </c>
      <c r="D17" s="36">
        <v>0</v>
      </c>
      <c r="E17" s="36">
        <v>0</v>
      </c>
      <c r="F17" s="36">
        <v>2000000</v>
      </c>
      <c r="G17" s="36">
        <v>0</v>
      </c>
      <c r="H17" s="36">
        <v>4886399</v>
      </c>
      <c r="I17" s="36">
        <f t="shared" si="0"/>
        <v>6886399</v>
      </c>
    </row>
    <row r="18" spans="1:9" ht="12.75" customHeight="1" x14ac:dyDescent="0.2">
      <c r="A18" s="30">
        <v>12</v>
      </c>
      <c r="B18" s="31" t="s">
        <v>28</v>
      </c>
      <c r="C18" s="29">
        <v>56821226</v>
      </c>
      <c r="D18" s="29">
        <v>783103</v>
      </c>
      <c r="E18" s="29">
        <v>0</v>
      </c>
      <c r="F18" s="29">
        <v>11511428</v>
      </c>
      <c r="G18" s="29">
        <v>830794</v>
      </c>
      <c r="H18" s="29">
        <v>45939736</v>
      </c>
      <c r="I18" s="29">
        <f t="shared" si="0"/>
        <v>59065061</v>
      </c>
    </row>
    <row r="19" spans="1:9" ht="12.75" customHeight="1" x14ac:dyDescent="0.2">
      <c r="A19" s="30">
        <v>13</v>
      </c>
      <c r="B19" s="31" t="s">
        <v>29</v>
      </c>
      <c r="C19" s="29">
        <v>4039760</v>
      </c>
      <c r="D19" s="29">
        <v>0</v>
      </c>
      <c r="E19" s="29">
        <v>68964</v>
      </c>
      <c r="F19" s="29">
        <v>0</v>
      </c>
      <c r="G19" s="29">
        <v>457352</v>
      </c>
      <c r="H19" s="29">
        <v>2497656</v>
      </c>
      <c r="I19" s="29">
        <f t="shared" si="0"/>
        <v>3023972</v>
      </c>
    </row>
    <row r="20" spans="1:9" ht="12.75" customHeight="1" x14ac:dyDescent="0.2">
      <c r="A20" s="30">
        <v>14</v>
      </c>
      <c r="B20" s="31" t="s">
        <v>30</v>
      </c>
      <c r="C20" s="29">
        <v>17426793</v>
      </c>
      <c r="D20" s="29">
        <v>0</v>
      </c>
      <c r="E20" s="29">
        <v>100000</v>
      </c>
      <c r="F20" s="29">
        <v>500131</v>
      </c>
      <c r="G20" s="29">
        <v>0</v>
      </c>
      <c r="H20" s="29">
        <v>4828285</v>
      </c>
      <c r="I20" s="29">
        <f t="shared" si="0"/>
        <v>5428416</v>
      </c>
    </row>
    <row r="21" spans="1:9" ht="12.75" customHeight="1" x14ac:dyDescent="0.2">
      <c r="A21" s="32">
        <v>15</v>
      </c>
      <c r="B21" s="33" t="s">
        <v>31</v>
      </c>
      <c r="C21" s="34">
        <v>28843989</v>
      </c>
      <c r="D21" s="34">
        <v>0</v>
      </c>
      <c r="E21" s="34">
        <v>0</v>
      </c>
      <c r="F21" s="34">
        <v>602624</v>
      </c>
      <c r="G21" s="34">
        <v>0</v>
      </c>
      <c r="H21" s="34">
        <v>19628638</v>
      </c>
      <c r="I21" s="34">
        <f t="shared" si="0"/>
        <v>20231262</v>
      </c>
    </row>
    <row r="22" spans="1:9" ht="12.75" customHeight="1" x14ac:dyDescent="0.2">
      <c r="A22" s="27">
        <v>16</v>
      </c>
      <c r="B22" s="35" t="s">
        <v>32</v>
      </c>
      <c r="C22" s="36">
        <v>47576232</v>
      </c>
      <c r="D22" s="36">
        <v>0</v>
      </c>
      <c r="E22" s="36">
        <v>0</v>
      </c>
      <c r="F22" s="36">
        <v>9600000</v>
      </c>
      <c r="G22" s="36">
        <v>0</v>
      </c>
      <c r="H22" s="36">
        <v>3952608</v>
      </c>
      <c r="I22" s="36">
        <f t="shared" si="0"/>
        <v>13552608</v>
      </c>
    </row>
    <row r="23" spans="1:9" ht="12.75" customHeight="1" x14ac:dyDescent="0.2">
      <c r="A23" s="30">
        <v>17</v>
      </c>
      <c r="B23" s="31" t="s">
        <v>33</v>
      </c>
      <c r="C23" s="29">
        <v>151277292</v>
      </c>
      <c r="D23" s="29">
        <v>164572</v>
      </c>
      <c r="E23" s="29">
        <v>148437</v>
      </c>
      <c r="F23" s="29">
        <v>476499</v>
      </c>
      <c r="G23" s="29">
        <v>22080903</v>
      </c>
      <c r="H23" s="29">
        <v>63314042</v>
      </c>
      <c r="I23" s="29">
        <f t="shared" si="0"/>
        <v>86184453</v>
      </c>
    </row>
    <row r="24" spans="1:9" ht="12.75" customHeight="1" x14ac:dyDescent="0.2">
      <c r="A24" s="30">
        <v>18</v>
      </c>
      <c r="B24" s="31" t="s">
        <v>34</v>
      </c>
      <c r="C24" s="29">
        <v>6984337</v>
      </c>
      <c r="D24" s="29">
        <v>0</v>
      </c>
      <c r="E24" s="29">
        <v>6682471</v>
      </c>
      <c r="F24" s="29">
        <v>0</v>
      </c>
      <c r="G24" s="29">
        <v>0</v>
      </c>
      <c r="H24" s="29">
        <v>0</v>
      </c>
      <c r="I24" s="29">
        <f t="shared" si="0"/>
        <v>6682471</v>
      </c>
    </row>
    <row r="25" spans="1:9" ht="12.75" customHeight="1" x14ac:dyDescent="0.2">
      <c r="A25" s="30">
        <v>19</v>
      </c>
      <c r="B25" s="31" t="s">
        <v>35</v>
      </c>
      <c r="C25" s="29">
        <v>5517169</v>
      </c>
      <c r="D25" s="29">
        <v>0</v>
      </c>
      <c r="E25" s="29">
        <v>0</v>
      </c>
      <c r="F25" s="29">
        <v>0</v>
      </c>
      <c r="G25" s="29">
        <v>251000</v>
      </c>
      <c r="H25" s="29">
        <v>3115302</v>
      </c>
      <c r="I25" s="29">
        <f t="shared" si="0"/>
        <v>3366302</v>
      </c>
    </row>
    <row r="26" spans="1:9" ht="12.75" customHeight="1" x14ac:dyDescent="0.2">
      <c r="A26" s="32">
        <v>20</v>
      </c>
      <c r="B26" s="33" t="s">
        <v>36</v>
      </c>
      <c r="C26" s="34">
        <v>21625090</v>
      </c>
      <c r="D26" s="34">
        <v>0</v>
      </c>
      <c r="E26" s="34">
        <v>5376677</v>
      </c>
      <c r="F26" s="34">
        <v>3442678</v>
      </c>
      <c r="G26" s="34">
        <v>202000</v>
      </c>
      <c r="H26" s="34">
        <v>1870862</v>
      </c>
      <c r="I26" s="34">
        <f t="shared" si="0"/>
        <v>10892217</v>
      </c>
    </row>
    <row r="27" spans="1:9" ht="12.75" customHeight="1" x14ac:dyDescent="0.2">
      <c r="A27" s="27">
        <v>21</v>
      </c>
      <c r="B27" s="35" t="s">
        <v>37</v>
      </c>
      <c r="C27" s="36">
        <v>25031914</v>
      </c>
      <c r="D27" s="36">
        <v>0</v>
      </c>
      <c r="E27" s="36">
        <v>0</v>
      </c>
      <c r="F27" s="36">
        <v>1000000</v>
      </c>
      <c r="G27" s="36">
        <v>100000</v>
      </c>
      <c r="H27" s="36">
        <v>5116906</v>
      </c>
      <c r="I27" s="36">
        <f t="shared" si="0"/>
        <v>6216906</v>
      </c>
    </row>
    <row r="28" spans="1:9" ht="12.75" customHeight="1" x14ac:dyDescent="0.2">
      <c r="A28" s="30">
        <v>22</v>
      </c>
      <c r="B28" s="31" t="s">
        <v>38</v>
      </c>
      <c r="C28" s="29">
        <v>14493135</v>
      </c>
      <c r="D28" s="29">
        <v>0</v>
      </c>
      <c r="E28" s="29">
        <v>7628</v>
      </c>
      <c r="F28" s="29">
        <v>275000</v>
      </c>
      <c r="G28" s="29">
        <v>6973915</v>
      </c>
      <c r="H28" s="29">
        <v>0</v>
      </c>
      <c r="I28" s="29">
        <f t="shared" si="0"/>
        <v>7256543</v>
      </c>
    </row>
    <row r="29" spans="1:9" ht="12.75" customHeight="1" x14ac:dyDescent="0.2">
      <c r="A29" s="30">
        <v>23</v>
      </c>
      <c r="B29" s="31" t="s">
        <v>39</v>
      </c>
      <c r="C29" s="29">
        <v>68638710</v>
      </c>
      <c r="D29" s="29">
        <v>0</v>
      </c>
      <c r="E29" s="29">
        <v>6854034</v>
      </c>
      <c r="F29" s="29">
        <v>3872242</v>
      </c>
      <c r="G29" s="29">
        <v>0</v>
      </c>
      <c r="H29" s="29">
        <v>37037477</v>
      </c>
      <c r="I29" s="29">
        <f t="shared" si="0"/>
        <v>47763753</v>
      </c>
    </row>
    <row r="30" spans="1:9" ht="12.75" customHeight="1" x14ac:dyDescent="0.2">
      <c r="A30" s="30">
        <v>24</v>
      </c>
      <c r="B30" s="31" t="s">
        <v>40</v>
      </c>
      <c r="C30" s="29">
        <v>57646421</v>
      </c>
      <c r="D30" s="29">
        <v>0</v>
      </c>
      <c r="E30" s="29">
        <v>0</v>
      </c>
      <c r="F30" s="29">
        <v>0</v>
      </c>
      <c r="G30" s="29">
        <v>0</v>
      </c>
      <c r="H30" s="29">
        <v>26651339</v>
      </c>
      <c r="I30" s="29">
        <f t="shared" si="0"/>
        <v>26651339</v>
      </c>
    </row>
    <row r="31" spans="1:9" ht="12.75" customHeight="1" x14ac:dyDescent="0.2">
      <c r="A31" s="32">
        <v>25</v>
      </c>
      <c r="B31" s="33" t="s">
        <v>41</v>
      </c>
      <c r="C31" s="34">
        <v>22379862</v>
      </c>
      <c r="D31" s="34">
        <v>0</v>
      </c>
      <c r="E31" s="34">
        <v>2967751</v>
      </c>
      <c r="F31" s="34">
        <v>0</v>
      </c>
      <c r="G31" s="34">
        <v>0</v>
      </c>
      <c r="H31" s="34">
        <v>14795380</v>
      </c>
      <c r="I31" s="34">
        <f t="shared" si="0"/>
        <v>17763131</v>
      </c>
    </row>
    <row r="32" spans="1:9" ht="12.75" customHeight="1" x14ac:dyDescent="0.2">
      <c r="A32" s="27">
        <v>26</v>
      </c>
      <c r="B32" s="35" t="s">
        <v>42</v>
      </c>
      <c r="C32" s="36">
        <v>277100995</v>
      </c>
      <c r="D32" s="36">
        <v>3768198</v>
      </c>
      <c r="E32" s="36">
        <v>15009392</v>
      </c>
      <c r="F32" s="36">
        <v>42550000</v>
      </c>
      <c r="G32" s="36">
        <v>16875749</v>
      </c>
      <c r="H32" s="36">
        <v>96667650</v>
      </c>
      <c r="I32" s="36">
        <f t="shared" si="0"/>
        <v>174870989</v>
      </c>
    </row>
    <row r="33" spans="1:9" ht="12.75" customHeight="1" x14ac:dyDescent="0.2">
      <c r="A33" s="30">
        <v>27</v>
      </c>
      <c r="B33" s="31" t="s">
        <v>43</v>
      </c>
      <c r="C33" s="29">
        <v>29289339</v>
      </c>
      <c r="D33" s="29">
        <v>576279</v>
      </c>
      <c r="E33" s="29">
        <v>0</v>
      </c>
      <c r="F33" s="29">
        <v>9337797</v>
      </c>
      <c r="G33" s="29">
        <v>3500000</v>
      </c>
      <c r="H33" s="29">
        <v>2591682</v>
      </c>
      <c r="I33" s="29">
        <f t="shared" si="0"/>
        <v>16005758</v>
      </c>
    </row>
    <row r="34" spans="1:9" ht="12.75" customHeight="1" x14ac:dyDescent="0.2">
      <c r="A34" s="30">
        <v>28</v>
      </c>
      <c r="B34" s="31" t="s">
        <v>44</v>
      </c>
      <c r="C34" s="29">
        <v>196731666</v>
      </c>
      <c r="D34" s="29">
        <v>1415343</v>
      </c>
      <c r="E34" s="29">
        <v>0</v>
      </c>
      <c r="F34" s="29">
        <v>79817217</v>
      </c>
      <c r="G34" s="29">
        <v>1199291</v>
      </c>
      <c r="H34" s="29">
        <v>9355492</v>
      </c>
      <c r="I34" s="29">
        <f t="shared" si="0"/>
        <v>91787343</v>
      </c>
    </row>
    <row r="35" spans="1:9" ht="12.75" customHeight="1" x14ac:dyDescent="0.2">
      <c r="A35" s="30">
        <v>29</v>
      </c>
      <c r="B35" s="31" t="s">
        <v>45</v>
      </c>
      <c r="C35" s="29">
        <v>38290858</v>
      </c>
      <c r="D35" s="29">
        <v>0</v>
      </c>
      <c r="E35" s="29">
        <v>6884939</v>
      </c>
      <c r="F35" s="29">
        <v>-563101</v>
      </c>
      <c r="G35" s="29">
        <v>0</v>
      </c>
      <c r="H35" s="29">
        <v>184851</v>
      </c>
      <c r="I35" s="29">
        <f t="shared" si="0"/>
        <v>6506689</v>
      </c>
    </row>
    <row r="36" spans="1:9" ht="12.75" customHeight="1" x14ac:dyDescent="0.2">
      <c r="A36" s="32">
        <v>30</v>
      </c>
      <c r="B36" s="33" t="s">
        <v>46</v>
      </c>
      <c r="C36" s="34">
        <v>17297153</v>
      </c>
      <c r="D36" s="34">
        <v>0</v>
      </c>
      <c r="E36" s="34">
        <v>2070643</v>
      </c>
      <c r="F36" s="34">
        <v>2500000</v>
      </c>
      <c r="G36" s="34">
        <v>3221958</v>
      </c>
      <c r="H36" s="34">
        <v>0</v>
      </c>
      <c r="I36" s="34">
        <f t="shared" si="0"/>
        <v>7792601</v>
      </c>
    </row>
    <row r="37" spans="1:9" ht="12.75" customHeight="1" x14ac:dyDescent="0.2">
      <c r="A37" s="27">
        <v>31</v>
      </c>
      <c r="B37" s="35" t="s">
        <v>47</v>
      </c>
      <c r="C37" s="36">
        <v>51601880</v>
      </c>
      <c r="D37" s="36">
        <v>0</v>
      </c>
      <c r="E37" s="36">
        <v>2538343</v>
      </c>
      <c r="F37" s="36">
        <v>3813063</v>
      </c>
      <c r="G37" s="36">
        <v>200000</v>
      </c>
      <c r="H37" s="36">
        <v>16572186</v>
      </c>
      <c r="I37" s="36">
        <f t="shared" si="0"/>
        <v>23123592</v>
      </c>
    </row>
    <row r="38" spans="1:9" ht="12.75" customHeight="1" x14ac:dyDescent="0.2">
      <c r="A38" s="30">
        <v>32</v>
      </c>
      <c r="B38" s="31" t="s">
        <v>48</v>
      </c>
      <c r="C38" s="29">
        <v>95704873</v>
      </c>
      <c r="D38" s="29">
        <v>1804672</v>
      </c>
      <c r="E38" s="29">
        <v>31048094</v>
      </c>
      <c r="F38" s="29">
        <v>0</v>
      </c>
      <c r="G38" s="29">
        <v>12452153</v>
      </c>
      <c r="H38" s="29">
        <v>17669079</v>
      </c>
      <c r="I38" s="29">
        <f t="shared" si="0"/>
        <v>62973998</v>
      </c>
    </row>
    <row r="39" spans="1:9" ht="12.75" customHeight="1" x14ac:dyDescent="0.2">
      <c r="A39" s="30">
        <v>33</v>
      </c>
      <c r="B39" s="31" t="s">
        <v>49</v>
      </c>
      <c r="C39" s="29">
        <v>9604612</v>
      </c>
      <c r="D39" s="29">
        <v>187710</v>
      </c>
      <c r="E39" s="29">
        <v>402541</v>
      </c>
      <c r="F39" s="29">
        <v>1370055</v>
      </c>
      <c r="G39" s="29">
        <v>0</v>
      </c>
      <c r="H39" s="29">
        <v>2259263</v>
      </c>
      <c r="I39" s="29">
        <f t="shared" si="0"/>
        <v>4219569</v>
      </c>
    </row>
    <row r="40" spans="1:9" ht="12.75" customHeight="1" x14ac:dyDescent="0.2">
      <c r="A40" s="30">
        <v>34</v>
      </c>
      <c r="B40" s="31" t="s">
        <v>50</v>
      </c>
      <c r="C40" s="29">
        <v>10828023</v>
      </c>
      <c r="D40" s="29">
        <v>4937</v>
      </c>
      <c r="E40" s="29">
        <v>0</v>
      </c>
      <c r="F40" s="29">
        <v>0</v>
      </c>
      <c r="G40" s="29">
        <v>623838</v>
      </c>
      <c r="H40" s="29">
        <v>6854254</v>
      </c>
      <c r="I40" s="29">
        <f t="shared" si="0"/>
        <v>7483029</v>
      </c>
    </row>
    <row r="41" spans="1:9" ht="12.75" customHeight="1" x14ac:dyDescent="0.2">
      <c r="A41" s="32">
        <v>35</v>
      </c>
      <c r="B41" s="33" t="s">
        <v>51</v>
      </c>
      <c r="C41" s="34">
        <v>7691571</v>
      </c>
      <c r="D41" s="34">
        <v>0</v>
      </c>
      <c r="E41" s="34">
        <v>0</v>
      </c>
      <c r="F41" s="34">
        <v>2239312</v>
      </c>
      <c r="G41" s="34">
        <v>0</v>
      </c>
      <c r="H41" s="34">
        <v>0</v>
      </c>
      <c r="I41" s="34">
        <f t="shared" si="0"/>
        <v>2239312</v>
      </c>
    </row>
    <row r="42" spans="1:9" ht="12.75" customHeight="1" x14ac:dyDescent="0.2">
      <c r="A42" s="27">
        <v>36</v>
      </c>
      <c r="B42" s="35" t="s">
        <v>52</v>
      </c>
      <c r="C42" s="36">
        <v>254979394</v>
      </c>
      <c r="D42" s="36">
        <v>66090939</v>
      </c>
      <c r="E42" s="36">
        <v>457887</v>
      </c>
      <c r="F42" s="36">
        <v>0</v>
      </c>
      <c r="G42" s="36">
        <v>0</v>
      </c>
      <c r="H42" s="36">
        <v>92958562</v>
      </c>
      <c r="I42" s="36">
        <f t="shared" si="0"/>
        <v>159507388</v>
      </c>
    </row>
    <row r="43" spans="1:9" ht="12.75" customHeight="1" x14ac:dyDescent="0.2">
      <c r="A43" s="30">
        <v>37</v>
      </c>
      <c r="B43" s="31" t="s">
        <v>53</v>
      </c>
      <c r="C43" s="29">
        <v>90320423</v>
      </c>
      <c r="D43" s="29">
        <v>0</v>
      </c>
      <c r="E43" s="29">
        <v>20179758</v>
      </c>
      <c r="F43" s="29">
        <v>19655707</v>
      </c>
      <c r="G43" s="29">
        <v>532621</v>
      </c>
      <c r="H43" s="29">
        <v>17591416</v>
      </c>
      <c r="I43" s="29">
        <f t="shared" si="0"/>
        <v>57959502</v>
      </c>
    </row>
    <row r="44" spans="1:9" ht="12.75" customHeight="1" x14ac:dyDescent="0.2">
      <c r="A44" s="30">
        <v>38</v>
      </c>
      <c r="B44" s="31" t="s">
        <v>54</v>
      </c>
      <c r="C44" s="29">
        <v>22668527</v>
      </c>
      <c r="D44" s="29">
        <v>3861207</v>
      </c>
      <c r="E44" s="29">
        <v>1051952</v>
      </c>
      <c r="F44" s="29">
        <v>12000000</v>
      </c>
      <c r="G44" s="29">
        <v>109332</v>
      </c>
      <c r="H44" s="29">
        <v>21210580</v>
      </c>
      <c r="I44" s="29">
        <f t="shared" si="0"/>
        <v>38233071</v>
      </c>
    </row>
    <row r="45" spans="1:9" ht="12.75" customHeight="1" x14ac:dyDescent="0.2">
      <c r="A45" s="30">
        <v>39</v>
      </c>
      <c r="B45" s="31" t="s">
        <v>55</v>
      </c>
      <c r="C45" s="29">
        <v>6164593</v>
      </c>
      <c r="D45" s="29">
        <v>0</v>
      </c>
      <c r="E45" s="29">
        <v>0</v>
      </c>
      <c r="F45" s="29">
        <v>0</v>
      </c>
      <c r="G45" s="29">
        <v>0</v>
      </c>
      <c r="H45" s="29">
        <v>4684063</v>
      </c>
      <c r="I45" s="29">
        <f t="shared" si="0"/>
        <v>4684063</v>
      </c>
    </row>
    <row r="46" spans="1:9" ht="12.75" customHeight="1" x14ac:dyDescent="0.2">
      <c r="A46" s="32">
        <v>40</v>
      </c>
      <c r="B46" s="33" t="s">
        <v>56</v>
      </c>
      <c r="C46" s="34">
        <v>81033814</v>
      </c>
      <c r="D46" s="34">
        <v>0</v>
      </c>
      <c r="E46" s="34">
        <v>0</v>
      </c>
      <c r="F46" s="34">
        <v>3272916</v>
      </c>
      <c r="G46" s="34">
        <v>0</v>
      </c>
      <c r="H46" s="34">
        <v>40318236</v>
      </c>
      <c r="I46" s="34">
        <f t="shared" si="0"/>
        <v>43591152</v>
      </c>
    </row>
    <row r="47" spans="1:9" ht="12.75" customHeight="1" x14ac:dyDescent="0.2">
      <c r="A47" s="27">
        <v>41</v>
      </c>
      <c r="B47" s="35" t="s">
        <v>57</v>
      </c>
      <c r="C47" s="36">
        <v>26400496</v>
      </c>
      <c r="D47" s="36">
        <v>0</v>
      </c>
      <c r="E47" s="36">
        <v>13031099</v>
      </c>
      <c r="F47" s="36">
        <v>0</v>
      </c>
      <c r="G47" s="36">
        <v>0</v>
      </c>
      <c r="H47" s="36">
        <v>0</v>
      </c>
      <c r="I47" s="36">
        <f t="shared" si="0"/>
        <v>13031099</v>
      </c>
    </row>
    <row r="48" spans="1:9" ht="12.75" customHeight="1" x14ac:dyDescent="0.2">
      <c r="A48" s="30">
        <v>42</v>
      </c>
      <c r="B48" s="31" t="s">
        <v>58</v>
      </c>
      <c r="C48" s="29">
        <v>21578131</v>
      </c>
      <c r="D48" s="29">
        <v>0</v>
      </c>
      <c r="E48" s="29">
        <v>4954708</v>
      </c>
      <c r="F48" s="29">
        <v>0</v>
      </c>
      <c r="G48" s="29">
        <v>0</v>
      </c>
      <c r="H48" s="29">
        <v>1807860</v>
      </c>
      <c r="I48" s="29">
        <f t="shared" si="0"/>
        <v>6762568</v>
      </c>
    </row>
    <row r="49" spans="1:9" ht="12.75" customHeight="1" x14ac:dyDescent="0.2">
      <c r="A49" s="30">
        <v>43</v>
      </c>
      <c r="B49" s="31" t="s">
        <v>59</v>
      </c>
      <c r="C49" s="29">
        <v>24659299</v>
      </c>
      <c r="D49" s="29">
        <v>0</v>
      </c>
      <c r="E49" s="29">
        <v>6993982</v>
      </c>
      <c r="F49" s="29">
        <v>0</v>
      </c>
      <c r="G49" s="29">
        <v>0</v>
      </c>
      <c r="H49" s="29">
        <v>7438491</v>
      </c>
      <c r="I49" s="29">
        <f t="shared" si="0"/>
        <v>14432473</v>
      </c>
    </row>
    <row r="50" spans="1:9" ht="12.75" customHeight="1" x14ac:dyDescent="0.2">
      <c r="A50" s="30">
        <v>44</v>
      </c>
      <c r="B50" s="31" t="s">
        <v>60</v>
      </c>
      <c r="C50" s="29">
        <v>76950780</v>
      </c>
      <c r="D50" s="29">
        <v>1029114</v>
      </c>
      <c r="E50" s="29">
        <v>1307752</v>
      </c>
      <c r="F50" s="29">
        <v>0</v>
      </c>
      <c r="G50" s="29">
        <v>5242953</v>
      </c>
      <c r="H50" s="29">
        <v>10741660</v>
      </c>
      <c r="I50" s="29">
        <f t="shared" si="0"/>
        <v>18321479</v>
      </c>
    </row>
    <row r="51" spans="1:9" ht="12.75" customHeight="1" x14ac:dyDescent="0.2">
      <c r="A51" s="32">
        <v>45</v>
      </c>
      <c r="B51" s="33" t="s">
        <v>61</v>
      </c>
      <c r="C51" s="34">
        <v>44103302</v>
      </c>
      <c r="D51" s="34">
        <v>165331</v>
      </c>
      <c r="E51" s="34">
        <v>0</v>
      </c>
      <c r="F51" s="34">
        <v>6236431</v>
      </c>
      <c r="G51" s="34">
        <v>0</v>
      </c>
      <c r="H51" s="34">
        <v>6897554</v>
      </c>
      <c r="I51" s="34">
        <f t="shared" si="0"/>
        <v>13299316</v>
      </c>
    </row>
    <row r="52" spans="1:9" ht="12.75" customHeight="1" x14ac:dyDescent="0.2">
      <c r="A52" s="27">
        <v>46</v>
      </c>
      <c r="B52" s="35" t="s">
        <v>62</v>
      </c>
      <c r="C52" s="36">
        <v>7550045</v>
      </c>
      <c r="D52" s="36">
        <v>0</v>
      </c>
      <c r="E52" s="36">
        <v>0</v>
      </c>
      <c r="F52" s="36">
        <v>0</v>
      </c>
      <c r="G52" s="36">
        <v>0</v>
      </c>
      <c r="H52" s="36">
        <v>5342991</v>
      </c>
      <c r="I52" s="36">
        <f t="shared" si="0"/>
        <v>5342991</v>
      </c>
    </row>
    <row r="53" spans="1:9" ht="12.75" customHeight="1" x14ac:dyDescent="0.2">
      <c r="A53" s="30">
        <v>47</v>
      </c>
      <c r="B53" s="31" t="s">
        <v>63</v>
      </c>
      <c r="C53" s="29">
        <v>37636751</v>
      </c>
      <c r="D53" s="29">
        <v>0</v>
      </c>
      <c r="E53" s="29">
        <v>610200</v>
      </c>
      <c r="F53" s="29">
        <v>2641010</v>
      </c>
      <c r="G53" s="29">
        <v>0</v>
      </c>
      <c r="H53" s="29">
        <v>4625319</v>
      </c>
      <c r="I53" s="29">
        <f t="shared" si="0"/>
        <v>7876529</v>
      </c>
    </row>
    <row r="54" spans="1:9" ht="12.75" customHeight="1" x14ac:dyDescent="0.2">
      <c r="A54" s="30">
        <v>48</v>
      </c>
      <c r="B54" s="31" t="s">
        <v>64</v>
      </c>
      <c r="C54" s="29">
        <v>41038922</v>
      </c>
      <c r="D54" s="29">
        <v>0</v>
      </c>
      <c r="E54" s="29">
        <v>6744402</v>
      </c>
      <c r="F54" s="29">
        <v>0</v>
      </c>
      <c r="G54" s="29">
        <v>0</v>
      </c>
      <c r="H54" s="29">
        <v>10576598</v>
      </c>
      <c r="I54" s="29">
        <f t="shared" si="0"/>
        <v>17321000</v>
      </c>
    </row>
    <row r="55" spans="1:9" ht="12.75" customHeight="1" x14ac:dyDescent="0.2">
      <c r="A55" s="30">
        <v>49</v>
      </c>
      <c r="B55" s="31" t="s">
        <v>65</v>
      </c>
      <c r="C55" s="29">
        <v>26710325</v>
      </c>
      <c r="D55" s="29">
        <v>0</v>
      </c>
      <c r="E55" s="29">
        <v>4216922</v>
      </c>
      <c r="F55" s="29">
        <v>0</v>
      </c>
      <c r="G55" s="29">
        <v>0</v>
      </c>
      <c r="H55" s="29">
        <v>14961806</v>
      </c>
      <c r="I55" s="29">
        <f t="shared" si="0"/>
        <v>19178728</v>
      </c>
    </row>
    <row r="56" spans="1:9" ht="12.75" customHeight="1" x14ac:dyDescent="0.2">
      <c r="A56" s="32">
        <v>50</v>
      </c>
      <c r="B56" s="33" t="s">
        <v>66</v>
      </c>
      <c r="C56" s="34">
        <v>87852771</v>
      </c>
      <c r="D56" s="34">
        <v>657335</v>
      </c>
      <c r="E56" s="34">
        <v>4371622</v>
      </c>
      <c r="F56" s="34">
        <v>16689757</v>
      </c>
      <c r="G56" s="34">
        <v>1170940</v>
      </c>
      <c r="H56" s="34">
        <v>10696015</v>
      </c>
      <c r="I56" s="34">
        <f t="shared" si="0"/>
        <v>33585669</v>
      </c>
    </row>
    <row r="57" spans="1:9" ht="12.75" customHeight="1" x14ac:dyDescent="0.2">
      <c r="A57" s="27">
        <v>51</v>
      </c>
      <c r="B57" s="35" t="s">
        <v>67</v>
      </c>
      <c r="C57" s="36">
        <v>27234591</v>
      </c>
      <c r="D57" s="36">
        <v>1348314</v>
      </c>
      <c r="E57" s="36">
        <v>7354799</v>
      </c>
      <c r="F57" s="36">
        <v>11001050</v>
      </c>
      <c r="G57" s="36">
        <v>133435</v>
      </c>
      <c r="H57" s="36">
        <v>3904</v>
      </c>
      <c r="I57" s="36">
        <f t="shared" si="0"/>
        <v>19841502</v>
      </c>
    </row>
    <row r="58" spans="1:9" ht="12.75" customHeight="1" x14ac:dyDescent="0.2">
      <c r="A58" s="30">
        <v>52</v>
      </c>
      <c r="B58" s="31" t="s">
        <v>68</v>
      </c>
      <c r="C58" s="29">
        <v>187854136</v>
      </c>
      <c r="D58" s="29">
        <v>0</v>
      </c>
      <c r="E58" s="29">
        <v>0</v>
      </c>
      <c r="F58" s="29">
        <v>20854282</v>
      </c>
      <c r="G58" s="29">
        <v>87046179</v>
      </c>
      <c r="H58" s="29">
        <v>0</v>
      </c>
      <c r="I58" s="29">
        <f>SUM(D58:H58)</f>
        <v>107900461</v>
      </c>
    </row>
    <row r="59" spans="1:9" ht="12.75" customHeight="1" x14ac:dyDescent="0.2">
      <c r="A59" s="30">
        <v>53</v>
      </c>
      <c r="B59" s="31" t="s">
        <v>69</v>
      </c>
      <c r="C59" s="29">
        <v>59701294</v>
      </c>
      <c r="D59" s="29">
        <v>0</v>
      </c>
      <c r="E59" s="29">
        <v>1859415</v>
      </c>
      <c r="F59" s="29">
        <v>8568573</v>
      </c>
      <c r="G59" s="29">
        <v>0</v>
      </c>
      <c r="H59" s="29">
        <v>9108219</v>
      </c>
      <c r="I59" s="29">
        <f t="shared" si="0"/>
        <v>19536207</v>
      </c>
    </row>
    <row r="60" spans="1:9" ht="12.75" customHeight="1" x14ac:dyDescent="0.2">
      <c r="A60" s="30">
        <v>54</v>
      </c>
      <c r="B60" s="31" t="s">
        <v>70</v>
      </c>
      <c r="C60" s="29">
        <v>3066980</v>
      </c>
      <c r="D60" s="29">
        <v>0</v>
      </c>
      <c r="E60" s="29">
        <v>2299021</v>
      </c>
      <c r="F60" s="29">
        <v>0</v>
      </c>
      <c r="G60" s="29">
        <v>0</v>
      </c>
      <c r="H60" s="29">
        <v>0</v>
      </c>
      <c r="I60" s="29">
        <f t="shared" si="0"/>
        <v>2299021</v>
      </c>
    </row>
    <row r="61" spans="1:9" ht="12.75" customHeight="1" x14ac:dyDescent="0.2">
      <c r="A61" s="32">
        <v>55</v>
      </c>
      <c r="B61" s="33" t="s">
        <v>71</v>
      </c>
      <c r="C61" s="34">
        <v>70579680</v>
      </c>
      <c r="D61" s="34">
        <v>0</v>
      </c>
      <c r="E61" s="34">
        <v>11922376</v>
      </c>
      <c r="F61" s="34">
        <v>397689</v>
      </c>
      <c r="G61" s="34">
        <v>2814565</v>
      </c>
      <c r="H61" s="34">
        <v>13194611</v>
      </c>
      <c r="I61" s="34">
        <f t="shared" si="0"/>
        <v>28329241</v>
      </c>
    </row>
    <row r="62" spans="1:9" ht="12.75" customHeight="1" x14ac:dyDescent="0.2">
      <c r="A62" s="27">
        <v>56</v>
      </c>
      <c r="B62" s="35" t="s">
        <v>72</v>
      </c>
      <c r="C62" s="36">
        <v>16406368</v>
      </c>
      <c r="D62" s="36">
        <v>0</v>
      </c>
      <c r="E62" s="36">
        <v>0</v>
      </c>
      <c r="F62" s="36">
        <v>43820</v>
      </c>
      <c r="G62" s="36">
        <v>0</v>
      </c>
      <c r="H62" s="36">
        <v>2504453</v>
      </c>
      <c r="I62" s="36">
        <f t="shared" si="0"/>
        <v>2548273</v>
      </c>
    </row>
    <row r="63" spans="1:9" ht="12.75" customHeight="1" x14ac:dyDescent="0.2">
      <c r="A63" s="30">
        <v>57</v>
      </c>
      <c r="B63" s="31" t="s">
        <v>73</v>
      </c>
      <c r="C63" s="29">
        <v>16997496</v>
      </c>
      <c r="D63" s="29">
        <v>195047</v>
      </c>
      <c r="E63" s="29">
        <v>0</v>
      </c>
      <c r="F63" s="29">
        <v>1000000</v>
      </c>
      <c r="G63" s="29">
        <v>0</v>
      </c>
      <c r="H63" s="29">
        <v>10124864</v>
      </c>
      <c r="I63" s="29">
        <f t="shared" si="0"/>
        <v>11319911</v>
      </c>
    </row>
    <row r="64" spans="1:9" ht="12.75" customHeight="1" x14ac:dyDescent="0.2">
      <c r="A64" s="30">
        <v>58</v>
      </c>
      <c r="B64" s="31" t="s">
        <v>74</v>
      </c>
      <c r="C64" s="29">
        <v>21232721</v>
      </c>
      <c r="D64" s="29">
        <v>0</v>
      </c>
      <c r="E64" s="29">
        <v>0</v>
      </c>
      <c r="F64" s="29">
        <v>0</v>
      </c>
      <c r="G64" s="29">
        <v>0</v>
      </c>
      <c r="H64" s="29">
        <v>12893724</v>
      </c>
      <c r="I64" s="29">
        <f t="shared" si="0"/>
        <v>12893724</v>
      </c>
    </row>
    <row r="65" spans="1:9" ht="12.75" customHeight="1" x14ac:dyDescent="0.2">
      <c r="A65" s="30">
        <v>59</v>
      </c>
      <c r="B65" s="31" t="s">
        <v>75</v>
      </c>
      <c r="C65" s="29">
        <v>13894983</v>
      </c>
      <c r="D65" s="29">
        <v>287548</v>
      </c>
      <c r="E65" s="29">
        <v>0</v>
      </c>
      <c r="F65" s="29">
        <v>3921542</v>
      </c>
      <c r="G65" s="29">
        <v>2764834</v>
      </c>
      <c r="H65" s="29">
        <v>4445372</v>
      </c>
      <c r="I65" s="29">
        <f t="shared" si="0"/>
        <v>11419296</v>
      </c>
    </row>
    <row r="66" spans="1:9" ht="12.75" customHeight="1" x14ac:dyDescent="0.2">
      <c r="A66" s="32">
        <v>60</v>
      </c>
      <c r="B66" s="33" t="s">
        <v>76</v>
      </c>
      <c r="C66" s="34">
        <v>42124268</v>
      </c>
      <c r="D66" s="34">
        <v>0</v>
      </c>
      <c r="E66" s="34">
        <v>330534</v>
      </c>
      <c r="F66" s="34">
        <v>746825</v>
      </c>
      <c r="G66" s="34">
        <v>0</v>
      </c>
      <c r="H66" s="34">
        <v>4008494</v>
      </c>
      <c r="I66" s="34">
        <f t="shared" si="0"/>
        <v>5085853</v>
      </c>
    </row>
    <row r="67" spans="1:9" ht="12.75" customHeight="1" x14ac:dyDescent="0.2">
      <c r="A67" s="27">
        <v>61</v>
      </c>
      <c r="B67" s="35" t="s">
        <v>77</v>
      </c>
      <c r="C67" s="36">
        <v>12476365</v>
      </c>
      <c r="D67" s="36">
        <v>0</v>
      </c>
      <c r="E67" s="36">
        <v>6522938</v>
      </c>
      <c r="F67" s="36">
        <v>2299132</v>
      </c>
      <c r="G67" s="36">
        <v>96147</v>
      </c>
      <c r="H67" s="36">
        <v>3263138</v>
      </c>
      <c r="I67" s="36">
        <f t="shared" si="0"/>
        <v>12181355</v>
      </c>
    </row>
    <row r="68" spans="1:9" ht="12.75" customHeight="1" x14ac:dyDescent="0.2">
      <c r="A68" s="30">
        <v>62</v>
      </c>
      <c r="B68" s="31" t="s">
        <v>78</v>
      </c>
      <c r="C68" s="29">
        <v>9841938</v>
      </c>
      <c r="D68" s="29">
        <v>0</v>
      </c>
      <c r="E68" s="29">
        <v>1293370</v>
      </c>
      <c r="F68" s="29">
        <v>505412</v>
      </c>
      <c r="G68" s="29">
        <v>0</v>
      </c>
      <c r="H68" s="29">
        <v>6638356</v>
      </c>
      <c r="I68" s="29">
        <f t="shared" si="0"/>
        <v>8437138</v>
      </c>
    </row>
    <row r="69" spans="1:9" ht="12.75" customHeight="1" x14ac:dyDescent="0.2">
      <c r="A69" s="30">
        <v>63</v>
      </c>
      <c r="B69" s="31" t="s">
        <v>79</v>
      </c>
      <c r="C69" s="29">
        <v>6968442</v>
      </c>
      <c r="D69" s="29">
        <v>0</v>
      </c>
      <c r="E69" s="29">
        <v>0</v>
      </c>
      <c r="F69" s="29">
        <v>0</v>
      </c>
      <c r="G69" s="29">
        <v>0</v>
      </c>
      <c r="H69" s="29">
        <v>6945261</v>
      </c>
      <c r="I69" s="29">
        <f t="shared" si="0"/>
        <v>6945261</v>
      </c>
    </row>
    <row r="70" spans="1:9" ht="12.75" customHeight="1" x14ac:dyDescent="0.2">
      <c r="A70" s="30">
        <v>64</v>
      </c>
      <c r="B70" s="31" t="s">
        <v>80</v>
      </c>
      <c r="C70" s="29">
        <v>7254567</v>
      </c>
      <c r="D70" s="29">
        <v>0</v>
      </c>
      <c r="E70" s="29">
        <v>0</v>
      </c>
      <c r="F70" s="29">
        <v>750000</v>
      </c>
      <c r="G70" s="29">
        <v>1500000</v>
      </c>
      <c r="H70" s="29">
        <v>3336644</v>
      </c>
      <c r="I70" s="29">
        <f t="shared" si="0"/>
        <v>5586644</v>
      </c>
    </row>
    <row r="71" spans="1:9" ht="12.75" customHeight="1" x14ac:dyDescent="0.2">
      <c r="A71" s="32">
        <v>65</v>
      </c>
      <c r="B71" s="33" t="s">
        <v>81</v>
      </c>
      <c r="C71" s="34">
        <v>62859793</v>
      </c>
      <c r="D71" s="34">
        <v>400590</v>
      </c>
      <c r="E71" s="34">
        <v>47615</v>
      </c>
      <c r="F71" s="34">
        <v>0</v>
      </c>
      <c r="G71" s="34">
        <v>0</v>
      </c>
      <c r="H71" s="34">
        <v>17238202</v>
      </c>
      <c r="I71" s="34">
        <f t="shared" si="0"/>
        <v>17686407</v>
      </c>
    </row>
    <row r="72" spans="1:9" ht="12.75" customHeight="1" x14ac:dyDescent="0.2">
      <c r="A72" s="27">
        <v>66</v>
      </c>
      <c r="B72" s="35" t="s">
        <v>82</v>
      </c>
      <c r="C72" s="36">
        <v>4194492</v>
      </c>
      <c r="D72" s="36">
        <v>0</v>
      </c>
      <c r="E72" s="36">
        <v>0</v>
      </c>
      <c r="F72" s="36">
        <v>0</v>
      </c>
      <c r="G72" s="36">
        <v>0</v>
      </c>
      <c r="H72" s="36">
        <v>958824</v>
      </c>
      <c r="I72" s="36">
        <f>SUM(D72:H72)</f>
        <v>958824</v>
      </c>
    </row>
    <row r="73" spans="1:9" ht="12.75" customHeight="1" x14ac:dyDescent="0.2">
      <c r="A73" s="30">
        <v>67</v>
      </c>
      <c r="B73" s="31" t="s">
        <v>83</v>
      </c>
      <c r="C73" s="29">
        <v>26201789</v>
      </c>
      <c r="D73" s="29">
        <v>0</v>
      </c>
      <c r="E73" s="29">
        <v>0</v>
      </c>
      <c r="F73" s="29">
        <v>0</v>
      </c>
      <c r="G73" s="29">
        <v>0</v>
      </c>
      <c r="H73" s="29">
        <v>18881096</v>
      </c>
      <c r="I73" s="29">
        <f>SUM(D73:H73)</f>
        <v>18881096</v>
      </c>
    </row>
    <row r="74" spans="1:9" ht="12.75" customHeight="1" x14ac:dyDescent="0.2">
      <c r="A74" s="30">
        <v>68</v>
      </c>
      <c r="B74" s="31" t="s">
        <v>84</v>
      </c>
      <c r="C74" s="29">
        <v>2520697</v>
      </c>
      <c r="D74" s="29">
        <v>0</v>
      </c>
      <c r="E74" s="29">
        <v>0</v>
      </c>
      <c r="F74" s="29">
        <v>0</v>
      </c>
      <c r="G74" s="29">
        <v>0</v>
      </c>
      <c r="H74" s="29">
        <v>1765452</v>
      </c>
      <c r="I74" s="29">
        <f>SUM(D74:H74)</f>
        <v>1765452</v>
      </c>
    </row>
    <row r="75" spans="1:9" ht="12.75" customHeight="1" x14ac:dyDescent="0.2">
      <c r="A75" s="30">
        <v>69</v>
      </c>
      <c r="B75" s="31" t="s">
        <v>85</v>
      </c>
      <c r="C75" s="29">
        <v>19823611</v>
      </c>
      <c r="D75" s="29">
        <v>0</v>
      </c>
      <c r="E75" s="29">
        <v>0</v>
      </c>
      <c r="F75" s="29">
        <v>0</v>
      </c>
      <c r="G75" s="29">
        <v>0</v>
      </c>
      <c r="H75" s="29">
        <v>16590058</v>
      </c>
      <c r="I75" s="29">
        <f>SUM(D75:H75)</f>
        <v>16590058</v>
      </c>
    </row>
    <row r="76" spans="1:9" ht="12.75" customHeight="1" x14ac:dyDescent="0.2">
      <c r="A76" s="32">
        <v>396</v>
      </c>
      <c r="B76" s="33" t="s">
        <v>166</v>
      </c>
      <c r="C76" s="34">
        <v>52723115</v>
      </c>
      <c r="D76" s="34">
        <v>1600563</v>
      </c>
      <c r="E76" s="34">
        <v>0</v>
      </c>
      <c r="F76" s="34">
        <v>0</v>
      </c>
      <c r="G76" s="34">
        <v>0</v>
      </c>
      <c r="H76" s="34">
        <v>49349726</v>
      </c>
      <c r="I76" s="34">
        <v>50950289</v>
      </c>
    </row>
    <row r="77" spans="1:9" ht="12.75" customHeight="1" x14ac:dyDescent="0.2">
      <c r="A77" s="37"/>
      <c r="B77" s="65" t="s">
        <v>167</v>
      </c>
      <c r="C77" s="38">
        <f>SUM(C7:C76)</f>
        <v>3394732308</v>
      </c>
      <c r="D77" s="38">
        <f t="shared" ref="D77:I77" si="1">SUM(D7:D76)</f>
        <v>89113841</v>
      </c>
      <c r="E77" s="38">
        <f t="shared" si="1"/>
        <v>251487173</v>
      </c>
      <c r="F77" s="38">
        <f t="shared" si="1"/>
        <v>321952452</v>
      </c>
      <c r="G77" s="38">
        <f t="shared" si="1"/>
        <v>218262904</v>
      </c>
      <c r="H77" s="38">
        <f t="shared" si="1"/>
        <v>950409506</v>
      </c>
      <c r="I77" s="38">
        <f t="shared" si="1"/>
        <v>1831225876</v>
      </c>
    </row>
    <row r="78" spans="1:9" ht="12.75" customHeight="1" x14ac:dyDescent="0.2">
      <c r="A78" s="39"/>
      <c r="B78" s="40"/>
      <c r="C78" s="41"/>
      <c r="D78" s="41"/>
      <c r="E78" s="41"/>
      <c r="F78" s="41"/>
      <c r="G78" s="41"/>
      <c r="H78" s="41"/>
      <c r="I78" s="41"/>
    </row>
    <row r="79" spans="1:9" ht="12.75" customHeight="1" x14ac:dyDescent="0.2">
      <c r="A79" s="27">
        <v>318001</v>
      </c>
      <c r="B79" s="42" t="s">
        <v>86</v>
      </c>
      <c r="C79" s="36">
        <v>5076966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f>SUM(D79:H79)</f>
        <v>0</v>
      </c>
    </row>
    <row r="80" spans="1:9" ht="12.75" customHeight="1" x14ac:dyDescent="0.2">
      <c r="A80" s="32">
        <v>319001</v>
      </c>
      <c r="B80" s="43" t="s">
        <v>87</v>
      </c>
      <c r="C80" s="34">
        <v>435371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6">
        <f>SUM(D80:H80)</f>
        <v>0</v>
      </c>
    </row>
    <row r="81" spans="1:9" s="48" customFormat="1" ht="12.75" customHeight="1" x14ac:dyDescent="0.2">
      <c r="A81" s="44"/>
      <c r="B81" s="45" t="s">
        <v>88</v>
      </c>
      <c r="C81" s="46">
        <f>SUM(C79:C80)</f>
        <v>5512337</v>
      </c>
      <c r="D81" s="46">
        <f t="shared" ref="D81:I81" si="2">SUM(D79:D80)</f>
        <v>0</v>
      </c>
      <c r="E81" s="46">
        <f t="shared" si="2"/>
        <v>0</v>
      </c>
      <c r="F81" s="46">
        <f t="shared" si="2"/>
        <v>0</v>
      </c>
      <c r="G81" s="46">
        <f t="shared" si="2"/>
        <v>0</v>
      </c>
      <c r="H81" s="46">
        <f t="shared" si="2"/>
        <v>0</v>
      </c>
      <c r="I81" s="47">
        <f t="shared" si="2"/>
        <v>0</v>
      </c>
    </row>
    <row r="82" spans="1:9" ht="12.75" customHeight="1" x14ac:dyDescent="0.2">
      <c r="A82" s="49"/>
      <c r="B82" s="50"/>
      <c r="C82" s="41"/>
      <c r="D82" s="41"/>
      <c r="E82" s="41"/>
      <c r="F82" s="41"/>
      <c r="G82" s="41"/>
      <c r="H82" s="41"/>
      <c r="I82" s="41"/>
    </row>
    <row r="83" spans="1:9" ht="12.75" customHeight="1" x14ac:dyDescent="0.2">
      <c r="A83" s="51">
        <v>321001</v>
      </c>
      <c r="B83" s="52" t="s">
        <v>89</v>
      </c>
      <c r="C83" s="29">
        <v>2610508</v>
      </c>
      <c r="D83" s="29">
        <v>0</v>
      </c>
      <c r="E83" s="29">
        <v>0</v>
      </c>
      <c r="F83" s="29">
        <v>0</v>
      </c>
      <c r="G83" s="29">
        <v>0</v>
      </c>
      <c r="H83" s="29">
        <v>2458967</v>
      </c>
      <c r="I83" s="29">
        <f t="shared" ref="I83:I122" si="3">SUM(D83:H83)</f>
        <v>2458967</v>
      </c>
    </row>
    <row r="84" spans="1:9" ht="12.75" customHeight="1" x14ac:dyDescent="0.2">
      <c r="A84" s="53">
        <v>329001</v>
      </c>
      <c r="B84" s="54" t="s">
        <v>90</v>
      </c>
      <c r="C84" s="29">
        <v>1502431</v>
      </c>
      <c r="D84" s="29">
        <v>0</v>
      </c>
      <c r="E84" s="29">
        <v>0</v>
      </c>
      <c r="F84" s="29">
        <v>0</v>
      </c>
      <c r="G84" s="29">
        <v>0</v>
      </c>
      <c r="H84" s="29">
        <v>1502431</v>
      </c>
      <c r="I84" s="29">
        <f t="shared" si="3"/>
        <v>1502431</v>
      </c>
    </row>
    <row r="85" spans="1:9" ht="12.75" customHeight="1" x14ac:dyDescent="0.2">
      <c r="A85" s="53">
        <v>331001</v>
      </c>
      <c r="B85" s="54" t="s">
        <v>91</v>
      </c>
      <c r="C85" s="29">
        <v>6400618</v>
      </c>
      <c r="D85" s="29">
        <v>0</v>
      </c>
      <c r="E85" s="29">
        <v>0</v>
      </c>
      <c r="F85" s="29">
        <v>0</v>
      </c>
      <c r="G85" s="29">
        <v>0</v>
      </c>
      <c r="H85" s="29">
        <v>6400618</v>
      </c>
      <c r="I85" s="29">
        <f t="shared" si="3"/>
        <v>6400618</v>
      </c>
    </row>
    <row r="86" spans="1:9" ht="12.75" customHeight="1" x14ac:dyDescent="0.2">
      <c r="A86" s="53">
        <v>333001</v>
      </c>
      <c r="B86" s="54" t="s">
        <v>92</v>
      </c>
      <c r="C86" s="29">
        <v>5946120</v>
      </c>
      <c r="D86" s="29">
        <v>0</v>
      </c>
      <c r="E86" s="29">
        <v>0</v>
      </c>
      <c r="F86" s="29">
        <v>5049235</v>
      </c>
      <c r="G86" s="29">
        <v>0</v>
      </c>
      <c r="H86" s="29">
        <v>877129</v>
      </c>
      <c r="I86" s="29">
        <f t="shared" si="3"/>
        <v>5926364</v>
      </c>
    </row>
    <row r="87" spans="1:9" ht="12.75" customHeight="1" x14ac:dyDescent="0.2">
      <c r="A87" s="55">
        <v>336001</v>
      </c>
      <c r="B87" s="56" t="s">
        <v>93</v>
      </c>
      <c r="C87" s="34">
        <v>8089626</v>
      </c>
      <c r="D87" s="34">
        <v>0</v>
      </c>
      <c r="E87" s="34">
        <v>0</v>
      </c>
      <c r="F87" s="34">
        <v>0</v>
      </c>
      <c r="G87" s="34">
        <v>0</v>
      </c>
      <c r="H87" s="34">
        <v>8089626</v>
      </c>
      <c r="I87" s="34">
        <f t="shared" si="3"/>
        <v>8089626</v>
      </c>
    </row>
    <row r="88" spans="1:9" ht="12.75" customHeight="1" x14ac:dyDescent="0.2">
      <c r="A88" s="53">
        <v>337001</v>
      </c>
      <c r="B88" s="54" t="s">
        <v>94</v>
      </c>
      <c r="C88" s="29">
        <v>9092006</v>
      </c>
      <c r="D88" s="29">
        <v>0</v>
      </c>
      <c r="E88" s="29">
        <v>0</v>
      </c>
      <c r="F88" s="29">
        <v>0</v>
      </c>
      <c r="G88" s="29">
        <v>0</v>
      </c>
      <c r="H88" s="29">
        <v>8897637</v>
      </c>
      <c r="I88" s="29">
        <f t="shared" si="3"/>
        <v>8897637</v>
      </c>
    </row>
    <row r="89" spans="1:9" ht="12.75" customHeight="1" x14ac:dyDescent="0.2">
      <c r="A89" s="53">
        <v>339001</v>
      </c>
      <c r="B89" s="54" t="s">
        <v>95</v>
      </c>
      <c r="C89" s="29">
        <v>189134</v>
      </c>
      <c r="D89" s="29">
        <v>0</v>
      </c>
      <c r="E89" s="29">
        <v>0</v>
      </c>
      <c r="F89" s="29">
        <v>0</v>
      </c>
      <c r="G89" s="29">
        <v>0</v>
      </c>
      <c r="H89" s="29">
        <v>189134</v>
      </c>
      <c r="I89" s="29">
        <f t="shared" si="3"/>
        <v>189134</v>
      </c>
    </row>
    <row r="90" spans="1:9" ht="12.75" customHeight="1" x14ac:dyDescent="0.2">
      <c r="A90" s="55">
        <v>340001</v>
      </c>
      <c r="B90" s="56" t="s">
        <v>96</v>
      </c>
      <c r="C90" s="29">
        <v>575101</v>
      </c>
      <c r="D90" s="29">
        <v>0</v>
      </c>
      <c r="E90" s="29">
        <v>0</v>
      </c>
      <c r="F90" s="29">
        <v>0</v>
      </c>
      <c r="G90" s="29">
        <v>0</v>
      </c>
      <c r="H90" s="29">
        <v>575101</v>
      </c>
      <c r="I90" s="29">
        <f t="shared" si="3"/>
        <v>575101</v>
      </c>
    </row>
    <row r="91" spans="1:9" ht="12.75" customHeight="1" x14ac:dyDescent="0.2">
      <c r="A91" s="51">
        <v>341001</v>
      </c>
      <c r="B91" s="52" t="s">
        <v>97</v>
      </c>
      <c r="C91" s="29">
        <v>5744733</v>
      </c>
      <c r="D91" s="29">
        <v>0</v>
      </c>
      <c r="E91" s="29">
        <v>42459</v>
      </c>
      <c r="F91" s="29">
        <v>2389325</v>
      </c>
      <c r="G91" s="29">
        <v>0</v>
      </c>
      <c r="H91" s="29">
        <v>1341416</v>
      </c>
      <c r="I91" s="29">
        <f t="shared" si="3"/>
        <v>3773200</v>
      </c>
    </row>
    <row r="92" spans="1:9" ht="12.75" customHeight="1" x14ac:dyDescent="0.2">
      <c r="A92" s="53">
        <v>343001</v>
      </c>
      <c r="B92" s="54" t="s">
        <v>98</v>
      </c>
      <c r="C92" s="29">
        <v>7823831</v>
      </c>
      <c r="D92" s="29">
        <v>0</v>
      </c>
      <c r="E92" s="29">
        <v>0</v>
      </c>
      <c r="F92" s="29">
        <v>0</v>
      </c>
      <c r="G92" s="29">
        <v>0</v>
      </c>
      <c r="H92" s="29">
        <v>7823831</v>
      </c>
      <c r="I92" s="29">
        <f t="shared" si="3"/>
        <v>7823831</v>
      </c>
    </row>
    <row r="93" spans="1:9" ht="12.75" customHeight="1" x14ac:dyDescent="0.2">
      <c r="A93" s="53">
        <v>344001</v>
      </c>
      <c r="B93" s="54" t="s">
        <v>99</v>
      </c>
      <c r="C93" s="29">
        <v>841404</v>
      </c>
      <c r="D93" s="29">
        <v>0</v>
      </c>
      <c r="E93" s="29">
        <v>0</v>
      </c>
      <c r="F93" s="29">
        <v>0</v>
      </c>
      <c r="G93" s="29">
        <v>0</v>
      </c>
      <c r="H93" s="29">
        <v>841404</v>
      </c>
      <c r="I93" s="29">
        <f t="shared" si="3"/>
        <v>841404</v>
      </c>
    </row>
    <row r="94" spans="1:9" ht="12.75" customHeight="1" x14ac:dyDescent="0.2">
      <c r="A94" s="53">
        <v>345001</v>
      </c>
      <c r="B94" s="54" t="s">
        <v>100</v>
      </c>
      <c r="C94" s="29">
        <v>4375371</v>
      </c>
      <c r="D94" s="29">
        <v>0</v>
      </c>
      <c r="E94" s="29">
        <v>0</v>
      </c>
      <c r="F94" s="29">
        <v>0</v>
      </c>
      <c r="G94" s="29">
        <v>0</v>
      </c>
      <c r="H94" s="29">
        <v>1810544</v>
      </c>
      <c r="I94" s="29">
        <f t="shared" si="3"/>
        <v>1810544</v>
      </c>
    </row>
    <row r="95" spans="1:9" ht="12.75" customHeight="1" x14ac:dyDescent="0.2">
      <c r="A95" s="55">
        <v>346001</v>
      </c>
      <c r="B95" s="56" t="s">
        <v>101</v>
      </c>
      <c r="C95" s="34">
        <v>4976047</v>
      </c>
      <c r="D95" s="34">
        <v>1405742</v>
      </c>
      <c r="E95" s="34">
        <v>0</v>
      </c>
      <c r="F95" s="34">
        <v>0</v>
      </c>
      <c r="G95" s="34">
        <v>0</v>
      </c>
      <c r="H95" s="34">
        <v>3570305</v>
      </c>
      <c r="I95" s="34">
        <f t="shared" si="3"/>
        <v>4976047</v>
      </c>
    </row>
    <row r="96" spans="1:9" ht="12.75" customHeight="1" x14ac:dyDescent="0.2">
      <c r="A96" s="51">
        <v>347001</v>
      </c>
      <c r="B96" s="52" t="s">
        <v>102</v>
      </c>
      <c r="C96" s="29">
        <v>4447949</v>
      </c>
      <c r="D96" s="29">
        <v>0</v>
      </c>
      <c r="E96" s="29">
        <v>0</v>
      </c>
      <c r="F96" s="29">
        <v>0</v>
      </c>
      <c r="G96" s="29">
        <v>0</v>
      </c>
      <c r="H96" s="29">
        <v>4439809</v>
      </c>
      <c r="I96" s="29">
        <f t="shared" si="3"/>
        <v>4439809</v>
      </c>
    </row>
    <row r="97" spans="1:9" ht="12.75" customHeight="1" x14ac:dyDescent="0.2">
      <c r="A97" s="53">
        <v>348001</v>
      </c>
      <c r="B97" s="54" t="s">
        <v>103</v>
      </c>
      <c r="C97" s="29">
        <v>5868825</v>
      </c>
      <c r="D97" s="29">
        <v>0</v>
      </c>
      <c r="E97" s="29">
        <v>0</v>
      </c>
      <c r="F97" s="29">
        <v>0</v>
      </c>
      <c r="G97" s="29">
        <v>0</v>
      </c>
      <c r="H97" s="29">
        <v>2279991</v>
      </c>
      <c r="I97" s="29">
        <f t="shared" si="3"/>
        <v>2279991</v>
      </c>
    </row>
    <row r="98" spans="1:9" ht="12.75" customHeight="1" x14ac:dyDescent="0.2">
      <c r="A98" s="53" t="s">
        <v>104</v>
      </c>
      <c r="B98" s="54" t="s">
        <v>105</v>
      </c>
      <c r="C98" s="29">
        <v>248321</v>
      </c>
      <c r="D98" s="29">
        <v>0</v>
      </c>
      <c r="E98" s="29">
        <v>0</v>
      </c>
      <c r="F98" s="29">
        <v>0</v>
      </c>
      <c r="G98" s="29">
        <v>0</v>
      </c>
      <c r="H98" s="29">
        <v>246411</v>
      </c>
      <c r="I98" s="29">
        <f t="shared" si="3"/>
        <v>246411</v>
      </c>
    </row>
    <row r="99" spans="1:9" ht="12.75" customHeight="1" x14ac:dyDescent="0.2">
      <c r="A99" s="53" t="s">
        <v>106</v>
      </c>
      <c r="B99" s="54" t="s">
        <v>107</v>
      </c>
      <c r="C99" s="29">
        <v>282597</v>
      </c>
      <c r="D99" s="29">
        <v>0</v>
      </c>
      <c r="E99" s="29">
        <v>0</v>
      </c>
      <c r="F99" s="29">
        <v>0</v>
      </c>
      <c r="G99" s="29">
        <v>0</v>
      </c>
      <c r="H99" s="29">
        <v>282597</v>
      </c>
      <c r="I99" s="29">
        <f t="shared" si="3"/>
        <v>282597</v>
      </c>
    </row>
    <row r="100" spans="1:9" s="59" customFormat="1" ht="12.75" customHeight="1" x14ac:dyDescent="0.2">
      <c r="A100" s="55" t="s">
        <v>108</v>
      </c>
      <c r="B100" s="56" t="s">
        <v>109</v>
      </c>
      <c r="C100" s="34">
        <v>3670125</v>
      </c>
      <c r="D100" s="34">
        <v>0</v>
      </c>
      <c r="E100" s="34">
        <v>3482</v>
      </c>
      <c r="F100" s="34">
        <v>540742</v>
      </c>
      <c r="G100" s="34">
        <v>0</v>
      </c>
      <c r="H100" s="34">
        <v>2984161</v>
      </c>
      <c r="I100" s="34">
        <f t="shared" si="3"/>
        <v>3528385</v>
      </c>
    </row>
    <row r="101" spans="1:9" ht="12.75" customHeight="1" x14ac:dyDescent="0.2">
      <c r="A101" s="51" t="s">
        <v>110</v>
      </c>
      <c r="B101" s="52" t="s">
        <v>111</v>
      </c>
      <c r="C101" s="29">
        <v>285674</v>
      </c>
      <c r="D101" s="29">
        <v>0</v>
      </c>
      <c r="E101" s="29">
        <v>0</v>
      </c>
      <c r="F101" s="29">
        <v>0</v>
      </c>
      <c r="G101" s="29">
        <v>0</v>
      </c>
      <c r="H101" s="29">
        <v>285674</v>
      </c>
      <c r="I101" s="29">
        <f t="shared" si="3"/>
        <v>285674</v>
      </c>
    </row>
    <row r="102" spans="1:9" ht="12.75" customHeight="1" x14ac:dyDescent="0.2">
      <c r="A102" s="53" t="s">
        <v>112</v>
      </c>
      <c r="B102" s="54" t="s">
        <v>113</v>
      </c>
      <c r="C102" s="29">
        <v>96937</v>
      </c>
      <c r="D102" s="29">
        <v>0</v>
      </c>
      <c r="E102" s="29">
        <v>0</v>
      </c>
      <c r="F102" s="29">
        <v>0</v>
      </c>
      <c r="G102" s="29">
        <v>0</v>
      </c>
      <c r="H102" s="29">
        <v>96937</v>
      </c>
      <c r="I102" s="29">
        <f t="shared" si="3"/>
        <v>96937</v>
      </c>
    </row>
    <row r="103" spans="1:9" ht="12.75" customHeight="1" x14ac:dyDescent="0.2">
      <c r="A103" s="53" t="s">
        <v>114</v>
      </c>
      <c r="B103" s="54" t="s">
        <v>115</v>
      </c>
      <c r="C103" s="29">
        <v>-266063</v>
      </c>
      <c r="D103" s="29">
        <v>0</v>
      </c>
      <c r="E103" s="29">
        <v>0</v>
      </c>
      <c r="F103" s="29">
        <v>0</v>
      </c>
      <c r="G103" s="29">
        <v>0</v>
      </c>
      <c r="H103" s="29">
        <v>-266063</v>
      </c>
      <c r="I103" s="29">
        <f t="shared" si="3"/>
        <v>-266063</v>
      </c>
    </row>
    <row r="104" spans="1:9" ht="12.75" customHeight="1" x14ac:dyDescent="0.2">
      <c r="A104" s="53" t="s">
        <v>116</v>
      </c>
      <c r="B104" s="54" t="s">
        <v>117</v>
      </c>
      <c r="C104" s="29">
        <v>-139577</v>
      </c>
      <c r="D104" s="29">
        <v>0</v>
      </c>
      <c r="E104" s="29">
        <v>0</v>
      </c>
      <c r="F104" s="29">
        <v>0</v>
      </c>
      <c r="G104" s="29">
        <v>0</v>
      </c>
      <c r="H104" s="29">
        <v>-139577</v>
      </c>
      <c r="I104" s="29">
        <f t="shared" si="3"/>
        <v>-139577</v>
      </c>
    </row>
    <row r="105" spans="1:9" ht="12.75" customHeight="1" x14ac:dyDescent="0.2">
      <c r="A105" s="55" t="s">
        <v>118</v>
      </c>
      <c r="B105" s="56" t="s">
        <v>119</v>
      </c>
      <c r="C105" s="34">
        <v>170603</v>
      </c>
      <c r="D105" s="34">
        <v>0</v>
      </c>
      <c r="E105" s="34">
        <v>0</v>
      </c>
      <c r="F105" s="34">
        <v>0</v>
      </c>
      <c r="G105" s="34">
        <v>0</v>
      </c>
      <c r="H105" s="34">
        <v>173010</v>
      </c>
      <c r="I105" s="34">
        <f t="shared" si="3"/>
        <v>173010</v>
      </c>
    </row>
    <row r="106" spans="1:9" ht="12.75" customHeight="1" x14ac:dyDescent="0.2">
      <c r="A106" s="51" t="s">
        <v>120</v>
      </c>
      <c r="B106" s="52" t="s">
        <v>121</v>
      </c>
      <c r="C106" s="29">
        <v>18019</v>
      </c>
      <c r="D106" s="29">
        <v>0</v>
      </c>
      <c r="E106" s="29">
        <v>0</v>
      </c>
      <c r="F106" s="29">
        <v>0</v>
      </c>
      <c r="G106" s="29">
        <v>0</v>
      </c>
      <c r="H106" s="29">
        <v>18019</v>
      </c>
      <c r="I106" s="29">
        <f t="shared" si="3"/>
        <v>18019</v>
      </c>
    </row>
    <row r="107" spans="1:9" s="60" customFormat="1" ht="12.75" customHeight="1" x14ac:dyDescent="0.2">
      <c r="A107" s="53" t="s">
        <v>122</v>
      </c>
      <c r="B107" s="54" t="s">
        <v>123</v>
      </c>
      <c r="C107" s="29">
        <v>390144</v>
      </c>
      <c r="D107" s="29">
        <v>0</v>
      </c>
      <c r="E107" s="29">
        <v>0</v>
      </c>
      <c r="F107" s="29">
        <v>0</v>
      </c>
      <c r="G107" s="29">
        <v>0</v>
      </c>
      <c r="H107" s="29">
        <v>390144</v>
      </c>
      <c r="I107" s="29">
        <f t="shared" si="3"/>
        <v>390144</v>
      </c>
    </row>
    <row r="108" spans="1:9" s="60" customFormat="1" ht="12.75" customHeight="1" x14ac:dyDescent="0.2">
      <c r="A108" s="53" t="s">
        <v>124</v>
      </c>
      <c r="B108" s="54" t="s">
        <v>125</v>
      </c>
      <c r="C108" s="29">
        <v>23817</v>
      </c>
      <c r="D108" s="29">
        <v>22967</v>
      </c>
      <c r="E108" s="29">
        <v>0</v>
      </c>
      <c r="F108" s="29">
        <v>0</v>
      </c>
      <c r="G108" s="29">
        <v>0</v>
      </c>
      <c r="H108" s="29">
        <v>850</v>
      </c>
      <c r="I108" s="29">
        <f t="shared" si="3"/>
        <v>23817</v>
      </c>
    </row>
    <row r="109" spans="1:9" s="60" customFormat="1" ht="12.75" customHeight="1" x14ac:dyDescent="0.2">
      <c r="A109" s="53" t="s">
        <v>126</v>
      </c>
      <c r="B109" s="54" t="s">
        <v>127</v>
      </c>
      <c r="C109" s="29">
        <v>1014165</v>
      </c>
      <c r="D109" s="29">
        <v>0</v>
      </c>
      <c r="E109" s="29">
        <v>13250</v>
      </c>
      <c r="F109" s="29">
        <v>0</v>
      </c>
      <c r="G109" s="29">
        <v>0</v>
      </c>
      <c r="H109" s="29">
        <v>1000915</v>
      </c>
      <c r="I109" s="29">
        <f t="shared" si="3"/>
        <v>1014165</v>
      </c>
    </row>
    <row r="110" spans="1:9" s="60" customFormat="1" ht="12.75" customHeight="1" x14ac:dyDescent="0.2">
      <c r="A110" s="55" t="s">
        <v>128</v>
      </c>
      <c r="B110" s="56" t="s">
        <v>129</v>
      </c>
      <c r="C110" s="34">
        <v>-830082</v>
      </c>
      <c r="D110" s="34">
        <v>7583</v>
      </c>
      <c r="E110" s="34">
        <v>0</v>
      </c>
      <c r="F110" s="34">
        <v>0</v>
      </c>
      <c r="G110" s="34">
        <v>0</v>
      </c>
      <c r="H110" s="34">
        <v>-837665</v>
      </c>
      <c r="I110" s="34">
        <f t="shared" si="3"/>
        <v>-830082</v>
      </c>
    </row>
    <row r="111" spans="1:9" s="60" customFormat="1" ht="12.75" customHeight="1" x14ac:dyDescent="0.2">
      <c r="A111" s="51" t="s">
        <v>130</v>
      </c>
      <c r="B111" s="52" t="s">
        <v>131</v>
      </c>
      <c r="C111" s="29">
        <v>134554</v>
      </c>
      <c r="D111" s="29">
        <v>0</v>
      </c>
      <c r="E111" s="29">
        <v>0</v>
      </c>
      <c r="F111" s="29">
        <v>0</v>
      </c>
      <c r="G111" s="29">
        <v>35000</v>
      </c>
      <c r="H111" s="29">
        <v>99554</v>
      </c>
      <c r="I111" s="29">
        <f t="shared" si="3"/>
        <v>134554</v>
      </c>
    </row>
    <row r="112" spans="1:9" s="60" customFormat="1" ht="12.75" customHeight="1" x14ac:dyDescent="0.2">
      <c r="A112" s="53" t="s">
        <v>132</v>
      </c>
      <c r="B112" s="54" t="s">
        <v>133</v>
      </c>
      <c r="C112" s="29">
        <v>1407589</v>
      </c>
      <c r="D112" s="29">
        <v>0</v>
      </c>
      <c r="E112" s="29">
        <v>0</v>
      </c>
      <c r="F112" s="29">
        <v>0</v>
      </c>
      <c r="G112" s="29">
        <v>0</v>
      </c>
      <c r="H112" s="29">
        <v>1407589</v>
      </c>
      <c r="I112" s="29">
        <f t="shared" si="3"/>
        <v>1407589</v>
      </c>
    </row>
    <row r="113" spans="1:9" s="60" customFormat="1" ht="12.75" customHeight="1" x14ac:dyDescent="0.2">
      <c r="A113" s="53" t="s">
        <v>134</v>
      </c>
      <c r="B113" s="54" t="s">
        <v>135</v>
      </c>
      <c r="C113" s="29">
        <v>626543</v>
      </c>
      <c r="D113" s="29">
        <v>60682</v>
      </c>
      <c r="E113" s="29">
        <v>0</v>
      </c>
      <c r="F113" s="29">
        <v>0</v>
      </c>
      <c r="G113" s="29">
        <v>0</v>
      </c>
      <c r="H113" s="29">
        <v>565861</v>
      </c>
      <c r="I113" s="29">
        <f t="shared" si="3"/>
        <v>626543</v>
      </c>
    </row>
    <row r="114" spans="1:9" s="48" customFormat="1" ht="12.75" customHeight="1" x14ac:dyDescent="0.2">
      <c r="A114" s="53" t="s">
        <v>136</v>
      </c>
      <c r="B114" s="54" t="s">
        <v>137</v>
      </c>
      <c r="C114" s="29">
        <v>1976331</v>
      </c>
      <c r="D114" s="29">
        <v>0</v>
      </c>
      <c r="E114" s="29">
        <v>0</v>
      </c>
      <c r="F114" s="29">
        <v>0</v>
      </c>
      <c r="G114" s="29">
        <v>0</v>
      </c>
      <c r="H114" s="29">
        <v>1976331</v>
      </c>
      <c r="I114" s="29">
        <f t="shared" si="3"/>
        <v>1976331</v>
      </c>
    </row>
    <row r="115" spans="1:9" ht="12.75" customHeight="1" x14ac:dyDescent="0.2">
      <c r="A115" s="55" t="s">
        <v>138</v>
      </c>
      <c r="B115" s="56" t="s">
        <v>139</v>
      </c>
      <c r="C115" s="34">
        <v>12060</v>
      </c>
      <c r="D115" s="34">
        <v>12060</v>
      </c>
      <c r="E115" s="34">
        <v>0</v>
      </c>
      <c r="F115" s="34">
        <v>0</v>
      </c>
      <c r="G115" s="34">
        <v>0</v>
      </c>
      <c r="H115" s="34">
        <v>0</v>
      </c>
      <c r="I115" s="34">
        <f t="shared" si="3"/>
        <v>12060</v>
      </c>
    </row>
    <row r="116" spans="1:9" ht="12.75" customHeight="1" x14ac:dyDescent="0.2">
      <c r="A116" s="51" t="s">
        <v>140</v>
      </c>
      <c r="B116" s="52" t="s">
        <v>141</v>
      </c>
      <c r="C116" s="29">
        <v>1333525</v>
      </c>
      <c r="D116" s="29">
        <v>0</v>
      </c>
      <c r="E116" s="29">
        <v>0</v>
      </c>
      <c r="F116" s="29">
        <v>0</v>
      </c>
      <c r="G116" s="29">
        <v>0</v>
      </c>
      <c r="H116" s="29">
        <v>1171768</v>
      </c>
      <c r="I116" s="29">
        <f t="shared" si="3"/>
        <v>1171768</v>
      </c>
    </row>
    <row r="117" spans="1:9" ht="12.75" customHeight="1" x14ac:dyDescent="0.2">
      <c r="A117" s="53" t="s">
        <v>142</v>
      </c>
      <c r="B117" s="54" t="s">
        <v>143</v>
      </c>
      <c r="C117" s="29">
        <v>442190</v>
      </c>
      <c r="D117" s="29">
        <v>0</v>
      </c>
      <c r="E117" s="29">
        <v>0</v>
      </c>
      <c r="F117" s="29">
        <v>0</v>
      </c>
      <c r="G117" s="29">
        <v>0</v>
      </c>
      <c r="H117" s="29">
        <v>442190</v>
      </c>
      <c r="I117" s="29">
        <f t="shared" si="3"/>
        <v>442190</v>
      </c>
    </row>
    <row r="118" spans="1:9" ht="12.75" customHeight="1" x14ac:dyDescent="0.2">
      <c r="A118" s="53" t="s">
        <v>144</v>
      </c>
      <c r="B118" s="54" t="s">
        <v>145</v>
      </c>
      <c r="C118" s="29">
        <v>7235573</v>
      </c>
      <c r="D118" s="29">
        <v>0</v>
      </c>
      <c r="E118" s="29">
        <v>0</v>
      </c>
      <c r="F118" s="29">
        <v>0</v>
      </c>
      <c r="G118" s="29">
        <v>0</v>
      </c>
      <c r="H118" s="29">
        <v>7235573</v>
      </c>
      <c r="I118" s="29">
        <f t="shared" si="3"/>
        <v>7235573</v>
      </c>
    </row>
    <row r="119" spans="1:9" s="61" customFormat="1" ht="12.75" customHeight="1" x14ac:dyDescent="0.2">
      <c r="A119" s="53" t="s">
        <v>146</v>
      </c>
      <c r="B119" s="54" t="s">
        <v>147</v>
      </c>
      <c r="C119" s="29">
        <v>2755615</v>
      </c>
      <c r="D119" s="29">
        <v>2208217</v>
      </c>
      <c r="E119" s="29">
        <v>0</v>
      </c>
      <c r="F119" s="29">
        <v>0</v>
      </c>
      <c r="G119" s="29">
        <v>0</v>
      </c>
      <c r="H119" s="29">
        <v>547398</v>
      </c>
      <c r="I119" s="29">
        <f t="shared" si="3"/>
        <v>2755615</v>
      </c>
    </row>
    <row r="120" spans="1:9" s="61" customFormat="1" ht="12.75" customHeight="1" x14ac:dyDescent="0.2">
      <c r="A120" s="55" t="s">
        <v>148</v>
      </c>
      <c r="B120" s="56" t="s">
        <v>149</v>
      </c>
      <c r="C120" s="34">
        <v>444686</v>
      </c>
      <c r="D120" s="34">
        <v>0</v>
      </c>
      <c r="E120" s="34">
        <v>0</v>
      </c>
      <c r="F120" s="34">
        <v>0</v>
      </c>
      <c r="G120" s="34">
        <v>0</v>
      </c>
      <c r="H120" s="34">
        <v>444686</v>
      </c>
      <c r="I120" s="34">
        <f t="shared" si="3"/>
        <v>444686</v>
      </c>
    </row>
    <row r="121" spans="1:9" s="61" customFormat="1" ht="12.75" customHeight="1" x14ac:dyDescent="0.2">
      <c r="A121" s="53" t="s">
        <v>150</v>
      </c>
      <c r="B121" s="54" t="s">
        <v>151</v>
      </c>
      <c r="C121" s="29">
        <v>-108394</v>
      </c>
      <c r="D121" s="29">
        <v>0</v>
      </c>
      <c r="E121" s="29">
        <v>0</v>
      </c>
      <c r="F121" s="29">
        <v>0</v>
      </c>
      <c r="G121" s="29">
        <v>0</v>
      </c>
      <c r="H121" s="29">
        <v>-108394</v>
      </c>
      <c r="I121" s="29">
        <f t="shared" si="3"/>
        <v>-108394</v>
      </c>
    </row>
    <row r="122" spans="1:9" s="61" customFormat="1" ht="12.75" customHeight="1" x14ac:dyDescent="0.2">
      <c r="A122" s="55" t="s">
        <v>152</v>
      </c>
      <c r="B122" s="56" t="s">
        <v>153</v>
      </c>
      <c r="C122" s="29">
        <v>196782</v>
      </c>
      <c r="D122" s="29">
        <v>0</v>
      </c>
      <c r="E122" s="29">
        <v>0</v>
      </c>
      <c r="F122" s="29">
        <v>0</v>
      </c>
      <c r="G122" s="29">
        <v>0</v>
      </c>
      <c r="H122" s="29">
        <v>196782</v>
      </c>
      <c r="I122" s="29">
        <f t="shared" si="3"/>
        <v>196782</v>
      </c>
    </row>
    <row r="123" spans="1:9" s="61" customFormat="1" ht="12.75" customHeight="1" thickBot="1" x14ac:dyDescent="0.25">
      <c r="A123" s="57"/>
      <c r="B123" s="58" t="s">
        <v>168</v>
      </c>
      <c r="C123" s="46">
        <f>SUM(C83:C122)</f>
        <v>89905438</v>
      </c>
      <c r="D123" s="46">
        <f t="shared" ref="D123:I123" si="4">SUM(D83:D122)</f>
        <v>3717251</v>
      </c>
      <c r="E123" s="46">
        <f t="shared" si="4"/>
        <v>59191</v>
      </c>
      <c r="F123" s="46">
        <f t="shared" si="4"/>
        <v>7979302</v>
      </c>
      <c r="G123" s="46">
        <f t="shared" si="4"/>
        <v>35000</v>
      </c>
      <c r="H123" s="46">
        <f t="shared" si="4"/>
        <v>69312694</v>
      </c>
      <c r="I123" s="46">
        <f t="shared" si="4"/>
        <v>81103438</v>
      </c>
    </row>
    <row r="124" spans="1:9" s="61" customFormat="1" ht="12.75" customHeight="1" thickTop="1" x14ac:dyDescent="0.2">
      <c r="A124" s="62"/>
      <c r="B124" s="63"/>
      <c r="C124" s="63"/>
      <c r="D124" s="63"/>
      <c r="E124" s="63"/>
      <c r="F124" s="63"/>
      <c r="G124" s="63"/>
      <c r="H124" s="63"/>
      <c r="I124" s="63"/>
    </row>
    <row r="125" spans="1:9" s="61" customFormat="1" ht="12.75" customHeight="1" x14ac:dyDescent="0.2">
      <c r="A125" s="51" t="s">
        <v>154</v>
      </c>
      <c r="B125" s="52" t="s">
        <v>155</v>
      </c>
      <c r="C125" s="29">
        <v>669557</v>
      </c>
      <c r="D125" s="29">
        <v>0</v>
      </c>
      <c r="E125" s="29">
        <v>0</v>
      </c>
      <c r="F125" s="29">
        <v>0</v>
      </c>
      <c r="G125" s="29">
        <v>0</v>
      </c>
      <c r="H125" s="29">
        <v>669557</v>
      </c>
      <c r="I125" s="29">
        <f t="shared" ref="I125:I129" si="5">SUM(D125:H125)</f>
        <v>669557</v>
      </c>
    </row>
    <row r="126" spans="1:9" s="61" customFormat="1" ht="12.75" customHeight="1" x14ac:dyDescent="0.2">
      <c r="A126" s="53" t="s">
        <v>156</v>
      </c>
      <c r="B126" s="54" t="s">
        <v>157</v>
      </c>
      <c r="C126" s="29">
        <v>2256944</v>
      </c>
      <c r="D126" s="29">
        <v>0</v>
      </c>
      <c r="E126" s="29">
        <v>0</v>
      </c>
      <c r="F126" s="29">
        <v>0</v>
      </c>
      <c r="G126" s="29">
        <v>0</v>
      </c>
      <c r="H126" s="29">
        <v>2189913</v>
      </c>
      <c r="I126" s="29">
        <f t="shared" si="5"/>
        <v>2189913</v>
      </c>
    </row>
    <row r="127" spans="1:9" s="61" customFormat="1" ht="12.75" customHeight="1" x14ac:dyDescent="0.2">
      <c r="A127" s="53" t="s">
        <v>158</v>
      </c>
      <c r="B127" s="54" t="s">
        <v>159</v>
      </c>
      <c r="C127" s="29">
        <v>7027508</v>
      </c>
      <c r="D127" s="29">
        <v>0</v>
      </c>
      <c r="E127" s="29">
        <v>0</v>
      </c>
      <c r="F127" s="29">
        <v>0</v>
      </c>
      <c r="G127" s="29">
        <v>0</v>
      </c>
      <c r="H127" s="29">
        <v>6673929</v>
      </c>
      <c r="I127" s="29">
        <f t="shared" si="5"/>
        <v>6673929</v>
      </c>
    </row>
    <row r="128" spans="1:9" s="61" customFormat="1" ht="12.75" customHeight="1" x14ac:dyDescent="0.2">
      <c r="A128" s="53" t="s">
        <v>160</v>
      </c>
      <c r="B128" s="54" t="s">
        <v>161</v>
      </c>
      <c r="C128" s="29">
        <v>1720575</v>
      </c>
      <c r="D128" s="29">
        <v>0</v>
      </c>
      <c r="E128" s="29">
        <v>0</v>
      </c>
      <c r="F128" s="29">
        <v>0</v>
      </c>
      <c r="G128" s="29">
        <v>500000</v>
      </c>
      <c r="H128" s="29">
        <v>1220575</v>
      </c>
      <c r="I128" s="29">
        <f t="shared" si="5"/>
        <v>1720575</v>
      </c>
    </row>
    <row r="129" spans="1:9" s="61" customFormat="1" ht="12.75" customHeight="1" x14ac:dyDescent="0.2">
      <c r="A129" s="55" t="s">
        <v>162</v>
      </c>
      <c r="B129" s="56" t="s">
        <v>163</v>
      </c>
      <c r="C129" s="29">
        <v>439728</v>
      </c>
      <c r="D129" s="29">
        <v>0</v>
      </c>
      <c r="E129" s="29">
        <v>0</v>
      </c>
      <c r="F129" s="29">
        <v>0</v>
      </c>
      <c r="G129" s="29">
        <v>0</v>
      </c>
      <c r="H129" s="29">
        <v>439728</v>
      </c>
      <c r="I129" s="29">
        <f t="shared" si="5"/>
        <v>439728</v>
      </c>
    </row>
    <row r="130" spans="1:9" s="61" customFormat="1" ht="12.75" customHeight="1" thickBot="1" x14ac:dyDescent="0.25">
      <c r="A130" s="57"/>
      <c r="B130" s="64" t="s">
        <v>164</v>
      </c>
      <c r="C130" s="46">
        <f>SUM(C125:C129)</f>
        <v>12114312</v>
      </c>
      <c r="D130" s="46">
        <f t="shared" ref="D130:I130" si="6">SUM(D125:D129)</f>
        <v>0</v>
      </c>
      <c r="E130" s="46">
        <f t="shared" si="6"/>
        <v>0</v>
      </c>
      <c r="F130" s="46">
        <f t="shared" si="6"/>
        <v>0</v>
      </c>
      <c r="G130" s="46">
        <f t="shared" si="6"/>
        <v>500000</v>
      </c>
      <c r="H130" s="46">
        <f t="shared" si="6"/>
        <v>11193702</v>
      </c>
      <c r="I130" s="46">
        <f t="shared" si="6"/>
        <v>11693702</v>
      </c>
    </row>
    <row r="131" spans="1:9" ht="13.5" thickTop="1" x14ac:dyDescent="0.2">
      <c r="A131" s="62"/>
      <c r="B131" s="63"/>
      <c r="C131" s="63"/>
      <c r="D131" s="63"/>
      <c r="E131" s="63"/>
      <c r="F131" s="63"/>
      <c r="G131" s="63"/>
      <c r="H131" s="63"/>
      <c r="I131" s="63"/>
    </row>
    <row r="132" spans="1:9" ht="13.5" thickBot="1" x14ac:dyDescent="0.25">
      <c r="A132" s="57"/>
      <c r="B132" s="58" t="s">
        <v>165</v>
      </c>
      <c r="C132" s="46">
        <f>SUM(C77,C81,C123,C130)</f>
        <v>3502264395</v>
      </c>
      <c r="D132" s="46">
        <f t="shared" ref="D132:I132" si="7">SUM(D77,D81,D123,D130)</f>
        <v>92831092</v>
      </c>
      <c r="E132" s="46">
        <f t="shared" si="7"/>
        <v>251546364</v>
      </c>
      <c r="F132" s="46">
        <f t="shared" si="7"/>
        <v>329931754</v>
      </c>
      <c r="G132" s="46">
        <f t="shared" si="7"/>
        <v>218797904</v>
      </c>
      <c r="H132" s="46">
        <f t="shared" si="7"/>
        <v>1030915902</v>
      </c>
      <c r="I132" s="46">
        <f t="shared" si="7"/>
        <v>1924023016</v>
      </c>
    </row>
    <row r="133" spans="1:9" ht="13.5" thickTop="1" x14ac:dyDescent="0.2"/>
  </sheetData>
  <mergeCells count="6">
    <mergeCell ref="A1:I1"/>
    <mergeCell ref="C3:C5"/>
    <mergeCell ref="D3:I3"/>
    <mergeCell ref="D4:D5"/>
    <mergeCell ref="E4:H4"/>
    <mergeCell ref="I4:I6"/>
  </mergeCells>
  <printOptions horizontalCentered="1"/>
  <pageMargins left="0.25" right="0.25" top="0.8" bottom="0.5" header="0.43" footer="0.5"/>
  <pageSetup paperSize="5" scale="70" fitToHeight="2" orientation="portrait" r:id="rId1"/>
  <headerFooter alignWithMargins="0">
    <oddHeader xml:space="preserve">&amp;C&amp;14
</oddHeader>
  </headerFooter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 Bal &amp; Equity</vt:lpstr>
      <vt:lpstr>'Fund Bal &amp; Equity'!Print_Area</vt:lpstr>
      <vt:lpstr>'Fund Bal &amp; Equity'!Print_Titles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2019-06-11T15:00:08Z</cp:lastPrinted>
  <dcterms:created xsi:type="dcterms:W3CDTF">2019-06-11T14:39:55Z</dcterms:created>
  <dcterms:modified xsi:type="dcterms:W3CDTF">2019-06-11T15:03:43Z</dcterms:modified>
</cp:coreProperties>
</file>