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Object\Web\"/>
    </mc:Choice>
  </mc:AlternateContent>
  <bookViews>
    <workbookView xWindow="0" yWindow="0" windowWidth="17970" windowHeight="8805"/>
  </bookViews>
  <sheets>
    <sheet name="Property - 700" sheetId="1" r:id="rId1"/>
  </sheets>
  <definedNames>
    <definedName name="_xlnm.Print_Area" localSheetId="0">'Property - 700'!$A$1:$S$130</definedName>
    <definedName name="_xlnm.Print_Titles" localSheetId="0">'Property - 700'!$A:$C,'Property - 700'!$1:$2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7" i="1" l="1"/>
  <c r="N127" i="1"/>
  <c r="L127" i="1"/>
  <c r="J127" i="1"/>
  <c r="H127" i="1"/>
  <c r="F127" i="1"/>
  <c r="D127" i="1"/>
  <c r="C127" i="1"/>
  <c r="K98" i="1"/>
  <c r="P120" i="1"/>
  <c r="N120" i="1"/>
  <c r="L120" i="1"/>
  <c r="J120" i="1"/>
  <c r="H120" i="1"/>
  <c r="F120" i="1"/>
  <c r="D120" i="1"/>
  <c r="C120" i="1"/>
  <c r="P78" i="1"/>
  <c r="N78" i="1"/>
  <c r="L78" i="1"/>
  <c r="J78" i="1"/>
  <c r="H78" i="1"/>
  <c r="F78" i="1"/>
  <c r="D78" i="1"/>
  <c r="C78" i="1"/>
  <c r="E70" i="1"/>
  <c r="K68" i="1"/>
  <c r="Q65" i="1"/>
  <c r="K64" i="1"/>
  <c r="E58" i="1"/>
  <c r="E57" i="1"/>
  <c r="M55" i="1"/>
  <c r="K51" i="1"/>
  <c r="I45" i="1"/>
  <c r="K21" i="1"/>
  <c r="Q11" i="1"/>
  <c r="I11" i="1"/>
  <c r="Q10" i="1"/>
  <c r="I10" i="1"/>
  <c r="Q9" i="1"/>
  <c r="I9" i="1"/>
  <c r="Q8" i="1"/>
  <c r="I8" i="1"/>
  <c r="Q7" i="1"/>
  <c r="P73" i="1"/>
  <c r="P129" i="1" s="1"/>
  <c r="J73" i="1"/>
  <c r="C73" i="1"/>
  <c r="C129" i="1" l="1"/>
  <c r="G78" i="1"/>
  <c r="J129" i="1"/>
  <c r="I78" i="1"/>
  <c r="Q129" i="1"/>
  <c r="O78" i="1"/>
  <c r="G120" i="1"/>
  <c r="O120" i="1"/>
  <c r="Q78" i="1"/>
  <c r="I120" i="1"/>
  <c r="Q120" i="1"/>
  <c r="G127" i="1"/>
  <c r="O127" i="1"/>
  <c r="I127" i="1"/>
  <c r="Q73" i="1"/>
  <c r="Q127" i="1"/>
  <c r="K73" i="1"/>
  <c r="K31" i="1"/>
  <c r="I3" i="1"/>
  <c r="H73" i="1"/>
  <c r="E3" i="1"/>
  <c r="D73" i="1"/>
  <c r="D129" i="1" s="1"/>
  <c r="M3" i="1"/>
  <c r="L73" i="1"/>
  <c r="E8" i="1"/>
  <c r="M8" i="1"/>
  <c r="M9" i="1"/>
  <c r="E10" i="1"/>
  <c r="M10" i="1"/>
  <c r="E11" i="1"/>
  <c r="M12" i="1"/>
  <c r="M13" i="1"/>
  <c r="E14" i="1"/>
  <c r="E15" i="1"/>
  <c r="M15" i="1"/>
  <c r="E16" i="1"/>
  <c r="M16" i="1"/>
  <c r="M17" i="1"/>
  <c r="E18" i="1"/>
  <c r="E19" i="1"/>
  <c r="M20" i="1"/>
  <c r="M21" i="1"/>
  <c r="E22" i="1"/>
  <c r="E23" i="1"/>
  <c r="M23" i="1"/>
  <c r="E41" i="1"/>
  <c r="M42" i="1"/>
  <c r="M45" i="1"/>
  <c r="M47" i="1"/>
  <c r="M48" i="1"/>
  <c r="I57" i="1"/>
  <c r="K57" i="1"/>
  <c r="K78" i="1"/>
  <c r="K120" i="1"/>
  <c r="K127" i="1"/>
  <c r="K13" i="1"/>
  <c r="F73" i="1"/>
  <c r="N73" i="1"/>
  <c r="O11" i="1"/>
  <c r="G12" i="1"/>
  <c r="O12" i="1"/>
  <c r="G14" i="1"/>
  <c r="O14" i="1"/>
  <c r="O15" i="1"/>
  <c r="O43" i="1"/>
  <c r="O44" i="1"/>
  <c r="G45" i="1"/>
  <c r="O45" i="1"/>
  <c r="G47" i="1"/>
  <c r="E78" i="1"/>
  <c r="M78" i="1"/>
  <c r="E76" i="1"/>
  <c r="E120" i="1"/>
  <c r="M120" i="1"/>
  <c r="E127" i="1"/>
  <c r="M127" i="1"/>
  <c r="I126" i="1"/>
  <c r="I119" i="1"/>
  <c r="E107" i="1"/>
  <c r="M107" i="1"/>
  <c r="M108" i="1"/>
  <c r="E102" i="1"/>
  <c r="E95" i="1"/>
  <c r="M95" i="1"/>
  <c r="M97" i="1"/>
  <c r="E99" i="1"/>
  <c r="M99" i="1"/>
  <c r="E82" i="1"/>
  <c r="M83" i="1"/>
  <c r="O53" i="1"/>
  <c r="I61" i="1"/>
  <c r="K65" i="1"/>
  <c r="M58" i="1"/>
  <c r="E61" i="1"/>
  <c r="E65" i="1"/>
  <c r="E66" i="1"/>
  <c r="Q57" i="1"/>
  <c r="O64" i="1"/>
  <c r="Q15" i="1"/>
  <c r="Q19" i="1"/>
  <c r="Q23" i="1"/>
  <c r="Q33" i="1"/>
  <c r="I34" i="1"/>
  <c r="M37" i="1"/>
  <c r="G40" i="1"/>
  <c r="Q69" i="1"/>
  <c r="E75" i="1"/>
  <c r="Q124" i="1"/>
  <c r="R20" i="1"/>
  <c r="S20" i="1" s="1"/>
  <c r="R21" i="1"/>
  <c r="S21" i="1" s="1"/>
  <c r="I65" i="1"/>
  <c r="M66" i="1"/>
  <c r="K25" i="1"/>
  <c r="I7" i="1"/>
  <c r="K11" i="1"/>
  <c r="I12" i="1"/>
  <c r="Q12" i="1"/>
  <c r="I13" i="1"/>
  <c r="Q13" i="1"/>
  <c r="I14" i="1"/>
  <c r="I15" i="1"/>
  <c r="O19" i="1"/>
  <c r="G20" i="1"/>
  <c r="O22" i="1"/>
  <c r="G23" i="1"/>
  <c r="O23" i="1"/>
  <c r="M24" i="1"/>
  <c r="M25" i="1"/>
  <c r="E26" i="1"/>
  <c r="R28" i="1"/>
  <c r="S28" i="1" s="1"/>
  <c r="M28" i="1"/>
  <c r="R29" i="1"/>
  <c r="S29" i="1" s="1"/>
  <c r="M29" i="1"/>
  <c r="R30" i="1"/>
  <c r="S30" i="1" s="1"/>
  <c r="M30" i="1"/>
  <c r="R31" i="1"/>
  <c r="S31" i="1" s="1"/>
  <c r="M31" i="1"/>
  <c r="R34" i="1"/>
  <c r="S34" i="1" s="1"/>
  <c r="M35" i="1"/>
  <c r="E36" i="1"/>
  <c r="M36" i="1"/>
  <c r="M38" i="1"/>
  <c r="I42" i="1"/>
  <c r="G43" i="1"/>
  <c r="K43" i="1"/>
  <c r="Q45" i="1"/>
  <c r="Q46" i="1"/>
  <c r="O48" i="1"/>
  <c r="I50" i="1"/>
  <c r="I53" i="1"/>
  <c r="I62" i="1"/>
  <c r="M70" i="1"/>
  <c r="O87" i="1"/>
  <c r="O100" i="1"/>
  <c r="Q106" i="1"/>
  <c r="I108" i="1"/>
  <c r="Q110" i="1"/>
  <c r="I118" i="1"/>
  <c r="K15" i="1"/>
  <c r="I16" i="1"/>
  <c r="Q16" i="1"/>
  <c r="I17" i="1"/>
  <c r="Q17" i="1"/>
  <c r="I18" i="1"/>
  <c r="I19" i="1"/>
  <c r="I20" i="1"/>
  <c r="Q20" i="1"/>
  <c r="I21" i="1"/>
  <c r="Q21" i="1"/>
  <c r="I22" i="1"/>
  <c r="I23" i="1"/>
  <c r="O27" i="1"/>
  <c r="O36" i="1"/>
  <c r="G39" i="1"/>
  <c r="G52" i="1"/>
  <c r="K61" i="1"/>
  <c r="O62" i="1"/>
  <c r="K69" i="1"/>
  <c r="M75" i="1"/>
  <c r="E126" i="1"/>
  <c r="K39" i="1"/>
  <c r="R12" i="1"/>
  <c r="S12" i="1" s="1"/>
  <c r="R13" i="1"/>
  <c r="S13" i="1" s="1"/>
  <c r="K19" i="1"/>
  <c r="K23" i="1"/>
  <c r="I24" i="1"/>
  <c r="Q24" i="1"/>
  <c r="I25" i="1"/>
  <c r="Q25" i="1"/>
  <c r="I27" i="1"/>
  <c r="Q27" i="1"/>
  <c r="I28" i="1"/>
  <c r="Q28" i="1"/>
  <c r="I29" i="1"/>
  <c r="Q29" i="1"/>
  <c r="I30" i="1"/>
  <c r="Q30" i="1"/>
  <c r="I31" i="1"/>
  <c r="I32" i="1"/>
  <c r="I37" i="1"/>
  <c r="Q37" i="1"/>
  <c r="I38" i="1"/>
  <c r="Q38" i="1"/>
  <c r="O40" i="1"/>
  <c r="R69" i="1"/>
  <c r="S69" i="1" s="1"/>
  <c r="Q62" i="1"/>
  <c r="E4" i="1"/>
  <c r="M4" i="1"/>
  <c r="R5" i="1"/>
  <c r="S5" i="1" s="1"/>
  <c r="M5" i="1"/>
  <c r="E6" i="1"/>
  <c r="M6" i="1"/>
  <c r="E7" i="1"/>
  <c r="K7" i="1"/>
  <c r="G36" i="1"/>
  <c r="R37" i="1"/>
  <c r="S37" i="1" s="1"/>
  <c r="K37" i="1"/>
  <c r="O41" i="1"/>
  <c r="G42" i="1"/>
  <c r="M43" i="1"/>
  <c r="G48" i="1"/>
  <c r="G51" i="1"/>
  <c r="E52" i="1"/>
  <c r="M53" i="1"/>
  <c r="Q53" i="1"/>
  <c r="Q54" i="1"/>
  <c r="G57" i="1"/>
  <c r="M57" i="1"/>
  <c r="O58" i="1"/>
  <c r="G65" i="1"/>
  <c r="M65" i="1"/>
  <c r="O66" i="1"/>
  <c r="E69" i="1"/>
  <c r="M69" i="1"/>
  <c r="O70" i="1"/>
  <c r="Q70" i="1"/>
  <c r="G80" i="1"/>
  <c r="O80" i="1"/>
  <c r="G81" i="1"/>
  <c r="G89" i="1"/>
  <c r="G92" i="1"/>
  <c r="O92" i="1"/>
  <c r="G97" i="1"/>
  <c r="O98" i="1"/>
  <c r="G99" i="1"/>
  <c r="O99" i="1"/>
  <c r="G104" i="1"/>
  <c r="G105" i="1"/>
  <c r="O105" i="1"/>
  <c r="G107" i="1"/>
  <c r="O107" i="1"/>
  <c r="M111" i="1"/>
  <c r="E113" i="1"/>
  <c r="M113" i="1"/>
  <c r="E117" i="1"/>
  <c r="M117" i="1"/>
  <c r="E118" i="1"/>
  <c r="O125" i="1"/>
  <c r="Q126" i="1"/>
  <c r="Q118" i="1"/>
  <c r="G4" i="1"/>
  <c r="G6" i="1"/>
  <c r="R9" i="1"/>
  <c r="S9" i="1" s="1"/>
  <c r="R17" i="1"/>
  <c r="S17" i="1" s="1"/>
  <c r="R24" i="1"/>
  <c r="S24" i="1" s="1"/>
  <c r="R25" i="1"/>
  <c r="S25" i="1" s="1"/>
  <c r="E27" i="1"/>
  <c r="K27" i="1"/>
  <c r="Q31" i="1"/>
  <c r="I35" i="1"/>
  <c r="Q35" i="1"/>
  <c r="E37" i="1"/>
  <c r="R40" i="1"/>
  <c r="S40" i="1" s="1"/>
  <c r="K40" i="1"/>
  <c r="M41" i="1"/>
  <c r="I41" i="1"/>
  <c r="R45" i="1"/>
  <c r="S45" i="1" s="1"/>
  <c r="I49" i="1"/>
  <c r="Q49" i="1"/>
  <c r="Q50" i="1"/>
  <c r="O51" i="1"/>
  <c r="R53" i="1"/>
  <c r="S53" i="1" s="1"/>
  <c r="M54" i="1"/>
  <c r="O55" i="1"/>
  <c r="G56" i="1"/>
  <c r="O57" i="1"/>
  <c r="Q58" i="1"/>
  <c r="I59" i="1"/>
  <c r="Q59" i="1"/>
  <c r="E62" i="1"/>
  <c r="O65" i="1"/>
  <c r="Q66" i="1"/>
  <c r="I67" i="1"/>
  <c r="Q67" i="1"/>
  <c r="G69" i="1"/>
  <c r="I75" i="1"/>
  <c r="Q75" i="1"/>
  <c r="I82" i="1"/>
  <c r="Q82" i="1"/>
  <c r="I83" i="1"/>
  <c r="Q83" i="1"/>
  <c r="I90" i="1"/>
  <c r="Q90" i="1"/>
  <c r="I91" i="1"/>
  <c r="I92" i="1"/>
  <c r="Q99" i="1"/>
  <c r="Q100" i="1"/>
  <c r="I102" i="1"/>
  <c r="I103" i="1"/>
  <c r="G112" i="1"/>
  <c r="G117" i="1"/>
  <c r="O4" i="1"/>
  <c r="O6" i="1"/>
  <c r="M7" i="1"/>
  <c r="Q3" i="1"/>
  <c r="I4" i="1"/>
  <c r="Q4" i="1"/>
  <c r="I5" i="1"/>
  <c r="Q5" i="1"/>
  <c r="I6" i="1"/>
  <c r="Q6" i="1"/>
  <c r="O7" i="1"/>
  <c r="G8" i="1"/>
  <c r="O8" i="1"/>
  <c r="G10" i="1"/>
  <c r="O10" i="1"/>
  <c r="G11" i="1"/>
  <c r="M11" i="1"/>
  <c r="G16" i="1"/>
  <c r="G18" i="1"/>
  <c r="O18" i="1"/>
  <c r="G19" i="1"/>
  <c r="M19" i="1"/>
  <c r="G24" i="1"/>
  <c r="G27" i="1"/>
  <c r="M27" i="1"/>
  <c r="O29" i="1"/>
  <c r="G32" i="1"/>
  <c r="M40" i="1"/>
  <c r="K42" i="1"/>
  <c r="R44" i="1"/>
  <c r="S44" i="1" s="1"/>
  <c r="E49" i="1"/>
  <c r="Q51" i="1"/>
  <c r="O52" i="1"/>
  <c r="Q61" i="1"/>
  <c r="R64" i="1"/>
  <c r="S64" i="1" s="1"/>
  <c r="I69" i="1"/>
  <c r="K81" i="1"/>
  <c r="K93" i="1"/>
  <c r="Q108" i="1"/>
  <c r="I109" i="1"/>
  <c r="Q109" i="1"/>
  <c r="I110" i="1"/>
  <c r="I111" i="1"/>
  <c r="Q111" i="1"/>
  <c r="E77" i="1"/>
  <c r="O76" i="1"/>
  <c r="I76" i="1"/>
  <c r="Q76" i="1"/>
  <c r="O81" i="1"/>
  <c r="M87" i="1"/>
  <c r="Q91" i="1"/>
  <c r="R105" i="1"/>
  <c r="S105" i="1" s="1"/>
  <c r="O117" i="1"/>
  <c r="O123" i="1"/>
  <c r="K126" i="1"/>
  <c r="I77" i="1"/>
  <c r="Q77" i="1"/>
  <c r="E90" i="1"/>
  <c r="M90" i="1"/>
  <c r="R90" i="1"/>
  <c r="S90" i="1" s="1"/>
  <c r="I99" i="1"/>
  <c r="M100" i="1"/>
  <c r="O102" i="1"/>
  <c r="I107" i="1"/>
  <c r="Q107" i="1"/>
  <c r="E109" i="1"/>
  <c r="M109" i="1"/>
  <c r="E110" i="1"/>
  <c r="I114" i="1"/>
  <c r="Q114" i="1"/>
  <c r="I117" i="1"/>
  <c r="Q117" i="1"/>
  <c r="M118" i="1"/>
  <c r="G126" i="1"/>
  <c r="M126" i="1"/>
  <c r="I100" i="1"/>
  <c r="R101" i="1"/>
  <c r="S101" i="1" s="1"/>
  <c r="R107" i="1"/>
  <c r="S107" i="1" s="1"/>
  <c r="R113" i="1"/>
  <c r="S113" i="1" s="1"/>
  <c r="R115" i="1"/>
  <c r="S115" i="1" s="1"/>
  <c r="O83" i="1"/>
  <c r="I84" i="1"/>
  <c r="Q84" i="1"/>
  <c r="I86" i="1"/>
  <c r="Q86" i="1"/>
  <c r="I87" i="1"/>
  <c r="I88" i="1"/>
  <c r="Q88" i="1"/>
  <c r="G90" i="1"/>
  <c r="O90" i="1"/>
  <c r="M91" i="1"/>
  <c r="M92" i="1"/>
  <c r="R92" i="1"/>
  <c r="S92" i="1" s="1"/>
  <c r="O97" i="1"/>
  <c r="K99" i="1"/>
  <c r="M102" i="1"/>
  <c r="M110" i="1"/>
  <c r="R111" i="1"/>
  <c r="S111" i="1" s="1"/>
  <c r="K112" i="1"/>
  <c r="O114" i="1"/>
  <c r="G116" i="1"/>
  <c r="G119" i="1"/>
  <c r="E123" i="1"/>
  <c r="O126" i="1"/>
  <c r="R7" i="1"/>
  <c r="S7" i="1" s="1"/>
  <c r="K4" i="1"/>
  <c r="O5" i="1"/>
  <c r="K6" i="1"/>
  <c r="K8" i="1"/>
  <c r="O9" i="1"/>
  <c r="K10" i="1"/>
  <c r="K12" i="1"/>
  <c r="Q14" i="1"/>
  <c r="K14" i="1"/>
  <c r="O16" i="1"/>
  <c r="K16" i="1"/>
  <c r="O17" i="1"/>
  <c r="Q18" i="1"/>
  <c r="K18" i="1"/>
  <c r="O20" i="1"/>
  <c r="K20" i="1"/>
  <c r="Q22" i="1"/>
  <c r="K22" i="1"/>
  <c r="O24" i="1"/>
  <c r="K24" i="1"/>
  <c r="Q26" i="1"/>
  <c r="K26" i="1"/>
  <c r="K28" i="1"/>
  <c r="K30" i="1"/>
  <c r="K32" i="1"/>
  <c r="K33" i="1"/>
  <c r="O34" i="1"/>
  <c r="O37" i="1"/>
  <c r="K38" i="1"/>
  <c r="R42" i="1"/>
  <c r="S42" i="1" s="1"/>
  <c r="Q34" i="1"/>
  <c r="R22" i="1"/>
  <c r="S22" i="1" s="1"/>
  <c r="R26" i="1"/>
  <c r="S26" i="1" s="1"/>
  <c r="O26" i="1"/>
  <c r="G28" i="1"/>
  <c r="O28" i="1"/>
  <c r="G30" i="1"/>
  <c r="O30" i="1"/>
  <c r="O32" i="1"/>
  <c r="R33" i="1"/>
  <c r="S33" i="1" s="1"/>
  <c r="O33" i="1"/>
  <c r="E34" i="1"/>
  <c r="K34" i="1"/>
  <c r="O35" i="1"/>
  <c r="K36" i="1"/>
  <c r="Q36" i="1"/>
  <c r="G37" i="1"/>
  <c r="G38" i="1"/>
  <c r="O38" i="1"/>
  <c r="K41" i="1"/>
  <c r="Q41" i="1"/>
  <c r="R3" i="1"/>
  <c r="R15" i="1"/>
  <c r="S15" i="1" s="1"/>
  <c r="G34" i="1"/>
  <c r="M34" i="1"/>
  <c r="R35" i="1"/>
  <c r="S35" i="1" s="1"/>
  <c r="M39" i="1"/>
  <c r="G41" i="1"/>
  <c r="Q42" i="1"/>
  <c r="K46" i="1"/>
  <c r="M49" i="1"/>
  <c r="I54" i="1"/>
  <c r="O54" i="1"/>
  <c r="Q87" i="1"/>
  <c r="K94" i="1"/>
  <c r="I95" i="1"/>
  <c r="O95" i="1"/>
  <c r="Q102" i="1"/>
  <c r="Q103" i="1"/>
  <c r="I113" i="1"/>
  <c r="Q113" i="1"/>
  <c r="I115" i="1"/>
  <c r="Q115" i="1"/>
  <c r="R117" i="1"/>
  <c r="S117" i="1" s="1"/>
  <c r="M119" i="1"/>
  <c r="K122" i="1"/>
  <c r="M123" i="1"/>
  <c r="R125" i="1"/>
  <c r="S125" i="1" s="1"/>
  <c r="O42" i="1"/>
  <c r="Q43" i="1"/>
  <c r="E45" i="1"/>
  <c r="K45" i="1"/>
  <c r="M46" i="1"/>
  <c r="K47" i="1"/>
  <c r="O49" i="1"/>
  <c r="R50" i="1"/>
  <c r="S50" i="1" s="1"/>
  <c r="K50" i="1"/>
  <c r="M51" i="1"/>
  <c r="E53" i="1"/>
  <c r="K53" i="1"/>
  <c r="R54" i="1"/>
  <c r="S54" i="1" s="1"/>
  <c r="K54" i="1"/>
  <c r="R56" i="1"/>
  <c r="S56" i="1" s="1"/>
  <c r="M56" i="1"/>
  <c r="O59" i="1"/>
  <c r="G60" i="1"/>
  <c r="G61" i="1"/>
  <c r="I63" i="1"/>
  <c r="Q63" i="1"/>
  <c r="G64" i="1"/>
  <c r="O67" i="1"/>
  <c r="I71" i="1"/>
  <c r="Q71" i="1"/>
  <c r="I80" i="1"/>
  <c r="Q80" i="1"/>
  <c r="K82" i="1"/>
  <c r="K84" i="1"/>
  <c r="K86" i="1"/>
  <c r="K88" i="1"/>
  <c r="E91" i="1"/>
  <c r="E94" i="1"/>
  <c r="M94" i="1"/>
  <c r="K95" i="1"/>
  <c r="Q95" i="1"/>
  <c r="I96" i="1"/>
  <c r="Q96" i="1"/>
  <c r="K103" i="1"/>
  <c r="I105" i="1"/>
  <c r="Q105" i="1"/>
  <c r="E108" i="1"/>
  <c r="O109" i="1"/>
  <c r="G111" i="1"/>
  <c r="O111" i="1"/>
  <c r="K113" i="1"/>
  <c r="M114" i="1"/>
  <c r="K115" i="1"/>
  <c r="O119" i="1"/>
  <c r="R119" i="1"/>
  <c r="S119" i="1" s="1"/>
  <c r="E122" i="1"/>
  <c r="M122" i="1"/>
  <c r="R123" i="1"/>
  <c r="S123" i="1" s="1"/>
  <c r="I123" i="1"/>
  <c r="K44" i="1"/>
  <c r="Q44" i="1"/>
  <c r="G46" i="1"/>
  <c r="O46" i="1"/>
  <c r="K49" i="1"/>
  <c r="G50" i="1"/>
  <c r="M50" i="1"/>
  <c r="R52" i="1"/>
  <c r="S52" i="1" s="1"/>
  <c r="Q52" i="1"/>
  <c r="G53" i="1"/>
  <c r="G54" i="1"/>
  <c r="I55" i="1"/>
  <c r="Q55" i="1"/>
  <c r="R58" i="1"/>
  <c r="S58" i="1" s="1"/>
  <c r="I58" i="1"/>
  <c r="M59" i="1"/>
  <c r="K60" i="1"/>
  <c r="M61" i="1"/>
  <c r="M62" i="1"/>
  <c r="O63" i="1"/>
  <c r="R66" i="1"/>
  <c r="S66" i="1" s="1"/>
  <c r="I66" i="1"/>
  <c r="M67" i="1"/>
  <c r="O69" i="1"/>
  <c r="O71" i="1"/>
  <c r="M76" i="1"/>
  <c r="K80" i="1"/>
  <c r="M82" i="1"/>
  <c r="R82" i="1"/>
  <c r="S82" i="1" s="1"/>
  <c r="M84" i="1"/>
  <c r="R84" i="1"/>
  <c r="S84" i="1" s="1"/>
  <c r="E86" i="1"/>
  <c r="M86" i="1"/>
  <c r="R86" i="1"/>
  <c r="S86" i="1" s="1"/>
  <c r="M88" i="1"/>
  <c r="R88" i="1"/>
  <c r="S88" i="1" s="1"/>
  <c r="Q92" i="1"/>
  <c r="G94" i="1"/>
  <c r="O94" i="1"/>
  <c r="O96" i="1"/>
  <c r="R97" i="1"/>
  <c r="S97" i="1" s="1"/>
  <c r="R99" i="1"/>
  <c r="S99" i="1" s="1"/>
  <c r="M103" i="1"/>
  <c r="R103" i="1"/>
  <c r="S103" i="1" s="1"/>
  <c r="K105" i="1"/>
  <c r="R109" i="1"/>
  <c r="S109" i="1" s="1"/>
  <c r="M115" i="1"/>
  <c r="Q119" i="1"/>
  <c r="O122" i="1"/>
  <c r="Q123" i="1"/>
  <c r="E44" i="1"/>
  <c r="M44" i="1"/>
  <c r="I46" i="1"/>
  <c r="E48" i="1"/>
  <c r="K48" i="1"/>
  <c r="R48" i="1"/>
  <c r="S48" i="1" s="1"/>
  <c r="G49" i="1"/>
  <c r="O50" i="1"/>
  <c r="M52" i="1"/>
  <c r="K56" i="1"/>
  <c r="R60" i="1"/>
  <c r="S60" i="1" s="1"/>
  <c r="O61" i="1"/>
  <c r="R62" i="1"/>
  <c r="S62" i="1" s="1"/>
  <c r="M63" i="1"/>
  <c r="R68" i="1"/>
  <c r="S68" i="1" s="1"/>
  <c r="R70" i="1"/>
  <c r="S70" i="1" s="1"/>
  <c r="I70" i="1"/>
  <c r="M71" i="1"/>
  <c r="R76" i="1"/>
  <c r="S76" i="1" s="1"/>
  <c r="M80" i="1"/>
  <c r="R80" i="1"/>
  <c r="G82" i="1"/>
  <c r="O82" i="1"/>
  <c r="E83" i="1"/>
  <c r="G84" i="1"/>
  <c r="O84" i="1"/>
  <c r="G86" i="1"/>
  <c r="O86" i="1"/>
  <c r="E87" i="1"/>
  <c r="G88" i="1"/>
  <c r="O88" i="1"/>
  <c r="K90" i="1"/>
  <c r="O91" i="1"/>
  <c r="K92" i="1"/>
  <c r="I94" i="1"/>
  <c r="Q94" i="1"/>
  <c r="G95" i="1"/>
  <c r="M96" i="1"/>
  <c r="K97" i="1"/>
  <c r="G98" i="1"/>
  <c r="E100" i="1"/>
  <c r="O101" i="1"/>
  <c r="G103" i="1"/>
  <c r="O103" i="1"/>
  <c r="E105" i="1"/>
  <c r="M105" i="1"/>
  <c r="K107" i="1"/>
  <c r="O108" i="1"/>
  <c r="K109" i="1"/>
  <c r="O110" i="1"/>
  <c r="K111" i="1"/>
  <c r="G113" i="1"/>
  <c r="O113" i="1"/>
  <c r="E114" i="1"/>
  <c r="G115" i="1"/>
  <c r="O115" i="1"/>
  <c r="K117" i="1"/>
  <c r="O118" i="1"/>
  <c r="K119" i="1"/>
  <c r="I122" i="1"/>
  <c r="I124" i="1"/>
  <c r="G77" i="1"/>
  <c r="M125" i="1"/>
  <c r="K124" i="1"/>
  <c r="M77" i="1"/>
  <c r="Q122" i="1"/>
  <c r="E124" i="1"/>
  <c r="M124" i="1"/>
  <c r="O77" i="1"/>
  <c r="I125" i="1"/>
  <c r="Q125" i="1"/>
  <c r="O124" i="1"/>
  <c r="K77" i="1"/>
  <c r="K5" i="1"/>
  <c r="R6" i="1"/>
  <c r="S6" i="1" s="1"/>
  <c r="K9" i="1"/>
  <c r="G13" i="1"/>
  <c r="O13" i="1"/>
  <c r="R14" i="1"/>
  <c r="S14" i="1" s="1"/>
  <c r="K17" i="1"/>
  <c r="G21" i="1"/>
  <c r="O21" i="1"/>
  <c r="G29" i="1"/>
  <c r="K29" i="1"/>
  <c r="G31" i="1"/>
  <c r="O31" i="1"/>
  <c r="R43" i="1"/>
  <c r="S43" i="1" s="1"/>
  <c r="E43" i="1"/>
  <c r="R51" i="1"/>
  <c r="S51" i="1" s="1"/>
  <c r="E51" i="1"/>
  <c r="Q85" i="1"/>
  <c r="M85" i="1"/>
  <c r="I85" i="1"/>
  <c r="E85" i="1"/>
  <c r="G109" i="1"/>
  <c r="R108" i="1"/>
  <c r="S108" i="1" s="1"/>
  <c r="R19" i="1"/>
  <c r="S19" i="1" s="1"/>
  <c r="E20" i="1"/>
  <c r="G22" i="1"/>
  <c r="R23" i="1"/>
  <c r="S23" i="1" s="1"/>
  <c r="E24" i="1"/>
  <c r="G26" i="1"/>
  <c r="R27" i="1"/>
  <c r="S27" i="1" s="1"/>
  <c r="E28" i="1"/>
  <c r="E32" i="1"/>
  <c r="G33" i="1"/>
  <c r="E35" i="1"/>
  <c r="I39" i="1"/>
  <c r="I40" i="1"/>
  <c r="E42" i="1"/>
  <c r="I47" i="1"/>
  <c r="I48" i="1"/>
  <c r="E50" i="1"/>
  <c r="K52" i="1"/>
  <c r="I56" i="1"/>
  <c r="R57" i="1"/>
  <c r="S57" i="1" s="1"/>
  <c r="R67" i="1"/>
  <c r="S67" i="1" s="1"/>
  <c r="E67" i="1"/>
  <c r="O68" i="1"/>
  <c r="G75" i="1"/>
  <c r="R83" i="1"/>
  <c r="S83" i="1" s="1"/>
  <c r="E84" i="1"/>
  <c r="O85" i="1"/>
  <c r="Q89" i="1"/>
  <c r="M89" i="1"/>
  <c r="I89" i="1"/>
  <c r="E89" i="1"/>
  <c r="R89" i="1"/>
  <c r="S89" i="1" s="1"/>
  <c r="G93" i="1"/>
  <c r="Q104" i="1"/>
  <c r="M104" i="1"/>
  <c r="I104" i="1"/>
  <c r="E104" i="1"/>
  <c r="R112" i="1"/>
  <c r="S112" i="1" s="1"/>
  <c r="G9" i="1"/>
  <c r="R10" i="1"/>
  <c r="S10" i="1" s="1"/>
  <c r="G17" i="1"/>
  <c r="R18" i="1"/>
  <c r="S18" i="1" s="1"/>
  <c r="G25" i="1"/>
  <c r="O25" i="1"/>
  <c r="R77" i="1"/>
  <c r="S77" i="1" s="1"/>
  <c r="E80" i="1"/>
  <c r="R85" i="1"/>
  <c r="S85" i="1" s="1"/>
  <c r="R11" i="1"/>
  <c r="S11" i="1" s="1"/>
  <c r="E12" i="1"/>
  <c r="R4" i="1"/>
  <c r="S4" i="1" s="1"/>
  <c r="E5" i="1"/>
  <c r="G7" i="1"/>
  <c r="R8" i="1"/>
  <c r="S8" i="1" s="1"/>
  <c r="E9" i="1"/>
  <c r="E13" i="1"/>
  <c r="G15" i="1"/>
  <c r="R16" i="1"/>
  <c r="S16" i="1" s="1"/>
  <c r="E17" i="1"/>
  <c r="E21" i="1"/>
  <c r="E25" i="1"/>
  <c r="E29" i="1"/>
  <c r="E31" i="1"/>
  <c r="Q32" i="1"/>
  <c r="R36" i="1"/>
  <c r="S36" i="1" s="1"/>
  <c r="R38" i="1"/>
  <c r="S38" i="1" s="1"/>
  <c r="R39" i="1"/>
  <c r="S39" i="1" s="1"/>
  <c r="E39" i="1"/>
  <c r="O39" i="1"/>
  <c r="E40" i="1"/>
  <c r="R41" i="1"/>
  <c r="S41" i="1" s="1"/>
  <c r="G44" i="1"/>
  <c r="R46" i="1"/>
  <c r="S46" i="1" s="1"/>
  <c r="R47" i="1"/>
  <c r="S47" i="1" s="1"/>
  <c r="E47" i="1"/>
  <c r="O47" i="1"/>
  <c r="R49" i="1"/>
  <c r="S49" i="1" s="1"/>
  <c r="R55" i="1"/>
  <c r="S55" i="1" s="1"/>
  <c r="E55" i="1"/>
  <c r="E56" i="1"/>
  <c r="O56" i="1"/>
  <c r="Q60" i="1"/>
  <c r="M60" i="1"/>
  <c r="I60" i="1"/>
  <c r="E60" i="1"/>
  <c r="R61" i="1"/>
  <c r="S61" i="1" s="1"/>
  <c r="R71" i="1"/>
  <c r="S71" i="1" s="1"/>
  <c r="E71" i="1"/>
  <c r="R75" i="1"/>
  <c r="K85" i="1"/>
  <c r="R87" i="1"/>
  <c r="S87" i="1" s="1"/>
  <c r="E88" i="1"/>
  <c r="O89" i="1"/>
  <c r="Q93" i="1"/>
  <c r="M93" i="1"/>
  <c r="I93" i="1"/>
  <c r="E93" i="1"/>
  <c r="R93" i="1"/>
  <c r="S93" i="1" s="1"/>
  <c r="R95" i="1"/>
  <c r="S95" i="1" s="1"/>
  <c r="E96" i="1"/>
  <c r="E97" i="1"/>
  <c r="R96" i="1"/>
  <c r="S96" i="1" s="1"/>
  <c r="E103" i="1"/>
  <c r="R102" i="1"/>
  <c r="S102" i="1" s="1"/>
  <c r="O104" i="1"/>
  <c r="Q112" i="1"/>
  <c r="M112" i="1"/>
  <c r="I112" i="1"/>
  <c r="E112" i="1"/>
  <c r="R124" i="1"/>
  <c r="S124" i="1" s="1"/>
  <c r="G5" i="1"/>
  <c r="R63" i="1"/>
  <c r="S63" i="1" s="1"/>
  <c r="E63" i="1"/>
  <c r="Q68" i="1"/>
  <c r="M68" i="1"/>
  <c r="I68" i="1"/>
  <c r="E68" i="1"/>
  <c r="K75" i="1"/>
  <c r="R104" i="1"/>
  <c r="S104" i="1" s="1"/>
  <c r="G3" i="1"/>
  <c r="K3" i="1"/>
  <c r="O3" i="1"/>
  <c r="M14" i="1"/>
  <c r="M18" i="1"/>
  <c r="M22" i="1"/>
  <c r="I26" i="1"/>
  <c r="M26" i="1"/>
  <c r="E30" i="1"/>
  <c r="M32" i="1"/>
  <c r="R32" i="1"/>
  <c r="S32" i="1" s="1"/>
  <c r="E33" i="1"/>
  <c r="I33" i="1"/>
  <c r="M33" i="1"/>
  <c r="G35" i="1"/>
  <c r="K35" i="1"/>
  <c r="I36" i="1"/>
  <c r="E38" i="1"/>
  <c r="Q39" i="1"/>
  <c r="Q40" i="1"/>
  <c r="I43" i="1"/>
  <c r="I44" i="1"/>
  <c r="E46" i="1"/>
  <c r="Q47" i="1"/>
  <c r="Q48" i="1"/>
  <c r="I51" i="1"/>
  <c r="I52" i="1"/>
  <c r="E54" i="1"/>
  <c r="Q56" i="1"/>
  <c r="R59" i="1"/>
  <c r="S59" i="1" s="1"/>
  <c r="E59" i="1"/>
  <c r="O60" i="1"/>
  <c r="Q64" i="1"/>
  <c r="M64" i="1"/>
  <c r="I64" i="1"/>
  <c r="E64" i="1"/>
  <c r="R65" i="1"/>
  <c r="S65" i="1" s="1"/>
  <c r="G68" i="1"/>
  <c r="O75" i="1"/>
  <c r="Q81" i="1"/>
  <c r="M81" i="1"/>
  <c r="I81" i="1"/>
  <c r="E81" i="1"/>
  <c r="R81" i="1"/>
  <c r="S81" i="1" s="1"/>
  <c r="G85" i="1"/>
  <c r="K89" i="1"/>
  <c r="R91" i="1"/>
  <c r="S91" i="1" s="1"/>
  <c r="E92" i="1"/>
  <c r="O93" i="1"/>
  <c r="Q98" i="1"/>
  <c r="M98" i="1"/>
  <c r="I98" i="1"/>
  <c r="E98" i="1"/>
  <c r="G101" i="1"/>
  <c r="R100" i="1"/>
  <c r="S100" i="1" s="1"/>
  <c r="K104" i="1"/>
  <c r="E111" i="1"/>
  <c r="R110" i="1"/>
  <c r="S110" i="1" s="1"/>
  <c r="O112" i="1"/>
  <c r="G122" i="1"/>
  <c r="R122" i="1"/>
  <c r="Q97" i="1"/>
  <c r="R98" i="1"/>
  <c r="S98" i="1" s="1"/>
  <c r="I101" i="1"/>
  <c r="Q101" i="1"/>
  <c r="G106" i="1"/>
  <c r="K106" i="1"/>
  <c r="O106" i="1"/>
  <c r="R106" i="1"/>
  <c r="S106" i="1" s="1"/>
  <c r="Q116" i="1"/>
  <c r="M116" i="1"/>
  <c r="I116" i="1"/>
  <c r="E116" i="1"/>
  <c r="R116" i="1"/>
  <c r="S116" i="1" s="1"/>
  <c r="G58" i="1"/>
  <c r="K58" i="1"/>
  <c r="G62" i="1"/>
  <c r="K62" i="1"/>
  <c r="G66" i="1"/>
  <c r="K66" i="1"/>
  <c r="G70" i="1"/>
  <c r="K70" i="1"/>
  <c r="G76" i="1"/>
  <c r="K76" i="1"/>
  <c r="G83" i="1"/>
  <c r="K83" i="1"/>
  <c r="G87" i="1"/>
  <c r="K87" i="1"/>
  <c r="G91" i="1"/>
  <c r="K91" i="1"/>
  <c r="R94" i="1"/>
  <c r="S94" i="1" s="1"/>
  <c r="G100" i="1"/>
  <c r="K100" i="1"/>
  <c r="K101" i="1"/>
  <c r="G108" i="1"/>
  <c r="K108" i="1"/>
  <c r="R114" i="1"/>
  <c r="S114" i="1" s="1"/>
  <c r="E115" i="1"/>
  <c r="O116" i="1"/>
  <c r="G55" i="1"/>
  <c r="K55" i="1"/>
  <c r="G59" i="1"/>
  <c r="K59" i="1"/>
  <c r="G63" i="1"/>
  <c r="K63" i="1"/>
  <c r="G67" i="1"/>
  <c r="K67" i="1"/>
  <c r="G71" i="1"/>
  <c r="K71" i="1"/>
  <c r="G96" i="1"/>
  <c r="K96" i="1"/>
  <c r="I97" i="1"/>
  <c r="E101" i="1"/>
  <c r="M101" i="1"/>
  <c r="G102" i="1"/>
  <c r="K102" i="1"/>
  <c r="E106" i="1"/>
  <c r="I106" i="1"/>
  <c r="M106" i="1"/>
  <c r="G110" i="1"/>
  <c r="K110" i="1"/>
  <c r="K116" i="1"/>
  <c r="R118" i="1"/>
  <c r="S118" i="1" s="1"/>
  <c r="E119" i="1"/>
  <c r="R126" i="1"/>
  <c r="S126" i="1" s="1"/>
  <c r="G125" i="1"/>
  <c r="K125" i="1"/>
  <c r="G114" i="1"/>
  <c r="K114" i="1"/>
  <c r="G118" i="1"/>
  <c r="K118" i="1"/>
  <c r="G123" i="1"/>
  <c r="K123" i="1"/>
  <c r="G124" i="1"/>
  <c r="E125" i="1"/>
  <c r="K129" i="1" l="1"/>
  <c r="E129" i="1"/>
  <c r="G73" i="1"/>
  <c r="F129" i="1"/>
  <c r="G129" i="1" s="1"/>
  <c r="M73" i="1"/>
  <c r="L129" i="1"/>
  <c r="M129" i="1" s="1"/>
  <c r="I73" i="1"/>
  <c r="H129" i="1"/>
  <c r="I129" i="1" s="1"/>
  <c r="O73" i="1"/>
  <c r="N129" i="1"/>
  <c r="O129" i="1" s="1"/>
  <c r="S3" i="1"/>
  <c r="R73" i="1"/>
  <c r="S122" i="1"/>
  <c r="R127" i="1"/>
  <c r="S127" i="1" s="1"/>
  <c r="R78" i="1"/>
  <c r="S78" i="1" s="1"/>
  <c r="S80" i="1"/>
  <c r="R120" i="1"/>
  <c r="S120" i="1" s="1"/>
  <c r="E73" i="1"/>
  <c r="S75" i="1"/>
  <c r="S73" i="1" l="1"/>
  <c r="R129" i="1"/>
  <c r="S129" i="1" s="1"/>
</calcChain>
</file>

<file path=xl/sharedStrings.xml><?xml version="1.0" encoding="utf-8"?>
<sst xmlns="http://schemas.openxmlformats.org/spreadsheetml/2006/main" count="182" uniqueCount="175">
  <si>
    <t>2016-2017</t>
  </si>
  <si>
    <t>Oct.  2016 Elementary Secondary Membership</t>
  </si>
  <si>
    <t>Property</t>
  </si>
  <si>
    <t>Land &amp; Improvement</t>
  </si>
  <si>
    <t>Buildings</t>
  </si>
  <si>
    <t>Equipment</t>
  </si>
  <si>
    <t>Technology Related Hardware</t>
  </si>
  <si>
    <t>Technology Software</t>
  </si>
  <si>
    <t>Infrastructure</t>
  </si>
  <si>
    <t>Total Property Expenditures</t>
  </si>
  <si>
    <t>LEA</t>
  </si>
  <si>
    <t>DISTRICT</t>
  </si>
  <si>
    <t>Object Code 700</t>
  </si>
  <si>
    <t>Object Code 710</t>
  </si>
  <si>
    <t>Object Code 720</t>
  </si>
  <si>
    <t>Object Code 730</t>
  </si>
  <si>
    <t>Object Code 734</t>
  </si>
  <si>
    <t>Object Code 735</t>
  </si>
  <si>
    <t>Object Code 760</t>
  </si>
  <si>
    <t>Acadia Parish School Board</t>
  </si>
  <si>
    <t xml:space="preserve">Allen Parish School Board </t>
  </si>
  <si>
    <t>Ascension Parish School Board *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</si>
  <si>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</si>
  <si>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</si>
  <si>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</si>
  <si>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</si>
  <si>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</si>
  <si>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 xml:space="preserve">Caddo Parish School Board 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</si>
  <si>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</si>
  <si>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</si>
  <si>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</si>
  <si>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</si>
  <si>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</si>
  <si>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</si>
  <si>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</si>
  <si>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 *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</si>
  <si>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</si>
  <si>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</si>
  <si>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</si>
  <si>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</si>
  <si>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</si>
  <si>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</si>
  <si>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</si>
  <si>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</si>
  <si>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 *</t>
  </si>
  <si>
    <t xml:space="preserve">Jefferson Davis Parish School Board </t>
  </si>
  <si>
    <t>Lafayette Parish School Board *</t>
  </si>
  <si>
    <t xml:space="preserve">Lafourche Parish School Board </t>
  </si>
  <si>
    <t>LaSalle Parish School Board</t>
  </si>
  <si>
    <t xml:space="preserve">Lincoln Parish School Board </t>
  </si>
  <si>
    <t>Livingston Parish School Board *</t>
  </si>
  <si>
    <t>Madison Parish School Board</t>
  </si>
  <si>
    <t>Morehouse Parish School Board</t>
  </si>
  <si>
    <t>Natchitoches Parish School Board</t>
  </si>
  <si>
    <t>Orleans Parish School Board *</t>
  </si>
  <si>
    <t xml:space="preserve">Ouachita Parish School Board </t>
  </si>
  <si>
    <t>Plaquemines Parish School Board *</t>
  </si>
  <si>
    <t xml:space="preserve">Pointe Coupee Parish School Board 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</si>
  <si>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</si>
  <si>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</si>
  <si>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</si>
  <si>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</si>
  <si>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</si>
  <si>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</si>
  <si>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</si>
  <si>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</si>
  <si>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 *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</si>
  <si>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</si>
  <si>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</si>
  <si>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</si>
  <si>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</si>
  <si>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 *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</si>
  <si>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</si>
  <si>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</si>
  <si>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</si>
  <si>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</si>
  <si>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</si>
  <si>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</si>
  <si>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</si>
  <si>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</si>
  <si>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</si>
  <si>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</si>
  <si>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</si>
  <si>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</si>
  <si>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</si>
  <si>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 xml:space="preserve">Zachary Community School Board </t>
  </si>
  <si>
    <t xml:space="preserve">City of Baker School Board </t>
  </si>
  <si>
    <t>Central Community School Board *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</si>
  <si>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</si>
  <si>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</si>
  <si>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</si>
  <si>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</si>
  <si>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</si>
  <si>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</si>
  <si>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</si>
  <si>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Academy, Inc.</t>
  </si>
  <si>
    <t>Innovations in Milestones Inc.</t>
  </si>
  <si>
    <t>The MAX Charter School</t>
  </si>
  <si>
    <t>D'Arbonne Woods Charter School</t>
  </si>
  <si>
    <t>Community School for Apprenticeship Learning, Inc.</t>
  </si>
  <si>
    <t>Voices for International Business &amp; Education</t>
  </si>
  <si>
    <t>University View Academy, Inc. (FRM LA Connections)</t>
  </si>
  <si>
    <t>Lake Charles Charter Academy Foundation, Inc.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</si>
  <si>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</si>
  <si>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</si>
  <si>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</si>
  <si>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</si>
  <si>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</si>
  <si>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</si>
  <si>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</si>
  <si>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</si>
  <si>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</si>
  <si>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</si>
  <si>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</si>
  <si>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School: A TMCF Collegiate Acad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</si>
  <si>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</si>
  <si>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</si>
  <si>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</si>
  <si>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</si>
  <si>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</si>
  <si>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</si>
  <si>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</si>
  <si>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</si>
  <si>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</si>
  <si>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</si>
  <si>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</si>
  <si>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</si>
  <si>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</si>
  <si>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Group</t>
  </si>
  <si>
    <t>W4B001</t>
  </si>
  <si>
    <t>Lake Charles College Prep</t>
  </si>
  <si>
    <t>W5B001</t>
  </si>
  <si>
    <t>Northeast Claiborne Charter</t>
  </si>
  <si>
    <t>W6A001</t>
  </si>
  <si>
    <t>Northshore Charter School, Inc.</t>
  </si>
  <si>
    <t>W6B001</t>
  </si>
  <si>
    <t>Acadiana Renaissance Charter Academy</t>
  </si>
  <si>
    <t>W7A001</t>
  </si>
  <si>
    <t>Louisiana Key Academy</t>
  </si>
  <si>
    <t>W7B001</t>
  </si>
  <si>
    <t>Lafayette Charter Foundation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</si>
  <si>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</si>
  <si>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</si>
  <si>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</si>
  <si>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</si>
  <si>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</si>
  <si>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</si>
  <si>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</si>
  <si>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</si>
  <si>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</si>
  <si>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</si>
  <si>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</si>
  <si>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Tangipahoa Charter School Association</t>
  </si>
  <si>
    <t>WAU001</t>
  </si>
  <si>
    <t>GEO Prep Academy of Greater Baton Rouge</t>
  </si>
  <si>
    <t>W12001</t>
  </si>
  <si>
    <t>Pierre A. Capdau Learning Academy</t>
  </si>
  <si>
    <t>W13001</t>
  </si>
  <si>
    <t>Lake Area New Tech Early College High School</t>
  </si>
  <si>
    <t>W5A001</t>
  </si>
  <si>
    <t>Mary D. Coghill Charter School</t>
  </si>
  <si>
    <t>W84001</t>
  </si>
  <si>
    <t>KIPP Renaissance High School</t>
  </si>
  <si>
    <t>W31001</t>
  </si>
  <si>
    <t>Dr. Martin Luther King Charter School for Sci/Tech</t>
  </si>
  <si>
    <t>A02</t>
  </si>
  <si>
    <t>Office of Juvenile Justice</t>
  </si>
  <si>
    <t>Total State</t>
  </si>
  <si>
    <t>Recovery School District (Type 5 Charter Schools)</t>
  </si>
  <si>
    <t xml:space="preserve"> Total City/Parish School Districts</t>
  </si>
  <si>
    <t>Total Lab and State Approved Schools</t>
  </si>
  <si>
    <t>Total Type 2 Charter Schools</t>
  </si>
  <si>
    <t>Total Type 3B Charter Schools</t>
  </si>
  <si>
    <t>*Excludes one-time hurricane and/or flood related expenditures</t>
  </si>
  <si>
    <t>Per
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</si>
</sst>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0"/>
      <name val="Arial"/>
    </font>
    <font>
      <b/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5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6" fillId="3" borderId="5" xfId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3" fontId="6" fillId="4" borderId="6" xfId="2" applyNumberFormat="1" applyFont="1" applyFill="1" applyBorder="1" applyAlignment="1">
      <alignment horizontal="right" wrapText="1"/>
    </xf>
    <xf numFmtId="164" fontId="6" fillId="0" borderId="6" xfId="2" applyNumberFormat="1" applyFont="1" applyFill="1" applyBorder="1" applyAlignment="1">
      <alignment horizontal="right" wrapText="1"/>
    </xf>
    <xf numFmtId="164" fontId="6" fillId="5" borderId="6" xfId="2" applyNumberFormat="1" applyFont="1" applyFill="1" applyBorder="1" applyAlignment="1">
      <alignment horizontal="right" wrapText="1"/>
    </xf>
    <xf numFmtId="164" fontId="6" fillId="0" borderId="7" xfId="2" applyNumberFormat="1" applyFont="1" applyFill="1" applyBorder="1" applyAlignment="1">
      <alignment horizontal="right" wrapText="1"/>
    </xf>
    <xf numFmtId="164" fontId="6" fillId="5" borderId="7" xfId="2" applyNumberFormat="1" applyFont="1" applyFill="1" applyBorder="1" applyAlignment="1">
      <alignment horizontal="right" wrapText="1"/>
    </xf>
    <xf numFmtId="164" fontId="6" fillId="0" borderId="8" xfId="2" applyNumberFormat="1" applyFont="1" applyFill="1" applyBorder="1" applyAlignment="1">
      <alignment horizontal="right" wrapText="1"/>
    </xf>
    <xf numFmtId="164" fontId="6" fillId="5" borderId="8" xfId="2" applyNumberFormat="1" applyFont="1" applyFill="1" applyBorder="1" applyAlignment="1">
      <alignment horizontal="right" wrapText="1"/>
    </xf>
    <xf numFmtId="0" fontId="3" fillId="0" borderId="0" xfId="0" applyFont="1" applyBorder="1"/>
    <xf numFmtId="3" fontId="2" fillId="2" borderId="10" xfId="0" applyNumberFormat="1" applyFont="1" applyFill="1" applyBorder="1"/>
    <xf numFmtId="164" fontId="2" fillId="0" borderId="3" xfId="0" applyNumberFormat="1" applyFont="1" applyBorder="1"/>
    <xf numFmtId="164" fontId="4" fillId="3" borderId="3" xfId="0" applyNumberFormat="1" applyFont="1" applyFill="1" applyBorder="1"/>
    <xf numFmtId="0" fontId="3" fillId="6" borderId="9" xfId="0" applyFont="1" applyFill="1" applyBorder="1" applyAlignment="1">
      <alignment horizontal="left"/>
    </xf>
    <xf numFmtId="0" fontId="3" fillId="6" borderId="9" xfId="0" applyFont="1" applyFill="1" applyBorder="1"/>
    <xf numFmtId="3" fontId="6" fillId="4" borderId="7" xfId="2" applyNumberFormat="1" applyFont="1" applyFill="1" applyBorder="1" applyAlignment="1">
      <alignment horizontal="right" wrapText="1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/>
    <xf numFmtId="0" fontId="2" fillId="0" borderId="9" xfId="0" applyFont="1" applyBorder="1" applyAlignment="1">
      <alignment vertical="center"/>
    </xf>
    <xf numFmtId="3" fontId="2" fillId="2" borderId="12" xfId="0" applyNumberFormat="1" applyFont="1" applyFill="1" applyBorder="1"/>
    <xf numFmtId="0" fontId="2" fillId="0" borderId="13" xfId="0" applyFont="1" applyBorder="1" applyAlignment="1">
      <alignment vertical="center"/>
    </xf>
    <xf numFmtId="3" fontId="2" fillId="2" borderId="14" xfId="0" applyNumberFormat="1" applyFont="1" applyFill="1" applyBorder="1"/>
    <xf numFmtId="164" fontId="2" fillId="0" borderId="14" xfId="0" applyNumberFormat="1" applyFont="1" applyBorder="1"/>
    <xf numFmtId="164" fontId="7" fillId="0" borderId="14" xfId="2" applyNumberFormat="1" applyFont="1" applyFill="1" applyBorder="1" applyAlignment="1">
      <alignment wrapText="1"/>
    </xf>
    <xf numFmtId="0" fontId="2" fillId="0" borderId="13" xfId="0" applyFont="1" applyBorder="1"/>
    <xf numFmtId="0" fontId="6" fillId="3" borderId="11" xfId="1" applyFont="1" applyFill="1" applyBorder="1" applyAlignment="1">
      <alignment horizontal="center"/>
    </xf>
    <xf numFmtId="0" fontId="6" fillId="0" borderId="15" xfId="2" applyFont="1" applyFill="1" applyBorder="1" applyAlignment="1">
      <alignment horizontal="left"/>
    </xf>
    <xf numFmtId="0" fontId="6" fillId="0" borderId="16" xfId="2" applyFont="1" applyFill="1" applyBorder="1" applyAlignment="1">
      <alignment horizontal="left"/>
    </xf>
    <xf numFmtId="0" fontId="6" fillId="0" borderId="17" xfId="2" applyFont="1" applyFill="1" applyBorder="1" applyAlignment="1">
      <alignment horizontal="left"/>
    </xf>
    <xf numFmtId="0" fontId="6" fillId="0" borderId="5" xfId="2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8" fontId="3" fillId="0" borderId="0" xfId="3" applyNumberFormat="1" applyFont="1" applyFill="1" applyAlignment="1">
      <alignment horizontal="left" vertical="top" wrapText="1"/>
    </xf>
    <xf numFmtId="0" fontId="2" fillId="2" borderId="18" xfId="0" applyFont="1" applyFill="1" applyBorder="1" applyAlignment="1">
      <alignment horizontal="center" vertical="center" wrapText="1"/>
    </xf>
    <xf numFmtId="164" fontId="6" fillId="0" borderId="19" xfId="2" applyNumberFormat="1" applyFont="1" applyFill="1" applyBorder="1" applyAlignment="1">
      <alignment horizontal="right" wrapText="1"/>
    </xf>
    <xf numFmtId="164" fontId="6" fillId="0" borderId="20" xfId="2" applyNumberFormat="1" applyFont="1" applyFill="1" applyBorder="1" applyAlignment="1">
      <alignment horizontal="right" wrapText="1"/>
    </xf>
    <xf numFmtId="164" fontId="6" fillId="0" borderId="21" xfId="2" applyNumberFormat="1" applyFont="1" applyFill="1" applyBorder="1" applyAlignment="1">
      <alignment horizontal="right" wrapText="1"/>
    </xf>
    <xf numFmtId="164" fontId="2" fillId="0" borderId="22" xfId="0" applyNumberFormat="1" applyFont="1" applyBorder="1"/>
    <xf numFmtId="164" fontId="7" fillId="0" borderId="23" xfId="2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/>
  </cellXfs>
  <cellStyles count="4">
    <cellStyle name="Normal" xfId="0" builtinId="0"/>
    <cellStyle name="Normal 38 2" xfId="3"/>
    <cellStyle name="Normal_800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2"/>
  <sheetViews>
    <sheetView tabSelected="1" view="pageBreakPreview" zoomScaleNormal="100" zoomScaleSheetLayoutView="100" workbookViewId="0">
      <selection sqref="A1:B1"/>
    </sheetView>
  </sheetViews>
  <sheetFormatPr defaultRowHeight="12.75" x14ac:dyDescent="0.2"/>
  <cols>
    <col min="1" max="1" width="10.42578125" style="36" customWidth="1"/>
    <col min="2" max="2" width="38.42578125" style="21" bestFit="1" customWidth="1"/>
    <col min="3" max="3" width="10.42578125" style="3" customWidth="1"/>
    <col min="4" max="4" width="12.28515625" style="3" customWidth="1"/>
    <col min="5" max="5" width="7.140625" style="3" customWidth="1"/>
    <col min="6" max="6" width="12.5703125" style="3" customWidth="1"/>
    <col min="7" max="7" width="5.85546875" style="3" customWidth="1"/>
    <col min="8" max="8" width="13.140625" style="3" customWidth="1"/>
    <col min="9" max="9" width="8" style="3" bestFit="1" customWidth="1"/>
    <col min="10" max="10" width="14.28515625" style="3" customWidth="1"/>
    <col min="11" max="11" width="7.5703125" style="3" customWidth="1"/>
    <col min="12" max="12" width="15.42578125" style="3" customWidth="1"/>
    <col min="13" max="13" width="8" style="3" customWidth="1"/>
    <col min="14" max="14" width="12.7109375" style="3" customWidth="1"/>
    <col min="15" max="15" width="6.42578125" style="3" customWidth="1"/>
    <col min="16" max="16" width="15.140625" style="3" customWidth="1"/>
    <col min="17" max="17" width="7.28515625" style="3" customWidth="1"/>
    <col min="18" max="18" width="11.5703125" style="3" bestFit="1" customWidth="1"/>
    <col min="19" max="19" width="6.5703125" style="13" customWidth="1"/>
    <col min="20" max="58" width="9.140625" style="13"/>
    <col min="59" max="16384" width="9.140625" style="3"/>
  </cols>
  <sheetData>
    <row r="1" spans="1:19" ht="47.45" customHeight="1" x14ac:dyDescent="0.2">
      <c r="A1" s="41" t="s">
        <v>0</v>
      </c>
      <c r="B1" s="42"/>
      <c r="C1" s="43" t="s">
        <v>1</v>
      </c>
      <c r="D1" s="1" t="s">
        <v>2</v>
      </c>
      <c r="E1" s="40" t="s">
        <v>174</v>
      </c>
      <c r="F1" s="1" t="s">
        <v>3</v>
      </c>
      <c r="G1" s="40" t="s">
        <v>174</v>
      </c>
      <c r="H1" s="1" t="s">
        <v>4</v>
      </c>
      <c r="I1" s="40" t="s">
        <v>174</v>
      </c>
      <c r="J1" s="2" t="s">
        <v>5</v>
      </c>
      <c r="K1" s="40" t="s">
        <v>174</v>
      </c>
      <c r="L1" s="1" t="s">
        <v>6</v>
      </c>
      <c r="M1" s="40" t="s">
        <v>174</v>
      </c>
      <c r="N1" s="2" t="s">
        <v>7</v>
      </c>
      <c r="O1" s="40" t="s">
        <v>174</v>
      </c>
      <c r="P1" s="2" t="s">
        <v>8</v>
      </c>
      <c r="Q1" s="40" t="s">
        <v>174</v>
      </c>
      <c r="R1" s="45" t="s">
        <v>9</v>
      </c>
      <c r="S1" s="48" t="s">
        <v>174</v>
      </c>
    </row>
    <row r="2" spans="1:19" ht="27" customHeight="1" x14ac:dyDescent="0.2">
      <c r="A2" s="4" t="s">
        <v>10</v>
      </c>
      <c r="B2" s="31" t="s">
        <v>11</v>
      </c>
      <c r="C2" s="44"/>
      <c r="D2" s="5" t="s">
        <v>12</v>
      </c>
      <c r="E2" s="40"/>
      <c r="F2" s="5" t="s">
        <v>13</v>
      </c>
      <c r="G2" s="40"/>
      <c r="H2" s="5" t="s">
        <v>14</v>
      </c>
      <c r="I2" s="40"/>
      <c r="J2" s="5" t="s">
        <v>15</v>
      </c>
      <c r="K2" s="40"/>
      <c r="L2" s="5" t="s">
        <v>16</v>
      </c>
      <c r="M2" s="40"/>
      <c r="N2" s="5" t="s">
        <v>17</v>
      </c>
      <c r="O2" s="40"/>
      <c r="P2" s="5" t="s">
        <v>18</v>
      </c>
      <c r="Q2" s="40"/>
      <c r="R2" s="46"/>
      <c r="S2" s="48"/>
    </row>
    <row r="3" spans="1:19" x14ac:dyDescent="0.2">
      <c r="A3" s="35">
        <v>1</v>
      </c>
      <c r="B3" s="32" t="s">
        <v>19</v>
      </c>
      <c r="C3" s="6">
        <v>9839</v>
      </c>
      <c r="D3" s="7">
        <v>8223</v>
      </c>
      <c r="E3" s="7">
        <f>D3/$C3</f>
        <v>0.83575566622624253</v>
      </c>
      <c r="F3" s="7">
        <v>0</v>
      </c>
      <c r="G3" s="7">
        <f>F3/$C3</f>
        <v>0</v>
      </c>
      <c r="H3" s="7">
        <v>0</v>
      </c>
      <c r="I3" s="7">
        <f>H3/$C3</f>
        <v>0</v>
      </c>
      <c r="J3" s="7">
        <v>656694</v>
      </c>
      <c r="K3" s="7">
        <f>J3/$C3</f>
        <v>66.743978046549444</v>
      </c>
      <c r="L3" s="7">
        <v>326216</v>
      </c>
      <c r="M3" s="7">
        <f>L3/$C3</f>
        <v>33.155401971745093</v>
      </c>
      <c r="N3" s="9">
        <v>321413</v>
      </c>
      <c r="O3" s="7">
        <f>N3/$C3</f>
        <v>32.667242605955892</v>
      </c>
      <c r="P3" s="7">
        <v>0</v>
      </c>
      <c r="Q3" s="7">
        <f>P3/$C3</f>
        <v>0</v>
      </c>
      <c r="R3" s="8">
        <f>D3+F3+H3+J3+L3+N3+P3</f>
        <v>1312546</v>
      </c>
      <c r="S3" s="49">
        <f>R3/$C3</f>
        <v>133.40237829047666</v>
      </c>
    </row>
    <row r="4" spans="1:19" ht="12.75" customHeight="1" x14ac:dyDescent="0.2">
      <c r="A4" s="35">
        <v>2</v>
      </c>
      <c r="B4" s="33" t="s">
        <v>20</v>
      </c>
      <c r="C4" s="6">
        <v>4279</v>
      </c>
      <c r="D4" s="7">
        <v>0</v>
      </c>
      <c r="E4" s="9">
        <f t="shared" ref="E4:E67" si="0">D4/$C4</f>
        <v>0</v>
      </c>
      <c r="F4" s="7">
        <v>0</v>
      </c>
      <c r="G4" s="9">
        <f t="shared" ref="G4:G67" si="1">F4/$C4</f>
        <v>0</v>
      </c>
      <c r="H4" s="7">
        <v>0</v>
      </c>
      <c r="I4" s="9">
        <f t="shared" ref="I4:I67" si="2">H4/$C4</f>
        <v>0</v>
      </c>
      <c r="J4" s="7">
        <v>155712</v>
      </c>
      <c r="K4" s="9">
        <f t="shared" ref="K4:K67" si="3">J4/$C4</f>
        <v>36.38981070343538</v>
      </c>
      <c r="L4" s="7">
        <v>6880</v>
      </c>
      <c r="M4" s="9">
        <f t="shared" ref="M4:M67" si="4">L4/$C4</f>
        <v>1.6078523019397055</v>
      </c>
      <c r="N4" s="9">
        <v>0</v>
      </c>
      <c r="O4" s="9">
        <f t="shared" ref="O4:O67" si="5">N4/$C4</f>
        <v>0</v>
      </c>
      <c r="P4" s="7">
        <v>0</v>
      </c>
      <c r="Q4" s="9">
        <f t="shared" ref="Q4:Q67" si="6">P4/$C4</f>
        <v>0</v>
      </c>
      <c r="R4" s="10">
        <f t="shared" ref="R4:R67" si="7">D4+F4+H4+J4+L4+N4+P4</f>
        <v>162592</v>
      </c>
      <c r="S4" s="50">
        <f t="shared" ref="S4:S67" si="8">R4/$C4</f>
        <v>37.997663005375088</v>
      </c>
    </row>
    <row r="5" spans="1:19" s="13" customFormat="1" x14ac:dyDescent="0.2">
      <c r="A5" s="35">
        <v>3</v>
      </c>
      <c r="B5" s="33" t="s">
        <v>21</v>
      </c>
      <c r="C5" s="6">
        <v>22048</v>
      </c>
      <c r="D5" s="7">
        <v>12202</v>
      </c>
      <c r="E5" s="9">
        <f t="shared" si="0"/>
        <v>0.55342888243831645</v>
      </c>
      <c r="F5" s="7">
        <v>1351937</v>
      </c>
      <c r="G5" s="9">
        <f t="shared" si="1"/>
        <v>61.317897314949199</v>
      </c>
      <c r="H5" s="7">
        <v>0</v>
      </c>
      <c r="I5" s="9">
        <f t="shared" si="2"/>
        <v>0</v>
      </c>
      <c r="J5" s="7">
        <v>3465567</v>
      </c>
      <c r="K5" s="9">
        <f t="shared" si="3"/>
        <v>157.18282837445574</v>
      </c>
      <c r="L5" s="7">
        <v>778932</v>
      </c>
      <c r="M5" s="9">
        <f t="shared" si="4"/>
        <v>35.328918722786646</v>
      </c>
      <c r="N5" s="9">
        <v>0</v>
      </c>
      <c r="O5" s="9">
        <f t="shared" si="5"/>
        <v>0</v>
      </c>
      <c r="P5" s="7">
        <v>0</v>
      </c>
      <c r="Q5" s="9">
        <f t="shared" si="6"/>
        <v>0</v>
      </c>
      <c r="R5" s="10">
        <f t="shared" si="7"/>
        <v>5608638</v>
      </c>
      <c r="S5" s="50">
        <f t="shared" si="8"/>
        <v>254.3830732946299</v>
      </c>
    </row>
    <row r="6" spans="1:19" x14ac:dyDescent="0.2">
      <c r="A6" s="35">
        <v>4</v>
      </c>
      <c r="B6" s="33" t="s">
        <v>22</v>
      </c>
      <c r="C6" s="6">
        <v>3589</v>
      </c>
      <c r="D6" s="7">
        <v>0</v>
      </c>
      <c r="E6" s="9">
        <f t="shared" si="0"/>
        <v>0</v>
      </c>
      <c r="F6" s="7">
        <v>0</v>
      </c>
      <c r="G6" s="9">
        <f t="shared" si="1"/>
        <v>0</v>
      </c>
      <c r="H6" s="7">
        <v>8990</v>
      </c>
      <c r="I6" s="9">
        <f t="shared" si="2"/>
        <v>2.5048760100306491</v>
      </c>
      <c r="J6" s="7">
        <v>203308</v>
      </c>
      <c r="K6" s="9">
        <f t="shared" si="3"/>
        <v>56.647534132070213</v>
      </c>
      <c r="L6" s="7">
        <v>0</v>
      </c>
      <c r="M6" s="9">
        <f t="shared" si="4"/>
        <v>0</v>
      </c>
      <c r="N6" s="9">
        <v>0</v>
      </c>
      <c r="O6" s="9">
        <f t="shared" si="5"/>
        <v>0</v>
      </c>
      <c r="P6" s="7">
        <v>0</v>
      </c>
      <c r="Q6" s="9">
        <f t="shared" si="6"/>
        <v>0</v>
      </c>
      <c r="R6" s="10">
        <f t="shared" si="7"/>
        <v>212298</v>
      </c>
      <c r="S6" s="50">
        <f t="shared" si="8"/>
        <v>59.152410142100862</v>
      </c>
    </row>
    <row r="7" spans="1:19" x14ac:dyDescent="0.2">
      <c r="A7" s="35">
        <v>5</v>
      </c>
      <c r="B7" s="34" t="s">
        <v>23</v>
      </c>
      <c r="C7" s="6">
        <v>5534</v>
      </c>
      <c r="D7" s="7">
        <v>0</v>
      </c>
      <c r="E7" s="11">
        <f t="shared" si="0"/>
        <v>0</v>
      </c>
      <c r="F7" s="7">
        <v>0</v>
      </c>
      <c r="G7" s="11">
        <f t="shared" si="1"/>
        <v>0</v>
      </c>
      <c r="H7" s="7">
        <v>0</v>
      </c>
      <c r="I7" s="11">
        <f t="shared" si="2"/>
        <v>0</v>
      </c>
      <c r="J7" s="7">
        <v>56668</v>
      </c>
      <c r="K7" s="11">
        <f t="shared" si="3"/>
        <v>10.239971087820745</v>
      </c>
      <c r="L7" s="7">
        <v>0</v>
      </c>
      <c r="M7" s="11">
        <f t="shared" si="4"/>
        <v>0</v>
      </c>
      <c r="N7" s="9">
        <v>0</v>
      </c>
      <c r="O7" s="11">
        <f t="shared" si="5"/>
        <v>0</v>
      </c>
      <c r="P7" s="7">
        <v>0</v>
      </c>
      <c r="Q7" s="11">
        <f t="shared" si="6"/>
        <v>0</v>
      </c>
      <c r="R7" s="12">
        <f t="shared" si="7"/>
        <v>56668</v>
      </c>
      <c r="S7" s="51">
        <f t="shared" si="8"/>
        <v>10.239971087820745</v>
      </c>
    </row>
    <row r="8" spans="1:19" x14ac:dyDescent="0.2">
      <c r="A8" s="35">
        <v>6</v>
      </c>
      <c r="B8" s="32" t="s">
        <v>24</v>
      </c>
      <c r="C8" s="6">
        <v>5952</v>
      </c>
      <c r="D8" s="7">
        <v>0</v>
      </c>
      <c r="E8" s="7">
        <f t="shared" si="0"/>
        <v>0</v>
      </c>
      <c r="F8" s="7">
        <v>0</v>
      </c>
      <c r="G8" s="7">
        <f t="shared" si="1"/>
        <v>0</v>
      </c>
      <c r="H8" s="7">
        <v>0</v>
      </c>
      <c r="I8" s="7">
        <f t="shared" si="2"/>
        <v>0</v>
      </c>
      <c r="J8" s="7">
        <v>528260</v>
      </c>
      <c r="K8" s="7">
        <f t="shared" si="3"/>
        <v>88.75336021505376</v>
      </c>
      <c r="L8" s="7">
        <v>34238</v>
      </c>
      <c r="M8" s="7">
        <f t="shared" si="4"/>
        <v>5.752352150537634</v>
      </c>
      <c r="N8" s="9">
        <v>0</v>
      </c>
      <c r="O8" s="7">
        <f t="shared" si="5"/>
        <v>0</v>
      </c>
      <c r="P8" s="7">
        <v>0</v>
      </c>
      <c r="Q8" s="7">
        <f t="shared" si="6"/>
        <v>0</v>
      </c>
      <c r="R8" s="8">
        <f t="shared" si="7"/>
        <v>562498</v>
      </c>
      <c r="S8" s="49">
        <f t="shared" si="8"/>
        <v>94.505712365591393</v>
      </c>
    </row>
    <row r="9" spans="1:19" ht="12.75" customHeight="1" x14ac:dyDescent="0.2">
      <c r="A9" s="35">
        <v>7</v>
      </c>
      <c r="B9" s="33" t="s">
        <v>25</v>
      </c>
      <c r="C9" s="6">
        <v>2262</v>
      </c>
      <c r="D9" s="7">
        <v>0</v>
      </c>
      <c r="E9" s="9">
        <f t="shared" si="0"/>
        <v>0</v>
      </c>
      <c r="F9" s="7">
        <v>0</v>
      </c>
      <c r="G9" s="9">
        <f t="shared" si="1"/>
        <v>0</v>
      </c>
      <c r="H9" s="7">
        <v>0</v>
      </c>
      <c r="I9" s="9">
        <f t="shared" si="2"/>
        <v>0</v>
      </c>
      <c r="J9" s="7">
        <v>577336</v>
      </c>
      <c r="K9" s="9">
        <f t="shared" si="3"/>
        <v>255.23253757736515</v>
      </c>
      <c r="L9" s="7">
        <v>0</v>
      </c>
      <c r="M9" s="9">
        <f t="shared" si="4"/>
        <v>0</v>
      </c>
      <c r="N9" s="9">
        <v>0</v>
      </c>
      <c r="O9" s="9">
        <f t="shared" si="5"/>
        <v>0</v>
      </c>
      <c r="P9" s="7">
        <v>0</v>
      </c>
      <c r="Q9" s="9">
        <f t="shared" si="6"/>
        <v>0</v>
      </c>
      <c r="R9" s="10">
        <f t="shared" si="7"/>
        <v>577336</v>
      </c>
      <c r="S9" s="50">
        <f t="shared" si="8"/>
        <v>255.23253757736515</v>
      </c>
    </row>
    <row r="10" spans="1:19" s="13" customFormat="1" x14ac:dyDescent="0.2">
      <c r="A10" s="35">
        <v>8</v>
      </c>
      <c r="B10" s="33" t="s">
        <v>26</v>
      </c>
      <c r="C10" s="6">
        <v>22251</v>
      </c>
      <c r="D10" s="7">
        <v>156970</v>
      </c>
      <c r="E10" s="9">
        <f t="shared" si="0"/>
        <v>7.0545144038470182</v>
      </c>
      <c r="F10" s="7">
        <v>6800483</v>
      </c>
      <c r="G10" s="9">
        <f t="shared" si="1"/>
        <v>305.62594939553276</v>
      </c>
      <c r="H10" s="7">
        <v>0</v>
      </c>
      <c r="I10" s="9">
        <f t="shared" si="2"/>
        <v>0</v>
      </c>
      <c r="J10" s="7">
        <v>2423365</v>
      </c>
      <c r="K10" s="9">
        <f t="shared" si="3"/>
        <v>108.91038605006517</v>
      </c>
      <c r="L10" s="7">
        <v>377090</v>
      </c>
      <c r="M10" s="9">
        <f t="shared" si="4"/>
        <v>16.94710350096625</v>
      </c>
      <c r="N10" s="9">
        <v>599514</v>
      </c>
      <c r="O10" s="9">
        <f t="shared" si="5"/>
        <v>26.943238506134556</v>
      </c>
      <c r="P10" s="7">
        <v>0</v>
      </c>
      <c r="Q10" s="9">
        <f t="shared" si="6"/>
        <v>0</v>
      </c>
      <c r="R10" s="10">
        <f t="shared" si="7"/>
        <v>10357422</v>
      </c>
      <c r="S10" s="50">
        <f t="shared" si="8"/>
        <v>465.48119185654576</v>
      </c>
    </row>
    <row r="11" spans="1:19" x14ac:dyDescent="0.2">
      <c r="A11" s="35">
        <v>9</v>
      </c>
      <c r="B11" s="33" t="s">
        <v>27</v>
      </c>
      <c r="C11" s="6">
        <v>39921</v>
      </c>
      <c r="D11" s="7">
        <v>3506</v>
      </c>
      <c r="E11" s="9">
        <f t="shared" si="0"/>
        <v>8.782345131634979E-2</v>
      </c>
      <c r="F11" s="7">
        <v>1331931</v>
      </c>
      <c r="G11" s="9">
        <f t="shared" si="1"/>
        <v>33.364169234237622</v>
      </c>
      <c r="H11" s="7">
        <v>16534616</v>
      </c>
      <c r="I11" s="9">
        <f t="shared" si="2"/>
        <v>414.18341223917236</v>
      </c>
      <c r="J11" s="7">
        <v>1727634</v>
      </c>
      <c r="K11" s="9">
        <f t="shared" si="3"/>
        <v>43.276320733448564</v>
      </c>
      <c r="L11" s="7">
        <v>530887</v>
      </c>
      <c r="M11" s="9">
        <f t="shared" si="4"/>
        <v>13.298439417850254</v>
      </c>
      <c r="N11" s="9">
        <v>654509</v>
      </c>
      <c r="O11" s="9">
        <f t="shared" si="5"/>
        <v>16.395105333032738</v>
      </c>
      <c r="P11" s="7">
        <v>0</v>
      </c>
      <c r="Q11" s="9">
        <f t="shared" si="6"/>
        <v>0</v>
      </c>
      <c r="R11" s="10">
        <f t="shared" si="7"/>
        <v>20783083</v>
      </c>
      <c r="S11" s="50">
        <f t="shared" si="8"/>
        <v>520.60527040905788</v>
      </c>
    </row>
    <row r="12" spans="1:19" x14ac:dyDescent="0.2">
      <c r="A12" s="35">
        <v>10</v>
      </c>
      <c r="B12" s="34" t="s">
        <v>28</v>
      </c>
      <c r="C12" s="6">
        <v>32623</v>
      </c>
      <c r="D12" s="7">
        <v>9280</v>
      </c>
      <c r="E12" s="11">
        <f t="shared" si="0"/>
        <v>0.28446188272077982</v>
      </c>
      <c r="F12" s="7">
        <v>0</v>
      </c>
      <c r="G12" s="11">
        <f t="shared" si="1"/>
        <v>0</v>
      </c>
      <c r="H12" s="7">
        <v>0</v>
      </c>
      <c r="I12" s="11">
        <f t="shared" si="2"/>
        <v>0</v>
      </c>
      <c r="J12" s="7">
        <v>997239</v>
      </c>
      <c r="K12" s="11">
        <f t="shared" si="3"/>
        <v>30.568586580020231</v>
      </c>
      <c r="L12" s="7">
        <v>29886</v>
      </c>
      <c r="M12" s="11">
        <f t="shared" si="4"/>
        <v>0.91610213652944239</v>
      </c>
      <c r="N12" s="9">
        <v>0</v>
      </c>
      <c r="O12" s="11">
        <f t="shared" si="5"/>
        <v>0</v>
      </c>
      <c r="P12" s="7">
        <v>0</v>
      </c>
      <c r="Q12" s="11">
        <f t="shared" si="6"/>
        <v>0</v>
      </c>
      <c r="R12" s="12">
        <f t="shared" si="7"/>
        <v>1036405</v>
      </c>
      <c r="S12" s="51">
        <f t="shared" si="8"/>
        <v>31.769150599270453</v>
      </c>
    </row>
    <row r="13" spans="1:19" x14ac:dyDescent="0.2">
      <c r="A13" s="35">
        <v>11</v>
      </c>
      <c r="B13" s="32" t="s">
        <v>29</v>
      </c>
      <c r="C13" s="6">
        <v>1695</v>
      </c>
      <c r="D13" s="7">
        <v>4809</v>
      </c>
      <c r="E13" s="7">
        <f t="shared" si="0"/>
        <v>2.8371681415929202</v>
      </c>
      <c r="F13" s="7">
        <v>0</v>
      </c>
      <c r="G13" s="7">
        <f t="shared" si="1"/>
        <v>0</v>
      </c>
      <c r="H13" s="7">
        <v>0</v>
      </c>
      <c r="I13" s="7">
        <f t="shared" si="2"/>
        <v>0</v>
      </c>
      <c r="J13" s="7">
        <v>204375</v>
      </c>
      <c r="K13" s="7">
        <f t="shared" si="3"/>
        <v>120.57522123893806</v>
      </c>
      <c r="L13" s="7">
        <v>30531</v>
      </c>
      <c r="M13" s="7">
        <f t="shared" si="4"/>
        <v>18.012389380530973</v>
      </c>
      <c r="N13" s="9">
        <v>0</v>
      </c>
      <c r="O13" s="7">
        <f t="shared" si="5"/>
        <v>0</v>
      </c>
      <c r="P13" s="7">
        <v>0</v>
      </c>
      <c r="Q13" s="7">
        <f t="shared" si="6"/>
        <v>0</v>
      </c>
      <c r="R13" s="8">
        <f t="shared" si="7"/>
        <v>239715</v>
      </c>
      <c r="S13" s="49">
        <f t="shared" si="8"/>
        <v>141.42477876106196</v>
      </c>
    </row>
    <row r="14" spans="1:19" ht="12.75" customHeight="1" x14ac:dyDescent="0.2">
      <c r="A14" s="35">
        <v>12</v>
      </c>
      <c r="B14" s="33" t="s">
        <v>30</v>
      </c>
      <c r="C14" s="6">
        <v>1348</v>
      </c>
      <c r="D14" s="7">
        <v>0</v>
      </c>
      <c r="E14" s="9">
        <f t="shared" si="0"/>
        <v>0</v>
      </c>
      <c r="F14" s="7">
        <v>0</v>
      </c>
      <c r="G14" s="9">
        <f t="shared" si="1"/>
        <v>0</v>
      </c>
      <c r="H14" s="7">
        <v>0</v>
      </c>
      <c r="I14" s="9">
        <f t="shared" si="2"/>
        <v>0</v>
      </c>
      <c r="J14" s="7">
        <v>0</v>
      </c>
      <c r="K14" s="9">
        <f t="shared" si="3"/>
        <v>0</v>
      </c>
      <c r="L14" s="7">
        <v>0</v>
      </c>
      <c r="M14" s="9">
        <f t="shared" si="4"/>
        <v>0</v>
      </c>
      <c r="N14" s="9">
        <v>0</v>
      </c>
      <c r="O14" s="9">
        <f t="shared" si="5"/>
        <v>0</v>
      </c>
      <c r="P14" s="7">
        <v>0</v>
      </c>
      <c r="Q14" s="9">
        <f t="shared" si="6"/>
        <v>0</v>
      </c>
      <c r="R14" s="10">
        <f t="shared" si="7"/>
        <v>0</v>
      </c>
      <c r="S14" s="50">
        <f t="shared" si="8"/>
        <v>0</v>
      </c>
    </row>
    <row r="15" spans="1:19" s="13" customFormat="1" x14ac:dyDescent="0.2">
      <c r="A15" s="35">
        <v>13</v>
      </c>
      <c r="B15" s="33" t="s">
        <v>31</v>
      </c>
      <c r="C15" s="6">
        <v>1330</v>
      </c>
      <c r="D15" s="7">
        <v>0</v>
      </c>
      <c r="E15" s="9">
        <f t="shared" si="0"/>
        <v>0</v>
      </c>
      <c r="F15" s="7">
        <v>0</v>
      </c>
      <c r="G15" s="9">
        <f t="shared" si="1"/>
        <v>0</v>
      </c>
      <c r="H15" s="7">
        <v>0</v>
      </c>
      <c r="I15" s="9">
        <f t="shared" si="2"/>
        <v>0</v>
      </c>
      <c r="J15" s="7">
        <v>23410</v>
      </c>
      <c r="K15" s="9">
        <f t="shared" si="3"/>
        <v>17.601503759398497</v>
      </c>
      <c r="L15" s="7">
        <v>6000</v>
      </c>
      <c r="M15" s="9">
        <f t="shared" si="4"/>
        <v>4.511278195488722</v>
      </c>
      <c r="N15" s="9">
        <v>0</v>
      </c>
      <c r="O15" s="9">
        <f t="shared" si="5"/>
        <v>0</v>
      </c>
      <c r="P15" s="7">
        <v>0</v>
      </c>
      <c r="Q15" s="9">
        <f t="shared" si="6"/>
        <v>0</v>
      </c>
      <c r="R15" s="10">
        <f t="shared" si="7"/>
        <v>29410</v>
      </c>
      <c r="S15" s="50">
        <f t="shared" si="8"/>
        <v>22.112781954887218</v>
      </c>
    </row>
    <row r="16" spans="1:19" x14ac:dyDescent="0.2">
      <c r="A16" s="35">
        <v>14</v>
      </c>
      <c r="B16" s="33" t="s">
        <v>32</v>
      </c>
      <c r="C16" s="6">
        <v>1709</v>
      </c>
      <c r="D16" s="7">
        <v>0</v>
      </c>
      <c r="E16" s="9">
        <f t="shared" si="0"/>
        <v>0</v>
      </c>
      <c r="F16" s="7">
        <v>0</v>
      </c>
      <c r="G16" s="9">
        <f t="shared" si="1"/>
        <v>0</v>
      </c>
      <c r="H16" s="7">
        <v>0</v>
      </c>
      <c r="I16" s="9">
        <f t="shared" si="2"/>
        <v>0</v>
      </c>
      <c r="J16" s="7">
        <v>89587</v>
      </c>
      <c r="K16" s="9">
        <f t="shared" si="3"/>
        <v>52.42071386775892</v>
      </c>
      <c r="L16" s="7">
        <v>0</v>
      </c>
      <c r="M16" s="9">
        <f t="shared" si="4"/>
        <v>0</v>
      </c>
      <c r="N16" s="9">
        <v>0</v>
      </c>
      <c r="O16" s="9">
        <f t="shared" si="5"/>
        <v>0</v>
      </c>
      <c r="P16" s="7">
        <v>0</v>
      </c>
      <c r="Q16" s="9">
        <f t="shared" si="6"/>
        <v>0</v>
      </c>
      <c r="R16" s="10">
        <f t="shared" si="7"/>
        <v>89587</v>
      </c>
      <c r="S16" s="50">
        <f t="shared" si="8"/>
        <v>52.42071386775892</v>
      </c>
    </row>
    <row r="17" spans="1:19" x14ac:dyDescent="0.2">
      <c r="A17" s="35">
        <v>15</v>
      </c>
      <c r="B17" s="34" t="s">
        <v>33</v>
      </c>
      <c r="C17" s="6">
        <v>3413</v>
      </c>
      <c r="D17" s="7">
        <v>0</v>
      </c>
      <c r="E17" s="11">
        <f t="shared" si="0"/>
        <v>0</v>
      </c>
      <c r="F17" s="7">
        <v>0</v>
      </c>
      <c r="G17" s="11">
        <f t="shared" si="1"/>
        <v>0</v>
      </c>
      <c r="H17" s="7">
        <v>0</v>
      </c>
      <c r="I17" s="11">
        <f t="shared" si="2"/>
        <v>0</v>
      </c>
      <c r="J17" s="7">
        <v>66725</v>
      </c>
      <c r="K17" s="11">
        <f t="shared" si="3"/>
        <v>19.55024904775857</v>
      </c>
      <c r="L17" s="7">
        <v>9000</v>
      </c>
      <c r="M17" s="11">
        <f t="shared" si="4"/>
        <v>2.636976267213595</v>
      </c>
      <c r="N17" s="9">
        <v>0</v>
      </c>
      <c r="O17" s="11">
        <f t="shared" si="5"/>
        <v>0</v>
      </c>
      <c r="P17" s="7">
        <v>0</v>
      </c>
      <c r="Q17" s="11">
        <f t="shared" si="6"/>
        <v>0</v>
      </c>
      <c r="R17" s="12">
        <f t="shared" si="7"/>
        <v>75725</v>
      </c>
      <c r="S17" s="51">
        <f t="shared" si="8"/>
        <v>22.187225314972164</v>
      </c>
    </row>
    <row r="18" spans="1:19" x14ac:dyDescent="0.2">
      <c r="A18" s="35">
        <v>16</v>
      </c>
      <c r="B18" s="32" t="s">
        <v>34</v>
      </c>
      <c r="C18" s="6">
        <v>5121</v>
      </c>
      <c r="D18" s="7">
        <v>0</v>
      </c>
      <c r="E18" s="7">
        <f t="shared" si="0"/>
        <v>0</v>
      </c>
      <c r="F18" s="7">
        <v>1361344</v>
      </c>
      <c r="G18" s="7">
        <f t="shared" si="1"/>
        <v>265.8355789884788</v>
      </c>
      <c r="H18" s="7">
        <v>0</v>
      </c>
      <c r="I18" s="7">
        <f t="shared" si="2"/>
        <v>0</v>
      </c>
      <c r="J18" s="7">
        <v>418276</v>
      </c>
      <c r="K18" s="7">
        <f t="shared" si="3"/>
        <v>81.678578402655731</v>
      </c>
      <c r="L18" s="7">
        <v>0</v>
      </c>
      <c r="M18" s="7">
        <f t="shared" si="4"/>
        <v>0</v>
      </c>
      <c r="N18" s="9">
        <v>22905</v>
      </c>
      <c r="O18" s="7">
        <f t="shared" si="5"/>
        <v>4.4727592267135323</v>
      </c>
      <c r="P18" s="7">
        <v>0</v>
      </c>
      <c r="Q18" s="7">
        <f t="shared" si="6"/>
        <v>0</v>
      </c>
      <c r="R18" s="8">
        <f t="shared" si="7"/>
        <v>1802525</v>
      </c>
      <c r="S18" s="49">
        <f t="shared" si="8"/>
        <v>351.98691661784807</v>
      </c>
    </row>
    <row r="19" spans="1:19" ht="12.75" customHeight="1" x14ac:dyDescent="0.2">
      <c r="A19" s="35">
        <v>17</v>
      </c>
      <c r="B19" s="33" t="s">
        <v>35</v>
      </c>
      <c r="C19" s="6">
        <v>40579</v>
      </c>
      <c r="D19" s="7">
        <v>24569</v>
      </c>
      <c r="E19" s="9">
        <f t="shared" si="0"/>
        <v>0.6054609527095296</v>
      </c>
      <c r="F19" s="7">
        <v>0</v>
      </c>
      <c r="G19" s="9">
        <f t="shared" si="1"/>
        <v>0</v>
      </c>
      <c r="H19" s="7">
        <v>0</v>
      </c>
      <c r="I19" s="9">
        <f t="shared" si="2"/>
        <v>0</v>
      </c>
      <c r="J19" s="7">
        <v>1908193</v>
      </c>
      <c r="K19" s="9">
        <f t="shared" si="3"/>
        <v>47.024150422632395</v>
      </c>
      <c r="L19" s="7">
        <v>711720</v>
      </c>
      <c r="M19" s="9">
        <f t="shared" si="4"/>
        <v>17.539121220335641</v>
      </c>
      <c r="N19" s="9">
        <v>2642018</v>
      </c>
      <c r="O19" s="9">
        <f t="shared" si="5"/>
        <v>65.108011533058971</v>
      </c>
      <c r="P19" s="7">
        <v>0</v>
      </c>
      <c r="Q19" s="9">
        <f t="shared" si="6"/>
        <v>0</v>
      </c>
      <c r="R19" s="10">
        <f t="shared" si="7"/>
        <v>5286500</v>
      </c>
      <c r="S19" s="50">
        <f t="shared" si="8"/>
        <v>130.27674412873654</v>
      </c>
    </row>
    <row r="20" spans="1:19" s="13" customFormat="1" x14ac:dyDescent="0.2">
      <c r="A20" s="35">
        <v>18</v>
      </c>
      <c r="B20" s="33" t="s">
        <v>36</v>
      </c>
      <c r="C20" s="6">
        <v>1049</v>
      </c>
      <c r="D20" s="7">
        <v>0</v>
      </c>
      <c r="E20" s="9">
        <f t="shared" si="0"/>
        <v>0</v>
      </c>
      <c r="F20" s="7">
        <v>0</v>
      </c>
      <c r="G20" s="9">
        <f t="shared" si="1"/>
        <v>0</v>
      </c>
      <c r="H20" s="7">
        <v>160000</v>
      </c>
      <c r="I20" s="9">
        <f t="shared" si="2"/>
        <v>152.52621544327931</v>
      </c>
      <c r="J20" s="7">
        <v>29412</v>
      </c>
      <c r="K20" s="9">
        <f t="shared" si="3"/>
        <v>28.038131553860818</v>
      </c>
      <c r="L20" s="7">
        <v>0</v>
      </c>
      <c r="M20" s="9">
        <f t="shared" si="4"/>
        <v>0</v>
      </c>
      <c r="N20" s="9">
        <v>0</v>
      </c>
      <c r="O20" s="9">
        <f t="shared" si="5"/>
        <v>0</v>
      </c>
      <c r="P20" s="7">
        <v>0</v>
      </c>
      <c r="Q20" s="9">
        <f t="shared" si="6"/>
        <v>0</v>
      </c>
      <c r="R20" s="10">
        <f t="shared" si="7"/>
        <v>189412</v>
      </c>
      <c r="S20" s="50">
        <f t="shared" si="8"/>
        <v>180.56434699714012</v>
      </c>
    </row>
    <row r="21" spans="1:19" x14ac:dyDescent="0.2">
      <c r="A21" s="35">
        <v>19</v>
      </c>
      <c r="B21" s="33" t="s">
        <v>37</v>
      </c>
      <c r="C21" s="6">
        <v>2014</v>
      </c>
      <c r="D21" s="7">
        <v>0</v>
      </c>
      <c r="E21" s="9">
        <f t="shared" si="0"/>
        <v>0</v>
      </c>
      <c r="F21" s="7">
        <v>0</v>
      </c>
      <c r="G21" s="9">
        <f t="shared" si="1"/>
        <v>0</v>
      </c>
      <c r="H21" s="7">
        <v>5888489</v>
      </c>
      <c r="I21" s="9">
        <f t="shared" si="2"/>
        <v>2923.7780536246278</v>
      </c>
      <c r="J21" s="7">
        <v>27380</v>
      </c>
      <c r="K21" s="9">
        <f t="shared" si="3"/>
        <v>13.594836146971202</v>
      </c>
      <c r="L21" s="7">
        <v>26704</v>
      </c>
      <c r="M21" s="9">
        <f t="shared" si="4"/>
        <v>13.259185700099305</v>
      </c>
      <c r="N21" s="9">
        <v>7826</v>
      </c>
      <c r="O21" s="9">
        <f t="shared" si="5"/>
        <v>3.8857994041708044</v>
      </c>
      <c r="P21" s="7">
        <v>0</v>
      </c>
      <c r="Q21" s="9">
        <f t="shared" si="6"/>
        <v>0</v>
      </c>
      <c r="R21" s="10">
        <f t="shared" si="7"/>
        <v>5950399</v>
      </c>
      <c r="S21" s="50">
        <f t="shared" si="8"/>
        <v>2954.517874875869</v>
      </c>
    </row>
    <row r="22" spans="1:19" x14ac:dyDescent="0.2">
      <c r="A22" s="35">
        <v>20</v>
      </c>
      <c r="B22" s="34" t="s">
        <v>38</v>
      </c>
      <c r="C22" s="6">
        <v>5974</v>
      </c>
      <c r="D22" s="7">
        <v>0</v>
      </c>
      <c r="E22" s="11">
        <f t="shared" si="0"/>
        <v>0</v>
      </c>
      <c r="F22" s="7">
        <v>0</v>
      </c>
      <c r="G22" s="11">
        <f t="shared" si="1"/>
        <v>0</v>
      </c>
      <c r="H22" s="7">
        <v>0</v>
      </c>
      <c r="I22" s="11">
        <f t="shared" si="2"/>
        <v>0</v>
      </c>
      <c r="J22" s="7">
        <v>97602</v>
      </c>
      <c r="K22" s="11">
        <f t="shared" si="3"/>
        <v>16.337797120857047</v>
      </c>
      <c r="L22" s="7">
        <v>0</v>
      </c>
      <c r="M22" s="11">
        <f t="shared" si="4"/>
        <v>0</v>
      </c>
      <c r="N22" s="9">
        <v>38190</v>
      </c>
      <c r="O22" s="11">
        <f t="shared" si="5"/>
        <v>6.3927017073987278</v>
      </c>
      <c r="P22" s="7">
        <v>0</v>
      </c>
      <c r="Q22" s="11">
        <f t="shared" si="6"/>
        <v>0</v>
      </c>
      <c r="R22" s="12">
        <f t="shared" si="7"/>
        <v>135792</v>
      </c>
      <c r="S22" s="51">
        <f t="shared" si="8"/>
        <v>22.730498828255776</v>
      </c>
    </row>
    <row r="23" spans="1:19" x14ac:dyDescent="0.2">
      <c r="A23" s="35">
        <v>21</v>
      </c>
      <c r="B23" s="32" t="s">
        <v>39</v>
      </c>
      <c r="C23" s="6">
        <v>3226</v>
      </c>
      <c r="D23" s="7">
        <v>0</v>
      </c>
      <c r="E23" s="7">
        <f t="shared" si="0"/>
        <v>0</v>
      </c>
      <c r="F23" s="7">
        <v>15000</v>
      </c>
      <c r="G23" s="7">
        <f t="shared" si="1"/>
        <v>4.6497210167389955</v>
      </c>
      <c r="H23" s="7">
        <v>0</v>
      </c>
      <c r="I23" s="7">
        <f t="shared" si="2"/>
        <v>0</v>
      </c>
      <c r="J23" s="7">
        <v>14004</v>
      </c>
      <c r="K23" s="7">
        <f t="shared" si="3"/>
        <v>4.3409795412275267</v>
      </c>
      <c r="L23" s="7">
        <v>0</v>
      </c>
      <c r="M23" s="7">
        <f t="shared" si="4"/>
        <v>0</v>
      </c>
      <c r="N23" s="9">
        <v>0</v>
      </c>
      <c r="O23" s="7">
        <f t="shared" si="5"/>
        <v>0</v>
      </c>
      <c r="P23" s="7">
        <v>0</v>
      </c>
      <c r="Q23" s="7">
        <f t="shared" si="6"/>
        <v>0</v>
      </c>
      <c r="R23" s="8">
        <f t="shared" si="7"/>
        <v>29004</v>
      </c>
      <c r="S23" s="49">
        <f t="shared" si="8"/>
        <v>8.9907005579665213</v>
      </c>
    </row>
    <row r="24" spans="1:19" ht="12.75" customHeight="1" x14ac:dyDescent="0.2">
      <c r="A24" s="35">
        <v>22</v>
      </c>
      <c r="B24" s="33" t="s">
        <v>40</v>
      </c>
      <c r="C24" s="6">
        <v>3036</v>
      </c>
      <c r="D24" s="7">
        <v>0</v>
      </c>
      <c r="E24" s="9">
        <f t="shared" si="0"/>
        <v>0</v>
      </c>
      <c r="F24" s="7">
        <v>111830</v>
      </c>
      <c r="G24" s="9">
        <f t="shared" si="1"/>
        <v>36.834650856389985</v>
      </c>
      <c r="H24" s="7">
        <v>0</v>
      </c>
      <c r="I24" s="9">
        <f t="shared" si="2"/>
        <v>0</v>
      </c>
      <c r="J24" s="7">
        <v>62804</v>
      </c>
      <c r="K24" s="9">
        <f t="shared" si="3"/>
        <v>20.686429512516469</v>
      </c>
      <c r="L24" s="7">
        <v>0</v>
      </c>
      <c r="M24" s="9">
        <f t="shared" si="4"/>
        <v>0</v>
      </c>
      <c r="N24" s="9">
        <v>0</v>
      </c>
      <c r="O24" s="9">
        <f t="shared" si="5"/>
        <v>0</v>
      </c>
      <c r="P24" s="7">
        <v>0</v>
      </c>
      <c r="Q24" s="9">
        <f t="shared" si="6"/>
        <v>0</v>
      </c>
      <c r="R24" s="10">
        <f t="shared" si="7"/>
        <v>174634</v>
      </c>
      <c r="S24" s="50">
        <f t="shared" si="8"/>
        <v>57.521080368906453</v>
      </c>
    </row>
    <row r="25" spans="1:19" s="13" customFormat="1" x14ac:dyDescent="0.2">
      <c r="A25" s="35">
        <v>23</v>
      </c>
      <c r="B25" s="33" t="s">
        <v>41</v>
      </c>
      <c r="C25" s="6">
        <v>13471</v>
      </c>
      <c r="D25" s="7">
        <v>0</v>
      </c>
      <c r="E25" s="9">
        <f t="shared" si="0"/>
        <v>0</v>
      </c>
      <c r="F25" s="7">
        <v>299168</v>
      </c>
      <c r="G25" s="9">
        <f t="shared" si="1"/>
        <v>22.208299309628089</v>
      </c>
      <c r="H25" s="7">
        <v>87203</v>
      </c>
      <c r="I25" s="9">
        <f t="shared" si="2"/>
        <v>6.473387276371465</v>
      </c>
      <c r="J25" s="7">
        <v>222778</v>
      </c>
      <c r="K25" s="9">
        <f t="shared" si="3"/>
        <v>16.537599287358027</v>
      </c>
      <c r="L25" s="7">
        <v>0</v>
      </c>
      <c r="M25" s="9">
        <f t="shared" si="4"/>
        <v>0</v>
      </c>
      <c r="N25" s="9">
        <v>166354</v>
      </c>
      <c r="O25" s="9">
        <f t="shared" si="5"/>
        <v>12.349046099027541</v>
      </c>
      <c r="P25" s="7">
        <v>0</v>
      </c>
      <c r="Q25" s="9">
        <f t="shared" si="6"/>
        <v>0</v>
      </c>
      <c r="R25" s="10">
        <f t="shared" si="7"/>
        <v>775503</v>
      </c>
      <c r="S25" s="50">
        <f t="shared" si="8"/>
        <v>57.568331972385124</v>
      </c>
    </row>
    <row r="26" spans="1:19" x14ac:dyDescent="0.2">
      <c r="A26" s="35">
        <v>24</v>
      </c>
      <c r="B26" s="33" t="s">
        <v>42</v>
      </c>
      <c r="C26" s="6">
        <v>4977</v>
      </c>
      <c r="D26" s="7">
        <v>13836</v>
      </c>
      <c r="E26" s="9">
        <f t="shared" si="0"/>
        <v>2.7799879445449065</v>
      </c>
      <c r="F26" s="7">
        <v>0</v>
      </c>
      <c r="G26" s="9">
        <f t="shared" si="1"/>
        <v>0</v>
      </c>
      <c r="H26" s="7">
        <v>0</v>
      </c>
      <c r="I26" s="9">
        <f t="shared" si="2"/>
        <v>0</v>
      </c>
      <c r="J26" s="7">
        <v>519977</v>
      </c>
      <c r="K26" s="9">
        <f t="shared" si="3"/>
        <v>104.47598955193892</v>
      </c>
      <c r="L26" s="7">
        <v>151737</v>
      </c>
      <c r="M26" s="9">
        <f t="shared" si="4"/>
        <v>30.487643158529234</v>
      </c>
      <c r="N26" s="9">
        <v>31997</v>
      </c>
      <c r="O26" s="9">
        <f t="shared" si="5"/>
        <v>6.4289732770745429</v>
      </c>
      <c r="P26" s="7">
        <v>0</v>
      </c>
      <c r="Q26" s="9">
        <f t="shared" si="6"/>
        <v>0</v>
      </c>
      <c r="R26" s="10">
        <f t="shared" si="7"/>
        <v>717547</v>
      </c>
      <c r="S26" s="50">
        <f t="shared" si="8"/>
        <v>144.17259393208761</v>
      </c>
    </row>
    <row r="27" spans="1:19" x14ac:dyDescent="0.2">
      <c r="A27" s="35">
        <v>25</v>
      </c>
      <c r="B27" s="34" t="s">
        <v>43</v>
      </c>
      <c r="C27" s="6">
        <v>2203</v>
      </c>
      <c r="D27" s="7">
        <v>6924</v>
      </c>
      <c r="E27" s="11">
        <f t="shared" si="0"/>
        <v>3.1429868361325464</v>
      </c>
      <c r="F27" s="7">
        <v>89750</v>
      </c>
      <c r="G27" s="11">
        <f t="shared" si="1"/>
        <v>40.739900136177937</v>
      </c>
      <c r="H27" s="7">
        <v>190000</v>
      </c>
      <c r="I27" s="11">
        <f t="shared" si="2"/>
        <v>86.246028143440768</v>
      </c>
      <c r="J27" s="7">
        <v>222060</v>
      </c>
      <c r="K27" s="11">
        <f t="shared" si="3"/>
        <v>100.79891057648661</v>
      </c>
      <c r="L27" s="7">
        <v>6925</v>
      </c>
      <c r="M27" s="11">
        <f t="shared" si="4"/>
        <v>3.1434407625964593</v>
      </c>
      <c r="N27" s="9">
        <v>83194</v>
      </c>
      <c r="O27" s="11">
        <f t="shared" si="5"/>
        <v>37.763958238765319</v>
      </c>
      <c r="P27" s="7">
        <v>0</v>
      </c>
      <c r="Q27" s="11">
        <f t="shared" si="6"/>
        <v>0</v>
      </c>
      <c r="R27" s="12">
        <f t="shared" si="7"/>
        <v>598853</v>
      </c>
      <c r="S27" s="51">
        <f t="shared" si="8"/>
        <v>271.83522469359963</v>
      </c>
    </row>
    <row r="28" spans="1:19" x14ac:dyDescent="0.2">
      <c r="A28" s="35">
        <v>26</v>
      </c>
      <c r="B28" s="32" t="s">
        <v>44</v>
      </c>
      <c r="C28" s="6">
        <v>48668</v>
      </c>
      <c r="D28" s="7">
        <v>693477</v>
      </c>
      <c r="E28" s="7">
        <f t="shared" si="0"/>
        <v>14.249137009944933</v>
      </c>
      <c r="F28" s="7">
        <v>0</v>
      </c>
      <c r="G28" s="7">
        <f t="shared" si="1"/>
        <v>0</v>
      </c>
      <c r="H28" s="7">
        <v>0</v>
      </c>
      <c r="I28" s="7">
        <f t="shared" si="2"/>
        <v>0</v>
      </c>
      <c r="J28" s="7">
        <v>957884</v>
      </c>
      <c r="K28" s="7">
        <f t="shared" si="3"/>
        <v>19.682008712090081</v>
      </c>
      <c r="L28" s="7">
        <v>302870</v>
      </c>
      <c r="M28" s="7">
        <f t="shared" si="4"/>
        <v>6.2231856661461329</v>
      </c>
      <c r="N28" s="9">
        <v>177090</v>
      </c>
      <c r="O28" s="7">
        <f t="shared" si="5"/>
        <v>3.6387359250431497</v>
      </c>
      <c r="P28" s="7">
        <v>0</v>
      </c>
      <c r="Q28" s="7">
        <f t="shared" si="6"/>
        <v>0</v>
      </c>
      <c r="R28" s="8">
        <f t="shared" si="7"/>
        <v>2131321</v>
      </c>
      <c r="S28" s="49">
        <f t="shared" si="8"/>
        <v>43.793067313224299</v>
      </c>
    </row>
    <row r="29" spans="1:19" ht="12.75" customHeight="1" x14ac:dyDescent="0.2">
      <c r="A29" s="35">
        <v>27</v>
      </c>
      <c r="B29" s="33" t="s">
        <v>45</v>
      </c>
      <c r="C29" s="6">
        <v>5903</v>
      </c>
      <c r="D29" s="7">
        <v>9395</v>
      </c>
      <c r="E29" s="9">
        <f t="shared" si="0"/>
        <v>1.5915636117228529</v>
      </c>
      <c r="F29" s="7">
        <v>20817</v>
      </c>
      <c r="G29" s="9">
        <f t="shared" si="1"/>
        <v>3.52651194307979</v>
      </c>
      <c r="H29" s="7">
        <v>956610</v>
      </c>
      <c r="I29" s="9">
        <f t="shared" si="2"/>
        <v>162.0548873454176</v>
      </c>
      <c r="J29" s="7">
        <v>502822</v>
      </c>
      <c r="K29" s="9">
        <f t="shared" si="3"/>
        <v>85.180755548026426</v>
      </c>
      <c r="L29" s="7">
        <v>5182</v>
      </c>
      <c r="M29" s="9">
        <f t="shared" si="4"/>
        <v>0.8778587159071658</v>
      </c>
      <c r="N29" s="9">
        <v>0</v>
      </c>
      <c r="O29" s="9">
        <f t="shared" si="5"/>
        <v>0</v>
      </c>
      <c r="P29" s="7">
        <v>0</v>
      </c>
      <c r="Q29" s="9">
        <f t="shared" si="6"/>
        <v>0</v>
      </c>
      <c r="R29" s="10">
        <f t="shared" si="7"/>
        <v>1494826</v>
      </c>
      <c r="S29" s="50">
        <f t="shared" si="8"/>
        <v>253.23157716415383</v>
      </c>
    </row>
    <row r="30" spans="1:19" s="13" customFormat="1" x14ac:dyDescent="0.2">
      <c r="A30" s="35">
        <v>28</v>
      </c>
      <c r="B30" s="33" t="s">
        <v>46</v>
      </c>
      <c r="C30" s="6">
        <v>30015</v>
      </c>
      <c r="D30" s="7">
        <v>619258</v>
      </c>
      <c r="E30" s="9">
        <f t="shared" si="0"/>
        <v>20.631617524571048</v>
      </c>
      <c r="F30" s="7">
        <v>1552474</v>
      </c>
      <c r="G30" s="9">
        <f t="shared" si="1"/>
        <v>51.723271697484591</v>
      </c>
      <c r="H30" s="7">
        <v>0</v>
      </c>
      <c r="I30" s="9">
        <f t="shared" si="2"/>
        <v>0</v>
      </c>
      <c r="J30" s="7">
        <v>1975204</v>
      </c>
      <c r="K30" s="9">
        <f t="shared" si="3"/>
        <v>65.80722971847409</v>
      </c>
      <c r="L30" s="7">
        <v>1124948</v>
      </c>
      <c r="M30" s="9">
        <f t="shared" si="4"/>
        <v>37.47952690321506</v>
      </c>
      <c r="N30" s="9">
        <v>1560101</v>
      </c>
      <c r="O30" s="9">
        <f t="shared" si="5"/>
        <v>51.977377977677826</v>
      </c>
      <c r="P30" s="7">
        <v>0</v>
      </c>
      <c r="Q30" s="9">
        <f t="shared" si="6"/>
        <v>0</v>
      </c>
      <c r="R30" s="10">
        <f t="shared" si="7"/>
        <v>6831985</v>
      </c>
      <c r="S30" s="50">
        <f t="shared" si="8"/>
        <v>227.61902382142262</v>
      </c>
    </row>
    <row r="31" spans="1:19" x14ac:dyDescent="0.2">
      <c r="A31" s="35">
        <v>29</v>
      </c>
      <c r="B31" s="33" t="s">
        <v>47</v>
      </c>
      <c r="C31" s="6">
        <v>14653</v>
      </c>
      <c r="D31" s="7">
        <v>0</v>
      </c>
      <c r="E31" s="9">
        <f t="shared" si="0"/>
        <v>0</v>
      </c>
      <c r="F31" s="7">
        <v>700065</v>
      </c>
      <c r="G31" s="9">
        <f t="shared" si="1"/>
        <v>47.77622329898314</v>
      </c>
      <c r="H31" s="7">
        <v>0</v>
      </c>
      <c r="I31" s="9">
        <f t="shared" si="2"/>
        <v>0</v>
      </c>
      <c r="J31" s="7">
        <v>92991</v>
      </c>
      <c r="K31" s="9">
        <f t="shared" si="3"/>
        <v>6.3462089674469393</v>
      </c>
      <c r="L31" s="7">
        <v>0</v>
      </c>
      <c r="M31" s="9">
        <f t="shared" si="4"/>
        <v>0</v>
      </c>
      <c r="N31" s="9">
        <v>618252</v>
      </c>
      <c r="O31" s="9">
        <f t="shared" si="5"/>
        <v>42.192861530062103</v>
      </c>
      <c r="P31" s="7">
        <v>0</v>
      </c>
      <c r="Q31" s="9">
        <f t="shared" si="6"/>
        <v>0</v>
      </c>
      <c r="R31" s="10">
        <f t="shared" si="7"/>
        <v>1411308</v>
      </c>
      <c r="S31" s="50">
        <f t="shared" si="8"/>
        <v>96.315293796492185</v>
      </c>
    </row>
    <row r="32" spans="1:19" x14ac:dyDescent="0.2">
      <c r="A32" s="35">
        <v>30</v>
      </c>
      <c r="B32" s="34" t="s">
        <v>48</v>
      </c>
      <c r="C32" s="6">
        <v>2595</v>
      </c>
      <c r="D32" s="7">
        <v>0</v>
      </c>
      <c r="E32" s="11">
        <f t="shared" si="0"/>
        <v>0</v>
      </c>
      <c r="F32" s="7">
        <v>44274</v>
      </c>
      <c r="G32" s="11">
        <f t="shared" si="1"/>
        <v>17.061271676300578</v>
      </c>
      <c r="H32" s="7">
        <v>0</v>
      </c>
      <c r="I32" s="11">
        <f t="shared" si="2"/>
        <v>0</v>
      </c>
      <c r="J32" s="7">
        <v>376465</v>
      </c>
      <c r="K32" s="11">
        <f t="shared" si="3"/>
        <v>145.0732177263969</v>
      </c>
      <c r="L32" s="7">
        <v>0</v>
      </c>
      <c r="M32" s="11">
        <f t="shared" si="4"/>
        <v>0</v>
      </c>
      <c r="N32" s="9">
        <v>0</v>
      </c>
      <c r="O32" s="11">
        <f t="shared" si="5"/>
        <v>0</v>
      </c>
      <c r="P32" s="7">
        <v>0</v>
      </c>
      <c r="Q32" s="11">
        <f t="shared" si="6"/>
        <v>0</v>
      </c>
      <c r="R32" s="12">
        <f t="shared" si="7"/>
        <v>420739</v>
      </c>
      <c r="S32" s="51">
        <f t="shared" si="8"/>
        <v>162.13448940269748</v>
      </c>
    </row>
    <row r="33" spans="1:19" x14ac:dyDescent="0.2">
      <c r="A33" s="35">
        <v>31</v>
      </c>
      <c r="B33" s="32" t="s">
        <v>49</v>
      </c>
      <c r="C33" s="6">
        <v>6169</v>
      </c>
      <c r="D33" s="7">
        <v>20638</v>
      </c>
      <c r="E33" s="7">
        <f t="shared" si="0"/>
        <v>3.3454368617279946</v>
      </c>
      <c r="F33" s="7">
        <v>0</v>
      </c>
      <c r="G33" s="7">
        <f t="shared" si="1"/>
        <v>0</v>
      </c>
      <c r="H33" s="7">
        <v>0</v>
      </c>
      <c r="I33" s="7">
        <f t="shared" si="2"/>
        <v>0</v>
      </c>
      <c r="J33" s="7">
        <v>1172234</v>
      </c>
      <c r="K33" s="7">
        <f t="shared" si="3"/>
        <v>190.02010050251258</v>
      </c>
      <c r="L33" s="7">
        <v>231804</v>
      </c>
      <c r="M33" s="7">
        <f t="shared" si="4"/>
        <v>37.575620035662183</v>
      </c>
      <c r="N33" s="9">
        <v>0</v>
      </c>
      <c r="O33" s="7">
        <f t="shared" si="5"/>
        <v>0</v>
      </c>
      <c r="P33" s="7">
        <v>0</v>
      </c>
      <c r="Q33" s="7">
        <f t="shared" si="6"/>
        <v>0</v>
      </c>
      <c r="R33" s="8">
        <f t="shared" si="7"/>
        <v>1424676</v>
      </c>
      <c r="S33" s="49">
        <f t="shared" si="8"/>
        <v>230.94115739990275</v>
      </c>
    </row>
    <row r="34" spans="1:19" ht="12.75" customHeight="1" x14ac:dyDescent="0.2">
      <c r="A34" s="35">
        <v>32</v>
      </c>
      <c r="B34" s="33" t="s">
        <v>50</v>
      </c>
      <c r="C34" s="6">
        <v>25150</v>
      </c>
      <c r="D34" s="7">
        <v>0</v>
      </c>
      <c r="E34" s="9">
        <f t="shared" si="0"/>
        <v>0</v>
      </c>
      <c r="F34" s="7">
        <v>208000</v>
      </c>
      <c r="G34" s="9">
        <f t="shared" si="1"/>
        <v>8.2703777335984103</v>
      </c>
      <c r="H34" s="7">
        <v>180000</v>
      </c>
      <c r="I34" s="9">
        <f t="shared" si="2"/>
        <v>7.1570576540755466</v>
      </c>
      <c r="J34" s="7">
        <v>2595625</v>
      </c>
      <c r="K34" s="9">
        <f t="shared" si="3"/>
        <v>103.20576540755467</v>
      </c>
      <c r="L34" s="7">
        <v>12768</v>
      </c>
      <c r="M34" s="9">
        <f t="shared" si="4"/>
        <v>0.5076739562624254</v>
      </c>
      <c r="N34" s="9">
        <v>0</v>
      </c>
      <c r="O34" s="9">
        <f t="shared" si="5"/>
        <v>0</v>
      </c>
      <c r="P34" s="7">
        <v>0</v>
      </c>
      <c r="Q34" s="9">
        <f t="shared" si="6"/>
        <v>0</v>
      </c>
      <c r="R34" s="10">
        <f t="shared" si="7"/>
        <v>2996393</v>
      </c>
      <c r="S34" s="50">
        <f t="shared" si="8"/>
        <v>119.14087475149105</v>
      </c>
    </row>
    <row r="35" spans="1:19" s="13" customFormat="1" x14ac:dyDescent="0.2">
      <c r="A35" s="35">
        <v>33</v>
      </c>
      <c r="B35" s="33" t="s">
        <v>51</v>
      </c>
      <c r="C35" s="6">
        <v>1326</v>
      </c>
      <c r="D35" s="7">
        <v>0</v>
      </c>
      <c r="E35" s="9">
        <f t="shared" si="0"/>
        <v>0</v>
      </c>
      <c r="F35" s="7">
        <v>0</v>
      </c>
      <c r="G35" s="9">
        <f t="shared" si="1"/>
        <v>0</v>
      </c>
      <c r="H35" s="7">
        <v>0</v>
      </c>
      <c r="I35" s="9">
        <f t="shared" si="2"/>
        <v>0</v>
      </c>
      <c r="J35" s="7">
        <v>33496</v>
      </c>
      <c r="K35" s="9">
        <f t="shared" si="3"/>
        <v>25.260935143288084</v>
      </c>
      <c r="L35" s="7">
        <v>0</v>
      </c>
      <c r="M35" s="9">
        <f t="shared" si="4"/>
        <v>0</v>
      </c>
      <c r="N35" s="9">
        <v>0</v>
      </c>
      <c r="O35" s="9">
        <f t="shared" si="5"/>
        <v>0</v>
      </c>
      <c r="P35" s="7">
        <v>0</v>
      </c>
      <c r="Q35" s="9">
        <f t="shared" si="6"/>
        <v>0</v>
      </c>
      <c r="R35" s="10">
        <f t="shared" si="7"/>
        <v>33496</v>
      </c>
      <c r="S35" s="50">
        <f t="shared" si="8"/>
        <v>25.260935143288084</v>
      </c>
    </row>
    <row r="36" spans="1:19" x14ac:dyDescent="0.2">
      <c r="A36" s="35">
        <v>34</v>
      </c>
      <c r="B36" s="33" t="s">
        <v>52</v>
      </c>
      <c r="C36" s="6">
        <v>4079</v>
      </c>
      <c r="D36" s="7">
        <v>0</v>
      </c>
      <c r="E36" s="9">
        <f t="shared" si="0"/>
        <v>0</v>
      </c>
      <c r="F36" s="7">
        <v>258048</v>
      </c>
      <c r="G36" s="9">
        <f t="shared" si="1"/>
        <v>63.262564354008333</v>
      </c>
      <c r="H36" s="7">
        <v>89549</v>
      </c>
      <c r="I36" s="9">
        <f t="shared" si="2"/>
        <v>21.953665113998529</v>
      </c>
      <c r="J36" s="7">
        <v>295609</v>
      </c>
      <c r="K36" s="9">
        <f t="shared" si="3"/>
        <v>72.470948761951462</v>
      </c>
      <c r="L36" s="7">
        <v>0</v>
      </c>
      <c r="M36" s="9">
        <f t="shared" si="4"/>
        <v>0</v>
      </c>
      <c r="N36" s="9">
        <v>0</v>
      </c>
      <c r="O36" s="9">
        <f t="shared" si="5"/>
        <v>0</v>
      </c>
      <c r="P36" s="7">
        <v>0</v>
      </c>
      <c r="Q36" s="9">
        <f t="shared" si="6"/>
        <v>0</v>
      </c>
      <c r="R36" s="10">
        <f t="shared" si="7"/>
        <v>643206</v>
      </c>
      <c r="S36" s="50">
        <f t="shared" si="8"/>
        <v>157.68717822995833</v>
      </c>
    </row>
    <row r="37" spans="1:19" x14ac:dyDescent="0.2">
      <c r="A37" s="35">
        <v>35</v>
      </c>
      <c r="B37" s="34" t="s">
        <v>53</v>
      </c>
      <c r="C37" s="6">
        <v>6337</v>
      </c>
      <c r="D37" s="7">
        <v>0</v>
      </c>
      <c r="E37" s="11">
        <f t="shared" si="0"/>
        <v>0</v>
      </c>
      <c r="F37" s="7">
        <v>0</v>
      </c>
      <c r="G37" s="11">
        <f t="shared" si="1"/>
        <v>0</v>
      </c>
      <c r="H37" s="7">
        <v>0</v>
      </c>
      <c r="I37" s="11">
        <f t="shared" si="2"/>
        <v>0</v>
      </c>
      <c r="J37" s="7">
        <v>341059</v>
      </c>
      <c r="K37" s="11">
        <f t="shared" si="3"/>
        <v>53.820261953605808</v>
      </c>
      <c r="L37" s="7">
        <v>16350</v>
      </c>
      <c r="M37" s="11">
        <f t="shared" si="4"/>
        <v>2.5800852138235757</v>
      </c>
      <c r="N37" s="9">
        <v>0</v>
      </c>
      <c r="O37" s="11">
        <f t="shared" si="5"/>
        <v>0</v>
      </c>
      <c r="P37" s="7">
        <v>0</v>
      </c>
      <c r="Q37" s="11">
        <f t="shared" si="6"/>
        <v>0</v>
      </c>
      <c r="R37" s="12">
        <f t="shared" si="7"/>
        <v>357409</v>
      </c>
      <c r="S37" s="51">
        <f t="shared" si="8"/>
        <v>56.400347167429381</v>
      </c>
    </row>
    <row r="38" spans="1:19" x14ac:dyDescent="0.2">
      <c r="A38" s="35">
        <v>36</v>
      </c>
      <c r="B38" s="32" t="s">
        <v>54</v>
      </c>
      <c r="C38" s="6">
        <v>15336</v>
      </c>
      <c r="D38" s="7">
        <v>284517</v>
      </c>
      <c r="E38" s="7">
        <f t="shared" si="0"/>
        <v>18.552230046948356</v>
      </c>
      <c r="F38" s="7">
        <v>138735</v>
      </c>
      <c r="G38" s="7">
        <f t="shared" si="1"/>
        <v>9.046361502347418</v>
      </c>
      <c r="H38" s="7">
        <v>0</v>
      </c>
      <c r="I38" s="7">
        <f t="shared" si="2"/>
        <v>0</v>
      </c>
      <c r="J38" s="7">
        <v>556567</v>
      </c>
      <c r="K38" s="7">
        <f t="shared" si="3"/>
        <v>36.291536254564427</v>
      </c>
      <c r="L38" s="7">
        <v>145472</v>
      </c>
      <c r="M38" s="7">
        <f t="shared" si="4"/>
        <v>9.485654668753261</v>
      </c>
      <c r="N38" s="9">
        <v>487680</v>
      </c>
      <c r="O38" s="7">
        <f t="shared" si="5"/>
        <v>31.799687010954617</v>
      </c>
      <c r="P38" s="7">
        <v>0</v>
      </c>
      <c r="Q38" s="7">
        <f t="shared" si="6"/>
        <v>0</v>
      </c>
      <c r="R38" s="8">
        <f t="shared" si="7"/>
        <v>1612971</v>
      </c>
      <c r="S38" s="49">
        <f t="shared" si="8"/>
        <v>105.17546948356808</v>
      </c>
    </row>
    <row r="39" spans="1:19" ht="12.75" customHeight="1" x14ac:dyDescent="0.2">
      <c r="A39" s="35">
        <v>37</v>
      </c>
      <c r="B39" s="33" t="s">
        <v>55</v>
      </c>
      <c r="C39" s="6">
        <v>19420</v>
      </c>
      <c r="D39" s="7">
        <v>0</v>
      </c>
      <c r="E39" s="9">
        <f t="shared" si="0"/>
        <v>0</v>
      </c>
      <c r="F39" s="7">
        <v>504370</v>
      </c>
      <c r="G39" s="9">
        <f t="shared" si="1"/>
        <v>25.971678681771369</v>
      </c>
      <c r="H39" s="7">
        <v>0</v>
      </c>
      <c r="I39" s="9">
        <f t="shared" si="2"/>
        <v>0</v>
      </c>
      <c r="J39" s="7">
        <v>1924716</v>
      </c>
      <c r="K39" s="9">
        <f t="shared" si="3"/>
        <v>99.109989701338833</v>
      </c>
      <c r="L39" s="7">
        <v>199881</v>
      </c>
      <c r="M39" s="9">
        <f t="shared" si="4"/>
        <v>10.292533470648817</v>
      </c>
      <c r="N39" s="9">
        <v>0</v>
      </c>
      <c r="O39" s="9">
        <f t="shared" si="5"/>
        <v>0</v>
      </c>
      <c r="P39" s="7">
        <v>0</v>
      </c>
      <c r="Q39" s="9">
        <f t="shared" si="6"/>
        <v>0</v>
      </c>
      <c r="R39" s="10">
        <f t="shared" si="7"/>
        <v>2628967</v>
      </c>
      <c r="S39" s="50">
        <f t="shared" si="8"/>
        <v>135.37420185375902</v>
      </c>
    </row>
    <row r="40" spans="1:19" s="13" customFormat="1" x14ac:dyDescent="0.2">
      <c r="A40" s="35">
        <v>38</v>
      </c>
      <c r="B40" s="33" t="s">
        <v>56</v>
      </c>
      <c r="C40" s="6">
        <v>4059</v>
      </c>
      <c r="D40" s="7">
        <v>0</v>
      </c>
      <c r="E40" s="9">
        <f t="shared" si="0"/>
        <v>0</v>
      </c>
      <c r="F40" s="7">
        <v>70712</v>
      </c>
      <c r="G40" s="9">
        <f t="shared" si="1"/>
        <v>17.421039664942104</v>
      </c>
      <c r="H40" s="7">
        <v>0</v>
      </c>
      <c r="I40" s="9">
        <f t="shared" si="2"/>
        <v>0</v>
      </c>
      <c r="J40" s="7">
        <v>216139</v>
      </c>
      <c r="K40" s="9">
        <f t="shared" si="3"/>
        <v>53.24932249322493</v>
      </c>
      <c r="L40" s="7">
        <v>52557</v>
      </c>
      <c r="M40" s="9">
        <f t="shared" si="4"/>
        <v>12.948263118994827</v>
      </c>
      <c r="N40" s="9">
        <v>18525</v>
      </c>
      <c r="O40" s="9">
        <f t="shared" si="5"/>
        <v>4.5639320029563928</v>
      </c>
      <c r="P40" s="7">
        <v>0</v>
      </c>
      <c r="Q40" s="9">
        <f t="shared" si="6"/>
        <v>0</v>
      </c>
      <c r="R40" s="10">
        <f t="shared" si="7"/>
        <v>357933</v>
      </c>
      <c r="S40" s="50">
        <f t="shared" si="8"/>
        <v>88.18255728011826</v>
      </c>
    </row>
    <row r="41" spans="1:19" x14ac:dyDescent="0.2">
      <c r="A41" s="35">
        <v>39</v>
      </c>
      <c r="B41" s="33" t="s">
        <v>57</v>
      </c>
      <c r="C41" s="6">
        <v>2989</v>
      </c>
      <c r="D41" s="7">
        <v>702</v>
      </c>
      <c r="E41" s="9">
        <f t="shared" si="0"/>
        <v>0.23486115757778522</v>
      </c>
      <c r="F41" s="7">
        <v>12427</v>
      </c>
      <c r="G41" s="9">
        <f t="shared" si="1"/>
        <v>4.157577785212446</v>
      </c>
      <c r="H41" s="7">
        <v>0</v>
      </c>
      <c r="I41" s="9">
        <f t="shared" si="2"/>
        <v>0</v>
      </c>
      <c r="J41" s="7">
        <v>135603</v>
      </c>
      <c r="K41" s="9">
        <f t="shared" si="3"/>
        <v>45.367346938775512</v>
      </c>
      <c r="L41" s="7">
        <v>6294</v>
      </c>
      <c r="M41" s="9">
        <f t="shared" si="4"/>
        <v>2.1057209769153564</v>
      </c>
      <c r="N41" s="9">
        <v>0</v>
      </c>
      <c r="O41" s="9">
        <f t="shared" si="5"/>
        <v>0</v>
      </c>
      <c r="P41" s="7">
        <v>0</v>
      </c>
      <c r="Q41" s="9">
        <f t="shared" si="6"/>
        <v>0</v>
      </c>
      <c r="R41" s="10">
        <f t="shared" si="7"/>
        <v>155026</v>
      </c>
      <c r="S41" s="50">
        <f t="shared" si="8"/>
        <v>51.865506858481098</v>
      </c>
    </row>
    <row r="42" spans="1:19" x14ac:dyDescent="0.2">
      <c r="A42" s="35">
        <v>40</v>
      </c>
      <c r="B42" s="34" t="s">
        <v>58</v>
      </c>
      <c r="C42" s="6">
        <v>23517</v>
      </c>
      <c r="D42" s="7">
        <v>161583</v>
      </c>
      <c r="E42" s="11">
        <f t="shared" si="0"/>
        <v>6.8709019007526466</v>
      </c>
      <c r="F42" s="7">
        <v>47000</v>
      </c>
      <c r="G42" s="11">
        <f t="shared" si="1"/>
        <v>1.9985542373602074</v>
      </c>
      <c r="H42" s="7">
        <v>0</v>
      </c>
      <c r="I42" s="11">
        <f t="shared" si="2"/>
        <v>0</v>
      </c>
      <c r="J42" s="7">
        <v>3598474</v>
      </c>
      <c r="K42" s="11">
        <f t="shared" si="3"/>
        <v>153.01586086660714</v>
      </c>
      <c r="L42" s="7">
        <v>26543</v>
      </c>
      <c r="M42" s="11">
        <f t="shared" si="4"/>
        <v>1.1286728749415316</v>
      </c>
      <c r="N42" s="9">
        <v>352102</v>
      </c>
      <c r="O42" s="11">
        <f t="shared" si="5"/>
        <v>14.972232852829867</v>
      </c>
      <c r="P42" s="7">
        <v>0</v>
      </c>
      <c r="Q42" s="11">
        <f t="shared" si="6"/>
        <v>0</v>
      </c>
      <c r="R42" s="12">
        <f t="shared" si="7"/>
        <v>4185702</v>
      </c>
      <c r="S42" s="51">
        <f t="shared" si="8"/>
        <v>177.9862227324914</v>
      </c>
    </row>
    <row r="43" spans="1:19" x14ac:dyDescent="0.2">
      <c r="A43" s="35">
        <v>41</v>
      </c>
      <c r="B43" s="32" t="s">
        <v>59</v>
      </c>
      <c r="C43" s="6">
        <v>1484</v>
      </c>
      <c r="D43" s="7">
        <v>0</v>
      </c>
      <c r="E43" s="7">
        <f t="shared" si="0"/>
        <v>0</v>
      </c>
      <c r="F43" s="7">
        <v>0</v>
      </c>
      <c r="G43" s="7">
        <f t="shared" si="1"/>
        <v>0</v>
      </c>
      <c r="H43" s="7">
        <v>0</v>
      </c>
      <c r="I43" s="7">
        <f t="shared" si="2"/>
        <v>0</v>
      </c>
      <c r="J43" s="7">
        <v>364281</v>
      </c>
      <c r="K43" s="7">
        <f t="shared" si="3"/>
        <v>245.47237196765499</v>
      </c>
      <c r="L43" s="7">
        <v>0</v>
      </c>
      <c r="M43" s="7">
        <f t="shared" si="4"/>
        <v>0</v>
      </c>
      <c r="N43" s="9">
        <v>0</v>
      </c>
      <c r="O43" s="7">
        <f t="shared" si="5"/>
        <v>0</v>
      </c>
      <c r="P43" s="7">
        <v>0</v>
      </c>
      <c r="Q43" s="7">
        <f t="shared" si="6"/>
        <v>0</v>
      </c>
      <c r="R43" s="8">
        <f t="shared" si="7"/>
        <v>364281</v>
      </c>
      <c r="S43" s="49">
        <f t="shared" si="8"/>
        <v>245.47237196765499</v>
      </c>
    </row>
    <row r="44" spans="1:19" ht="12.75" customHeight="1" x14ac:dyDescent="0.2">
      <c r="A44" s="35">
        <v>42</v>
      </c>
      <c r="B44" s="33" t="s">
        <v>60</v>
      </c>
      <c r="C44" s="6">
        <v>2986</v>
      </c>
      <c r="D44" s="7">
        <v>0</v>
      </c>
      <c r="E44" s="9">
        <f t="shared" si="0"/>
        <v>0</v>
      </c>
      <c r="F44" s="7">
        <v>24769</v>
      </c>
      <c r="G44" s="9">
        <f t="shared" si="1"/>
        <v>8.2950435365036839</v>
      </c>
      <c r="H44" s="7">
        <v>0</v>
      </c>
      <c r="I44" s="9">
        <f t="shared" si="2"/>
        <v>0</v>
      </c>
      <c r="J44" s="7">
        <v>362558</v>
      </c>
      <c r="K44" s="9">
        <f t="shared" si="3"/>
        <v>121.41929002009377</v>
      </c>
      <c r="L44" s="7">
        <v>0</v>
      </c>
      <c r="M44" s="9">
        <f t="shared" si="4"/>
        <v>0</v>
      </c>
      <c r="N44" s="9">
        <v>0</v>
      </c>
      <c r="O44" s="9">
        <f t="shared" si="5"/>
        <v>0</v>
      </c>
      <c r="P44" s="7">
        <v>0</v>
      </c>
      <c r="Q44" s="9">
        <f t="shared" si="6"/>
        <v>0</v>
      </c>
      <c r="R44" s="10">
        <f t="shared" si="7"/>
        <v>387327</v>
      </c>
      <c r="S44" s="50">
        <f t="shared" si="8"/>
        <v>129.71433355659747</v>
      </c>
    </row>
    <row r="45" spans="1:19" s="13" customFormat="1" x14ac:dyDescent="0.2">
      <c r="A45" s="35">
        <v>43</v>
      </c>
      <c r="B45" s="33" t="s">
        <v>61</v>
      </c>
      <c r="C45" s="6">
        <v>4402</v>
      </c>
      <c r="D45" s="7">
        <v>0</v>
      </c>
      <c r="E45" s="9">
        <f t="shared" si="0"/>
        <v>0</v>
      </c>
      <c r="F45" s="7">
        <v>28600</v>
      </c>
      <c r="G45" s="9">
        <f t="shared" si="1"/>
        <v>6.497046796910495</v>
      </c>
      <c r="H45" s="7">
        <v>0</v>
      </c>
      <c r="I45" s="9">
        <f t="shared" si="2"/>
        <v>0</v>
      </c>
      <c r="J45" s="7">
        <v>774397</v>
      </c>
      <c r="K45" s="9">
        <f t="shared" si="3"/>
        <v>175.91935483870967</v>
      </c>
      <c r="L45" s="7">
        <v>0</v>
      </c>
      <c r="M45" s="9">
        <f t="shared" si="4"/>
        <v>0</v>
      </c>
      <c r="N45" s="9">
        <v>0</v>
      </c>
      <c r="O45" s="9">
        <f t="shared" si="5"/>
        <v>0</v>
      </c>
      <c r="P45" s="7">
        <v>0</v>
      </c>
      <c r="Q45" s="9">
        <f t="shared" si="6"/>
        <v>0</v>
      </c>
      <c r="R45" s="10">
        <f t="shared" si="7"/>
        <v>802997</v>
      </c>
      <c r="S45" s="50">
        <f t="shared" si="8"/>
        <v>182.41640163562016</v>
      </c>
    </row>
    <row r="46" spans="1:19" x14ac:dyDescent="0.2">
      <c r="A46" s="35">
        <v>44</v>
      </c>
      <c r="B46" s="33" t="s">
        <v>62</v>
      </c>
      <c r="C46" s="6">
        <v>7535</v>
      </c>
      <c r="D46" s="7">
        <v>-311857</v>
      </c>
      <c r="E46" s="9">
        <f t="shared" si="0"/>
        <v>-41.3877903118779</v>
      </c>
      <c r="F46" s="7">
        <v>0</v>
      </c>
      <c r="G46" s="9">
        <f t="shared" si="1"/>
        <v>0</v>
      </c>
      <c r="H46" s="7">
        <v>0</v>
      </c>
      <c r="I46" s="9">
        <f t="shared" si="2"/>
        <v>0</v>
      </c>
      <c r="J46" s="7">
        <v>311857</v>
      </c>
      <c r="K46" s="9">
        <f t="shared" si="3"/>
        <v>41.3877903118779</v>
      </c>
      <c r="L46" s="7">
        <v>0</v>
      </c>
      <c r="M46" s="9">
        <f t="shared" si="4"/>
        <v>0</v>
      </c>
      <c r="N46" s="9">
        <v>0</v>
      </c>
      <c r="O46" s="9">
        <f t="shared" si="5"/>
        <v>0</v>
      </c>
      <c r="P46" s="7">
        <v>0</v>
      </c>
      <c r="Q46" s="9">
        <f t="shared" si="6"/>
        <v>0</v>
      </c>
      <c r="R46" s="10">
        <f t="shared" si="7"/>
        <v>0</v>
      </c>
      <c r="S46" s="50">
        <f t="shared" si="8"/>
        <v>0</v>
      </c>
    </row>
    <row r="47" spans="1:19" x14ac:dyDescent="0.2">
      <c r="A47" s="35">
        <v>45</v>
      </c>
      <c r="B47" s="34" t="s">
        <v>63</v>
      </c>
      <c r="C47" s="6">
        <v>9540</v>
      </c>
      <c r="D47" s="7">
        <v>146372</v>
      </c>
      <c r="E47" s="11">
        <f t="shared" si="0"/>
        <v>15.342976939203353</v>
      </c>
      <c r="F47" s="7">
        <v>564904</v>
      </c>
      <c r="G47" s="11">
        <f t="shared" si="1"/>
        <v>59.214255765199162</v>
      </c>
      <c r="H47" s="7">
        <v>0</v>
      </c>
      <c r="I47" s="11">
        <f t="shared" si="2"/>
        <v>0</v>
      </c>
      <c r="J47" s="7">
        <v>3703873</v>
      </c>
      <c r="K47" s="11">
        <f t="shared" si="3"/>
        <v>388.24664570230607</v>
      </c>
      <c r="L47" s="7">
        <v>2017340</v>
      </c>
      <c r="M47" s="11">
        <f t="shared" si="4"/>
        <v>211.46121593291406</v>
      </c>
      <c r="N47" s="9">
        <v>19788</v>
      </c>
      <c r="O47" s="11">
        <f t="shared" si="5"/>
        <v>2.0742138364779876</v>
      </c>
      <c r="P47" s="7">
        <v>0</v>
      </c>
      <c r="Q47" s="11">
        <f t="shared" si="6"/>
        <v>0</v>
      </c>
      <c r="R47" s="12">
        <f t="shared" si="7"/>
        <v>6452277</v>
      </c>
      <c r="S47" s="51">
        <f t="shared" si="8"/>
        <v>676.33930817610064</v>
      </c>
    </row>
    <row r="48" spans="1:19" x14ac:dyDescent="0.2">
      <c r="A48" s="35">
        <v>46</v>
      </c>
      <c r="B48" s="32" t="s">
        <v>64</v>
      </c>
      <c r="C48" s="6">
        <v>1220</v>
      </c>
      <c r="D48" s="7">
        <v>0</v>
      </c>
      <c r="E48" s="7">
        <f t="shared" si="0"/>
        <v>0</v>
      </c>
      <c r="F48" s="7">
        <v>0</v>
      </c>
      <c r="G48" s="7">
        <f t="shared" si="1"/>
        <v>0</v>
      </c>
      <c r="H48" s="7">
        <v>0</v>
      </c>
      <c r="I48" s="7">
        <f t="shared" si="2"/>
        <v>0</v>
      </c>
      <c r="J48" s="7">
        <v>57690</v>
      </c>
      <c r="K48" s="7">
        <f t="shared" si="3"/>
        <v>47.286885245901637</v>
      </c>
      <c r="L48" s="7">
        <v>0</v>
      </c>
      <c r="M48" s="7">
        <f t="shared" si="4"/>
        <v>0</v>
      </c>
      <c r="N48" s="9">
        <v>0</v>
      </c>
      <c r="O48" s="7">
        <f t="shared" si="5"/>
        <v>0</v>
      </c>
      <c r="P48" s="7">
        <v>0</v>
      </c>
      <c r="Q48" s="7">
        <f t="shared" si="6"/>
        <v>0</v>
      </c>
      <c r="R48" s="8">
        <f t="shared" si="7"/>
        <v>57690</v>
      </c>
      <c r="S48" s="49">
        <f t="shared" si="8"/>
        <v>47.286885245901637</v>
      </c>
    </row>
    <row r="49" spans="1:19" ht="12.75" customHeight="1" x14ac:dyDescent="0.2">
      <c r="A49" s="35">
        <v>47</v>
      </c>
      <c r="B49" s="33" t="s">
        <v>65</v>
      </c>
      <c r="C49" s="6">
        <v>3762</v>
      </c>
      <c r="D49" s="7">
        <v>18553</v>
      </c>
      <c r="E49" s="9">
        <f t="shared" si="0"/>
        <v>4.9316852737905368</v>
      </c>
      <c r="F49" s="7">
        <v>5547</v>
      </c>
      <c r="G49" s="9">
        <f t="shared" si="1"/>
        <v>1.4744816586921849</v>
      </c>
      <c r="H49" s="7">
        <v>0</v>
      </c>
      <c r="I49" s="9">
        <f t="shared" si="2"/>
        <v>0</v>
      </c>
      <c r="J49" s="7">
        <v>194922</v>
      </c>
      <c r="K49" s="9">
        <f t="shared" si="3"/>
        <v>51.813397129186605</v>
      </c>
      <c r="L49" s="7">
        <v>59428</v>
      </c>
      <c r="M49" s="9">
        <f t="shared" si="4"/>
        <v>15.796916533758639</v>
      </c>
      <c r="N49" s="9">
        <v>2533</v>
      </c>
      <c r="O49" s="9">
        <f t="shared" si="5"/>
        <v>0.6733120680489102</v>
      </c>
      <c r="P49" s="7">
        <v>0</v>
      </c>
      <c r="Q49" s="9">
        <f t="shared" si="6"/>
        <v>0</v>
      </c>
      <c r="R49" s="10">
        <f t="shared" si="7"/>
        <v>280983</v>
      </c>
      <c r="S49" s="50">
        <f t="shared" si="8"/>
        <v>74.689792663476879</v>
      </c>
    </row>
    <row r="50" spans="1:19" s="13" customFormat="1" x14ac:dyDescent="0.2">
      <c r="A50" s="35">
        <v>48</v>
      </c>
      <c r="B50" s="33" t="s">
        <v>66</v>
      </c>
      <c r="C50" s="6">
        <v>5981</v>
      </c>
      <c r="D50" s="7">
        <v>57592</v>
      </c>
      <c r="E50" s="9">
        <f t="shared" si="0"/>
        <v>9.6291590035111181</v>
      </c>
      <c r="F50" s="7">
        <v>0</v>
      </c>
      <c r="G50" s="9">
        <f t="shared" si="1"/>
        <v>0</v>
      </c>
      <c r="H50" s="7">
        <v>15486802</v>
      </c>
      <c r="I50" s="9">
        <f t="shared" si="2"/>
        <v>2589.3332218692526</v>
      </c>
      <c r="J50" s="7">
        <v>2041035</v>
      </c>
      <c r="K50" s="9">
        <f t="shared" si="3"/>
        <v>341.25313492726968</v>
      </c>
      <c r="L50" s="7">
        <v>27592</v>
      </c>
      <c r="M50" s="9">
        <f t="shared" si="4"/>
        <v>4.6132753720113691</v>
      </c>
      <c r="N50" s="9">
        <v>221118</v>
      </c>
      <c r="O50" s="9">
        <f t="shared" si="5"/>
        <v>36.970071894332051</v>
      </c>
      <c r="P50" s="7">
        <v>0</v>
      </c>
      <c r="Q50" s="9">
        <f t="shared" si="6"/>
        <v>0</v>
      </c>
      <c r="R50" s="10">
        <f t="shared" si="7"/>
        <v>17834139</v>
      </c>
      <c r="S50" s="50">
        <f t="shared" si="8"/>
        <v>2981.7988630663767</v>
      </c>
    </row>
    <row r="51" spans="1:19" x14ac:dyDescent="0.2">
      <c r="A51" s="35">
        <v>49</v>
      </c>
      <c r="B51" s="33" t="s">
        <v>67</v>
      </c>
      <c r="C51" s="6">
        <v>13886</v>
      </c>
      <c r="D51" s="7">
        <v>0</v>
      </c>
      <c r="E51" s="9">
        <f t="shared" si="0"/>
        <v>0</v>
      </c>
      <c r="F51" s="7">
        <v>0</v>
      </c>
      <c r="G51" s="9">
        <f t="shared" si="1"/>
        <v>0</v>
      </c>
      <c r="H51" s="7">
        <v>0</v>
      </c>
      <c r="I51" s="9">
        <f t="shared" si="2"/>
        <v>0</v>
      </c>
      <c r="J51" s="7">
        <v>256742</v>
      </c>
      <c r="K51" s="9">
        <f t="shared" si="3"/>
        <v>18.489269768111768</v>
      </c>
      <c r="L51" s="7">
        <v>168629</v>
      </c>
      <c r="M51" s="9">
        <f t="shared" si="4"/>
        <v>12.143813913293965</v>
      </c>
      <c r="N51" s="9">
        <v>18269</v>
      </c>
      <c r="O51" s="9">
        <f t="shared" si="5"/>
        <v>1.3156416534639206</v>
      </c>
      <c r="P51" s="7">
        <v>0</v>
      </c>
      <c r="Q51" s="9">
        <f t="shared" si="6"/>
        <v>0</v>
      </c>
      <c r="R51" s="10">
        <f t="shared" si="7"/>
        <v>443640</v>
      </c>
      <c r="S51" s="50">
        <f t="shared" si="8"/>
        <v>31.948725334869653</v>
      </c>
    </row>
    <row r="52" spans="1:19" x14ac:dyDescent="0.2">
      <c r="A52" s="35">
        <v>50</v>
      </c>
      <c r="B52" s="34" t="s">
        <v>68</v>
      </c>
      <c r="C52" s="6">
        <v>8159</v>
      </c>
      <c r="D52" s="7">
        <v>0</v>
      </c>
      <c r="E52" s="11">
        <f t="shared" si="0"/>
        <v>0</v>
      </c>
      <c r="F52" s="7">
        <v>336492</v>
      </c>
      <c r="G52" s="11">
        <f t="shared" si="1"/>
        <v>41.241818850349304</v>
      </c>
      <c r="H52" s="7">
        <v>0</v>
      </c>
      <c r="I52" s="11">
        <f t="shared" si="2"/>
        <v>0</v>
      </c>
      <c r="J52" s="7">
        <v>4033109</v>
      </c>
      <c r="K52" s="11">
        <f t="shared" si="3"/>
        <v>494.31413163377863</v>
      </c>
      <c r="L52" s="7">
        <v>0</v>
      </c>
      <c r="M52" s="11">
        <f t="shared" si="4"/>
        <v>0</v>
      </c>
      <c r="N52" s="9">
        <v>114250</v>
      </c>
      <c r="O52" s="11">
        <f t="shared" si="5"/>
        <v>14.002941536953058</v>
      </c>
      <c r="P52" s="7">
        <v>0</v>
      </c>
      <c r="Q52" s="11">
        <f t="shared" si="6"/>
        <v>0</v>
      </c>
      <c r="R52" s="12">
        <f t="shared" si="7"/>
        <v>4483851</v>
      </c>
      <c r="S52" s="51">
        <f t="shared" si="8"/>
        <v>549.55889202108096</v>
      </c>
    </row>
    <row r="53" spans="1:19" x14ac:dyDescent="0.2">
      <c r="A53" s="35">
        <v>51</v>
      </c>
      <c r="B53" s="32" t="s">
        <v>69</v>
      </c>
      <c r="C53" s="6">
        <v>8707</v>
      </c>
      <c r="D53" s="7">
        <v>192476</v>
      </c>
      <c r="E53" s="7">
        <f t="shared" si="0"/>
        <v>22.105891811186403</v>
      </c>
      <c r="F53" s="7">
        <v>86619</v>
      </c>
      <c r="G53" s="7">
        <f t="shared" si="1"/>
        <v>9.9482025956127256</v>
      </c>
      <c r="H53" s="7">
        <v>0</v>
      </c>
      <c r="I53" s="7">
        <f t="shared" si="2"/>
        <v>0</v>
      </c>
      <c r="J53" s="7">
        <v>240926</v>
      </c>
      <c r="K53" s="7">
        <f t="shared" si="3"/>
        <v>27.67038015389916</v>
      </c>
      <c r="L53" s="7">
        <v>9150</v>
      </c>
      <c r="M53" s="7">
        <f t="shared" si="4"/>
        <v>1.0508786034225337</v>
      </c>
      <c r="N53" s="9">
        <v>25870</v>
      </c>
      <c r="O53" s="7">
        <f t="shared" si="5"/>
        <v>2.9711726197312509</v>
      </c>
      <c r="P53" s="7">
        <v>0</v>
      </c>
      <c r="Q53" s="7">
        <f t="shared" si="6"/>
        <v>0</v>
      </c>
      <c r="R53" s="8">
        <f t="shared" si="7"/>
        <v>555041</v>
      </c>
      <c r="S53" s="49">
        <f t="shared" si="8"/>
        <v>63.746525783852071</v>
      </c>
    </row>
    <row r="54" spans="1:19" ht="12.75" customHeight="1" x14ac:dyDescent="0.2">
      <c r="A54" s="35">
        <v>52</v>
      </c>
      <c r="B54" s="33" t="s">
        <v>70</v>
      </c>
      <c r="C54" s="6">
        <v>38270</v>
      </c>
      <c r="D54" s="7">
        <v>0</v>
      </c>
      <c r="E54" s="9">
        <f t="shared" si="0"/>
        <v>0</v>
      </c>
      <c r="F54" s="7">
        <v>478267</v>
      </c>
      <c r="G54" s="9">
        <f t="shared" si="1"/>
        <v>12.497177946171936</v>
      </c>
      <c r="H54" s="7">
        <v>0</v>
      </c>
      <c r="I54" s="9">
        <f t="shared" si="2"/>
        <v>0</v>
      </c>
      <c r="J54" s="7">
        <v>1260177</v>
      </c>
      <c r="K54" s="9">
        <f t="shared" si="3"/>
        <v>32.928586360073162</v>
      </c>
      <c r="L54" s="7">
        <v>0</v>
      </c>
      <c r="M54" s="9">
        <f t="shared" si="4"/>
        <v>0</v>
      </c>
      <c r="N54" s="9">
        <v>0</v>
      </c>
      <c r="O54" s="9">
        <f t="shared" si="5"/>
        <v>0</v>
      </c>
      <c r="P54" s="7">
        <v>0</v>
      </c>
      <c r="Q54" s="9">
        <f t="shared" si="6"/>
        <v>0</v>
      </c>
      <c r="R54" s="10">
        <f t="shared" si="7"/>
        <v>1738444</v>
      </c>
      <c r="S54" s="50">
        <f t="shared" si="8"/>
        <v>45.4257643062451</v>
      </c>
    </row>
    <row r="55" spans="1:19" s="13" customFormat="1" x14ac:dyDescent="0.2">
      <c r="A55" s="35">
        <v>53</v>
      </c>
      <c r="B55" s="33" t="s">
        <v>71</v>
      </c>
      <c r="C55" s="6">
        <v>19374</v>
      </c>
      <c r="D55" s="7">
        <v>26584</v>
      </c>
      <c r="E55" s="9">
        <f t="shared" si="0"/>
        <v>1.3721482399091567</v>
      </c>
      <c r="F55" s="7">
        <v>891902</v>
      </c>
      <c r="G55" s="9">
        <f t="shared" si="1"/>
        <v>46.036027665944047</v>
      </c>
      <c r="H55" s="7">
        <v>75675</v>
      </c>
      <c r="I55" s="9">
        <f t="shared" si="2"/>
        <v>3.9060080520284917</v>
      </c>
      <c r="J55" s="7">
        <v>2104399</v>
      </c>
      <c r="K55" s="9">
        <f t="shared" si="3"/>
        <v>108.6197481160318</v>
      </c>
      <c r="L55" s="7">
        <v>39642</v>
      </c>
      <c r="M55" s="9">
        <f t="shared" si="4"/>
        <v>2.0461443171260454</v>
      </c>
      <c r="N55" s="9">
        <v>0</v>
      </c>
      <c r="O55" s="9">
        <f t="shared" si="5"/>
        <v>0</v>
      </c>
      <c r="P55" s="7">
        <v>0</v>
      </c>
      <c r="Q55" s="9">
        <f t="shared" si="6"/>
        <v>0</v>
      </c>
      <c r="R55" s="10">
        <f t="shared" si="7"/>
        <v>3138202</v>
      </c>
      <c r="S55" s="50">
        <f t="shared" si="8"/>
        <v>161.98007639103955</v>
      </c>
    </row>
    <row r="56" spans="1:19" x14ac:dyDescent="0.2">
      <c r="A56" s="35">
        <v>54</v>
      </c>
      <c r="B56" s="33" t="s">
        <v>72</v>
      </c>
      <c r="C56" s="6">
        <v>592</v>
      </c>
      <c r="D56" s="7">
        <v>0</v>
      </c>
      <c r="E56" s="9">
        <f t="shared" si="0"/>
        <v>0</v>
      </c>
      <c r="F56" s="7">
        <v>0</v>
      </c>
      <c r="G56" s="9">
        <f t="shared" si="1"/>
        <v>0</v>
      </c>
      <c r="H56" s="7">
        <v>0</v>
      </c>
      <c r="I56" s="9">
        <f t="shared" si="2"/>
        <v>0</v>
      </c>
      <c r="J56" s="7">
        <v>24326</v>
      </c>
      <c r="K56" s="9">
        <f t="shared" si="3"/>
        <v>41.091216216216218</v>
      </c>
      <c r="L56" s="7">
        <v>0</v>
      </c>
      <c r="M56" s="9">
        <f t="shared" si="4"/>
        <v>0</v>
      </c>
      <c r="N56" s="9">
        <v>32205</v>
      </c>
      <c r="O56" s="9">
        <f t="shared" si="5"/>
        <v>54.400337837837839</v>
      </c>
      <c r="P56" s="7">
        <v>0</v>
      </c>
      <c r="Q56" s="9">
        <f t="shared" si="6"/>
        <v>0</v>
      </c>
      <c r="R56" s="10">
        <f t="shared" si="7"/>
        <v>56531</v>
      </c>
      <c r="S56" s="50">
        <f t="shared" si="8"/>
        <v>95.491554054054049</v>
      </c>
    </row>
    <row r="57" spans="1:19" x14ac:dyDescent="0.2">
      <c r="A57" s="35">
        <v>55</v>
      </c>
      <c r="B57" s="34" t="s">
        <v>73</v>
      </c>
      <c r="C57" s="6">
        <v>17917</v>
      </c>
      <c r="D57" s="7">
        <v>0</v>
      </c>
      <c r="E57" s="11">
        <f t="shared" si="0"/>
        <v>0</v>
      </c>
      <c r="F57" s="7">
        <v>151700</v>
      </c>
      <c r="G57" s="11">
        <f t="shared" si="1"/>
        <v>8.4668192219679632</v>
      </c>
      <c r="H57" s="7">
        <v>0</v>
      </c>
      <c r="I57" s="11">
        <f t="shared" si="2"/>
        <v>0</v>
      </c>
      <c r="J57" s="7">
        <v>182586</v>
      </c>
      <c r="K57" s="11">
        <f t="shared" si="3"/>
        <v>10.190656918010827</v>
      </c>
      <c r="L57" s="7">
        <v>47560</v>
      </c>
      <c r="M57" s="11">
        <f t="shared" si="4"/>
        <v>2.654462242562929</v>
      </c>
      <c r="N57" s="9">
        <v>0</v>
      </c>
      <c r="O57" s="11">
        <f t="shared" si="5"/>
        <v>0</v>
      </c>
      <c r="P57" s="7">
        <v>0</v>
      </c>
      <c r="Q57" s="11">
        <f t="shared" si="6"/>
        <v>0</v>
      </c>
      <c r="R57" s="12">
        <f t="shared" si="7"/>
        <v>381846</v>
      </c>
      <c r="S57" s="51">
        <f t="shared" si="8"/>
        <v>21.311938382541719</v>
      </c>
    </row>
    <row r="58" spans="1:19" x14ac:dyDescent="0.2">
      <c r="A58" s="35">
        <v>56</v>
      </c>
      <c r="B58" s="32" t="s">
        <v>74</v>
      </c>
      <c r="C58" s="6">
        <v>2113</v>
      </c>
      <c r="D58" s="7">
        <v>0</v>
      </c>
      <c r="E58" s="7">
        <f t="shared" si="0"/>
        <v>0</v>
      </c>
      <c r="F58" s="7">
        <v>0</v>
      </c>
      <c r="G58" s="7">
        <f t="shared" si="1"/>
        <v>0</v>
      </c>
      <c r="H58" s="7">
        <v>2079</v>
      </c>
      <c r="I58" s="7">
        <f t="shared" si="2"/>
        <v>0.983909133932797</v>
      </c>
      <c r="J58" s="7">
        <v>481632</v>
      </c>
      <c r="K58" s="7">
        <f t="shared" si="3"/>
        <v>227.93752957879792</v>
      </c>
      <c r="L58" s="7">
        <v>0</v>
      </c>
      <c r="M58" s="7">
        <f t="shared" si="4"/>
        <v>0</v>
      </c>
      <c r="N58" s="9">
        <v>0</v>
      </c>
      <c r="O58" s="7">
        <f t="shared" si="5"/>
        <v>0</v>
      </c>
      <c r="P58" s="7">
        <v>0</v>
      </c>
      <c r="Q58" s="7">
        <f t="shared" si="6"/>
        <v>0</v>
      </c>
      <c r="R58" s="8">
        <f t="shared" si="7"/>
        <v>483711</v>
      </c>
      <c r="S58" s="49">
        <f t="shared" si="8"/>
        <v>228.92143871273072</v>
      </c>
    </row>
    <row r="59" spans="1:19" x14ac:dyDescent="0.2">
      <c r="A59" s="35">
        <v>57</v>
      </c>
      <c r="B59" s="33" t="s">
        <v>75</v>
      </c>
      <c r="C59" s="6">
        <v>9620</v>
      </c>
      <c r="D59" s="7">
        <v>0</v>
      </c>
      <c r="E59" s="9">
        <f t="shared" si="0"/>
        <v>0</v>
      </c>
      <c r="F59" s="7">
        <v>0</v>
      </c>
      <c r="G59" s="9">
        <f t="shared" si="1"/>
        <v>0</v>
      </c>
      <c r="H59" s="7">
        <v>0</v>
      </c>
      <c r="I59" s="9">
        <f t="shared" si="2"/>
        <v>0</v>
      </c>
      <c r="J59" s="7">
        <v>1125933</v>
      </c>
      <c r="K59" s="9">
        <f t="shared" si="3"/>
        <v>117.04085239085239</v>
      </c>
      <c r="L59" s="7">
        <v>0</v>
      </c>
      <c r="M59" s="9">
        <f t="shared" si="4"/>
        <v>0</v>
      </c>
      <c r="N59" s="9">
        <v>0</v>
      </c>
      <c r="O59" s="9">
        <f t="shared" si="5"/>
        <v>0</v>
      </c>
      <c r="P59" s="7">
        <v>0</v>
      </c>
      <c r="Q59" s="9">
        <f t="shared" si="6"/>
        <v>0</v>
      </c>
      <c r="R59" s="10">
        <f t="shared" si="7"/>
        <v>1125933</v>
      </c>
      <c r="S59" s="50">
        <f t="shared" si="8"/>
        <v>117.04085239085239</v>
      </c>
    </row>
    <row r="60" spans="1:19" x14ac:dyDescent="0.2">
      <c r="A60" s="35">
        <v>58</v>
      </c>
      <c r="B60" s="33" t="s">
        <v>76</v>
      </c>
      <c r="C60" s="6">
        <v>8882</v>
      </c>
      <c r="D60" s="7">
        <v>0</v>
      </c>
      <c r="E60" s="9">
        <f t="shared" si="0"/>
        <v>0</v>
      </c>
      <c r="F60" s="7">
        <v>0</v>
      </c>
      <c r="G60" s="9">
        <f t="shared" si="1"/>
        <v>0</v>
      </c>
      <c r="H60" s="7">
        <v>0</v>
      </c>
      <c r="I60" s="9">
        <f t="shared" si="2"/>
        <v>0</v>
      </c>
      <c r="J60" s="7">
        <v>678551</v>
      </c>
      <c r="K60" s="9">
        <f t="shared" si="3"/>
        <v>76.396194550776855</v>
      </c>
      <c r="L60" s="7">
        <v>0</v>
      </c>
      <c r="M60" s="9">
        <f t="shared" si="4"/>
        <v>0</v>
      </c>
      <c r="N60" s="9">
        <v>0</v>
      </c>
      <c r="O60" s="9">
        <f t="shared" si="5"/>
        <v>0</v>
      </c>
      <c r="P60" s="7">
        <v>0</v>
      </c>
      <c r="Q60" s="9">
        <f t="shared" si="6"/>
        <v>0</v>
      </c>
      <c r="R60" s="10">
        <f t="shared" si="7"/>
        <v>678551</v>
      </c>
      <c r="S60" s="50">
        <f t="shared" si="8"/>
        <v>76.396194550776855</v>
      </c>
    </row>
    <row r="61" spans="1:19" x14ac:dyDescent="0.2">
      <c r="A61" s="35">
        <v>59</v>
      </c>
      <c r="B61" s="33" t="s">
        <v>77</v>
      </c>
      <c r="C61" s="6">
        <v>5261</v>
      </c>
      <c r="D61" s="7">
        <v>0</v>
      </c>
      <c r="E61" s="9">
        <f t="shared" si="0"/>
        <v>0</v>
      </c>
      <c r="F61" s="7">
        <v>0</v>
      </c>
      <c r="G61" s="9">
        <f t="shared" si="1"/>
        <v>0</v>
      </c>
      <c r="H61" s="7">
        <v>0</v>
      </c>
      <c r="I61" s="9">
        <f t="shared" si="2"/>
        <v>0</v>
      </c>
      <c r="J61" s="7">
        <v>114950</v>
      </c>
      <c r="K61" s="9">
        <f t="shared" si="3"/>
        <v>21.849458277893937</v>
      </c>
      <c r="L61" s="7">
        <v>0</v>
      </c>
      <c r="M61" s="9">
        <f t="shared" si="4"/>
        <v>0</v>
      </c>
      <c r="N61" s="9">
        <v>19612</v>
      </c>
      <c r="O61" s="9">
        <f t="shared" si="5"/>
        <v>3.7278084014445922</v>
      </c>
      <c r="P61" s="7">
        <v>0</v>
      </c>
      <c r="Q61" s="9">
        <f t="shared" si="6"/>
        <v>0</v>
      </c>
      <c r="R61" s="10">
        <f t="shared" si="7"/>
        <v>134562</v>
      </c>
      <c r="S61" s="50">
        <f t="shared" si="8"/>
        <v>25.577266679338528</v>
      </c>
    </row>
    <row r="62" spans="1:19" x14ac:dyDescent="0.2">
      <c r="A62" s="35">
        <v>60</v>
      </c>
      <c r="B62" s="34" t="s">
        <v>78</v>
      </c>
      <c r="C62" s="6">
        <v>6306</v>
      </c>
      <c r="D62" s="7">
        <v>0</v>
      </c>
      <c r="E62" s="11">
        <f t="shared" si="0"/>
        <v>0</v>
      </c>
      <c r="F62" s="7">
        <v>0</v>
      </c>
      <c r="G62" s="11">
        <f t="shared" si="1"/>
        <v>0</v>
      </c>
      <c r="H62" s="7">
        <v>0</v>
      </c>
      <c r="I62" s="11">
        <f t="shared" si="2"/>
        <v>0</v>
      </c>
      <c r="J62" s="7">
        <v>358890</v>
      </c>
      <c r="K62" s="11">
        <f t="shared" si="3"/>
        <v>56.91246431969553</v>
      </c>
      <c r="L62" s="7">
        <v>0</v>
      </c>
      <c r="M62" s="11">
        <f t="shared" si="4"/>
        <v>0</v>
      </c>
      <c r="N62" s="9">
        <v>0</v>
      </c>
      <c r="O62" s="11">
        <f t="shared" si="5"/>
        <v>0</v>
      </c>
      <c r="P62" s="7">
        <v>0</v>
      </c>
      <c r="Q62" s="11">
        <f t="shared" si="6"/>
        <v>0</v>
      </c>
      <c r="R62" s="12">
        <f t="shared" si="7"/>
        <v>358890</v>
      </c>
      <c r="S62" s="51">
        <f t="shared" si="8"/>
        <v>56.91246431969553</v>
      </c>
    </row>
    <row r="63" spans="1:19" x14ac:dyDescent="0.2">
      <c r="A63" s="35">
        <v>61</v>
      </c>
      <c r="B63" s="32" t="s">
        <v>79</v>
      </c>
      <c r="C63" s="6">
        <v>3886</v>
      </c>
      <c r="D63" s="7">
        <v>0</v>
      </c>
      <c r="E63" s="7">
        <f t="shared" si="0"/>
        <v>0</v>
      </c>
      <c r="F63" s="7">
        <v>0</v>
      </c>
      <c r="G63" s="7">
        <f t="shared" si="1"/>
        <v>0</v>
      </c>
      <c r="H63" s="7">
        <v>0</v>
      </c>
      <c r="I63" s="7">
        <f t="shared" si="2"/>
        <v>0</v>
      </c>
      <c r="J63" s="7">
        <v>109318</v>
      </c>
      <c r="K63" s="7">
        <f t="shared" si="3"/>
        <v>28.131240349974266</v>
      </c>
      <c r="L63" s="7">
        <v>485</v>
      </c>
      <c r="M63" s="7">
        <f t="shared" si="4"/>
        <v>0.12480699948533196</v>
      </c>
      <c r="N63" s="9">
        <v>7981</v>
      </c>
      <c r="O63" s="7">
        <f t="shared" si="5"/>
        <v>2.0537828100874935</v>
      </c>
      <c r="P63" s="7">
        <v>0</v>
      </c>
      <c r="Q63" s="7">
        <f t="shared" si="6"/>
        <v>0</v>
      </c>
      <c r="R63" s="8">
        <f t="shared" si="7"/>
        <v>117784</v>
      </c>
      <c r="S63" s="49">
        <f t="shared" si="8"/>
        <v>30.309830159547094</v>
      </c>
    </row>
    <row r="64" spans="1:19" x14ac:dyDescent="0.2">
      <c r="A64" s="35">
        <v>62</v>
      </c>
      <c r="B64" s="33" t="s">
        <v>80</v>
      </c>
      <c r="C64" s="6">
        <v>2101</v>
      </c>
      <c r="D64" s="7">
        <v>0</v>
      </c>
      <c r="E64" s="9">
        <f t="shared" si="0"/>
        <v>0</v>
      </c>
      <c r="F64" s="7">
        <v>25000</v>
      </c>
      <c r="G64" s="9">
        <f t="shared" si="1"/>
        <v>11.899095668729176</v>
      </c>
      <c r="H64" s="7">
        <v>115700</v>
      </c>
      <c r="I64" s="9">
        <f t="shared" si="2"/>
        <v>55.06901475487863</v>
      </c>
      <c r="J64" s="7">
        <v>112777</v>
      </c>
      <c r="K64" s="9">
        <f t="shared" si="3"/>
        <v>53.677772489290817</v>
      </c>
      <c r="L64" s="7">
        <v>63735</v>
      </c>
      <c r="M64" s="9">
        <f t="shared" si="4"/>
        <v>30.335554497858162</v>
      </c>
      <c r="N64" s="9">
        <v>0</v>
      </c>
      <c r="O64" s="9">
        <f t="shared" si="5"/>
        <v>0</v>
      </c>
      <c r="P64" s="7">
        <v>0</v>
      </c>
      <c r="Q64" s="9">
        <f t="shared" si="6"/>
        <v>0</v>
      </c>
      <c r="R64" s="10">
        <f t="shared" si="7"/>
        <v>317212</v>
      </c>
      <c r="S64" s="50">
        <f t="shared" si="8"/>
        <v>150.98143741075677</v>
      </c>
    </row>
    <row r="65" spans="1:19" x14ac:dyDescent="0.2">
      <c r="A65" s="35">
        <v>63</v>
      </c>
      <c r="B65" s="33" t="s">
        <v>81</v>
      </c>
      <c r="C65" s="6">
        <v>2171</v>
      </c>
      <c r="D65" s="7">
        <v>657</v>
      </c>
      <c r="E65" s="9">
        <f t="shared" si="0"/>
        <v>0.30262551819438049</v>
      </c>
      <c r="F65" s="7">
        <v>0</v>
      </c>
      <c r="G65" s="9">
        <f t="shared" si="1"/>
        <v>0</v>
      </c>
      <c r="H65" s="7">
        <v>0</v>
      </c>
      <c r="I65" s="9">
        <f t="shared" si="2"/>
        <v>0</v>
      </c>
      <c r="J65" s="7">
        <v>77997</v>
      </c>
      <c r="K65" s="9">
        <f t="shared" si="3"/>
        <v>35.926761860893599</v>
      </c>
      <c r="L65" s="7">
        <v>280781</v>
      </c>
      <c r="M65" s="9">
        <f t="shared" si="4"/>
        <v>129.33256563795487</v>
      </c>
      <c r="N65" s="9">
        <v>155809</v>
      </c>
      <c r="O65" s="9">
        <f t="shared" si="5"/>
        <v>71.768309534776606</v>
      </c>
      <c r="P65" s="7">
        <v>0</v>
      </c>
      <c r="Q65" s="9">
        <f t="shared" si="6"/>
        <v>0</v>
      </c>
      <c r="R65" s="10">
        <f t="shared" si="7"/>
        <v>515244</v>
      </c>
      <c r="S65" s="50">
        <f t="shared" si="8"/>
        <v>237.33026255181943</v>
      </c>
    </row>
    <row r="66" spans="1:19" x14ac:dyDescent="0.2">
      <c r="A66" s="35">
        <v>64</v>
      </c>
      <c r="B66" s="33" t="s">
        <v>82</v>
      </c>
      <c r="C66" s="6">
        <v>2393</v>
      </c>
      <c r="D66" s="7">
        <v>0</v>
      </c>
      <c r="E66" s="9">
        <f t="shared" si="0"/>
        <v>0</v>
      </c>
      <c r="F66" s="7">
        <v>0</v>
      </c>
      <c r="G66" s="9">
        <f t="shared" si="1"/>
        <v>0</v>
      </c>
      <c r="H66" s="7">
        <v>0</v>
      </c>
      <c r="I66" s="9">
        <f t="shared" si="2"/>
        <v>0</v>
      </c>
      <c r="J66" s="7">
        <v>114832</v>
      </c>
      <c r="K66" s="9">
        <f t="shared" si="3"/>
        <v>47.986627664020055</v>
      </c>
      <c r="L66" s="7">
        <v>51012</v>
      </c>
      <c r="M66" s="9">
        <f t="shared" si="4"/>
        <v>21.317175094024236</v>
      </c>
      <c r="N66" s="9">
        <v>0</v>
      </c>
      <c r="O66" s="9">
        <f t="shared" si="5"/>
        <v>0</v>
      </c>
      <c r="P66" s="7">
        <v>0</v>
      </c>
      <c r="Q66" s="9">
        <f t="shared" si="6"/>
        <v>0</v>
      </c>
      <c r="R66" s="10">
        <f t="shared" si="7"/>
        <v>165844</v>
      </c>
      <c r="S66" s="50">
        <f t="shared" si="8"/>
        <v>69.303802758044299</v>
      </c>
    </row>
    <row r="67" spans="1:19" x14ac:dyDescent="0.2">
      <c r="A67" s="35">
        <v>65</v>
      </c>
      <c r="B67" s="34" t="s">
        <v>83</v>
      </c>
      <c r="C67" s="6">
        <v>8350</v>
      </c>
      <c r="D67" s="7">
        <v>36446</v>
      </c>
      <c r="E67" s="11">
        <f t="shared" si="0"/>
        <v>4.3647904191616762</v>
      </c>
      <c r="F67" s="7">
        <v>231811</v>
      </c>
      <c r="G67" s="11">
        <f t="shared" si="1"/>
        <v>27.761796407185628</v>
      </c>
      <c r="H67" s="7">
        <v>0</v>
      </c>
      <c r="I67" s="11">
        <f t="shared" si="2"/>
        <v>0</v>
      </c>
      <c r="J67" s="7">
        <v>1068869</v>
      </c>
      <c r="K67" s="11">
        <f t="shared" si="3"/>
        <v>128.00826347305389</v>
      </c>
      <c r="L67" s="7">
        <v>0</v>
      </c>
      <c r="M67" s="11">
        <f t="shared" si="4"/>
        <v>0</v>
      </c>
      <c r="N67" s="9">
        <v>178846</v>
      </c>
      <c r="O67" s="11">
        <f t="shared" si="5"/>
        <v>21.418682634730541</v>
      </c>
      <c r="P67" s="7">
        <v>0</v>
      </c>
      <c r="Q67" s="11">
        <f t="shared" si="6"/>
        <v>0</v>
      </c>
      <c r="R67" s="12">
        <f t="shared" si="7"/>
        <v>1515972</v>
      </c>
      <c r="S67" s="51">
        <f t="shared" si="8"/>
        <v>181.55353293413174</v>
      </c>
    </row>
    <row r="68" spans="1:19" x14ac:dyDescent="0.2">
      <c r="A68" s="35">
        <v>66</v>
      </c>
      <c r="B68" s="32" t="s">
        <v>84</v>
      </c>
      <c r="C68" s="6">
        <v>1465</v>
      </c>
      <c r="D68" s="7">
        <v>0</v>
      </c>
      <c r="E68" s="7">
        <f t="shared" ref="E68:E73" si="9">D68/$C68</f>
        <v>0</v>
      </c>
      <c r="F68" s="7">
        <v>0</v>
      </c>
      <c r="G68" s="7">
        <f>F68/$C68</f>
        <v>0</v>
      </c>
      <c r="H68" s="7">
        <v>0</v>
      </c>
      <c r="I68" s="7">
        <f>H68/$C68</f>
        <v>0</v>
      </c>
      <c r="J68" s="7">
        <v>0</v>
      </c>
      <c r="K68" s="7">
        <f>J68/$C68</f>
        <v>0</v>
      </c>
      <c r="L68" s="7">
        <v>0</v>
      </c>
      <c r="M68" s="7">
        <f>L68/$C68</f>
        <v>0</v>
      </c>
      <c r="N68" s="9">
        <v>0</v>
      </c>
      <c r="O68" s="7">
        <f>N68/$C68</f>
        <v>0</v>
      </c>
      <c r="P68" s="7">
        <v>0</v>
      </c>
      <c r="Q68" s="7">
        <f>P68/$C68</f>
        <v>0</v>
      </c>
      <c r="R68" s="8">
        <f>D68+F68+H68+J68+L68+N68+P68</f>
        <v>0</v>
      </c>
      <c r="S68" s="49">
        <f>R68/$C68</f>
        <v>0</v>
      </c>
    </row>
    <row r="69" spans="1:19" ht="12.75" customHeight="1" x14ac:dyDescent="0.2">
      <c r="A69" s="35">
        <v>67</v>
      </c>
      <c r="B69" s="33" t="s">
        <v>85</v>
      </c>
      <c r="C69" s="6">
        <v>5417</v>
      </c>
      <c r="D69" s="7">
        <v>0</v>
      </c>
      <c r="E69" s="9">
        <f t="shared" si="9"/>
        <v>0</v>
      </c>
      <c r="F69" s="7">
        <v>0</v>
      </c>
      <c r="G69" s="9">
        <f>F69/$C69</f>
        <v>0</v>
      </c>
      <c r="H69" s="7">
        <v>0</v>
      </c>
      <c r="I69" s="9">
        <f>H69/$C69</f>
        <v>0</v>
      </c>
      <c r="J69" s="7">
        <v>36898</v>
      </c>
      <c r="K69" s="9">
        <f>J69/$C69</f>
        <v>6.811519291120546</v>
      </c>
      <c r="L69" s="7">
        <v>486481</v>
      </c>
      <c r="M69" s="9">
        <f>L69/$C69</f>
        <v>89.806350378438253</v>
      </c>
      <c r="N69" s="9">
        <v>7590</v>
      </c>
      <c r="O69" s="9">
        <f>N69/$C69</f>
        <v>1.40114454495108</v>
      </c>
      <c r="P69" s="7">
        <v>0</v>
      </c>
      <c r="Q69" s="9">
        <f>P69/$C69</f>
        <v>0</v>
      </c>
      <c r="R69" s="10">
        <f>D69+F69+H69+J69+L69+N69+P69</f>
        <v>530969</v>
      </c>
      <c r="S69" s="50">
        <f>R69/$C69</f>
        <v>98.01901421450988</v>
      </c>
    </row>
    <row r="70" spans="1:19" s="13" customFormat="1" x14ac:dyDescent="0.2">
      <c r="A70" s="35">
        <v>68</v>
      </c>
      <c r="B70" s="33" t="s">
        <v>86</v>
      </c>
      <c r="C70" s="6">
        <v>1479</v>
      </c>
      <c r="D70" s="7">
        <v>0</v>
      </c>
      <c r="E70" s="9">
        <f t="shared" si="9"/>
        <v>0</v>
      </c>
      <c r="F70" s="7">
        <v>0</v>
      </c>
      <c r="G70" s="9">
        <f>F70/$C70</f>
        <v>0</v>
      </c>
      <c r="H70" s="7">
        <v>0</v>
      </c>
      <c r="I70" s="9">
        <f>H70/$C70</f>
        <v>0</v>
      </c>
      <c r="J70" s="7">
        <v>27885</v>
      </c>
      <c r="K70" s="9">
        <f>J70/$C70</f>
        <v>18.853955375253548</v>
      </c>
      <c r="L70" s="7">
        <v>0</v>
      </c>
      <c r="M70" s="9">
        <f>L70/$C70</f>
        <v>0</v>
      </c>
      <c r="N70" s="9">
        <v>0</v>
      </c>
      <c r="O70" s="9">
        <f>N70/$C70</f>
        <v>0</v>
      </c>
      <c r="P70" s="7">
        <v>0</v>
      </c>
      <c r="Q70" s="9">
        <f>P70/$C70</f>
        <v>0</v>
      </c>
      <c r="R70" s="10">
        <f>D70+F70+H70+J70+L70+N70+P70</f>
        <v>27885</v>
      </c>
      <c r="S70" s="50">
        <f>R70/$C70</f>
        <v>18.853955375253548</v>
      </c>
    </row>
    <row r="71" spans="1:19" x14ac:dyDescent="0.2">
      <c r="A71" s="35">
        <v>69</v>
      </c>
      <c r="B71" s="33" t="s">
        <v>87</v>
      </c>
      <c r="C71" s="6">
        <v>4632</v>
      </c>
      <c r="D71" s="7">
        <v>0</v>
      </c>
      <c r="E71" s="9">
        <f t="shared" si="9"/>
        <v>0</v>
      </c>
      <c r="F71" s="7">
        <v>609298</v>
      </c>
      <c r="G71" s="9">
        <f>F71/$C71</f>
        <v>131.54101899827288</v>
      </c>
      <c r="H71" s="7">
        <v>0</v>
      </c>
      <c r="I71" s="9">
        <f>H71/$C71</f>
        <v>0</v>
      </c>
      <c r="J71" s="7">
        <v>25320</v>
      </c>
      <c r="K71" s="9">
        <f>J71/$C71</f>
        <v>5.4663212435233159</v>
      </c>
      <c r="L71" s="7">
        <v>8</v>
      </c>
      <c r="M71" s="9">
        <f>L71/$C71</f>
        <v>1.7271157167530224E-3</v>
      </c>
      <c r="N71" s="9">
        <v>0</v>
      </c>
      <c r="O71" s="9">
        <f>N71/$C71</f>
        <v>0</v>
      </c>
      <c r="P71" s="7">
        <v>0</v>
      </c>
      <c r="Q71" s="9">
        <f>P71/$C71</f>
        <v>0</v>
      </c>
      <c r="R71" s="10">
        <f>D71+F71+H71+J71+L71+N71+P71</f>
        <v>634626</v>
      </c>
      <c r="S71" s="50">
        <f>R71/$C71</f>
        <v>137.00906735751295</v>
      </c>
    </row>
    <row r="72" spans="1:19" x14ac:dyDescent="0.2">
      <c r="A72" s="35">
        <v>396</v>
      </c>
      <c r="B72" s="34" t="s">
        <v>168</v>
      </c>
      <c r="C72" s="6">
        <v>30164</v>
      </c>
      <c r="D72" s="7">
        <v>268511</v>
      </c>
      <c r="E72" s="11">
        <v>8.901704018034744</v>
      </c>
      <c r="F72" s="7">
        <v>78840</v>
      </c>
      <c r="G72" s="11">
        <v>2.613711709322371</v>
      </c>
      <c r="H72" s="7">
        <v>23128</v>
      </c>
      <c r="I72" s="11">
        <v>0.76674181143084474</v>
      </c>
      <c r="J72" s="7">
        <v>930361</v>
      </c>
      <c r="K72" s="11">
        <v>30.843422622994296</v>
      </c>
      <c r="L72" s="7">
        <v>606011</v>
      </c>
      <c r="M72" s="11">
        <v>20.090538390133933</v>
      </c>
      <c r="N72" s="9">
        <v>509362</v>
      </c>
      <c r="O72" s="11">
        <v>16.886420899085003</v>
      </c>
      <c r="P72" s="7">
        <v>0</v>
      </c>
      <c r="Q72" s="11">
        <v>0</v>
      </c>
      <c r="R72" s="12">
        <v>2416213</v>
      </c>
      <c r="S72" s="51">
        <v>80.102539451001192</v>
      </c>
    </row>
    <row r="73" spans="1:19" x14ac:dyDescent="0.2">
      <c r="B73" s="23" t="s">
        <v>169</v>
      </c>
      <c r="C73" s="14">
        <f>SUM(C3:C72)</f>
        <v>687714</v>
      </c>
      <c r="D73" s="15">
        <f>SUM(D3:D72)</f>
        <v>2465223</v>
      </c>
      <c r="E73" s="15">
        <f t="shared" si="9"/>
        <v>3.584663101231035</v>
      </c>
      <c r="F73" s="15">
        <f t="shared" ref="F73" si="10">SUM(F3:F72)</f>
        <v>18432114</v>
      </c>
      <c r="G73" s="15">
        <f t="shared" ref="G73" si="11">F73/$C73</f>
        <v>26.802004903201041</v>
      </c>
      <c r="H73" s="15">
        <f t="shared" ref="H73" si="12">SUM(H3:H72)</f>
        <v>39798841</v>
      </c>
      <c r="I73" s="15">
        <f t="shared" ref="I73" si="13">H73/$C73</f>
        <v>57.871209543502097</v>
      </c>
      <c r="J73" s="15">
        <f t="shared" ref="J73" si="14">SUM(J3:J72)</f>
        <v>50650345</v>
      </c>
      <c r="K73" s="15">
        <f t="shared" ref="K73" si="15">J73/$C73</f>
        <v>73.65030375999325</v>
      </c>
      <c r="L73" s="15">
        <f t="shared" ref="L73" si="16">SUM(L3:L72)</f>
        <v>9009269</v>
      </c>
      <c r="M73" s="15">
        <f t="shared" ref="M73" si="17">L73/$C73</f>
        <v>13.100313502415249</v>
      </c>
      <c r="N73" s="15">
        <f t="shared" ref="N73" si="18">SUM(N3:N72)</f>
        <v>9094903</v>
      </c>
      <c r="O73" s="15">
        <f t="shared" ref="O73" si="19">N73/$C73</f>
        <v>13.224833288256455</v>
      </c>
      <c r="P73" s="15">
        <f t="shared" ref="P73" si="20">SUM(P3:P72)</f>
        <v>0</v>
      </c>
      <c r="Q73" s="15">
        <f t="shared" ref="Q73" si="21">P73/$C73</f>
        <v>0</v>
      </c>
      <c r="R73" s="16">
        <f t="shared" ref="R73" si="22">SUM(R3:R72)</f>
        <v>129450695</v>
      </c>
      <c r="S73" s="52">
        <f t="shared" ref="S73" si="23">R73/$C73</f>
        <v>188.23332809859912</v>
      </c>
    </row>
    <row r="74" spans="1:19" x14ac:dyDescent="0.2">
      <c r="A74" s="3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s="13" customFormat="1" x14ac:dyDescent="0.2">
      <c r="A75" s="35">
        <v>318001</v>
      </c>
      <c r="B75" s="33" t="s">
        <v>88</v>
      </c>
      <c r="C75" s="19">
        <v>1447</v>
      </c>
      <c r="D75" s="7">
        <v>0</v>
      </c>
      <c r="E75" s="9">
        <f>D75/$C75</f>
        <v>0</v>
      </c>
      <c r="F75" s="9">
        <v>0</v>
      </c>
      <c r="G75" s="9">
        <f>F75/$C75</f>
        <v>0</v>
      </c>
      <c r="H75" s="9">
        <v>0</v>
      </c>
      <c r="I75" s="9">
        <f>H75/$C75</f>
        <v>0</v>
      </c>
      <c r="J75" s="9">
        <v>40515</v>
      </c>
      <c r="K75" s="9">
        <f>J75/$C75</f>
        <v>27.999308914996544</v>
      </c>
      <c r="L75" s="9">
        <v>49467</v>
      </c>
      <c r="M75" s="9">
        <f>L75/$C75</f>
        <v>34.185901865929509</v>
      </c>
      <c r="N75" s="9">
        <v>0</v>
      </c>
      <c r="O75" s="9">
        <f>N75/$C75</f>
        <v>0</v>
      </c>
      <c r="P75" s="9">
        <v>0</v>
      </c>
      <c r="Q75" s="9">
        <f>P75/$C75</f>
        <v>0</v>
      </c>
      <c r="R75" s="10">
        <f>D75+F75+H75+J75+L75+N75+P75</f>
        <v>89982</v>
      </c>
      <c r="S75" s="50">
        <f>R75/$C75</f>
        <v>62.185210780926056</v>
      </c>
    </row>
    <row r="76" spans="1:19" x14ac:dyDescent="0.2">
      <c r="A76" s="35">
        <v>319001</v>
      </c>
      <c r="B76" s="34" t="s">
        <v>89</v>
      </c>
      <c r="C76" s="19">
        <v>728</v>
      </c>
      <c r="D76" s="7">
        <v>44010</v>
      </c>
      <c r="E76" s="11">
        <f>D76/$C76</f>
        <v>60.453296703296701</v>
      </c>
      <c r="F76" s="9">
        <v>0</v>
      </c>
      <c r="G76" s="11">
        <f>F76/$C76</f>
        <v>0</v>
      </c>
      <c r="H76" s="9">
        <v>0</v>
      </c>
      <c r="I76" s="11">
        <f>H76/$C76</f>
        <v>0</v>
      </c>
      <c r="J76" s="9">
        <v>13310</v>
      </c>
      <c r="K76" s="11">
        <f>J76/$C76</f>
        <v>18.282967032967033</v>
      </c>
      <c r="L76" s="9">
        <v>0</v>
      </c>
      <c r="M76" s="11">
        <f>L76/$C76</f>
        <v>0</v>
      </c>
      <c r="N76" s="9">
        <v>18900</v>
      </c>
      <c r="O76" s="11">
        <f>N76/$C76</f>
        <v>25.96153846153846</v>
      </c>
      <c r="P76" s="9">
        <v>0</v>
      </c>
      <c r="Q76" s="11">
        <f>P76/$C76</f>
        <v>0</v>
      </c>
      <c r="R76" s="12">
        <f>D76+F76+H76+J76+L76+N76+P76</f>
        <v>76220</v>
      </c>
      <c r="S76" s="51">
        <f>R76/$C76</f>
        <v>104.6978021978022</v>
      </c>
    </row>
    <row r="77" spans="1:19" x14ac:dyDescent="0.2">
      <c r="A77" s="35" t="s">
        <v>165</v>
      </c>
      <c r="B77" s="32" t="s">
        <v>166</v>
      </c>
      <c r="C77" s="6">
        <v>237</v>
      </c>
      <c r="D77" s="7">
        <v>0</v>
      </c>
      <c r="E77" s="7">
        <f>D77/$C77</f>
        <v>0</v>
      </c>
      <c r="F77" s="9">
        <v>0</v>
      </c>
      <c r="G77" s="7">
        <f>F77/$C77</f>
        <v>0</v>
      </c>
      <c r="H77" s="9">
        <v>0</v>
      </c>
      <c r="I77" s="7">
        <f>H77/$C77</f>
        <v>0</v>
      </c>
      <c r="J77" s="9">
        <v>0</v>
      </c>
      <c r="K77" s="7">
        <f>J77/$C77</f>
        <v>0</v>
      </c>
      <c r="L77" s="9">
        <v>0</v>
      </c>
      <c r="M77" s="7">
        <f>L77/$C77</f>
        <v>0</v>
      </c>
      <c r="N77" s="9">
        <v>0</v>
      </c>
      <c r="O77" s="7">
        <f>N77/$C77</f>
        <v>0</v>
      </c>
      <c r="P77" s="9">
        <v>0</v>
      </c>
      <c r="Q77" s="7">
        <f>P77/$C77</f>
        <v>0</v>
      </c>
      <c r="R77" s="8">
        <f t="shared" ref="R77:R126" si="24">D77+F77+H77+J77+L77+N77+P77</f>
        <v>0</v>
      </c>
      <c r="S77" s="49">
        <f t="shared" ref="S77:S127" si="25">R77/$C77</f>
        <v>0</v>
      </c>
    </row>
    <row r="78" spans="1:19" x14ac:dyDescent="0.2">
      <c r="B78" s="23" t="s">
        <v>170</v>
      </c>
      <c r="C78" s="14">
        <f>SUM(C75:C77)</f>
        <v>2412</v>
      </c>
      <c r="D78" s="15">
        <f>SUM(D75:D77)</f>
        <v>44010</v>
      </c>
      <c r="E78" s="15">
        <f>D78/$C78</f>
        <v>18.246268656716417</v>
      </c>
      <c r="F78" s="15">
        <f t="shared" ref="F78" si="26">SUM(F75:F77)</f>
        <v>0</v>
      </c>
      <c r="G78" s="15">
        <f t="shared" ref="G78" si="27">F78/$C78</f>
        <v>0</v>
      </c>
      <c r="H78" s="15">
        <f t="shared" ref="H78" si="28">SUM(H75:H77)</f>
        <v>0</v>
      </c>
      <c r="I78" s="15">
        <f t="shared" ref="I78" si="29">H78/$C78</f>
        <v>0</v>
      </c>
      <c r="J78" s="15">
        <f t="shared" ref="J78" si="30">SUM(J75:J77)</f>
        <v>53825</v>
      </c>
      <c r="K78" s="15">
        <f t="shared" ref="K78" si="31">J78/$C78</f>
        <v>22.315505804311776</v>
      </c>
      <c r="L78" s="15">
        <f t="shared" ref="L78" si="32">SUM(L75:L77)</f>
        <v>49467</v>
      </c>
      <c r="M78" s="15">
        <f t="shared" ref="M78" si="33">L78/$C78</f>
        <v>20.508706467661693</v>
      </c>
      <c r="N78" s="15">
        <f t="shared" ref="N78" si="34">SUM(N75:N77)</f>
        <v>18900</v>
      </c>
      <c r="O78" s="15">
        <f t="shared" ref="O78" si="35">N78/$C78</f>
        <v>7.8358208955223878</v>
      </c>
      <c r="P78" s="15">
        <f t="shared" ref="P78" si="36">SUM(P75:P77)</f>
        <v>0</v>
      </c>
      <c r="Q78" s="15">
        <f t="shared" ref="Q78" si="37">P78/$C78</f>
        <v>0</v>
      </c>
      <c r="R78" s="16">
        <f t="shared" ref="R78" si="38">SUM(R75:R77)</f>
        <v>166202</v>
      </c>
      <c r="S78" s="52">
        <f t="shared" si="25"/>
        <v>68.906301824212278</v>
      </c>
    </row>
    <row r="79" spans="1:19" x14ac:dyDescent="0.2">
      <c r="A79" s="3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x14ac:dyDescent="0.2">
      <c r="A80" s="35">
        <v>321001</v>
      </c>
      <c r="B80" s="32" t="s">
        <v>90</v>
      </c>
      <c r="C80" s="6">
        <v>350</v>
      </c>
      <c r="D80" s="7">
        <v>0</v>
      </c>
      <c r="E80" s="7">
        <f t="shared" ref="E80:E120" si="39">D80/$C80</f>
        <v>0</v>
      </c>
      <c r="F80" s="7">
        <v>0</v>
      </c>
      <c r="G80" s="7">
        <f t="shared" ref="G80:G119" si="40">F80/$C80</f>
        <v>0</v>
      </c>
      <c r="H80" s="7">
        <v>0</v>
      </c>
      <c r="I80" s="7">
        <f t="shared" ref="I80:I119" si="41">H80/$C80</f>
        <v>0</v>
      </c>
      <c r="J80" s="7">
        <v>0</v>
      </c>
      <c r="K80" s="7">
        <f t="shared" ref="K80:K119" si="42">J80/$C80</f>
        <v>0</v>
      </c>
      <c r="L80" s="7">
        <v>0</v>
      </c>
      <c r="M80" s="7">
        <f t="shared" ref="M80:M119" si="43">L80/$C80</f>
        <v>0</v>
      </c>
      <c r="N80" s="7">
        <v>0</v>
      </c>
      <c r="O80" s="7">
        <f t="shared" ref="O80:O119" si="44">N80/$C80</f>
        <v>0</v>
      </c>
      <c r="P80" s="7">
        <v>0</v>
      </c>
      <c r="Q80" s="7">
        <f t="shared" ref="Q80:Q119" si="45">P80/$C80</f>
        <v>0</v>
      </c>
      <c r="R80" s="8">
        <f t="shared" si="24"/>
        <v>0</v>
      </c>
      <c r="S80" s="49">
        <f t="shared" si="25"/>
        <v>0</v>
      </c>
    </row>
    <row r="81" spans="1:19" x14ac:dyDescent="0.2">
      <c r="A81" s="35">
        <v>329001</v>
      </c>
      <c r="B81" s="33" t="s">
        <v>91</v>
      </c>
      <c r="C81" s="6">
        <v>346</v>
      </c>
      <c r="D81" s="7">
        <v>0</v>
      </c>
      <c r="E81" s="9">
        <f t="shared" si="39"/>
        <v>0</v>
      </c>
      <c r="F81" s="7">
        <v>0</v>
      </c>
      <c r="G81" s="9">
        <f t="shared" si="40"/>
        <v>0</v>
      </c>
      <c r="H81" s="7">
        <v>0</v>
      </c>
      <c r="I81" s="9">
        <f t="shared" si="41"/>
        <v>0</v>
      </c>
      <c r="J81" s="7">
        <v>247168</v>
      </c>
      <c r="K81" s="9">
        <f t="shared" si="42"/>
        <v>714.35838150289021</v>
      </c>
      <c r="L81" s="7">
        <v>0</v>
      </c>
      <c r="M81" s="9">
        <f t="shared" si="43"/>
        <v>0</v>
      </c>
      <c r="N81" s="9">
        <v>0</v>
      </c>
      <c r="O81" s="9">
        <f t="shared" si="44"/>
        <v>0</v>
      </c>
      <c r="P81" s="7">
        <v>0</v>
      </c>
      <c r="Q81" s="9">
        <f t="shared" si="45"/>
        <v>0</v>
      </c>
      <c r="R81" s="10">
        <f t="shared" si="24"/>
        <v>247168</v>
      </c>
      <c r="S81" s="50">
        <f t="shared" si="25"/>
        <v>714.35838150289021</v>
      </c>
    </row>
    <row r="82" spans="1:19" x14ac:dyDescent="0.2">
      <c r="A82" s="35">
        <v>331001</v>
      </c>
      <c r="B82" s="33" t="s">
        <v>92</v>
      </c>
      <c r="C82" s="6">
        <v>1036</v>
      </c>
      <c r="D82" s="7">
        <v>36496</v>
      </c>
      <c r="E82" s="9">
        <f t="shared" si="39"/>
        <v>35.227799227799231</v>
      </c>
      <c r="F82" s="7">
        <v>0</v>
      </c>
      <c r="G82" s="9">
        <f t="shared" si="40"/>
        <v>0</v>
      </c>
      <c r="H82" s="7">
        <v>0</v>
      </c>
      <c r="I82" s="9">
        <f t="shared" si="41"/>
        <v>0</v>
      </c>
      <c r="J82" s="7">
        <v>0</v>
      </c>
      <c r="K82" s="9">
        <f t="shared" si="42"/>
        <v>0</v>
      </c>
      <c r="L82" s="7">
        <v>0</v>
      </c>
      <c r="M82" s="9">
        <f t="shared" si="43"/>
        <v>0</v>
      </c>
      <c r="N82" s="9">
        <v>0</v>
      </c>
      <c r="O82" s="9">
        <f t="shared" si="44"/>
        <v>0</v>
      </c>
      <c r="P82" s="7">
        <v>0</v>
      </c>
      <c r="Q82" s="9">
        <f t="shared" si="45"/>
        <v>0</v>
      </c>
      <c r="R82" s="10">
        <f t="shared" si="24"/>
        <v>36496</v>
      </c>
      <c r="S82" s="50">
        <f t="shared" si="25"/>
        <v>35.227799227799231</v>
      </c>
    </row>
    <row r="83" spans="1:19" x14ac:dyDescent="0.2">
      <c r="A83" s="35">
        <v>333001</v>
      </c>
      <c r="B83" s="33" t="s">
        <v>93</v>
      </c>
      <c r="C83" s="6">
        <v>746</v>
      </c>
      <c r="D83" s="7">
        <v>71239</v>
      </c>
      <c r="E83" s="9">
        <f t="shared" si="39"/>
        <v>95.49463806970509</v>
      </c>
      <c r="F83" s="7">
        <v>0</v>
      </c>
      <c r="G83" s="9">
        <f t="shared" si="40"/>
        <v>0</v>
      </c>
      <c r="H83" s="7">
        <v>0</v>
      </c>
      <c r="I83" s="9">
        <f t="shared" si="41"/>
        <v>0</v>
      </c>
      <c r="J83" s="7">
        <v>0</v>
      </c>
      <c r="K83" s="9">
        <f t="shared" si="42"/>
        <v>0</v>
      </c>
      <c r="L83" s="7">
        <v>0</v>
      </c>
      <c r="M83" s="9">
        <f t="shared" si="43"/>
        <v>0</v>
      </c>
      <c r="N83" s="9">
        <v>0</v>
      </c>
      <c r="O83" s="9">
        <f t="shared" si="44"/>
        <v>0</v>
      </c>
      <c r="P83" s="7">
        <v>0</v>
      </c>
      <c r="Q83" s="9">
        <f t="shared" si="45"/>
        <v>0</v>
      </c>
      <c r="R83" s="10">
        <f t="shared" si="24"/>
        <v>71239</v>
      </c>
      <c r="S83" s="50">
        <f t="shared" si="25"/>
        <v>95.49463806970509</v>
      </c>
    </row>
    <row r="84" spans="1:19" x14ac:dyDescent="0.2">
      <c r="A84" s="35">
        <v>336001</v>
      </c>
      <c r="B84" s="34" t="s">
        <v>94</v>
      </c>
      <c r="C84" s="6">
        <v>857</v>
      </c>
      <c r="D84" s="7">
        <v>0</v>
      </c>
      <c r="E84" s="11">
        <f t="shared" si="39"/>
        <v>0</v>
      </c>
      <c r="F84" s="7">
        <v>12400</v>
      </c>
      <c r="G84" s="11">
        <f t="shared" si="40"/>
        <v>14.469078179696616</v>
      </c>
      <c r="H84" s="7">
        <v>0</v>
      </c>
      <c r="I84" s="11">
        <f t="shared" si="41"/>
        <v>0</v>
      </c>
      <c r="J84" s="7">
        <v>123101</v>
      </c>
      <c r="K84" s="11">
        <f t="shared" si="42"/>
        <v>143.64177362893815</v>
      </c>
      <c r="L84" s="7">
        <v>0</v>
      </c>
      <c r="M84" s="11">
        <f t="shared" si="43"/>
        <v>0</v>
      </c>
      <c r="N84" s="9">
        <v>0</v>
      </c>
      <c r="O84" s="11">
        <f t="shared" si="44"/>
        <v>0</v>
      </c>
      <c r="P84" s="7">
        <v>0</v>
      </c>
      <c r="Q84" s="11">
        <f t="shared" si="45"/>
        <v>0</v>
      </c>
      <c r="R84" s="12">
        <f t="shared" si="24"/>
        <v>135501</v>
      </c>
      <c r="S84" s="51">
        <f t="shared" si="25"/>
        <v>158.11085180863478</v>
      </c>
    </row>
    <row r="85" spans="1:19" x14ac:dyDescent="0.2">
      <c r="A85" s="35">
        <v>337001</v>
      </c>
      <c r="B85" s="32" t="s">
        <v>95</v>
      </c>
      <c r="C85" s="6">
        <v>960</v>
      </c>
      <c r="D85" s="7">
        <v>6062</v>
      </c>
      <c r="E85" s="7">
        <f t="shared" si="39"/>
        <v>6.3145833333333332</v>
      </c>
      <c r="F85" s="7">
        <v>0</v>
      </c>
      <c r="G85" s="7">
        <f t="shared" si="40"/>
        <v>0</v>
      </c>
      <c r="H85" s="7">
        <v>0</v>
      </c>
      <c r="I85" s="7">
        <f t="shared" si="41"/>
        <v>0</v>
      </c>
      <c r="J85" s="7">
        <v>54692</v>
      </c>
      <c r="K85" s="7">
        <f t="shared" si="42"/>
        <v>56.970833333333331</v>
      </c>
      <c r="L85" s="7">
        <v>0</v>
      </c>
      <c r="M85" s="7">
        <f t="shared" si="43"/>
        <v>0</v>
      </c>
      <c r="N85" s="7">
        <v>0</v>
      </c>
      <c r="O85" s="7">
        <f t="shared" si="44"/>
        <v>0</v>
      </c>
      <c r="P85" s="7">
        <v>0</v>
      </c>
      <c r="Q85" s="7">
        <f t="shared" si="45"/>
        <v>0</v>
      </c>
      <c r="R85" s="8">
        <f t="shared" si="24"/>
        <v>60754</v>
      </c>
      <c r="S85" s="49">
        <f t="shared" si="25"/>
        <v>63.28541666666667</v>
      </c>
    </row>
    <row r="86" spans="1:19" x14ac:dyDescent="0.2">
      <c r="A86" s="35">
        <v>339001</v>
      </c>
      <c r="B86" s="33" t="s">
        <v>96</v>
      </c>
      <c r="C86" s="6">
        <v>409</v>
      </c>
      <c r="D86" s="7">
        <v>0</v>
      </c>
      <c r="E86" s="9">
        <f t="shared" si="39"/>
        <v>0</v>
      </c>
      <c r="F86" s="7">
        <v>0</v>
      </c>
      <c r="G86" s="9">
        <f t="shared" si="40"/>
        <v>0</v>
      </c>
      <c r="H86" s="7">
        <v>0</v>
      </c>
      <c r="I86" s="9">
        <f t="shared" si="41"/>
        <v>0</v>
      </c>
      <c r="J86" s="7">
        <v>5742</v>
      </c>
      <c r="K86" s="9">
        <f t="shared" si="42"/>
        <v>14.039119804400977</v>
      </c>
      <c r="L86" s="7">
        <v>0</v>
      </c>
      <c r="M86" s="9">
        <f t="shared" si="43"/>
        <v>0</v>
      </c>
      <c r="N86" s="9">
        <v>0</v>
      </c>
      <c r="O86" s="9">
        <f t="shared" si="44"/>
        <v>0</v>
      </c>
      <c r="P86" s="7">
        <v>0</v>
      </c>
      <c r="Q86" s="9">
        <f t="shared" si="45"/>
        <v>0</v>
      </c>
      <c r="R86" s="10">
        <f t="shared" si="24"/>
        <v>5742</v>
      </c>
      <c r="S86" s="50">
        <f t="shared" si="25"/>
        <v>14.039119804400977</v>
      </c>
    </row>
    <row r="87" spans="1:19" x14ac:dyDescent="0.2">
      <c r="A87" s="35">
        <v>340001</v>
      </c>
      <c r="B87" s="33" t="s">
        <v>97</v>
      </c>
      <c r="C87" s="6">
        <v>119</v>
      </c>
      <c r="D87" s="7">
        <v>0</v>
      </c>
      <c r="E87" s="9">
        <f t="shared" si="39"/>
        <v>0</v>
      </c>
      <c r="F87" s="7">
        <v>0</v>
      </c>
      <c r="G87" s="9">
        <f t="shared" si="40"/>
        <v>0</v>
      </c>
      <c r="H87" s="7">
        <v>0</v>
      </c>
      <c r="I87" s="9">
        <f t="shared" si="41"/>
        <v>0</v>
      </c>
      <c r="J87" s="7">
        <v>1499</v>
      </c>
      <c r="K87" s="9">
        <f t="shared" si="42"/>
        <v>12.596638655462185</v>
      </c>
      <c r="L87" s="7">
        <v>0</v>
      </c>
      <c r="M87" s="9">
        <f t="shared" si="43"/>
        <v>0</v>
      </c>
      <c r="N87" s="9">
        <v>0</v>
      </c>
      <c r="O87" s="9">
        <f t="shared" si="44"/>
        <v>0</v>
      </c>
      <c r="P87" s="7">
        <v>0</v>
      </c>
      <c r="Q87" s="9">
        <f t="shared" si="45"/>
        <v>0</v>
      </c>
      <c r="R87" s="10">
        <f t="shared" si="24"/>
        <v>1499</v>
      </c>
      <c r="S87" s="50">
        <f t="shared" si="25"/>
        <v>12.596638655462185</v>
      </c>
    </row>
    <row r="88" spans="1:19" x14ac:dyDescent="0.2">
      <c r="A88" s="35">
        <v>341001</v>
      </c>
      <c r="B88" s="33" t="s">
        <v>98</v>
      </c>
      <c r="C88" s="6">
        <v>945</v>
      </c>
      <c r="D88" s="7">
        <v>0</v>
      </c>
      <c r="E88" s="9">
        <f t="shared" si="39"/>
        <v>0</v>
      </c>
      <c r="F88" s="7">
        <v>81325</v>
      </c>
      <c r="G88" s="9">
        <f t="shared" si="40"/>
        <v>86.058201058201064</v>
      </c>
      <c r="H88" s="7">
        <v>0</v>
      </c>
      <c r="I88" s="9">
        <f t="shared" si="41"/>
        <v>0</v>
      </c>
      <c r="J88" s="7">
        <v>407086</v>
      </c>
      <c r="K88" s="9">
        <f t="shared" si="42"/>
        <v>430.77883597883596</v>
      </c>
      <c r="L88" s="7">
        <v>33839</v>
      </c>
      <c r="M88" s="9">
        <f t="shared" si="43"/>
        <v>35.80846560846561</v>
      </c>
      <c r="N88" s="9">
        <v>0</v>
      </c>
      <c r="O88" s="9">
        <f t="shared" si="44"/>
        <v>0</v>
      </c>
      <c r="P88" s="7">
        <v>25226</v>
      </c>
      <c r="Q88" s="9">
        <f t="shared" si="45"/>
        <v>26.694179894179893</v>
      </c>
      <c r="R88" s="10">
        <f t="shared" si="24"/>
        <v>547476</v>
      </c>
      <c r="S88" s="50">
        <f t="shared" si="25"/>
        <v>579.33968253968249</v>
      </c>
    </row>
    <row r="89" spans="1:19" x14ac:dyDescent="0.2">
      <c r="A89" s="35">
        <v>343001</v>
      </c>
      <c r="B89" s="34" t="s">
        <v>99</v>
      </c>
      <c r="C89" s="6">
        <v>511</v>
      </c>
      <c r="D89" s="7">
        <v>0</v>
      </c>
      <c r="E89" s="11">
        <f t="shared" si="39"/>
        <v>0</v>
      </c>
      <c r="F89" s="7">
        <v>0</v>
      </c>
      <c r="G89" s="11">
        <f t="shared" si="40"/>
        <v>0</v>
      </c>
      <c r="H89" s="7">
        <v>0</v>
      </c>
      <c r="I89" s="11">
        <f t="shared" si="41"/>
        <v>0</v>
      </c>
      <c r="J89" s="7">
        <v>0</v>
      </c>
      <c r="K89" s="11">
        <f t="shared" si="42"/>
        <v>0</v>
      </c>
      <c r="L89" s="7">
        <v>403</v>
      </c>
      <c r="M89" s="11">
        <f t="shared" si="43"/>
        <v>0.78864970645792565</v>
      </c>
      <c r="N89" s="9">
        <v>0</v>
      </c>
      <c r="O89" s="11">
        <f t="shared" si="44"/>
        <v>0</v>
      </c>
      <c r="P89" s="7">
        <v>0</v>
      </c>
      <c r="Q89" s="11">
        <f t="shared" si="45"/>
        <v>0</v>
      </c>
      <c r="R89" s="12">
        <f t="shared" si="24"/>
        <v>403</v>
      </c>
      <c r="S89" s="51">
        <f t="shared" si="25"/>
        <v>0.78864970645792565</v>
      </c>
    </row>
    <row r="90" spans="1:19" x14ac:dyDescent="0.2">
      <c r="A90" s="35">
        <v>344001</v>
      </c>
      <c r="B90" s="32" t="s">
        <v>100</v>
      </c>
      <c r="C90" s="6">
        <v>567</v>
      </c>
      <c r="D90" s="7">
        <v>0</v>
      </c>
      <c r="E90" s="7">
        <f t="shared" si="39"/>
        <v>0</v>
      </c>
      <c r="F90" s="7">
        <v>0</v>
      </c>
      <c r="G90" s="7">
        <f t="shared" si="40"/>
        <v>0</v>
      </c>
      <c r="H90" s="7">
        <v>0</v>
      </c>
      <c r="I90" s="7">
        <f t="shared" si="41"/>
        <v>0</v>
      </c>
      <c r="J90" s="7">
        <v>0</v>
      </c>
      <c r="K90" s="7">
        <f t="shared" si="42"/>
        <v>0</v>
      </c>
      <c r="L90" s="7">
        <v>0</v>
      </c>
      <c r="M90" s="7">
        <f t="shared" si="43"/>
        <v>0</v>
      </c>
      <c r="N90" s="7">
        <v>0</v>
      </c>
      <c r="O90" s="7">
        <f t="shared" si="44"/>
        <v>0</v>
      </c>
      <c r="P90" s="7">
        <v>0</v>
      </c>
      <c r="Q90" s="7">
        <f t="shared" si="45"/>
        <v>0</v>
      </c>
      <c r="R90" s="8">
        <f t="shared" si="24"/>
        <v>0</v>
      </c>
      <c r="S90" s="49">
        <f t="shared" si="25"/>
        <v>0</v>
      </c>
    </row>
    <row r="91" spans="1:19" x14ac:dyDescent="0.2">
      <c r="A91" s="35">
        <v>345001</v>
      </c>
      <c r="B91" s="33" t="s">
        <v>101</v>
      </c>
      <c r="C91" s="6">
        <v>2275</v>
      </c>
      <c r="D91" s="7">
        <v>42496</v>
      </c>
      <c r="E91" s="9">
        <f t="shared" si="39"/>
        <v>18.67956043956044</v>
      </c>
      <c r="F91" s="7">
        <v>22000</v>
      </c>
      <c r="G91" s="9">
        <f t="shared" si="40"/>
        <v>9.6703296703296697</v>
      </c>
      <c r="H91" s="7">
        <v>834542</v>
      </c>
      <c r="I91" s="9">
        <f t="shared" si="41"/>
        <v>366.83164835164837</v>
      </c>
      <c r="J91" s="7">
        <v>11616</v>
      </c>
      <c r="K91" s="9">
        <f t="shared" si="42"/>
        <v>5.1059340659340657</v>
      </c>
      <c r="L91" s="7">
        <v>0</v>
      </c>
      <c r="M91" s="9">
        <f t="shared" si="43"/>
        <v>0</v>
      </c>
      <c r="N91" s="9">
        <v>19800</v>
      </c>
      <c r="O91" s="9">
        <f t="shared" si="44"/>
        <v>8.7032967032967026</v>
      </c>
      <c r="P91" s="7">
        <v>0</v>
      </c>
      <c r="Q91" s="9">
        <f t="shared" si="45"/>
        <v>0</v>
      </c>
      <c r="R91" s="10">
        <f t="shared" si="24"/>
        <v>930454</v>
      </c>
      <c r="S91" s="50">
        <f t="shared" si="25"/>
        <v>408.99076923076922</v>
      </c>
    </row>
    <row r="92" spans="1:19" x14ac:dyDescent="0.2">
      <c r="A92" s="35">
        <v>346001</v>
      </c>
      <c r="B92" s="33" t="s">
        <v>102</v>
      </c>
      <c r="C92" s="6">
        <v>857</v>
      </c>
      <c r="D92" s="7">
        <v>188238</v>
      </c>
      <c r="E92" s="9">
        <f t="shared" si="39"/>
        <v>219.64760793465578</v>
      </c>
      <c r="F92" s="7">
        <v>0</v>
      </c>
      <c r="G92" s="9">
        <f t="shared" si="40"/>
        <v>0</v>
      </c>
      <c r="H92" s="7">
        <v>0</v>
      </c>
      <c r="I92" s="9">
        <f t="shared" si="41"/>
        <v>0</v>
      </c>
      <c r="J92" s="7">
        <v>44733</v>
      </c>
      <c r="K92" s="9">
        <f t="shared" si="42"/>
        <v>52.197199533255542</v>
      </c>
      <c r="L92" s="7">
        <v>119627</v>
      </c>
      <c r="M92" s="9">
        <f t="shared" si="43"/>
        <v>139.58809801633606</v>
      </c>
      <c r="N92" s="9">
        <v>17085</v>
      </c>
      <c r="O92" s="9">
        <f t="shared" si="44"/>
        <v>19.935822637106185</v>
      </c>
      <c r="P92" s="7">
        <v>0</v>
      </c>
      <c r="Q92" s="9">
        <f t="shared" si="45"/>
        <v>0</v>
      </c>
      <c r="R92" s="10">
        <f t="shared" si="24"/>
        <v>369683</v>
      </c>
      <c r="S92" s="50">
        <f t="shared" si="25"/>
        <v>431.36872812135357</v>
      </c>
    </row>
    <row r="93" spans="1:19" x14ac:dyDescent="0.2">
      <c r="A93" s="35">
        <v>347001</v>
      </c>
      <c r="B93" s="33" t="s">
        <v>103</v>
      </c>
      <c r="C93" s="6">
        <v>715</v>
      </c>
      <c r="D93" s="7">
        <v>0</v>
      </c>
      <c r="E93" s="9">
        <f t="shared" si="39"/>
        <v>0</v>
      </c>
      <c r="F93" s="7">
        <v>0</v>
      </c>
      <c r="G93" s="9">
        <f t="shared" si="40"/>
        <v>0</v>
      </c>
      <c r="H93" s="7">
        <v>0</v>
      </c>
      <c r="I93" s="9">
        <f t="shared" si="41"/>
        <v>0</v>
      </c>
      <c r="J93" s="7">
        <v>0</v>
      </c>
      <c r="K93" s="9">
        <f t="shared" si="42"/>
        <v>0</v>
      </c>
      <c r="L93" s="7">
        <v>45667</v>
      </c>
      <c r="M93" s="9">
        <f t="shared" si="43"/>
        <v>63.869930069930071</v>
      </c>
      <c r="N93" s="9">
        <v>0</v>
      </c>
      <c r="O93" s="9">
        <f t="shared" si="44"/>
        <v>0</v>
      </c>
      <c r="P93" s="7">
        <v>0</v>
      </c>
      <c r="Q93" s="9">
        <f t="shared" si="45"/>
        <v>0</v>
      </c>
      <c r="R93" s="10">
        <f t="shared" si="24"/>
        <v>45667</v>
      </c>
      <c r="S93" s="50">
        <f t="shared" si="25"/>
        <v>63.869930069930071</v>
      </c>
    </row>
    <row r="94" spans="1:19" x14ac:dyDescent="0.2">
      <c r="A94" s="35">
        <v>348001</v>
      </c>
      <c r="B94" s="34" t="s">
        <v>104</v>
      </c>
      <c r="C94" s="6">
        <v>745</v>
      </c>
      <c r="D94" s="7">
        <v>46085</v>
      </c>
      <c r="E94" s="11">
        <f t="shared" si="39"/>
        <v>61.859060402684563</v>
      </c>
      <c r="F94" s="7">
        <v>0</v>
      </c>
      <c r="G94" s="11">
        <f t="shared" si="40"/>
        <v>0</v>
      </c>
      <c r="H94" s="7">
        <v>0</v>
      </c>
      <c r="I94" s="11">
        <f t="shared" si="41"/>
        <v>0</v>
      </c>
      <c r="J94" s="7">
        <v>0</v>
      </c>
      <c r="K94" s="11">
        <f t="shared" si="42"/>
        <v>0</v>
      </c>
      <c r="L94" s="7">
        <v>501</v>
      </c>
      <c r="M94" s="11">
        <f t="shared" si="43"/>
        <v>0.67248322147651007</v>
      </c>
      <c r="N94" s="9">
        <v>0</v>
      </c>
      <c r="O94" s="11">
        <f t="shared" si="44"/>
        <v>0</v>
      </c>
      <c r="P94" s="7">
        <v>0</v>
      </c>
      <c r="Q94" s="11">
        <f t="shared" si="45"/>
        <v>0</v>
      </c>
      <c r="R94" s="12">
        <f t="shared" si="24"/>
        <v>46586</v>
      </c>
      <c r="S94" s="51">
        <f t="shared" si="25"/>
        <v>62.531543624161074</v>
      </c>
    </row>
    <row r="95" spans="1:19" x14ac:dyDescent="0.2">
      <c r="A95" s="35" t="s">
        <v>105</v>
      </c>
      <c r="B95" s="32" t="s">
        <v>106</v>
      </c>
      <c r="C95" s="6">
        <v>246</v>
      </c>
      <c r="D95" s="7">
        <v>0</v>
      </c>
      <c r="E95" s="7">
        <f t="shared" si="39"/>
        <v>0</v>
      </c>
      <c r="F95" s="7">
        <v>0</v>
      </c>
      <c r="G95" s="7">
        <f t="shared" si="40"/>
        <v>0</v>
      </c>
      <c r="H95" s="7">
        <v>0</v>
      </c>
      <c r="I95" s="7">
        <f t="shared" si="41"/>
        <v>0</v>
      </c>
      <c r="J95" s="7">
        <v>0</v>
      </c>
      <c r="K95" s="7">
        <f t="shared" si="42"/>
        <v>0</v>
      </c>
      <c r="L95" s="7">
        <v>14875</v>
      </c>
      <c r="M95" s="7">
        <f t="shared" si="43"/>
        <v>60.467479674796749</v>
      </c>
      <c r="N95" s="7">
        <v>0</v>
      </c>
      <c r="O95" s="7">
        <f t="shared" si="44"/>
        <v>0</v>
      </c>
      <c r="P95" s="7">
        <v>0</v>
      </c>
      <c r="Q95" s="7">
        <f t="shared" si="45"/>
        <v>0</v>
      </c>
      <c r="R95" s="8">
        <f t="shared" si="24"/>
        <v>14875</v>
      </c>
      <c r="S95" s="49">
        <f t="shared" si="25"/>
        <v>60.467479674796749</v>
      </c>
    </row>
    <row r="96" spans="1:19" x14ac:dyDescent="0.2">
      <c r="A96" s="35" t="s">
        <v>107</v>
      </c>
      <c r="B96" s="33" t="s">
        <v>108</v>
      </c>
      <c r="C96" s="6">
        <v>553</v>
      </c>
      <c r="D96" s="7">
        <v>2924</v>
      </c>
      <c r="E96" s="9">
        <f t="shared" si="39"/>
        <v>5.2875226039783003</v>
      </c>
      <c r="F96" s="7">
        <v>0</v>
      </c>
      <c r="G96" s="9">
        <f t="shared" si="40"/>
        <v>0</v>
      </c>
      <c r="H96" s="7">
        <v>0</v>
      </c>
      <c r="I96" s="9">
        <f t="shared" si="41"/>
        <v>0</v>
      </c>
      <c r="J96" s="7">
        <v>59575</v>
      </c>
      <c r="K96" s="9">
        <f t="shared" si="42"/>
        <v>107.73056057866185</v>
      </c>
      <c r="L96" s="7">
        <v>0</v>
      </c>
      <c r="M96" s="9">
        <f t="shared" si="43"/>
        <v>0</v>
      </c>
      <c r="N96" s="9">
        <v>0</v>
      </c>
      <c r="O96" s="9">
        <f t="shared" si="44"/>
        <v>0</v>
      </c>
      <c r="P96" s="7">
        <v>0</v>
      </c>
      <c r="Q96" s="9">
        <f t="shared" si="45"/>
        <v>0</v>
      </c>
      <c r="R96" s="10">
        <f t="shared" si="24"/>
        <v>62499</v>
      </c>
      <c r="S96" s="50">
        <f t="shared" si="25"/>
        <v>113.01808318264014</v>
      </c>
    </row>
    <row r="97" spans="1:19" x14ac:dyDescent="0.2">
      <c r="A97" s="35" t="s">
        <v>109</v>
      </c>
      <c r="B97" s="33" t="s">
        <v>110</v>
      </c>
      <c r="C97" s="6">
        <v>444</v>
      </c>
      <c r="D97" s="7">
        <v>0</v>
      </c>
      <c r="E97" s="9">
        <f t="shared" si="39"/>
        <v>0</v>
      </c>
      <c r="F97" s="7">
        <v>127182</v>
      </c>
      <c r="G97" s="9">
        <f t="shared" si="40"/>
        <v>286.44594594594594</v>
      </c>
      <c r="H97" s="7">
        <v>0</v>
      </c>
      <c r="I97" s="9">
        <f t="shared" si="41"/>
        <v>0</v>
      </c>
      <c r="J97" s="7">
        <v>204042</v>
      </c>
      <c r="K97" s="9">
        <f t="shared" si="42"/>
        <v>459.55405405405406</v>
      </c>
      <c r="L97" s="7">
        <v>0</v>
      </c>
      <c r="M97" s="9">
        <f t="shared" si="43"/>
        <v>0</v>
      </c>
      <c r="N97" s="9">
        <v>0</v>
      </c>
      <c r="O97" s="9">
        <f t="shared" si="44"/>
        <v>0</v>
      </c>
      <c r="P97" s="7">
        <v>0</v>
      </c>
      <c r="Q97" s="9">
        <f t="shared" si="45"/>
        <v>0</v>
      </c>
      <c r="R97" s="10">
        <f t="shared" si="24"/>
        <v>331224</v>
      </c>
      <c r="S97" s="50">
        <f t="shared" si="25"/>
        <v>746</v>
      </c>
    </row>
    <row r="98" spans="1:19" x14ac:dyDescent="0.2">
      <c r="A98" s="35" t="s">
        <v>111</v>
      </c>
      <c r="B98" s="33" t="s">
        <v>112</v>
      </c>
      <c r="C98" s="6">
        <v>475</v>
      </c>
      <c r="D98" s="7">
        <v>2268</v>
      </c>
      <c r="E98" s="9">
        <f t="shared" si="39"/>
        <v>4.7747368421052627</v>
      </c>
      <c r="F98" s="7">
        <v>0</v>
      </c>
      <c r="G98" s="9">
        <f t="shared" si="40"/>
        <v>0</v>
      </c>
      <c r="H98" s="7">
        <v>0</v>
      </c>
      <c r="I98" s="9">
        <f t="shared" si="41"/>
        <v>0</v>
      </c>
      <c r="J98" s="7">
        <v>58657</v>
      </c>
      <c r="K98" s="9">
        <f t="shared" si="42"/>
        <v>123.48842105263158</v>
      </c>
      <c r="L98" s="7">
        <v>0</v>
      </c>
      <c r="M98" s="9">
        <f t="shared" si="43"/>
        <v>0</v>
      </c>
      <c r="N98" s="9">
        <v>0</v>
      </c>
      <c r="O98" s="9">
        <f t="shared" si="44"/>
        <v>0</v>
      </c>
      <c r="P98" s="7">
        <v>0</v>
      </c>
      <c r="Q98" s="9">
        <f t="shared" si="45"/>
        <v>0</v>
      </c>
      <c r="R98" s="10">
        <f t="shared" si="24"/>
        <v>60925</v>
      </c>
      <c r="S98" s="50">
        <f t="shared" si="25"/>
        <v>128.26315789473685</v>
      </c>
    </row>
    <row r="99" spans="1:19" x14ac:dyDescent="0.2">
      <c r="A99" s="35" t="s">
        <v>113</v>
      </c>
      <c r="B99" s="34" t="s">
        <v>114</v>
      </c>
      <c r="C99" s="6">
        <v>381</v>
      </c>
      <c r="D99" s="7">
        <v>24187</v>
      </c>
      <c r="E99" s="11">
        <f t="shared" si="39"/>
        <v>63.482939632545929</v>
      </c>
      <c r="F99" s="7">
        <v>0</v>
      </c>
      <c r="G99" s="11">
        <f t="shared" si="40"/>
        <v>0</v>
      </c>
      <c r="H99" s="7">
        <v>0</v>
      </c>
      <c r="I99" s="11">
        <f t="shared" si="41"/>
        <v>0</v>
      </c>
      <c r="J99" s="7">
        <v>0</v>
      </c>
      <c r="K99" s="11">
        <f t="shared" si="42"/>
        <v>0</v>
      </c>
      <c r="L99" s="7">
        <v>1372</v>
      </c>
      <c r="M99" s="11">
        <f t="shared" si="43"/>
        <v>3.6010498687664043</v>
      </c>
      <c r="N99" s="9">
        <v>57306</v>
      </c>
      <c r="O99" s="11">
        <f t="shared" si="44"/>
        <v>150.40944881889763</v>
      </c>
      <c r="P99" s="7">
        <v>0</v>
      </c>
      <c r="Q99" s="11">
        <f t="shared" si="45"/>
        <v>0</v>
      </c>
      <c r="R99" s="12">
        <f t="shared" si="24"/>
        <v>82865</v>
      </c>
      <c r="S99" s="51">
        <f t="shared" si="25"/>
        <v>217.49343832020998</v>
      </c>
    </row>
    <row r="100" spans="1:19" x14ac:dyDescent="0.2">
      <c r="A100" s="35" t="s">
        <v>115</v>
      </c>
      <c r="B100" s="32" t="s">
        <v>116</v>
      </c>
      <c r="C100" s="6">
        <v>43</v>
      </c>
      <c r="D100" s="7">
        <v>0</v>
      </c>
      <c r="E100" s="7">
        <f t="shared" si="39"/>
        <v>0</v>
      </c>
      <c r="F100" s="7">
        <v>0</v>
      </c>
      <c r="G100" s="7">
        <f t="shared" si="40"/>
        <v>0</v>
      </c>
      <c r="H100" s="7">
        <v>0</v>
      </c>
      <c r="I100" s="7">
        <f t="shared" si="41"/>
        <v>0</v>
      </c>
      <c r="J100" s="7">
        <v>43104</v>
      </c>
      <c r="K100" s="7">
        <f t="shared" si="42"/>
        <v>1002.4186046511628</v>
      </c>
      <c r="L100" s="7">
        <v>3164</v>
      </c>
      <c r="M100" s="7">
        <f t="shared" si="43"/>
        <v>73.581395348837205</v>
      </c>
      <c r="N100" s="7">
        <v>0</v>
      </c>
      <c r="O100" s="7">
        <f t="shared" si="44"/>
        <v>0</v>
      </c>
      <c r="P100" s="7">
        <v>0</v>
      </c>
      <c r="Q100" s="7">
        <f t="shared" si="45"/>
        <v>0</v>
      </c>
      <c r="R100" s="8">
        <f t="shared" si="24"/>
        <v>46268</v>
      </c>
      <c r="S100" s="49">
        <f t="shared" si="25"/>
        <v>1076</v>
      </c>
    </row>
    <row r="101" spans="1:19" x14ac:dyDescent="0.2">
      <c r="A101" s="35" t="s">
        <v>117</v>
      </c>
      <c r="B101" s="33" t="s">
        <v>118</v>
      </c>
      <c r="C101" s="6">
        <v>110</v>
      </c>
      <c r="D101" s="7">
        <v>0</v>
      </c>
      <c r="E101" s="9">
        <f t="shared" si="39"/>
        <v>0</v>
      </c>
      <c r="F101" s="7">
        <v>0</v>
      </c>
      <c r="G101" s="9">
        <f t="shared" si="40"/>
        <v>0</v>
      </c>
      <c r="H101" s="7">
        <v>0</v>
      </c>
      <c r="I101" s="9">
        <f t="shared" si="41"/>
        <v>0</v>
      </c>
      <c r="J101" s="7">
        <v>3278</v>
      </c>
      <c r="K101" s="9">
        <f t="shared" si="42"/>
        <v>29.8</v>
      </c>
      <c r="L101" s="7">
        <v>0</v>
      </c>
      <c r="M101" s="9">
        <f t="shared" si="43"/>
        <v>0</v>
      </c>
      <c r="N101" s="9">
        <v>0</v>
      </c>
      <c r="O101" s="9">
        <f t="shared" si="44"/>
        <v>0</v>
      </c>
      <c r="P101" s="7">
        <v>0</v>
      </c>
      <c r="Q101" s="9">
        <f t="shared" si="45"/>
        <v>0</v>
      </c>
      <c r="R101" s="10">
        <f t="shared" si="24"/>
        <v>3278</v>
      </c>
      <c r="S101" s="50">
        <f t="shared" si="25"/>
        <v>29.8</v>
      </c>
    </row>
    <row r="102" spans="1:19" x14ac:dyDescent="0.2">
      <c r="A102" s="35" t="s">
        <v>119</v>
      </c>
      <c r="B102" s="33" t="s">
        <v>120</v>
      </c>
      <c r="C102" s="6">
        <v>324</v>
      </c>
      <c r="D102" s="7">
        <v>9900</v>
      </c>
      <c r="E102" s="9">
        <f t="shared" si="39"/>
        <v>30.555555555555557</v>
      </c>
      <c r="F102" s="7">
        <v>0</v>
      </c>
      <c r="G102" s="9">
        <f t="shared" si="40"/>
        <v>0</v>
      </c>
      <c r="H102" s="7">
        <v>0</v>
      </c>
      <c r="I102" s="9">
        <f t="shared" si="41"/>
        <v>0</v>
      </c>
      <c r="J102" s="7">
        <v>69015</v>
      </c>
      <c r="K102" s="9">
        <f t="shared" si="42"/>
        <v>213.00925925925927</v>
      </c>
      <c r="L102" s="7">
        <v>0</v>
      </c>
      <c r="M102" s="9">
        <f t="shared" si="43"/>
        <v>0</v>
      </c>
      <c r="N102" s="9">
        <v>0</v>
      </c>
      <c r="O102" s="9">
        <f t="shared" si="44"/>
        <v>0</v>
      </c>
      <c r="P102" s="7">
        <v>0</v>
      </c>
      <c r="Q102" s="9">
        <f t="shared" si="45"/>
        <v>0</v>
      </c>
      <c r="R102" s="10">
        <f t="shared" si="24"/>
        <v>78915</v>
      </c>
      <c r="S102" s="50">
        <f t="shared" si="25"/>
        <v>243.56481481481481</v>
      </c>
    </row>
    <row r="103" spans="1:19" x14ac:dyDescent="0.2">
      <c r="A103" s="35" t="s">
        <v>121</v>
      </c>
      <c r="B103" s="33" t="s">
        <v>122</v>
      </c>
      <c r="C103" s="6">
        <v>81</v>
      </c>
      <c r="D103" s="7">
        <v>250014</v>
      </c>
      <c r="E103" s="9">
        <f t="shared" si="39"/>
        <v>3086.5925925925926</v>
      </c>
      <c r="F103" s="7">
        <v>0</v>
      </c>
      <c r="G103" s="9">
        <f t="shared" si="40"/>
        <v>0</v>
      </c>
      <c r="H103" s="7">
        <v>0</v>
      </c>
      <c r="I103" s="9">
        <f t="shared" si="41"/>
        <v>0</v>
      </c>
      <c r="J103" s="7">
        <v>0</v>
      </c>
      <c r="K103" s="9">
        <f t="shared" si="42"/>
        <v>0</v>
      </c>
      <c r="L103" s="7">
        <v>72253</v>
      </c>
      <c r="M103" s="9">
        <f t="shared" si="43"/>
        <v>892.01234567901236</v>
      </c>
      <c r="N103" s="9">
        <v>11361</v>
      </c>
      <c r="O103" s="9">
        <f t="shared" si="44"/>
        <v>140.25925925925927</v>
      </c>
      <c r="P103" s="7">
        <v>0</v>
      </c>
      <c r="Q103" s="9">
        <f t="shared" si="45"/>
        <v>0</v>
      </c>
      <c r="R103" s="10">
        <f t="shared" si="24"/>
        <v>333628</v>
      </c>
      <c r="S103" s="50">
        <f t="shared" si="25"/>
        <v>4118.8641975308637</v>
      </c>
    </row>
    <row r="104" spans="1:19" x14ac:dyDescent="0.2">
      <c r="A104" s="35" t="s">
        <v>123</v>
      </c>
      <c r="B104" s="34" t="s">
        <v>124</v>
      </c>
      <c r="C104" s="6">
        <v>676</v>
      </c>
      <c r="D104" s="7">
        <v>23872</v>
      </c>
      <c r="E104" s="11">
        <f t="shared" si="39"/>
        <v>35.31360946745562</v>
      </c>
      <c r="F104" s="7">
        <v>0</v>
      </c>
      <c r="G104" s="11">
        <f t="shared" si="40"/>
        <v>0</v>
      </c>
      <c r="H104" s="7">
        <v>0</v>
      </c>
      <c r="I104" s="11">
        <f t="shared" si="41"/>
        <v>0</v>
      </c>
      <c r="J104" s="7">
        <v>41270</v>
      </c>
      <c r="K104" s="11">
        <f t="shared" si="42"/>
        <v>61.050295857988168</v>
      </c>
      <c r="L104" s="7">
        <v>63450</v>
      </c>
      <c r="M104" s="11">
        <f t="shared" si="43"/>
        <v>93.860946745562131</v>
      </c>
      <c r="N104" s="9">
        <v>12317</v>
      </c>
      <c r="O104" s="11">
        <f t="shared" si="44"/>
        <v>18.220414201183431</v>
      </c>
      <c r="P104" s="7">
        <v>0</v>
      </c>
      <c r="Q104" s="11">
        <f t="shared" si="45"/>
        <v>0</v>
      </c>
      <c r="R104" s="12">
        <f t="shared" si="24"/>
        <v>140909</v>
      </c>
      <c r="S104" s="51">
        <f t="shared" si="25"/>
        <v>208.44526627218934</v>
      </c>
    </row>
    <row r="105" spans="1:19" x14ac:dyDescent="0.2">
      <c r="A105" s="35" t="s">
        <v>125</v>
      </c>
      <c r="B105" s="32" t="s">
        <v>126</v>
      </c>
      <c r="C105" s="6">
        <v>279</v>
      </c>
      <c r="D105" s="7">
        <v>0</v>
      </c>
      <c r="E105" s="7">
        <f t="shared" si="39"/>
        <v>0</v>
      </c>
      <c r="F105" s="7">
        <v>0</v>
      </c>
      <c r="G105" s="7">
        <f t="shared" si="40"/>
        <v>0</v>
      </c>
      <c r="H105" s="7">
        <v>0</v>
      </c>
      <c r="I105" s="7">
        <f t="shared" si="41"/>
        <v>0</v>
      </c>
      <c r="J105" s="7">
        <v>31086</v>
      </c>
      <c r="K105" s="7">
        <f t="shared" si="42"/>
        <v>111.41935483870968</v>
      </c>
      <c r="L105" s="7">
        <v>55194</v>
      </c>
      <c r="M105" s="7">
        <f t="shared" si="43"/>
        <v>197.8279569892473</v>
      </c>
      <c r="N105" s="7">
        <v>14026</v>
      </c>
      <c r="O105" s="7">
        <f t="shared" si="44"/>
        <v>50.272401433691755</v>
      </c>
      <c r="P105" s="7">
        <v>0</v>
      </c>
      <c r="Q105" s="7">
        <f t="shared" si="45"/>
        <v>0</v>
      </c>
      <c r="R105" s="8">
        <f t="shared" si="24"/>
        <v>100306</v>
      </c>
      <c r="S105" s="49">
        <f t="shared" si="25"/>
        <v>359.51971326164875</v>
      </c>
    </row>
    <row r="106" spans="1:19" x14ac:dyDescent="0.2">
      <c r="A106" s="35" t="s">
        <v>127</v>
      </c>
      <c r="B106" s="33" t="s">
        <v>128</v>
      </c>
      <c r="C106" s="6">
        <v>500</v>
      </c>
      <c r="D106" s="7">
        <v>0</v>
      </c>
      <c r="E106" s="9">
        <f t="shared" si="39"/>
        <v>0</v>
      </c>
      <c r="F106" s="7">
        <v>0</v>
      </c>
      <c r="G106" s="9">
        <f t="shared" si="40"/>
        <v>0</v>
      </c>
      <c r="H106" s="7">
        <v>0</v>
      </c>
      <c r="I106" s="9">
        <f t="shared" si="41"/>
        <v>0</v>
      </c>
      <c r="J106" s="7">
        <v>15519</v>
      </c>
      <c r="K106" s="9">
        <f t="shared" si="42"/>
        <v>31.038</v>
      </c>
      <c r="L106" s="7">
        <v>0</v>
      </c>
      <c r="M106" s="9">
        <f t="shared" si="43"/>
        <v>0</v>
      </c>
      <c r="N106" s="9">
        <v>0</v>
      </c>
      <c r="O106" s="9">
        <f t="shared" si="44"/>
        <v>0</v>
      </c>
      <c r="P106" s="7">
        <v>0</v>
      </c>
      <c r="Q106" s="9">
        <f t="shared" si="45"/>
        <v>0</v>
      </c>
      <c r="R106" s="10">
        <f t="shared" si="24"/>
        <v>15519</v>
      </c>
      <c r="S106" s="50">
        <f t="shared" si="25"/>
        <v>31.038</v>
      </c>
    </row>
    <row r="107" spans="1:19" x14ac:dyDescent="0.2">
      <c r="A107" s="35" t="s">
        <v>129</v>
      </c>
      <c r="B107" s="33" t="s">
        <v>130</v>
      </c>
      <c r="C107" s="6">
        <v>399</v>
      </c>
      <c r="D107" s="7">
        <v>2678</v>
      </c>
      <c r="E107" s="9">
        <f t="shared" si="39"/>
        <v>6.7117794486215541</v>
      </c>
      <c r="F107" s="7">
        <v>0</v>
      </c>
      <c r="G107" s="9">
        <f t="shared" si="40"/>
        <v>0</v>
      </c>
      <c r="H107" s="7">
        <v>0</v>
      </c>
      <c r="I107" s="9">
        <f t="shared" si="41"/>
        <v>0</v>
      </c>
      <c r="J107" s="7">
        <v>116094</v>
      </c>
      <c r="K107" s="9">
        <f t="shared" si="42"/>
        <v>290.96240601503757</v>
      </c>
      <c r="L107" s="7">
        <v>153759</v>
      </c>
      <c r="M107" s="9">
        <f t="shared" si="43"/>
        <v>385.36090225563908</v>
      </c>
      <c r="N107" s="9">
        <v>133000</v>
      </c>
      <c r="O107" s="9">
        <f t="shared" si="44"/>
        <v>333.33333333333331</v>
      </c>
      <c r="P107" s="7">
        <v>0</v>
      </c>
      <c r="Q107" s="9">
        <f t="shared" si="45"/>
        <v>0</v>
      </c>
      <c r="R107" s="10">
        <f t="shared" si="24"/>
        <v>405531</v>
      </c>
      <c r="S107" s="50">
        <f t="shared" si="25"/>
        <v>1016.3684210526316</v>
      </c>
    </row>
    <row r="108" spans="1:19" x14ac:dyDescent="0.2">
      <c r="A108" s="35" t="s">
        <v>131</v>
      </c>
      <c r="B108" s="33" t="s">
        <v>132</v>
      </c>
      <c r="C108" s="6">
        <v>169</v>
      </c>
      <c r="D108" s="7">
        <v>0</v>
      </c>
      <c r="E108" s="9">
        <f t="shared" si="39"/>
        <v>0</v>
      </c>
      <c r="F108" s="7">
        <v>0</v>
      </c>
      <c r="G108" s="9">
        <f t="shared" si="40"/>
        <v>0</v>
      </c>
      <c r="H108" s="7">
        <v>0</v>
      </c>
      <c r="I108" s="9">
        <f t="shared" si="41"/>
        <v>0</v>
      </c>
      <c r="J108" s="7">
        <v>8790</v>
      </c>
      <c r="K108" s="9">
        <f t="shared" si="42"/>
        <v>52.011834319526628</v>
      </c>
      <c r="L108" s="7">
        <v>3500</v>
      </c>
      <c r="M108" s="9">
        <f t="shared" si="43"/>
        <v>20.710059171597631</v>
      </c>
      <c r="N108" s="9">
        <v>0</v>
      </c>
      <c r="O108" s="9">
        <f t="shared" si="44"/>
        <v>0</v>
      </c>
      <c r="P108" s="7">
        <v>0</v>
      </c>
      <c r="Q108" s="9">
        <f t="shared" si="45"/>
        <v>0</v>
      </c>
      <c r="R108" s="10">
        <f t="shared" si="24"/>
        <v>12290</v>
      </c>
      <c r="S108" s="50">
        <f t="shared" si="25"/>
        <v>72.721893491124263</v>
      </c>
    </row>
    <row r="109" spans="1:19" x14ac:dyDescent="0.2">
      <c r="A109" s="35" t="s">
        <v>133</v>
      </c>
      <c r="B109" s="34" t="s">
        <v>134</v>
      </c>
      <c r="C109" s="6">
        <v>649</v>
      </c>
      <c r="D109" s="7">
        <v>0</v>
      </c>
      <c r="E109" s="11">
        <f t="shared" si="39"/>
        <v>0</v>
      </c>
      <c r="F109" s="7">
        <v>0</v>
      </c>
      <c r="G109" s="11">
        <f t="shared" si="40"/>
        <v>0</v>
      </c>
      <c r="H109" s="7">
        <v>0</v>
      </c>
      <c r="I109" s="11">
        <f t="shared" si="41"/>
        <v>0</v>
      </c>
      <c r="J109" s="7">
        <v>0</v>
      </c>
      <c r="K109" s="11">
        <f t="shared" si="42"/>
        <v>0</v>
      </c>
      <c r="L109" s="7">
        <v>0</v>
      </c>
      <c r="M109" s="11">
        <f t="shared" si="43"/>
        <v>0</v>
      </c>
      <c r="N109" s="9">
        <v>0</v>
      </c>
      <c r="O109" s="11">
        <f t="shared" si="44"/>
        <v>0</v>
      </c>
      <c r="P109" s="7">
        <v>0</v>
      </c>
      <c r="Q109" s="11">
        <f t="shared" si="45"/>
        <v>0</v>
      </c>
      <c r="R109" s="12">
        <f t="shared" si="24"/>
        <v>0</v>
      </c>
      <c r="S109" s="51">
        <f t="shared" si="25"/>
        <v>0</v>
      </c>
    </row>
    <row r="110" spans="1:19" x14ac:dyDescent="0.2">
      <c r="A110" s="35" t="s">
        <v>135</v>
      </c>
      <c r="B110" s="32" t="s">
        <v>136</v>
      </c>
      <c r="C110" s="6">
        <v>887</v>
      </c>
      <c r="D110" s="7">
        <v>981</v>
      </c>
      <c r="E110" s="7">
        <f t="shared" si="39"/>
        <v>1.1059751972942502</v>
      </c>
      <c r="F110" s="7">
        <v>0</v>
      </c>
      <c r="G110" s="7">
        <f t="shared" si="40"/>
        <v>0</v>
      </c>
      <c r="H110" s="7">
        <v>0</v>
      </c>
      <c r="I110" s="7">
        <f t="shared" si="41"/>
        <v>0</v>
      </c>
      <c r="J110" s="7">
        <v>118474</v>
      </c>
      <c r="K110" s="7">
        <f t="shared" si="42"/>
        <v>133.56708004509582</v>
      </c>
      <c r="L110" s="7">
        <v>173970</v>
      </c>
      <c r="M110" s="7">
        <f t="shared" si="43"/>
        <v>196.13303269447576</v>
      </c>
      <c r="N110" s="7">
        <v>14716</v>
      </c>
      <c r="O110" s="7">
        <f t="shared" si="44"/>
        <v>16.590755355129652</v>
      </c>
      <c r="P110" s="7">
        <v>0</v>
      </c>
      <c r="Q110" s="7">
        <f t="shared" si="45"/>
        <v>0</v>
      </c>
      <c r="R110" s="8">
        <f t="shared" si="24"/>
        <v>308141</v>
      </c>
      <c r="S110" s="49">
        <f t="shared" si="25"/>
        <v>347.39684329199548</v>
      </c>
    </row>
    <row r="111" spans="1:19" x14ac:dyDescent="0.2">
      <c r="A111" s="35" t="s">
        <v>137</v>
      </c>
      <c r="B111" s="33" t="s">
        <v>138</v>
      </c>
      <c r="C111" s="6">
        <v>295</v>
      </c>
      <c r="D111" s="7">
        <v>575000</v>
      </c>
      <c r="E111" s="9">
        <f t="shared" si="39"/>
        <v>1949.1525423728813</v>
      </c>
      <c r="F111" s="7">
        <v>0</v>
      </c>
      <c r="G111" s="9">
        <f t="shared" si="40"/>
        <v>0</v>
      </c>
      <c r="H111" s="7">
        <v>0</v>
      </c>
      <c r="I111" s="9">
        <f t="shared" si="41"/>
        <v>0</v>
      </c>
      <c r="J111" s="7">
        <v>32682</v>
      </c>
      <c r="K111" s="9">
        <f t="shared" si="42"/>
        <v>110.7864406779661</v>
      </c>
      <c r="L111" s="7">
        <v>0</v>
      </c>
      <c r="M111" s="9">
        <f t="shared" si="43"/>
        <v>0</v>
      </c>
      <c r="N111" s="9">
        <v>1403</v>
      </c>
      <c r="O111" s="9">
        <f t="shared" si="44"/>
        <v>4.7559322033898308</v>
      </c>
      <c r="P111" s="7">
        <v>0</v>
      </c>
      <c r="Q111" s="9">
        <f t="shared" si="45"/>
        <v>0</v>
      </c>
      <c r="R111" s="10">
        <f t="shared" si="24"/>
        <v>609085</v>
      </c>
      <c r="S111" s="50">
        <f t="shared" si="25"/>
        <v>2064.6949152542375</v>
      </c>
    </row>
    <row r="112" spans="1:19" x14ac:dyDescent="0.2">
      <c r="A112" s="35" t="s">
        <v>139</v>
      </c>
      <c r="B112" s="33" t="s">
        <v>140</v>
      </c>
      <c r="C112" s="6">
        <v>777</v>
      </c>
      <c r="D112" s="7">
        <v>0</v>
      </c>
      <c r="E112" s="9">
        <f t="shared" si="39"/>
        <v>0</v>
      </c>
      <c r="F112" s="7">
        <v>0</v>
      </c>
      <c r="G112" s="9">
        <f t="shared" si="40"/>
        <v>0</v>
      </c>
      <c r="H112" s="7">
        <v>0</v>
      </c>
      <c r="I112" s="9">
        <f t="shared" si="41"/>
        <v>0</v>
      </c>
      <c r="J112" s="7">
        <v>73685</v>
      </c>
      <c r="K112" s="9">
        <f t="shared" si="42"/>
        <v>94.832689832689837</v>
      </c>
      <c r="L112" s="7">
        <v>144142</v>
      </c>
      <c r="M112" s="9">
        <f t="shared" si="43"/>
        <v>185.51093951093952</v>
      </c>
      <c r="N112" s="9">
        <v>11996</v>
      </c>
      <c r="O112" s="9">
        <f t="shared" si="44"/>
        <v>15.438867438867439</v>
      </c>
      <c r="P112" s="7">
        <v>0</v>
      </c>
      <c r="Q112" s="9">
        <f t="shared" si="45"/>
        <v>0</v>
      </c>
      <c r="R112" s="10">
        <f t="shared" si="24"/>
        <v>229823</v>
      </c>
      <c r="S112" s="50">
        <f t="shared" si="25"/>
        <v>295.78249678249676</v>
      </c>
    </row>
    <row r="113" spans="1:19" x14ac:dyDescent="0.2">
      <c r="A113" s="35" t="s">
        <v>141</v>
      </c>
      <c r="B113" s="33" t="s">
        <v>142</v>
      </c>
      <c r="C113" s="6">
        <v>349</v>
      </c>
      <c r="D113" s="7">
        <v>0</v>
      </c>
      <c r="E113" s="9">
        <f t="shared" si="39"/>
        <v>0</v>
      </c>
      <c r="F113" s="7">
        <v>15288</v>
      </c>
      <c r="G113" s="9">
        <f t="shared" si="40"/>
        <v>43.805157593123212</v>
      </c>
      <c r="H113" s="7">
        <v>0</v>
      </c>
      <c r="I113" s="9">
        <f t="shared" si="41"/>
        <v>0</v>
      </c>
      <c r="J113" s="7">
        <v>24550</v>
      </c>
      <c r="K113" s="9">
        <f t="shared" si="42"/>
        <v>70.343839541547283</v>
      </c>
      <c r="L113" s="7">
        <v>0</v>
      </c>
      <c r="M113" s="9">
        <f t="shared" si="43"/>
        <v>0</v>
      </c>
      <c r="N113" s="9">
        <v>0</v>
      </c>
      <c r="O113" s="9">
        <f t="shared" si="44"/>
        <v>0</v>
      </c>
      <c r="P113" s="7">
        <v>0</v>
      </c>
      <c r="Q113" s="9">
        <f t="shared" si="45"/>
        <v>0</v>
      </c>
      <c r="R113" s="10">
        <f t="shared" si="24"/>
        <v>39838</v>
      </c>
      <c r="S113" s="50">
        <f t="shared" si="25"/>
        <v>114.14899713467048</v>
      </c>
    </row>
    <row r="114" spans="1:19" x14ac:dyDescent="0.2">
      <c r="A114" s="35" t="s">
        <v>143</v>
      </c>
      <c r="B114" s="34" t="s">
        <v>144</v>
      </c>
      <c r="C114" s="6">
        <v>180</v>
      </c>
      <c r="D114" s="7">
        <v>0</v>
      </c>
      <c r="E114" s="11">
        <f t="shared" si="39"/>
        <v>0</v>
      </c>
      <c r="F114" s="7">
        <v>0</v>
      </c>
      <c r="G114" s="11">
        <f t="shared" si="40"/>
        <v>0</v>
      </c>
      <c r="H114" s="7">
        <v>0</v>
      </c>
      <c r="I114" s="11">
        <f t="shared" si="41"/>
        <v>0</v>
      </c>
      <c r="J114" s="7">
        <v>8736</v>
      </c>
      <c r="K114" s="11">
        <f t="shared" si="42"/>
        <v>48.533333333333331</v>
      </c>
      <c r="L114" s="7">
        <v>0</v>
      </c>
      <c r="M114" s="11">
        <f t="shared" si="43"/>
        <v>0</v>
      </c>
      <c r="N114" s="9">
        <v>0</v>
      </c>
      <c r="O114" s="11">
        <f t="shared" si="44"/>
        <v>0</v>
      </c>
      <c r="P114" s="7">
        <v>0</v>
      </c>
      <c r="Q114" s="11">
        <f t="shared" si="45"/>
        <v>0</v>
      </c>
      <c r="R114" s="12">
        <f t="shared" si="24"/>
        <v>8736</v>
      </c>
      <c r="S114" s="51">
        <f t="shared" si="25"/>
        <v>48.533333333333331</v>
      </c>
    </row>
    <row r="115" spans="1:19" x14ac:dyDescent="0.2">
      <c r="A115" s="35" t="s">
        <v>145</v>
      </c>
      <c r="B115" s="32" t="s">
        <v>146</v>
      </c>
      <c r="C115" s="6">
        <v>1913</v>
      </c>
      <c r="D115" s="7">
        <v>14396</v>
      </c>
      <c r="E115" s="7">
        <f t="shared" si="39"/>
        <v>7.5253528489283843</v>
      </c>
      <c r="F115" s="7">
        <v>0</v>
      </c>
      <c r="G115" s="7">
        <f t="shared" si="40"/>
        <v>0</v>
      </c>
      <c r="H115" s="7">
        <v>0</v>
      </c>
      <c r="I115" s="7">
        <f t="shared" si="41"/>
        <v>0</v>
      </c>
      <c r="J115" s="7">
        <v>8907</v>
      </c>
      <c r="K115" s="7">
        <f t="shared" si="42"/>
        <v>4.6560376372190273</v>
      </c>
      <c r="L115" s="7">
        <v>0</v>
      </c>
      <c r="M115" s="7">
        <f t="shared" si="43"/>
        <v>0</v>
      </c>
      <c r="N115" s="7">
        <v>1347</v>
      </c>
      <c r="O115" s="7">
        <f t="shared" si="44"/>
        <v>0.70412963930998429</v>
      </c>
      <c r="P115" s="7">
        <v>0</v>
      </c>
      <c r="Q115" s="7">
        <f t="shared" si="45"/>
        <v>0</v>
      </c>
      <c r="R115" s="8">
        <f t="shared" si="24"/>
        <v>24650</v>
      </c>
      <c r="S115" s="49">
        <f t="shared" si="25"/>
        <v>12.885520125457397</v>
      </c>
    </row>
    <row r="116" spans="1:19" x14ac:dyDescent="0.2">
      <c r="A116" s="35" t="s">
        <v>147</v>
      </c>
      <c r="B116" s="33" t="s">
        <v>148</v>
      </c>
      <c r="C116" s="6">
        <v>633</v>
      </c>
      <c r="D116" s="7">
        <v>4594</v>
      </c>
      <c r="E116" s="9">
        <f t="shared" si="39"/>
        <v>7.2575039494470772</v>
      </c>
      <c r="F116" s="7">
        <v>0</v>
      </c>
      <c r="G116" s="9">
        <f t="shared" si="40"/>
        <v>0</v>
      </c>
      <c r="H116" s="7">
        <v>0</v>
      </c>
      <c r="I116" s="9">
        <f t="shared" si="41"/>
        <v>0</v>
      </c>
      <c r="J116" s="7">
        <v>69491</v>
      </c>
      <c r="K116" s="9">
        <f t="shared" si="42"/>
        <v>109.78041074249604</v>
      </c>
      <c r="L116" s="7">
        <v>276154</v>
      </c>
      <c r="M116" s="9">
        <f t="shared" si="43"/>
        <v>436.26224328593997</v>
      </c>
      <c r="N116" s="9">
        <v>83564</v>
      </c>
      <c r="O116" s="9">
        <f t="shared" si="44"/>
        <v>132.0126382306477</v>
      </c>
      <c r="P116" s="7">
        <v>0</v>
      </c>
      <c r="Q116" s="9">
        <f t="shared" si="45"/>
        <v>0</v>
      </c>
      <c r="R116" s="10">
        <f t="shared" si="24"/>
        <v>433803</v>
      </c>
      <c r="S116" s="50">
        <f t="shared" si="25"/>
        <v>685.31279620853081</v>
      </c>
    </row>
    <row r="117" spans="1:19" x14ac:dyDescent="0.2">
      <c r="A117" s="35" t="s">
        <v>149</v>
      </c>
      <c r="B117" s="33" t="s">
        <v>150</v>
      </c>
      <c r="C117" s="6">
        <v>311</v>
      </c>
      <c r="D117" s="7">
        <v>0</v>
      </c>
      <c r="E117" s="9">
        <f t="shared" si="39"/>
        <v>0</v>
      </c>
      <c r="F117" s="7">
        <v>0</v>
      </c>
      <c r="G117" s="9">
        <f t="shared" si="40"/>
        <v>0</v>
      </c>
      <c r="H117" s="7">
        <v>0</v>
      </c>
      <c r="I117" s="9">
        <f t="shared" si="41"/>
        <v>0</v>
      </c>
      <c r="J117" s="7">
        <v>0</v>
      </c>
      <c r="K117" s="9">
        <f t="shared" si="42"/>
        <v>0</v>
      </c>
      <c r="L117" s="7">
        <v>67718</v>
      </c>
      <c r="M117" s="9">
        <f t="shared" si="43"/>
        <v>217.7427652733119</v>
      </c>
      <c r="N117" s="9">
        <v>0</v>
      </c>
      <c r="O117" s="9">
        <f t="shared" si="44"/>
        <v>0</v>
      </c>
      <c r="P117" s="7">
        <v>0</v>
      </c>
      <c r="Q117" s="9">
        <f t="shared" si="45"/>
        <v>0</v>
      </c>
      <c r="R117" s="10">
        <f t="shared" si="24"/>
        <v>67718</v>
      </c>
      <c r="S117" s="50">
        <f t="shared" si="25"/>
        <v>217.7427652733119</v>
      </c>
    </row>
    <row r="118" spans="1:19" x14ac:dyDescent="0.2">
      <c r="A118" s="35" t="s">
        <v>151</v>
      </c>
      <c r="B118" s="33" t="s">
        <v>152</v>
      </c>
      <c r="C118" s="6">
        <v>250</v>
      </c>
      <c r="D118" s="7">
        <v>0</v>
      </c>
      <c r="E118" s="9">
        <f t="shared" si="39"/>
        <v>0</v>
      </c>
      <c r="F118" s="7">
        <v>0</v>
      </c>
      <c r="G118" s="9">
        <f t="shared" si="40"/>
        <v>0</v>
      </c>
      <c r="H118" s="7">
        <v>0</v>
      </c>
      <c r="I118" s="9">
        <f t="shared" si="41"/>
        <v>0</v>
      </c>
      <c r="J118" s="7">
        <v>3548</v>
      </c>
      <c r="K118" s="9">
        <f t="shared" si="42"/>
        <v>14.192</v>
      </c>
      <c r="L118" s="7">
        <v>27603</v>
      </c>
      <c r="M118" s="9">
        <f t="shared" si="43"/>
        <v>110.41200000000001</v>
      </c>
      <c r="N118" s="9">
        <v>5314</v>
      </c>
      <c r="O118" s="9">
        <f t="shared" si="44"/>
        <v>21.256</v>
      </c>
      <c r="P118" s="7">
        <v>0</v>
      </c>
      <c r="Q118" s="9">
        <f t="shared" si="45"/>
        <v>0</v>
      </c>
      <c r="R118" s="10">
        <f t="shared" si="24"/>
        <v>36465</v>
      </c>
      <c r="S118" s="50">
        <f t="shared" si="25"/>
        <v>145.86000000000001</v>
      </c>
    </row>
    <row r="119" spans="1:19" x14ac:dyDescent="0.2">
      <c r="A119" s="35" t="s">
        <v>153</v>
      </c>
      <c r="B119" s="34" t="s">
        <v>154</v>
      </c>
      <c r="C119" s="6">
        <v>255</v>
      </c>
      <c r="D119" s="7">
        <v>128706</v>
      </c>
      <c r="E119" s="11">
        <f t="shared" si="39"/>
        <v>504.7294117647059</v>
      </c>
      <c r="F119" s="7">
        <v>0</v>
      </c>
      <c r="G119" s="11">
        <f t="shared" si="40"/>
        <v>0</v>
      </c>
      <c r="H119" s="7">
        <v>0</v>
      </c>
      <c r="I119" s="11">
        <f t="shared" si="41"/>
        <v>0</v>
      </c>
      <c r="J119" s="7">
        <v>0</v>
      </c>
      <c r="K119" s="11">
        <f t="shared" si="42"/>
        <v>0</v>
      </c>
      <c r="L119" s="7">
        <v>7363</v>
      </c>
      <c r="M119" s="11">
        <f t="shared" si="43"/>
        <v>28.874509803921569</v>
      </c>
      <c r="N119" s="9">
        <v>0</v>
      </c>
      <c r="O119" s="11">
        <f t="shared" si="44"/>
        <v>0</v>
      </c>
      <c r="P119" s="7">
        <v>0</v>
      </c>
      <c r="Q119" s="11">
        <f t="shared" si="45"/>
        <v>0</v>
      </c>
      <c r="R119" s="12">
        <f t="shared" si="24"/>
        <v>136069</v>
      </c>
      <c r="S119" s="51">
        <f t="shared" si="25"/>
        <v>533.60392156862747</v>
      </c>
    </row>
    <row r="120" spans="1:19" x14ac:dyDescent="0.2">
      <c r="B120" s="24" t="s">
        <v>171</v>
      </c>
      <c r="C120" s="25">
        <f>SUM(C80:C119)</f>
        <v>22617</v>
      </c>
      <c r="D120" s="15">
        <f>SUM(D80:D119)</f>
        <v>1430136</v>
      </c>
      <c r="E120" s="11">
        <f t="shared" si="39"/>
        <v>63.232789494627937</v>
      </c>
      <c r="F120" s="15">
        <f t="shared" ref="F120" si="46">SUM(F80:F119)</f>
        <v>258195</v>
      </c>
      <c r="G120" s="15">
        <f t="shared" ref="G120" si="47">F120/$C120</f>
        <v>11.415970287836583</v>
      </c>
      <c r="H120" s="15">
        <f t="shared" ref="H120" si="48">SUM(H80:H119)</f>
        <v>834542</v>
      </c>
      <c r="I120" s="15">
        <f t="shared" ref="I120" si="49">H120/$C120</f>
        <v>36.898881372418977</v>
      </c>
      <c r="J120" s="15">
        <f t="shared" ref="J120" si="50">SUM(J80:J119)</f>
        <v>1886140</v>
      </c>
      <c r="K120" s="15">
        <f t="shared" ref="K120" si="51">J120/$C120</f>
        <v>83.39479152849627</v>
      </c>
      <c r="L120" s="15">
        <f t="shared" ref="L120" si="52">SUM(L80:L119)</f>
        <v>1264554</v>
      </c>
      <c r="M120" s="15">
        <f t="shared" ref="M120" si="53">L120/$C120</f>
        <v>55.911659371269401</v>
      </c>
      <c r="N120" s="15">
        <f t="shared" ref="N120" si="54">SUM(N80:N119)</f>
        <v>383235</v>
      </c>
      <c r="O120" s="15">
        <f t="shared" ref="O120" si="55">N120/$C120</f>
        <v>16.944554980766679</v>
      </c>
      <c r="P120" s="15">
        <f t="shared" ref="P120" si="56">SUM(P80:P119)</f>
        <v>25226</v>
      </c>
      <c r="Q120" s="15">
        <f t="shared" ref="Q120" si="57">P120/$C120</f>
        <v>1.1153557058849537</v>
      </c>
      <c r="R120" s="16">
        <f t="shared" ref="R120" si="58">SUM(R80:R119)</f>
        <v>6082028</v>
      </c>
      <c r="S120" s="52">
        <f t="shared" si="25"/>
        <v>268.91400274130081</v>
      </c>
    </row>
    <row r="121" spans="1:19" x14ac:dyDescent="0.2">
      <c r="A121" s="37"/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x14ac:dyDescent="0.2">
      <c r="A122" s="35" t="s">
        <v>155</v>
      </c>
      <c r="B122" s="32" t="s">
        <v>156</v>
      </c>
      <c r="C122" s="6">
        <v>372</v>
      </c>
      <c r="D122" s="7">
        <v>0</v>
      </c>
      <c r="E122" s="7">
        <f t="shared" ref="E122:E127" si="59">D122/$C122</f>
        <v>0</v>
      </c>
      <c r="F122" s="7">
        <v>0</v>
      </c>
      <c r="G122" s="7">
        <f>F122/$C122</f>
        <v>0</v>
      </c>
      <c r="H122" s="7">
        <v>0</v>
      </c>
      <c r="I122" s="7">
        <f>H122/$C122</f>
        <v>0</v>
      </c>
      <c r="J122" s="7">
        <v>0</v>
      </c>
      <c r="K122" s="7">
        <f>J122/$C122</f>
        <v>0</v>
      </c>
      <c r="L122" s="7">
        <v>0</v>
      </c>
      <c r="M122" s="7">
        <f>L122/$C122</f>
        <v>0</v>
      </c>
      <c r="N122" s="7">
        <v>0</v>
      </c>
      <c r="O122" s="7">
        <f>N122/$C122</f>
        <v>0</v>
      </c>
      <c r="P122" s="7">
        <v>0</v>
      </c>
      <c r="Q122" s="7">
        <f>P122/$C122</f>
        <v>0</v>
      </c>
      <c r="R122" s="8">
        <f t="shared" si="24"/>
        <v>0</v>
      </c>
      <c r="S122" s="49">
        <f t="shared" si="25"/>
        <v>0</v>
      </c>
    </row>
    <row r="123" spans="1:19" x14ac:dyDescent="0.2">
      <c r="A123" s="35" t="s">
        <v>157</v>
      </c>
      <c r="B123" s="33" t="s">
        <v>158</v>
      </c>
      <c r="C123" s="6">
        <v>783</v>
      </c>
      <c r="D123" s="7">
        <v>0</v>
      </c>
      <c r="E123" s="9">
        <f t="shared" si="59"/>
        <v>0</v>
      </c>
      <c r="F123" s="7">
        <v>0</v>
      </c>
      <c r="G123" s="9">
        <f>F123/$C123</f>
        <v>0</v>
      </c>
      <c r="H123" s="7">
        <v>0</v>
      </c>
      <c r="I123" s="9">
        <f>H123/$C123</f>
        <v>0</v>
      </c>
      <c r="J123" s="7">
        <v>0</v>
      </c>
      <c r="K123" s="9">
        <f>J123/$C123</f>
        <v>0</v>
      </c>
      <c r="L123" s="7">
        <v>0</v>
      </c>
      <c r="M123" s="9">
        <f>L123/$C123</f>
        <v>0</v>
      </c>
      <c r="N123" s="9">
        <v>0</v>
      </c>
      <c r="O123" s="9">
        <f>N123/$C123</f>
        <v>0</v>
      </c>
      <c r="P123" s="7">
        <v>0</v>
      </c>
      <c r="Q123" s="9">
        <f>P123/$C123</f>
        <v>0</v>
      </c>
      <c r="R123" s="10">
        <f t="shared" si="24"/>
        <v>0</v>
      </c>
      <c r="S123" s="50">
        <f t="shared" si="25"/>
        <v>0</v>
      </c>
    </row>
    <row r="124" spans="1:19" x14ac:dyDescent="0.2">
      <c r="A124" s="35" t="s">
        <v>163</v>
      </c>
      <c r="B124" s="33" t="s">
        <v>164</v>
      </c>
      <c r="C124" s="6">
        <v>1062</v>
      </c>
      <c r="D124" s="7">
        <v>0</v>
      </c>
      <c r="E124" s="9">
        <f t="shared" si="59"/>
        <v>0</v>
      </c>
      <c r="F124" s="7">
        <v>0</v>
      </c>
      <c r="G124" s="9">
        <f>F124/$C124</f>
        <v>0</v>
      </c>
      <c r="H124" s="7">
        <v>0</v>
      </c>
      <c r="I124" s="9">
        <f>H124/$C124</f>
        <v>0</v>
      </c>
      <c r="J124" s="7">
        <v>0</v>
      </c>
      <c r="K124" s="9">
        <f>J124/$C124</f>
        <v>0</v>
      </c>
      <c r="L124" s="7">
        <v>5049</v>
      </c>
      <c r="M124" s="9">
        <f>L124/$C124</f>
        <v>4.7542372881355934</v>
      </c>
      <c r="N124" s="9">
        <v>0</v>
      </c>
      <c r="O124" s="9">
        <f>N124/$C124</f>
        <v>0</v>
      </c>
      <c r="P124" s="7">
        <v>0</v>
      </c>
      <c r="Q124" s="9">
        <f>P124/$C124</f>
        <v>0</v>
      </c>
      <c r="R124" s="10">
        <f t="shared" si="24"/>
        <v>5049</v>
      </c>
      <c r="S124" s="50">
        <f t="shared" si="25"/>
        <v>4.7542372881355934</v>
      </c>
    </row>
    <row r="125" spans="1:19" x14ac:dyDescent="0.2">
      <c r="A125" s="35" t="s">
        <v>159</v>
      </c>
      <c r="B125" s="33" t="s">
        <v>160</v>
      </c>
      <c r="C125" s="6">
        <v>619</v>
      </c>
      <c r="D125" s="7">
        <v>0</v>
      </c>
      <c r="E125" s="9">
        <f t="shared" si="59"/>
        <v>0</v>
      </c>
      <c r="F125" s="7">
        <v>0</v>
      </c>
      <c r="G125" s="9">
        <f>F125/$C125</f>
        <v>0</v>
      </c>
      <c r="H125" s="7">
        <v>0</v>
      </c>
      <c r="I125" s="9">
        <f>H125/$C125</f>
        <v>0</v>
      </c>
      <c r="J125" s="7">
        <v>0</v>
      </c>
      <c r="K125" s="9">
        <f>J125/$C125</f>
        <v>0</v>
      </c>
      <c r="L125" s="7">
        <v>0</v>
      </c>
      <c r="M125" s="9">
        <f>L125/$C125</f>
        <v>0</v>
      </c>
      <c r="N125" s="9">
        <v>0</v>
      </c>
      <c r="O125" s="9">
        <f>N125/$C125</f>
        <v>0</v>
      </c>
      <c r="P125" s="7">
        <v>0</v>
      </c>
      <c r="Q125" s="9">
        <f>P125/$C125</f>
        <v>0</v>
      </c>
      <c r="R125" s="10">
        <f t="shared" si="24"/>
        <v>0</v>
      </c>
      <c r="S125" s="50">
        <f t="shared" si="25"/>
        <v>0</v>
      </c>
    </row>
    <row r="126" spans="1:19" x14ac:dyDescent="0.2">
      <c r="A126" s="35" t="s">
        <v>161</v>
      </c>
      <c r="B126" s="34" t="s">
        <v>162</v>
      </c>
      <c r="C126" s="6">
        <v>491</v>
      </c>
      <c r="D126" s="7">
        <v>96798</v>
      </c>
      <c r="E126" s="11">
        <f t="shared" si="59"/>
        <v>197.14460285132384</v>
      </c>
      <c r="F126" s="7">
        <v>0</v>
      </c>
      <c r="G126" s="11">
        <f>F126/$C126</f>
        <v>0</v>
      </c>
      <c r="H126" s="7">
        <v>0</v>
      </c>
      <c r="I126" s="11">
        <f>H126/$C126</f>
        <v>0</v>
      </c>
      <c r="J126" s="7">
        <v>0</v>
      </c>
      <c r="K126" s="11">
        <f>J126/$C126</f>
        <v>0</v>
      </c>
      <c r="L126" s="7">
        <v>0</v>
      </c>
      <c r="M126" s="11">
        <f>L126/$C126</f>
        <v>0</v>
      </c>
      <c r="N126" s="9">
        <v>0</v>
      </c>
      <c r="O126" s="11">
        <f>N126/$C126</f>
        <v>0</v>
      </c>
      <c r="P126" s="7">
        <v>0</v>
      </c>
      <c r="Q126" s="11">
        <f>P126/$C126</f>
        <v>0</v>
      </c>
      <c r="R126" s="12">
        <f t="shared" si="24"/>
        <v>96798</v>
      </c>
      <c r="S126" s="51">
        <f t="shared" si="25"/>
        <v>197.14460285132384</v>
      </c>
    </row>
    <row r="127" spans="1:19" x14ac:dyDescent="0.2">
      <c r="B127" s="24" t="s">
        <v>172</v>
      </c>
      <c r="C127" s="14">
        <f>SUM(C122:C126)</f>
        <v>3327</v>
      </c>
      <c r="D127" s="15">
        <f>SUM(D122:D126)</f>
        <v>96798</v>
      </c>
      <c r="E127" s="11">
        <f t="shared" si="59"/>
        <v>29.09467989179441</v>
      </c>
      <c r="F127" s="15">
        <f t="shared" ref="F127" si="60">SUM(F122:F126)</f>
        <v>0</v>
      </c>
      <c r="G127" s="15">
        <f t="shared" ref="G127" si="61">F127/$C127</f>
        <v>0</v>
      </c>
      <c r="H127" s="15">
        <f t="shared" ref="H127" si="62">SUM(H122:H126)</f>
        <v>0</v>
      </c>
      <c r="I127" s="15">
        <f t="shared" ref="I127" si="63">H127/$C127</f>
        <v>0</v>
      </c>
      <c r="J127" s="15">
        <f t="shared" ref="J127" si="64">SUM(J122:J126)</f>
        <v>0</v>
      </c>
      <c r="K127" s="15">
        <f t="shared" ref="K127" si="65">J127/$C127</f>
        <v>0</v>
      </c>
      <c r="L127" s="15">
        <f t="shared" ref="L127" si="66">SUM(L122:L126)</f>
        <v>5049</v>
      </c>
      <c r="M127" s="15">
        <f t="shared" ref="M127" si="67">L127/$C127</f>
        <v>1.5175834084761046</v>
      </c>
      <c r="N127" s="15">
        <f t="shared" ref="N127" si="68">SUM(N122:N126)</f>
        <v>0</v>
      </c>
      <c r="O127" s="15">
        <f t="shared" ref="O127" si="69">N127/$C127</f>
        <v>0</v>
      </c>
      <c r="P127" s="15">
        <f t="shared" ref="P127" si="70">SUM(P122:P126)</f>
        <v>0</v>
      </c>
      <c r="Q127" s="15">
        <f t="shared" ref="Q127" si="71">P127/$C127</f>
        <v>0</v>
      </c>
      <c r="R127" s="16">
        <f t="shared" ref="R127" si="72">SUM(R122:R126)</f>
        <v>101847</v>
      </c>
      <c r="S127" s="52">
        <f t="shared" si="25"/>
        <v>30.612263300270513</v>
      </c>
    </row>
    <row r="128" spans="1:19" x14ac:dyDescent="0.2">
      <c r="A128" s="37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58" s="30" customFormat="1" ht="19.5" customHeight="1" thickBot="1" x14ac:dyDescent="0.25">
      <c r="A129" s="38"/>
      <c r="B129" s="26" t="s">
        <v>167</v>
      </c>
      <c r="C129" s="27">
        <f>SUM(C73,C78,C120,C127)</f>
        <v>716070</v>
      </c>
      <c r="D129" s="28">
        <f>SUM(D73,D78,D120,D127)</f>
        <v>4036167</v>
      </c>
      <c r="E129" s="29">
        <f>D129/$C129</f>
        <v>5.6365536888851651</v>
      </c>
      <c r="F129" s="28">
        <f t="shared" ref="F129" si="73">SUM(F73,F78,F120,F127)</f>
        <v>18690309</v>
      </c>
      <c r="G129" s="29">
        <f t="shared" ref="G129" si="74">F129/$C129</f>
        <v>26.101231723155557</v>
      </c>
      <c r="H129" s="28">
        <f t="shared" ref="H129" si="75">SUM(H73,H78,H120,H127)</f>
        <v>40633383</v>
      </c>
      <c r="I129" s="29">
        <f t="shared" ref="I129" si="76">H129/$C129</f>
        <v>56.744987221919644</v>
      </c>
      <c r="J129" s="28">
        <f t="shared" ref="J129" si="77">SUM(J73,J78,J120,J127)</f>
        <v>52590310</v>
      </c>
      <c r="K129" s="29">
        <f t="shared" ref="K129" si="78">J129/$C129</f>
        <v>73.44297345231611</v>
      </c>
      <c r="L129" s="28">
        <f t="shared" ref="L129" si="79">SUM(L73,L78,L120,L127)</f>
        <v>10328339</v>
      </c>
      <c r="M129" s="29">
        <f t="shared" ref="M129" si="80">L129/$C129</f>
        <v>14.423644336447554</v>
      </c>
      <c r="N129" s="28">
        <f t="shared" ref="N129" si="81">SUM(N73,N78,N120,N127)</f>
        <v>9497038</v>
      </c>
      <c r="O129" s="29">
        <f t="shared" ref="O129" si="82">N129/$C129</f>
        <v>13.262722918150461</v>
      </c>
      <c r="P129" s="28">
        <f t="shared" ref="P129" si="83">SUM(P73,P78,P120,P127)</f>
        <v>25226</v>
      </c>
      <c r="Q129" s="29">
        <f t="shared" ref="Q129" si="84">P129/$C129</f>
        <v>3.522839945815353E-2</v>
      </c>
      <c r="R129" s="28">
        <f t="shared" ref="R129" si="85">SUM(R73,R78,R120,R127)</f>
        <v>135800772</v>
      </c>
      <c r="S129" s="53">
        <f t="shared" ref="S129" si="86">R129/$C129</f>
        <v>189.64734174033265</v>
      </c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</row>
    <row r="130" spans="1:58" ht="13.5" thickTop="1" x14ac:dyDescent="0.2">
      <c r="A130" s="39" t="s">
        <v>173</v>
      </c>
      <c r="D130" s="47"/>
      <c r="E130" s="47"/>
      <c r="F130" s="47"/>
      <c r="G130" s="22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54"/>
    </row>
    <row r="131" spans="1:58" s="20" customFormat="1" x14ac:dyDescent="0.2">
      <c r="A131" s="39"/>
      <c r="B131" s="2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</row>
    <row r="132" spans="1:58" x14ac:dyDescent="0.2">
      <c r="A132" s="39"/>
    </row>
    <row r="133" spans="1:58" x14ac:dyDescent="0.2">
      <c r="A133" s="39"/>
    </row>
    <row r="134" spans="1:58" x14ac:dyDescent="0.2">
      <c r="A134" s="39"/>
    </row>
    <row r="135" spans="1:58" x14ac:dyDescent="0.2">
      <c r="A135" s="39"/>
    </row>
    <row r="136" spans="1:58" x14ac:dyDescent="0.2">
      <c r="A136" s="39"/>
    </row>
    <row r="137" spans="1:58" x14ac:dyDescent="0.2">
      <c r="A137" s="39"/>
    </row>
    <row r="138" spans="1:58" x14ac:dyDescent="0.2">
      <c r="A138" s="39"/>
    </row>
    <row r="139" spans="1:58" x14ac:dyDescent="0.2">
      <c r="A139" s="39"/>
    </row>
    <row r="140" spans="1:58" x14ac:dyDescent="0.2">
      <c r="A140" s="39"/>
    </row>
    <row r="141" spans="1:58" x14ac:dyDescent="0.2">
      <c r="A141" s="39"/>
    </row>
    <row r="142" spans="1:58" x14ac:dyDescent="0.2">
      <c r="A142" s="39"/>
    </row>
    <row r="143" spans="1:58" x14ac:dyDescent="0.2">
      <c r="A143" s="39"/>
    </row>
    <row r="144" spans="1:58" x14ac:dyDescent="0.2">
      <c r="A144" s="39"/>
    </row>
    <row r="145" spans="1:1" x14ac:dyDescent="0.2">
      <c r="A145" s="39"/>
    </row>
    <row r="146" spans="1:1" x14ac:dyDescent="0.2">
      <c r="A146" s="39"/>
    </row>
    <row r="147" spans="1:1" x14ac:dyDescent="0.2">
      <c r="A147" s="39"/>
    </row>
    <row r="148" spans="1:1" x14ac:dyDescent="0.2">
      <c r="A148" s="39"/>
    </row>
    <row r="149" spans="1:1" x14ac:dyDescent="0.2">
      <c r="A149" s="39"/>
    </row>
    <row r="150" spans="1:1" x14ac:dyDescent="0.2">
      <c r="A150" s="39"/>
    </row>
    <row r="151" spans="1:1" x14ac:dyDescent="0.2">
      <c r="A151" s="39"/>
    </row>
    <row r="152" spans="1:1" x14ac:dyDescent="0.2">
      <c r="A152" s="39"/>
    </row>
  </sheetData>
  <sortState ref="A75:R180">
    <sortCondition ref="A75:A180"/>
  </sortState>
  <mergeCells count="13">
    <mergeCell ref="S1:S2"/>
    <mergeCell ref="A1:B1"/>
    <mergeCell ref="C1:C2"/>
    <mergeCell ref="R1:R2"/>
    <mergeCell ref="D130:F130"/>
    <mergeCell ref="H130:R130"/>
    <mergeCell ref="E1:E2"/>
    <mergeCell ref="G1:G2"/>
    <mergeCell ref="I1:I2"/>
    <mergeCell ref="K1:K2"/>
    <mergeCell ref="M1:M2"/>
    <mergeCell ref="O1:O2"/>
    <mergeCell ref="Q1:Q2"/>
  </mergeCells>
  <printOptions horizontalCentered="1"/>
  <pageMargins left="0.25" right="0.25" top="0.8" bottom="0.5" header="0.43" footer="0.5"/>
  <pageSetup paperSize="5" scale="80" fitToWidth="3" fitToHeight="2" orientation="portrait" r:id="rId1"/>
  <headerFooter alignWithMargins="0">
    <oddHeader xml:space="preserve">&amp;C&amp;20Property - Expenditures by Object&amp;12
</oddHeader>
  </headerFooter>
  <rowBreaks count="1" manualBreakCount="1">
    <brk id="79" max="16383" man="1"/>
  </rowBreaks>
  <colBreaks count="2" manualBreakCount="2">
    <brk id="9" max="1048575" man="1"/>
    <brk id="15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 - 700</vt:lpstr>
      <vt:lpstr>'Property - 700'!Print_Area</vt:lpstr>
      <vt:lpstr>'Property - 700'!Print_Titles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2019-06-05T12:57:42Z</cp:lastPrinted>
  <dcterms:created xsi:type="dcterms:W3CDTF">2019-06-04T19:53:57Z</dcterms:created>
  <dcterms:modified xsi:type="dcterms:W3CDTF">2019-06-11T15:14:04Z</dcterms:modified>
</cp:coreProperties>
</file>