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270"/>
  </bookViews>
  <sheets>
    <sheet name="2014 Fee Reimb Allocation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71" i="1"/>
  <c r="K13" i="1"/>
  <c r="K14" i="1"/>
  <c r="K15" i="1"/>
  <c r="K17" i="1"/>
  <c r="K74" i="1"/>
  <c r="K79" i="1"/>
  <c r="K20" i="1"/>
  <c r="K21" i="1"/>
  <c r="K22" i="1"/>
  <c r="K23" i="1"/>
  <c r="K24" i="1"/>
  <c r="K25" i="1"/>
  <c r="K27" i="1"/>
  <c r="K28" i="1"/>
  <c r="K30" i="1"/>
  <c r="K31" i="1"/>
  <c r="K83" i="1"/>
  <c r="K33" i="1"/>
  <c r="K34" i="1"/>
  <c r="K36" i="1"/>
  <c r="K37" i="1"/>
  <c r="K76" i="1"/>
  <c r="K77" i="1"/>
  <c r="K38" i="1"/>
  <c r="K78" i="1"/>
  <c r="K70" i="1"/>
  <c r="K39" i="1"/>
  <c r="K40" i="1"/>
  <c r="K75" i="1"/>
  <c r="K80" i="1"/>
  <c r="K41" i="1"/>
  <c r="K42" i="1"/>
  <c r="K43" i="1"/>
  <c r="K45" i="1"/>
  <c r="K81" i="1"/>
  <c r="K48" i="1"/>
  <c r="K82" i="1"/>
  <c r="K49" i="1"/>
  <c r="K50" i="1"/>
  <c r="K52" i="1"/>
  <c r="K53" i="1"/>
  <c r="K54" i="1"/>
  <c r="K55" i="1"/>
  <c r="K56" i="1"/>
  <c r="K57" i="1"/>
  <c r="K58" i="1"/>
  <c r="K60" i="1"/>
  <c r="K63" i="1"/>
  <c r="K64" i="1"/>
  <c r="K66" i="1"/>
  <c r="K68" i="1"/>
  <c r="K69" i="1"/>
  <c r="K72" i="1"/>
  <c r="I84" i="1"/>
  <c r="J84" i="1"/>
  <c r="K84" i="1"/>
  <c r="K6" i="1"/>
  <c r="G84" i="1"/>
  <c r="G86" i="1"/>
  <c r="F7" i="1"/>
  <c r="F8" i="1"/>
  <c r="F9" i="1"/>
  <c r="F11" i="1"/>
  <c r="F12" i="1"/>
  <c r="F71" i="1"/>
  <c r="F13" i="1"/>
  <c r="F14" i="1"/>
  <c r="F15" i="1"/>
  <c r="F17" i="1"/>
  <c r="F74" i="1"/>
  <c r="F79" i="1"/>
  <c r="F20" i="1"/>
  <c r="F21" i="1"/>
  <c r="F22" i="1"/>
  <c r="F24" i="1"/>
  <c r="F25" i="1"/>
  <c r="F27" i="1"/>
  <c r="F28" i="1"/>
  <c r="F30" i="1"/>
  <c r="F31" i="1"/>
  <c r="F83" i="1"/>
  <c r="F33" i="1"/>
  <c r="F34" i="1"/>
  <c r="F36" i="1"/>
  <c r="F37" i="1"/>
  <c r="F76" i="1"/>
  <c r="F77" i="1"/>
  <c r="F38" i="1"/>
  <c r="F70" i="1"/>
  <c r="F75" i="1"/>
  <c r="F41" i="1"/>
  <c r="F42" i="1"/>
  <c r="F43" i="1"/>
  <c r="F45" i="1"/>
  <c r="F81" i="1"/>
  <c r="F48" i="1"/>
  <c r="F82" i="1"/>
  <c r="F49" i="1"/>
  <c r="F50" i="1"/>
  <c r="F52" i="1"/>
  <c r="F53" i="1"/>
  <c r="F54" i="1"/>
  <c r="F55" i="1"/>
  <c r="F56" i="1"/>
  <c r="F57" i="1"/>
  <c r="F60" i="1"/>
  <c r="F63" i="1"/>
  <c r="F64" i="1"/>
  <c r="F66" i="1"/>
  <c r="F69" i="1"/>
  <c r="F72" i="1"/>
  <c r="F86" i="1"/>
  <c r="C84" i="1"/>
  <c r="D84" i="1"/>
  <c r="E84" i="1"/>
  <c r="E86" i="1"/>
</calcChain>
</file>

<file path=xl/sharedStrings.xml><?xml version="1.0" encoding="utf-8"?>
<sst xmlns="http://schemas.openxmlformats.org/spreadsheetml/2006/main" count="171" uniqueCount="171">
  <si>
    <t>Advanced Placement /International Baccalaureate</t>
  </si>
  <si>
    <t>Recipient</t>
  </si>
  <si>
    <t>LEA</t>
  </si>
  <si>
    <t>8(g) - International Baccalaureate exam ($104) and registration fees ($151)</t>
  </si>
  <si>
    <t>8(g) - $20 per qualifying low income exam</t>
  </si>
  <si>
    <t>8(g) - $89 per qualifying new* AP exam</t>
  </si>
  <si>
    <t>8(g) AP/IB Exam Fee Reimbursement</t>
  </si>
  <si>
    <t>RTTT AP/IB Exam Fee Reimbursement</t>
  </si>
  <si>
    <t>Total Allocation</t>
  </si>
  <si>
    <t>Allen</t>
  </si>
  <si>
    <t>002</t>
  </si>
  <si>
    <t>003</t>
  </si>
  <si>
    <t>004</t>
  </si>
  <si>
    <t>Beauregard</t>
  </si>
  <si>
    <t>006</t>
  </si>
  <si>
    <t>Bienville</t>
  </si>
  <si>
    <t>007</t>
  </si>
  <si>
    <t>066</t>
  </si>
  <si>
    <t>008</t>
  </si>
  <si>
    <t>009</t>
  </si>
  <si>
    <t>Calcasieu</t>
  </si>
  <si>
    <t>010</t>
  </si>
  <si>
    <t>Cameron</t>
  </si>
  <si>
    <t>012</t>
  </si>
  <si>
    <t>Central Community School System</t>
  </si>
  <si>
    <t>069</t>
  </si>
  <si>
    <t>382</t>
  </si>
  <si>
    <t>Concordia</t>
  </si>
  <si>
    <t>015</t>
  </si>
  <si>
    <t>016</t>
  </si>
  <si>
    <t>East Carroll</t>
  </si>
  <si>
    <t>018</t>
  </si>
  <si>
    <t>017</t>
  </si>
  <si>
    <t>Evangeline</t>
  </si>
  <si>
    <t>020</t>
  </si>
  <si>
    <t>Grant</t>
  </si>
  <si>
    <t>022</t>
  </si>
  <si>
    <t>Iberia</t>
  </si>
  <si>
    <t>023</t>
  </si>
  <si>
    <t>Jackson</t>
  </si>
  <si>
    <t>025</t>
  </si>
  <si>
    <t>026</t>
  </si>
  <si>
    <t>398</t>
  </si>
  <si>
    <t>Lafayette</t>
  </si>
  <si>
    <t>028</t>
  </si>
  <si>
    <t>029</t>
  </si>
  <si>
    <t>Lincoln</t>
  </si>
  <si>
    <t>031</t>
  </si>
  <si>
    <t>Livingston</t>
  </si>
  <si>
    <t>032</t>
  </si>
  <si>
    <t>LSMSA</t>
  </si>
  <si>
    <t>302</t>
  </si>
  <si>
    <t>LSU Laboratory School</t>
  </si>
  <si>
    <t>318</t>
  </si>
  <si>
    <t>033</t>
  </si>
  <si>
    <t>065</t>
  </si>
  <si>
    <t>300</t>
  </si>
  <si>
    <t>Orleans</t>
  </si>
  <si>
    <t>036</t>
  </si>
  <si>
    <t>Ouachita</t>
  </si>
  <si>
    <t>037</t>
  </si>
  <si>
    <t>Plaquemines</t>
  </si>
  <si>
    <t>038</t>
  </si>
  <si>
    <t>Rapides</t>
  </si>
  <si>
    <t>040</t>
  </si>
  <si>
    <t>396</t>
  </si>
  <si>
    <t>043</t>
  </si>
  <si>
    <t>397</t>
  </si>
  <si>
    <t>044</t>
  </si>
  <si>
    <t>St Charles</t>
  </si>
  <si>
    <t>045</t>
  </si>
  <si>
    <t>047</t>
  </si>
  <si>
    <t>048</t>
  </si>
  <si>
    <t>049</t>
  </si>
  <si>
    <t>St Martin</t>
  </si>
  <si>
    <t>050</t>
  </si>
  <si>
    <t>051</t>
  </si>
  <si>
    <t>St Tammany</t>
  </si>
  <si>
    <t>052</t>
  </si>
  <si>
    <t>055</t>
  </si>
  <si>
    <t>Vernon</t>
  </si>
  <si>
    <t>058</t>
  </si>
  <si>
    <t>Washington</t>
  </si>
  <si>
    <t>059</t>
  </si>
  <si>
    <t>West Baton Rouge</t>
  </si>
  <si>
    <t>061</t>
  </si>
  <si>
    <t>Winn</t>
  </si>
  <si>
    <t>064</t>
  </si>
  <si>
    <t>Zachary Community Schools</t>
  </si>
  <si>
    <t>067</t>
  </si>
  <si>
    <t>Total</t>
  </si>
  <si>
    <t>Exam Fee Allocation</t>
  </si>
  <si>
    <t>PD Fee Allocation</t>
  </si>
  <si>
    <t>Acadia</t>
  </si>
  <si>
    <t>001</t>
  </si>
  <si>
    <t>Avoyelles</t>
  </si>
  <si>
    <t>005</t>
  </si>
  <si>
    <t>East Feliciana</t>
  </si>
  <si>
    <t>019</t>
  </si>
  <si>
    <t>Miller McCoy</t>
  </si>
  <si>
    <t>336</t>
  </si>
  <si>
    <t>Morehouse</t>
  </si>
  <si>
    <t>034</t>
  </si>
  <si>
    <t>Natchitoches</t>
  </si>
  <si>
    <t>035</t>
  </si>
  <si>
    <t>New Orleans College Prep</t>
  </si>
  <si>
    <t>385</t>
  </si>
  <si>
    <t>Tangipahoa</t>
  </si>
  <si>
    <t>053</t>
  </si>
  <si>
    <t>West Feliciana</t>
  </si>
  <si>
    <t>063</t>
  </si>
  <si>
    <t>Ascension</t>
  </si>
  <si>
    <t>Assumption</t>
  </si>
  <si>
    <t>Bogalusa City Schools</t>
  </si>
  <si>
    <t>Bossier</t>
  </si>
  <si>
    <t>Caddo</t>
  </si>
  <si>
    <t>Collegiate Academies</t>
  </si>
  <si>
    <t>DeSoto</t>
  </si>
  <si>
    <t>EBR</t>
  </si>
  <si>
    <t>Jefferson</t>
  </si>
  <si>
    <t>KIPP New Orleans</t>
  </si>
  <si>
    <t>Lafourche</t>
  </si>
  <si>
    <t>Madison</t>
  </si>
  <si>
    <t>Monroe City Schools</t>
  </si>
  <si>
    <t>New Beginnings</t>
  </si>
  <si>
    <t>RSD</t>
  </si>
  <si>
    <t>Sabine</t>
  </si>
  <si>
    <t xml:space="preserve">Sophie B Wright Charter </t>
  </si>
  <si>
    <t>St Bernard</t>
  </si>
  <si>
    <t>St James</t>
  </si>
  <si>
    <t>St John</t>
  </si>
  <si>
    <t>St Landry</t>
  </si>
  <si>
    <t>St Mary</t>
  </si>
  <si>
    <t>Terrebonne</t>
  </si>
  <si>
    <t>2013-14 Fee Reimbursement Program</t>
  </si>
  <si>
    <t>Allocation Schedule</t>
  </si>
  <si>
    <t>Exams Administered</t>
  </si>
  <si>
    <t>Caldwell</t>
  </si>
  <si>
    <t>011</t>
  </si>
  <si>
    <t>Catahoula</t>
  </si>
  <si>
    <t>013</t>
  </si>
  <si>
    <t>Claiborne</t>
  </si>
  <si>
    <t>014</t>
  </si>
  <si>
    <t>Franklin</t>
  </si>
  <si>
    <t>021</t>
  </si>
  <si>
    <t>Iberville</t>
  </si>
  <si>
    <t>024</t>
  </si>
  <si>
    <t>Jefferson Davis</t>
  </si>
  <si>
    <t>027</t>
  </si>
  <si>
    <t>LaSalle</t>
  </si>
  <si>
    <t>030</t>
  </si>
  <si>
    <t>Pointe Coupee</t>
  </si>
  <si>
    <t>039</t>
  </si>
  <si>
    <t>Webster</t>
  </si>
  <si>
    <t>060</t>
  </si>
  <si>
    <t>West Carroll</t>
  </si>
  <si>
    <t>062</t>
  </si>
  <si>
    <t>Richland</t>
  </si>
  <si>
    <t>042</t>
  </si>
  <si>
    <t>041</t>
  </si>
  <si>
    <t>Red River</t>
  </si>
  <si>
    <t>St Helena</t>
  </si>
  <si>
    <t>046</t>
  </si>
  <si>
    <t>Tensas</t>
  </si>
  <si>
    <t>054</t>
  </si>
  <si>
    <t>056</t>
  </si>
  <si>
    <t>057</t>
  </si>
  <si>
    <t>Vermilion</t>
  </si>
  <si>
    <t>Union</t>
  </si>
  <si>
    <t>City of Baker</t>
  </si>
  <si>
    <t>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</si>
</sst>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8" formatCode="&quot;$&quot;#,##0.00_);[Red]\(&quot;$&quot;#,##0.00\)"/>
    <numFmt numFmtId="164" formatCode="&quot;$&quot;#,##0.00"/>
    <numFmt numFmtId="165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1"/>
      <color rgb="FF0000FF"/>
      <name val="Arial Narrow"/>
      <family val="2"/>
    </font>
    <font>
      <sz val="11"/>
      <color theme="1"/>
      <name val="Arial Narrow"/>
      <family val="2"/>
    </font>
    <font>
      <sz val="11"/>
      <color rgb="FF0000FF"/>
      <name val="Arial Narrow"/>
      <family val="2"/>
    </font>
    <font>
      <sz val="11"/>
      <name val="Arial Narrow"/>
      <family val="2"/>
    </font>
    <font>
      <i/>
      <sz val="10"/>
      <color theme="1"/>
      <name val="Arial Narrow"/>
      <family val="2"/>
    </font>
    <font>
      <i/>
      <sz val="9"/>
      <color theme="1"/>
      <name val="Arial Narrow"/>
      <family val="2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double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 style="thin">
        <color auto="1"/>
      </left>
      <right style="thin">
        <color auto="1"/>
      </right>
      <top/>
      <bottom style="double">
        <color theme="4" tint="-0.249977111117893"/>
      </bottom>
      <diagonal/>
    </border>
    <border>
      <left style="thin">
        <color auto="1"/>
      </left>
      <right/>
      <top/>
      <bottom style="double">
        <color theme="4" tint="-0.249977111117893"/>
      </bottom>
      <diagonal/>
    </border>
    <border>
      <left/>
      <right style="thin">
        <color auto="1"/>
      </right>
      <top/>
      <bottom style="double">
        <color theme="4" tint="-0.249977111117893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8" fontId="7" fillId="0" borderId="0" xfId="0" applyNumberFormat="1" applyFont="1"/>
    <xf numFmtId="165" fontId="6" fillId="0" borderId="0" xfId="0" applyNumberFormat="1" applyFont="1" applyBorder="1" applyAlignment="1">
      <alignment horizontal="right"/>
    </xf>
    <xf numFmtId="5" fontId="6" fillId="0" borderId="1" xfId="0" applyNumberFormat="1" applyFont="1" applyBorder="1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2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5" fontId="7" fillId="0" borderId="2" xfId="2" applyNumberFormat="1" applyFont="1" applyBorder="1" applyAlignment="1">
      <alignment horizontal="right"/>
    </xf>
    <xf numFmtId="0" fontId="7" fillId="0" borderId="2" xfId="0" applyFont="1" applyBorder="1"/>
    <xf numFmtId="165" fontId="7" fillId="0" borderId="2" xfId="0" applyNumberFormat="1" applyFont="1" applyBorder="1" applyAlignment="1">
      <alignment horizontal="right"/>
    </xf>
    <xf numFmtId="5" fontId="7" fillId="0" borderId="2" xfId="2" applyNumberFormat="1" applyFont="1" applyBorder="1" applyAlignment="1">
      <alignment horizontal="right"/>
    </xf>
    <xf numFmtId="165" fontId="7" fillId="0" borderId="2" xfId="2" applyNumberFormat="1" applyFont="1" applyFill="1" applyBorder="1" applyAlignment="1">
      <alignment horizontal="right"/>
    </xf>
    <xf numFmtId="0" fontId="7" fillId="0" borderId="2" xfId="0" applyFont="1" applyFill="1" applyBorder="1"/>
    <xf numFmtId="5" fontId="7" fillId="0" borderId="2" xfId="0" applyNumberFormat="1" applyFont="1" applyBorder="1" applyAlignment="1">
      <alignment horizontal="right"/>
    </xf>
    <xf numFmtId="165" fontId="7" fillId="0" borderId="0" xfId="2" applyNumberFormat="1" applyFont="1" applyBorder="1" applyAlignment="1">
      <alignment horizontal="right"/>
    </xf>
    <xf numFmtId="165" fontId="7" fillId="4" borderId="0" xfId="2" applyNumberFormat="1" applyFont="1" applyFill="1" applyBorder="1" applyAlignment="1">
      <alignment horizontal="right"/>
    </xf>
    <xf numFmtId="0" fontId="7" fillId="0" borderId="0" xfId="0" applyFont="1" applyBorder="1"/>
    <xf numFmtId="165" fontId="7" fillId="0" borderId="8" xfId="2" applyNumberFormat="1" applyFont="1" applyBorder="1" applyAlignment="1">
      <alignment horizontal="right"/>
    </xf>
    <xf numFmtId="49" fontId="7" fillId="7" borderId="5" xfId="2" applyNumberFormat="1" applyFont="1" applyFill="1" applyBorder="1" applyAlignment="1">
      <alignment horizontal="center"/>
    </xf>
    <xf numFmtId="49" fontId="7" fillId="7" borderId="5" xfId="0" applyNumberFormat="1" applyFont="1" applyFill="1" applyBorder="1" applyAlignment="1">
      <alignment horizontal="center"/>
    </xf>
    <xf numFmtId="49" fontId="7" fillId="7" borderId="6" xfId="2" applyNumberFormat="1" applyFont="1" applyFill="1" applyBorder="1" applyAlignment="1">
      <alignment horizontal="center"/>
    </xf>
    <xf numFmtId="49" fontId="7" fillId="7" borderId="9" xfId="2" applyNumberFormat="1" applyFont="1" applyFill="1" applyBorder="1" applyAlignment="1">
      <alignment horizontal="center"/>
    </xf>
    <xf numFmtId="0" fontId="7" fillId="7" borderId="3" xfId="2" applyFont="1" applyFill="1" applyBorder="1" applyAlignment="1">
      <alignment horizontal="right"/>
    </xf>
    <xf numFmtId="0" fontId="7" fillId="7" borderId="3" xfId="0" applyFont="1" applyFill="1" applyBorder="1" applyAlignment="1">
      <alignment horizontal="right"/>
    </xf>
    <xf numFmtId="0" fontId="7" fillId="7" borderId="10" xfId="2" applyFont="1" applyFill="1" applyBorder="1" applyAlignment="1">
      <alignment horizontal="right"/>
    </xf>
    <xf numFmtId="0" fontId="7" fillId="7" borderId="11" xfId="2" applyFont="1" applyFill="1" applyBorder="1" applyAlignment="1">
      <alignment horizontal="right"/>
    </xf>
    <xf numFmtId="0" fontId="3" fillId="0" borderId="0" xfId="1" applyFont="1" applyAlignment="1"/>
    <xf numFmtId="0" fontId="3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5" fillId="2" borderId="0" xfId="1" applyNumberFormat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49" fontId="7" fillId="7" borderId="3" xfId="2" applyNumberFormat="1" applyFont="1" applyFill="1" applyBorder="1" applyAlignment="1">
      <alignment horizontal="center"/>
    </xf>
    <xf numFmtId="165" fontId="7" fillId="4" borderId="3" xfId="2" applyNumberFormat="1" applyFont="1" applyFill="1" applyBorder="1" applyAlignment="1">
      <alignment horizontal="right"/>
    </xf>
    <xf numFmtId="165" fontId="7" fillId="0" borderId="3" xfId="2" applyNumberFormat="1" applyFont="1" applyBorder="1" applyAlignment="1">
      <alignment horizontal="right"/>
    </xf>
    <xf numFmtId="0" fontId="9" fillId="7" borderId="11" xfId="1" applyNumberFormat="1" applyFont="1" applyFill="1" applyBorder="1" applyAlignment="1">
      <alignment horizontal="right" wrapText="1"/>
    </xf>
    <xf numFmtId="49" fontId="9" fillId="7" borderId="9" xfId="1" applyNumberFormat="1" applyFont="1" applyFill="1" applyBorder="1" applyAlignment="1">
      <alignment horizontal="center" wrapText="1"/>
    </xf>
    <xf numFmtId="0" fontId="7" fillId="7" borderId="12" xfId="2" applyFont="1" applyFill="1" applyBorder="1" applyAlignment="1">
      <alignment horizontal="right"/>
    </xf>
    <xf numFmtId="49" fontId="7" fillId="7" borderId="13" xfId="2" applyNumberFormat="1" applyFont="1" applyFill="1" applyBorder="1" applyAlignment="1">
      <alignment horizontal="center"/>
    </xf>
    <xf numFmtId="165" fontId="7" fillId="0" borderId="14" xfId="2" applyNumberFormat="1" applyFont="1" applyBorder="1" applyAlignment="1">
      <alignment horizontal="right"/>
    </xf>
    <xf numFmtId="0" fontId="5" fillId="7" borderId="12" xfId="1" applyNumberFormat="1" applyFont="1" applyFill="1" applyBorder="1" applyAlignment="1">
      <alignment horizontal="right" wrapText="1"/>
    </xf>
    <xf numFmtId="0" fontId="5" fillId="7" borderId="12" xfId="1" applyNumberFormat="1" applyFont="1" applyFill="1" applyBorder="1" applyAlignment="1">
      <alignment horizontal="center" wrapText="1"/>
    </xf>
    <xf numFmtId="0" fontId="5" fillId="2" borderId="12" xfId="1" applyNumberFormat="1" applyFont="1" applyFill="1" applyBorder="1" applyAlignment="1">
      <alignment horizontal="center" wrapText="1"/>
    </xf>
    <xf numFmtId="0" fontId="5" fillId="5" borderId="12" xfId="1" applyNumberFormat="1" applyFont="1" applyFill="1" applyBorder="1" applyAlignment="1">
      <alignment horizontal="center" wrapText="1"/>
    </xf>
    <xf numFmtId="0" fontId="6" fillId="8" borderId="12" xfId="1" applyNumberFormat="1" applyFont="1" applyFill="1" applyBorder="1" applyAlignment="1">
      <alignment horizontal="center" wrapText="1"/>
    </xf>
    <xf numFmtId="0" fontId="5" fillId="3" borderId="12" xfId="1" applyNumberFormat="1" applyFont="1" applyFill="1" applyBorder="1" applyAlignment="1">
      <alignment horizontal="center" wrapText="1"/>
    </xf>
    <xf numFmtId="164" fontId="9" fillId="5" borderId="7" xfId="1" applyNumberFormat="1" applyFont="1" applyFill="1" applyBorder="1" applyAlignment="1">
      <alignment horizontal="right" wrapText="1"/>
    </xf>
    <xf numFmtId="8" fontId="9" fillId="3" borderId="5" xfId="0" applyNumberFormat="1" applyFont="1" applyFill="1" applyBorder="1"/>
    <xf numFmtId="164" fontId="9" fillId="5" borderId="2" xfId="0" applyNumberFormat="1" applyFont="1" applyFill="1" applyBorder="1" applyAlignment="1">
      <alignment horizontal="right"/>
    </xf>
    <xf numFmtId="8" fontId="9" fillId="3" borderId="6" xfId="0" applyNumberFormat="1" applyFont="1" applyFill="1" applyBorder="1"/>
    <xf numFmtId="164" fontId="9" fillId="5" borderId="0" xfId="0" applyNumberFormat="1" applyFont="1" applyFill="1" applyBorder="1" applyAlignment="1">
      <alignment horizontal="right"/>
    </xf>
    <xf numFmtId="8" fontId="9" fillId="3" borderId="3" xfId="0" applyNumberFormat="1" applyFont="1" applyFill="1" applyBorder="1"/>
    <xf numFmtId="164" fontId="9" fillId="5" borderId="4" xfId="0" applyNumberFormat="1" applyFont="1" applyFill="1" applyBorder="1" applyAlignment="1">
      <alignment horizontal="right"/>
    </xf>
    <xf numFmtId="8" fontId="9" fillId="3" borderId="13" xfId="0" applyNumberFormat="1" applyFont="1" applyFill="1" applyBorder="1"/>
    <xf numFmtId="164" fontId="9" fillId="5" borderId="14" xfId="0" applyNumberFormat="1" applyFont="1" applyFill="1" applyBorder="1" applyAlignment="1">
      <alignment horizontal="right"/>
    </xf>
    <xf numFmtId="164" fontId="8" fillId="8" borderId="11" xfId="0" applyNumberFormat="1" applyFont="1" applyFill="1" applyBorder="1"/>
    <xf numFmtId="164" fontId="8" fillId="8" borderId="12" xfId="0" applyNumberFormat="1" applyFont="1" applyFill="1" applyBorder="1"/>
    <xf numFmtId="164" fontId="6" fillId="8" borderId="16" xfId="0" applyNumberFormat="1" applyFont="1" applyFill="1" applyBorder="1"/>
    <xf numFmtId="5" fontId="6" fillId="0" borderId="0" xfId="0" applyNumberFormat="1" applyFont="1" applyBorder="1"/>
    <xf numFmtId="0" fontId="5" fillId="6" borderId="12" xfId="1" applyNumberFormat="1" applyFont="1" applyFill="1" applyBorder="1" applyAlignment="1">
      <alignment horizontal="center" wrapText="1"/>
    </xf>
    <xf numFmtId="165" fontId="7" fillId="4" borderId="4" xfId="2" applyNumberFormat="1" applyFont="1" applyFill="1" applyBorder="1" applyAlignment="1">
      <alignment horizontal="right"/>
    </xf>
    <xf numFmtId="165" fontId="7" fillId="0" borderId="4" xfId="2" applyNumberFormat="1" applyFont="1" applyBorder="1" applyAlignment="1">
      <alignment horizontal="right"/>
    </xf>
    <xf numFmtId="0" fontId="5" fillId="3" borderId="9" xfId="1" applyNumberFormat="1" applyFont="1" applyFill="1" applyBorder="1" applyAlignment="1">
      <alignment horizontal="center" wrapText="1"/>
    </xf>
    <xf numFmtId="0" fontId="9" fillId="6" borderId="11" xfId="1" applyNumberFormat="1" applyFont="1" applyFill="1" applyBorder="1" applyAlignment="1">
      <alignment horizontal="center" wrapText="1"/>
    </xf>
    <xf numFmtId="0" fontId="7" fillId="6" borderId="3" xfId="2" applyNumberFormat="1" applyFont="1" applyFill="1" applyBorder="1" applyAlignment="1">
      <alignment horizontal="center"/>
    </xf>
    <xf numFmtId="0" fontId="7" fillId="6" borderId="3" xfId="0" applyNumberFormat="1" applyFont="1" applyFill="1" applyBorder="1" applyAlignment="1">
      <alignment horizontal="center"/>
    </xf>
    <xf numFmtId="0" fontId="7" fillId="6" borderId="11" xfId="2" applyNumberFormat="1" applyFont="1" applyFill="1" applyBorder="1" applyAlignment="1">
      <alignment horizontal="center"/>
    </xf>
    <xf numFmtId="164" fontId="9" fillId="5" borderId="3" xfId="0" applyNumberFormat="1" applyFont="1" applyFill="1" applyBorder="1" applyAlignment="1">
      <alignment horizontal="right"/>
    </xf>
    <xf numFmtId="164" fontId="8" fillId="8" borderId="3" xfId="0" applyNumberFormat="1" applyFont="1" applyFill="1" applyBorder="1"/>
    <xf numFmtId="0" fontId="7" fillId="6" borderId="15" xfId="2" applyNumberFormat="1" applyFont="1" applyFill="1" applyBorder="1" applyAlignment="1">
      <alignment horizontal="center"/>
    </xf>
    <xf numFmtId="164" fontId="8" fillId="8" borderId="10" xfId="0" applyNumberFormat="1" applyFont="1" applyFill="1" applyBorder="1"/>
    <xf numFmtId="0" fontId="7" fillId="6" borderId="10" xfId="2" applyNumberFormat="1" applyFont="1" applyFill="1" applyBorder="1" applyAlignment="1">
      <alignment horizontal="center"/>
    </xf>
    <xf numFmtId="0" fontId="7" fillId="0" borderId="3" xfId="0" applyFont="1" applyBorder="1"/>
    <xf numFmtId="0" fontId="7" fillId="6" borderId="12" xfId="2" applyNumberFormat="1" applyFont="1" applyFill="1" applyBorder="1" applyAlignment="1">
      <alignment horizontal="center"/>
    </xf>
    <xf numFmtId="0" fontId="7" fillId="4" borderId="3" xfId="2" applyFont="1" applyFill="1" applyBorder="1" applyAlignment="1">
      <alignment horizontal="right"/>
    </xf>
    <xf numFmtId="49" fontId="7" fillId="4" borderId="3" xfId="2" applyNumberFormat="1" applyFont="1" applyFill="1" applyBorder="1" applyAlignment="1">
      <alignment horizontal="center"/>
    </xf>
    <xf numFmtId="0" fontId="7" fillId="4" borderId="3" xfId="2" applyNumberFormat="1" applyFont="1" applyFill="1" applyBorder="1" applyAlignment="1">
      <alignment horizontal="center"/>
    </xf>
    <xf numFmtId="8" fontId="9" fillId="4" borderId="3" xfId="0" applyNumberFormat="1" applyFont="1" applyFill="1" applyBorder="1"/>
    <xf numFmtId="164" fontId="9" fillId="4" borderId="3" xfId="0" applyNumberFormat="1" applyFont="1" applyFill="1" applyBorder="1" applyAlignment="1">
      <alignment horizontal="right"/>
    </xf>
    <xf numFmtId="164" fontId="8" fillId="4" borderId="3" xfId="0" applyNumberFormat="1" applyFont="1" applyFill="1" applyBorder="1"/>
    <xf numFmtId="0" fontId="7" fillId="4" borderId="3" xfId="0" applyFont="1" applyFill="1" applyBorder="1"/>
    <xf numFmtId="0" fontId="7" fillId="4" borderId="10" xfId="2" applyFont="1" applyFill="1" applyBorder="1" applyAlignment="1">
      <alignment horizontal="right"/>
    </xf>
    <xf numFmtId="49" fontId="7" fillId="4" borderId="6" xfId="2" applyNumberFormat="1" applyFont="1" applyFill="1" applyBorder="1" applyAlignment="1">
      <alignment horizontal="center"/>
    </xf>
    <xf numFmtId="0" fontId="7" fillId="4" borderId="0" xfId="0" applyFont="1" applyFill="1" applyBorder="1"/>
    <xf numFmtId="0" fontId="7" fillId="4" borderId="15" xfId="2" applyNumberFormat="1" applyFont="1" applyFill="1" applyBorder="1" applyAlignment="1">
      <alignment horizontal="center"/>
    </xf>
    <xf numFmtId="8" fontId="9" fillId="4" borderId="6" xfId="0" applyNumberFormat="1" applyFont="1" applyFill="1" applyBorder="1"/>
    <xf numFmtId="164" fontId="9" fillId="4" borderId="0" xfId="0" applyNumberFormat="1" applyFont="1" applyFill="1" applyBorder="1" applyAlignment="1">
      <alignment horizontal="right"/>
    </xf>
    <xf numFmtId="164" fontId="8" fillId="4" borderId="10" xfId="0" applyNumberFormat="1" applyFont="1" applyFill="1" applyBorder="1"/>
    <xf numFmtId="0" fontId="7" fillId="7" borderId="15" xfId="2" applyFont="1" applyFill="1" applyBorder="1" applyAlignment="1">
      <alignment horizontal="right"/>
    </xf>
    <xf numFmtId="49" fontId="7" fillId="7" borderId="17" xfId="2" applyNumberFormat="1" applyFont="1" applyFill="1" applyBorder="1" applyAlignment="1">
      <alignment horizontal="center"/>
    </xf>
    <xf numFmtId="165" fontId="7" fillId="0" borderId="18" xfId="2" applyNumberFormat="1" applyFont="1" applyBorder="1" applyAlignment="1">
      <alignment horizontal="right"/>
    </xf>
    <xf numFmtId="8" fontId="9" fillId="3" borderId="17" xfId="0" applyNumberFormat="1" applyFont="1" applyFill="1" applyBorder="1"/>
    <xf numFmtId="164" fontId="9" fillId="5" borderId="18" xfId="0" applyNumberFormat="1" applyFont="1" applyFill="1" applyBorder="1" applyAlignment="1">
      <alignment horizontal="right"/>
    </xf>
    <xf numFmtId="164" fontId="8" fillId="8" borderId="15" xfId="0" applyNumberFormat="1" applyFont="1" applyFill="1" applyBorder="1"/>
    <xf numFmtId="0" fontId="5" fillId="7" borderId="19" xfId="1" applyFont="1" applyFill="1" applyBorder="1" applyAlignment="1"/>
    <xf numFmtId="0" fontId="5" fillId="7" borderId="19" xfId="1" applyFont="1" applyFill="1" applyBorder="1" applyAlignment="1">
      <alignment horizontal="center"/>
    </xf>
    <xf numFmtId="165" fontId="5" fillId="2" borderId="19" xfId="1" applyNumberFormat="1" applyFont="1" applyFill="1" applyBorder="1" applyAlignment="1">
      <alignment horizontal="right"/>
    </xf>
    <xf numFmtId="5" fontId="5" fillId="2" borderId="19" xfId="1" applyNumberFormat="1" applyFont="1" applyFill="1" applyBorder="1" applyAlignment="1"/>
    <xf numFmtId="5" fontId="5" fillId="2" borderId="20" xfId="1" applyNumberFormat="1" applyFont="1" applyFill="1" applyBorder="1" applyAlignment="1"/>
    <xf numFmtId="0" fontId="9" fillId="6" borderId="16" xfId="1" applyNumberFormat="1" applyFont="1" applyFill="1" applyBorder="1" applyAlignment="1">
      <alignment horizontal="center"/>
    </xf>
    <xf numFmtId="8" fontId="5" fillId="3" borderId="21" xfId="0" applyNumberFormat="1" applyFont="1" applyFill="1" applyBorder="1"/>
    <xf numFmtId="8" fontId="5" fillId="5" borderId="20" xfId="0" applyNumberFormat="1" applyFont="1" applyFill="1" applyBorder="1"/>
    <xf numFmtId="0" fontId="7" fillId="7" borderId="12" xfId="0" applyFont="1" applyFill="1" applyBorder="1" applyAlignment="1">
      <alignment horizontal="right"/>
    </xf>
    <xf numFmtId="49" fontId="7" fillId="7" borderId="12" xfId="0" applyNumberFormat="1" applyFont="1" applyFill="1" applyBorder="1" applyAlignment="1">
      <alignment horizontal="center"/>
    </xf>
    <xf numFmtId="165" fontId="7" fillId="0" borderId="12" xfId="0" applyNumberFormat="1" applyFont="1" applyFill="1" applyBorder="1" applyAlignment="1">
      <alignment horizontal="right"/>
    </xf>
    <xf numFmtId="165" fontId="7" fillId="0" borderId="12" xfId="2" applyNumberFormat="1" applyFont="1" applyBorder="1" applyAlignment="1">
      <alignment horizontal="right"/>
    </xf>
    <xf numFmtId="0" fontId="7" fillId="6" borderId="12" xfId="0" applyNumberFormat="1" applyFont="1" applyFill="1" applyBorder="1" applyAlignment="1">
      <alignment horizontal="center"/>
    </xf>
    <xf numFmtId="8" fontId="9" fillId="3" borderId="12" xfId="0" applyNumberFormat="1" applyFont="1" applyFill="1" applyBorder="1"/>
    <xf numFmtId="164" fontId="9" fillId="5" borderId="12" xfId="0" applyNumberFormat="1" applyFont="1" applyFill="1" applyBorder="1" applyAlignment="1">
      <alignment horizontal="right"/>
    </xf>
    <xf numFmtId="8" fontId="9" fillId="3" borderId="9" xfId="0" applyNumberFormat="1" applyFont="1" applyFill="1" applyBorder="1"/>
    <xf numFmtId="164" fontId="9" fillId="5" borderId="8" xfId="0" applyNumberFormat="1" applyFont="1" applyFill="1" applyBorder="1" applyAlignment="1">
      <alignment horizontal="right"/>
    </xf>
    <xf numFmtId="49" fontId="7" fillId="4" borderId="5" xfId="2" applyNumberFormat="1" applyFont="1" applyFill="1" applyBorder="1" applyAlignment="1">
      <alignment horizontal="center"/>
    </xf>
    <xf numFmtId="165" fontId="7" fillId="4" borderId="2" xfId="2" applyNumberFormat="1" applyFont="1" applyFill="1" applyBorder="1" applyAlignment="1">
      <alignment horizontal="right"/>
    </xf>
    <xf numFmtId="8" fontId="9" fillId="4" borderId="5" xfId="0" applyNumberFormat="1" applyFont="1" applyFill="1" applyBorder="1"/>
    <xf numFmtId="164" fontId="9" fillId="4" borderId="2" xfId="0" applyNumberFormat="1" applyFont="1" applyFill="1" applyBorder="1" applyAlignment="1">
      <alignment horizontal="right"/>
    </xf>
    <xf numFmtId="164" fontId="8" fillId="4" borderId="11" xfId="0" applyNumberFormat="1" applyFont="1" applyFill="1" applyBorder="1"/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</cellXfs>
  <cellStyles count="3">
    <cellStyle name="Normal" xfId="0" builtinId="0"/>
    <cellStyle name="Normal 2" xfId="2"/>
    <cellStyle name="Normal_JAG - LA (TANF) 07-08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workbookViewId="0">
      <selection sqref="A1:K1"/>
    </sheetView>
  </sheetViews>
  <sheetFormatPr defaultRowHeight="15" x14ac:dyDescent="0.25"/>
  <cols>
    <col min="1" max="1" width="28.7109375" customWidth="1"/>
    <col min="2" max="2" width="7.42578125" style="17" customWidth="1"/>
    <col min="3" max="3" width="23.7109375" style="17" hidden="1" customWidth="1"/>
    <col min="4" max="4" width="23.7109375" hidden="1" customWidth="1"/>
    <col min="5" max="7" width="23.85546875" hidden="1" customWidth="1"/>
    <col min="8" max="11" width="16.7109375" customWidth="1"/>
  </cols>
  <sheetData>
    <row r="1" spans="1:14" ht="25.15" x14ac:dyDescent="0.4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37"/>
      <c r="M1" s="37"/>
      <c r="N1" s="37"/>
    </row>
    <row r="2" spans="1:14" ht="25.15" x14ac:dyDescent="0.45">
      <c r="A2" s="128" t="s">
        <v>134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39"/>
      <c r="M2" s="39"/>
      <c r="N2" s="39"/>
    </row>
    <row r="3" spans="1:14" ht="25.15" x14ac:dyDescent="0.45">
      <c r="A3" s="126" t="s">
        <v>135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38"/>
      <c r="M3" s="38"/>
      <c r="N3" s="38"/>
    </row>
    <row r="4" spans="1:14" ht="18" x14ac:dyDescent="0.35">
      <c r="A4" s="127"/>
      <c r="B4" s="127"/>
      <c r="C4" s="127"/>
      <c r="D4" s="127"/>
      <c r="E4" s="127"/>
      <c r="F4" s="127"/>
      <c r="G4" s="127"/>
      <c r="H4" s="127"/>
      <c r="I4" s="127"/>
      <c r="J4" s="41"/>
    </row>
    <row r="5" spans="1:14" ht="42.6" thickBot="1" x14ac:dyDescent="0.35">
      <c r="A5" s="50" t="s">
        <v>1</v>
      </c>
      <c r="B5" s="51" t="s">
        <v>2</v>
      </c>
      <c r="C5" s="52" t="s">
        <v>3</v>
      </c>
      <c r="D5" s="52" t="s">
        <v>4</v>
      </c>
      <c r="E5" s="52" t="s">
        <v>5</v>
      </c>
      <c r="F5" s="52" t="s">
        <v>6</v>
      </c>
      <c r="G5" s="52" t="s">
        <v>7</v>
      </c>
      <c r="H5" s="69" t="s">
        <v>136</v>
      </c>
      <c r="I5" s="55" t="s">
        <v>91</v>
      </c>
      <c r="J5" s="53" t="s">
        <v>92</v>
      </c>
      <c r="K5" s="54" t="s">
        <v>8</v>
      </c>
    </row>
    <row r="6" spans="1:14" ht="14.45" x14ac:dyDescent="0.3">
      <c r="A6" s="45" t="s">
        <v>93</v>
      </c>
      <c r="B6" s="46" t="s">
        <v>94</v>
      </c>
      <c r="C6" s="40"/>
      <c r="D6" s="40"/>
      <c r="E6" s="40"/>
      <c r="F6" s="40"/>
      <c r="G6" s="40"/>
      <c r="H6" s="73">
        <v>69</v>
      </c>
      <c r="I6" s="72"/>
      <c r="J6" s="56">
        <v>4650</v>
      </c>
      <c r="K6" s="65">
        <f>SUM(I6:J6)</f>
        <v>4650</v>
      </c>
    </row>
    <row r="7" spans="1:14" ht="14.45" x14ac:dyDescent="0.3">
      <c r="A7" s="33" t="s">
        <v>9</v>
      </c>
      <c r="B7" s="29" t="s">
        <v>10</v>
      </c>
      <c r="C7" s="18"/>
      <c r="D7" s="24">
        <v>40</v>
      </c>
      <c r="E7" s="18">
        <v>356</v>
      </c>
      <c r="F7" s="18">
        <f t="shared" ref="F7:F38" si="0">SUM(C7:E7)</f>
        <v>396</v>
      </c>
      <c r="G7" s="18"/>
      <c r="H7" s="74">
        <v>23</v>
      </c>
      <c r="I7" s="57">
        <v>392</v>
      </c>
      <c r="J7" s="58">
        <v>1500</v>
      </c>
      <c r="K7" s="65">
        <f t="shared" ref="K7:K84" si="1">SUM(I7:J7)</f>
        <v>1892</v>
      </c>
    </row>
    <row r="8" spans="1:14" ht="14.45" x14ac:dyDescent="0.3">
      <c r="A8" s="33" t="s">
        <v>111</v>
      </c>
      <c r="B8" s="29" t="s">
        <v>11</v>
      </c>
      <c r="C8" s="18"/>
      <c r="D8" s="18">
        <v>4660</v>
      </c>
      <c r="E8" s="19"/>
      <c r="F8" s="18">
        <f t="shared" si="0"/>
        <v>4660</v>
      </c>
      <c r="G8" s="18">
        <v>15575</v>
      </c>
      <c r="H8" s="74">
        <v>861</v>
      </c>
      <c r="I8" s="57">
        <v>15233</v>
      </c>
      <c r="J8" s="58">
        <v>16663.439999999999</v>
      </c>
      <c r="K8" s="65">
        <f t="shared" si="1"/>
        <v>31896.44</v>
      </c>
    </row>
    <row r="9" spans="1:14" ht="14.45" x14ac:dyDescent="0.3">
      <c r="A9" s="34" t="s">
        <v>112</v>
      </c>
      <c r="B9" s="30" t="s">
        <v>12</v>
      </c>
      <c r="C9" s="20"/>
      <c r="D9" s="20">
        <v>1440</v>
      </c>
      <c r="E9" s="19"/>
      <c r="F9" s="18">
        <f t="shared" si="0"/>
        <v>1440</v>
      </c>
      <c r="G9" s="20">
        <v>1513</v>
      </c>
      <c r="H9" s="75">
        <v>212</v>
      </c>
      <c r="I9" s="57">
        <v>2395</v>
      </c>
      <c r="J9" s="58">
        <v>4550</v>
      </c>
      <c r="K9" s="65">
        <f t="shared" si="1"/>
        <v>6945</v>
      </c>
    </row>
    <row r="10" spans="1:14" ht="14.45" x14ac:dyDescent="0.3">
      <c r="A10" s="34" t="s">
        <v>95</v>
      </c>
      <c r="B10" s="30" t="s">
        <v>96</v>
      </c>
      <c r="C10" s="20"/>
      <c r="D10" s="20"/>
      <c r="E10" s="19"/>
      <c r="F10" s="18"/>
      <c r="G10" s="20"/>
      <c r="H10" s="75">
        <v>17</v>
      </c>
      <c r="I10" s="57"/>
      <c r="J10" s="58">
        <v>2350</v>
      </c>
      <c r="K10" s="65">
        <f t="shared" si="1"/>
        <v>2350</v>
      </c>
    </row>
    <row r="11" spans="1:14" ht="14.45" x14ac:dyDescent="0.3">
      <c r="A11" s="33" t="s">
        <v>13</v>
      </c>
      <c r="B11" s="29" t="s">
        <v>14</v>
      </c>
      <c r="C11" s="18"/>
      <c r="D11" s="18">
        <v>1240</v>
      </c>
      <c r="E11" s="18">
        <v>4984</v>
      </c>
      <c r="F11" s="18">
        <f t="shared" si="0"/>
        <v>6224</v>
      </c>
      <c r="G11" s="18"/>
      <c r="H11" s="74">
        <v>227</v>
      </c>
      <c r="I11" s="57">
        <v>5920</v>
      </c>
      <c r="J11" s="58">
        <v>1200</v>
      </c>
      <c r="K11" s="65">
        <f t="shared" si="1"/>
        <v>7120</v>
      </c>
    </row>
    <row r="12" spans="1:14" ht="14.45" x14ac:dyDescent="0.3">
      <c r="A12" s="33" t="s">
        <v>15</v>
      </c>
      <c r="B12" s="29" t="s">
        <v>16</v>
      </c>
      <c r="C12" s="18"/>
      <c r="D12" s="18">
        <v>140</v>
      </c>
      <c r="E12" s="21"/>
      <c r="F12" s="18">
        <f t="shared" si="0"/>
        <v>140</v>
      </c>
      <c r="G12" s="21"/>
      <c r="H12" s="74">
        <v>7</v>
      </c>
      <c r="I12" s="57">
        <v>126</v>
      </c>
      <c r="J12" s="58"/>
      <c r="K12" s="65">
        <f t="shared" si="1"/>
        <v>126</v>
      </c>
    </row>
    <row r="13" spans="1:14" ht="14.45" x14ac:dyDescent="0.3">
      <c r="A13" s="33" t="s">
        <v>114</v>
      </c>
      <c r="B13" s="29" t="s">
        <v>18</v>
      </c>
      <c r="C13" s="18"/>
      <c r="D13" s="18">
        <v>3680</v>
      </c>
      <c r="E13" s="19"/>
      <c r="F13" s="18">
        <f t="shared" si="0"/>
        <v>3680</v>
      </c>
      <c r="G13" s="18">
        <v>27234</v>
      </c>
      <c r="H13" s="74">
        <v>1057</v>
      </c>
      <c r="I13" s="57">
        <v>30492</v>
      </c>
      <c r="J13" s="58">
        <v>4275</v>
      </c>
      <c r="K13" s="65">
        <f t="shared" si="1"/>
        <v>34767</v>
      </c>
    </row>
    <row r="14" spans="1:14" ht="14.45" x14ac:dyDescent="0.3">
      <c r="A14" s="33" t="s">
        <v>115</v>
      </c>
      <c r="B14" s="29" t="s">
        <v>19</v>
      </c>
      <c r="C14" s="18"/>
      <c r="D14" s="18">
        <v>8820</v>
      </c>
      <c r="E14" s="19"/>
      <c r="F14" s="18">
        <f t="shared" si="0"/>
        <v>8820</v>
      </c>
      <c r="G14" s="18">
        <v>36490</v>
      </c>
      <c r="H14" s="74">
        <v>1349</v>
      </c>
      <c r="I14" s="57">
        <v>43691</v>
      </c>
      <c r="J14" s="58">
        <v>5375</v>
      </c>
      <c r="K14" s="65">
        <f t="shared" si="1"/>
        <v>49066</v>
      </c>
    </row>
    <row r="15" spans="1:14" ht="14.45" x14ac:dyDescent="0.3">
      <c r="A15" s="35" t="s">
        <v>20</v>
      </c>
      <c r="B15" s="31" t="s">
        <v>21</v>
      </c>
      <c r="C15" s="25"/>
      <c r="D15" s="25">
        <v>4180</v>
      </c>
      <c r="E15" s="25">
        <v>8455</v>
      </c>
      <c r="F15" s="25">
        <f t="shared" si="0"/>
        <v>12635</v>
      </c>
      <c r="G15" s="25"/>
      <c r="H15" s="79">
        <v>1583</v>
      </c>
      <c r="I15" s="59">
        <v>9594</v>
      </c>
      <c r="J15" s="60"/>
      <c r="K15" s="80">
        <f t="shared" si="1"/>
        <v>9594</v>
      </c>
    </row>
    <row r="16" spans="1:14" ht="14.45" x14ac:dyDescent="0.3">
      <c r="A16" s="33" t="s">
        <v>137</v>
      </c>
      <c r="B16" s="42" t="s">
        <v>138</v>
      </c>
      <c r="C16" s="44"/>
      <c r="D16" s="44"/>
      <c r="E16" s="44"/>
      <c r="F16" s="44"/>
      <c r="G16" s="44"/>
      <c r="H16" s="74">
        <v>4</v>
      </c>
      <c r="I16" s="61"/>
      <c r="J16" s="77"/>
      <c r="K16" s="78"/>
    </row>
    <row r="17" spans="1:11" ht="14.45" x14ac:dyDescent="0.3">
      <c r="A17" s="33" t="s">
        <v>22</v>
      </c>
      <c r="B17" s="29" t="s">
        <v>23</v>
      </c>
      <c r="C17" s="18"/>
      <c r="D17" s="18">
        <v>180</v>
      </c>
      <c r="E17" s="18">
        <v>1602</v>
      </c>
      <c r="F17" s="18">
        <f t="shared" si="0"/>
        <v>1782</v>
      </c>
      <c r="G17" s="18"/>
      <c r="H17" s="74">
        <v>28</v>
      </c>
      <c r="I17" s="57">
        <v>1176</v>
      </c>
      <c r="J17" s="58">
        <v>1750</v>
      </c>
      <c r="K17" s="65">
        <f t="shared" si="1"/>
        <v>2926</v>
      </c>
    </row>
    <row r="18" spans="1:11" ht="14.45" x14ac:dyDescent="0.3">
      <c r="A18" s="84" t="s">
        <v>139</v>
      </c>
      <c r="B18" s="85" t="s">
        <v>140</v>
      </c>
      <c r="C18" s="43"/>
      <c r="D18" s="43"/>
      <c r="E18" s="43"/>
      <c r="F18" s="43"/>
      <c r="G18" s="43"/>
      <c r="H18" s="86"/>
      <c r="I18" s="87"/>
      <c r="J18" s="88"/>
      <c r="K18" s="89"/>
    </row>
    <row r="19" spans="1:11" ht="14.45" x14ac:dyDescent="0.3">
      <c r="A19" s="33" t="s">
        <v>141</v>
      </c>
      <c r="B19" s="42" t="s">
        <v>142</v>
      </c>
      <c r="C19" s="44"/>
      <c r="D19" s="44"/>
      <c r="E19" s="44"/>
      <c r="F19" s="44"/>
      <c r="G19" s="44"/>
      <c r="H19" s="74">
        <v>2</v>
      </c>
      <c r="I19" s="61"/>
      <c r="J19" s="77"/>
      <c r="K19" s="78"/>
    </row>
    <row r="20" spans="1:11" ht="14.45" x14ac:dyDescent="0.3">
      <c r="A20" s="35" t="s">
        <v>27</v>
      </c>
      <c r="B20" s="31" t="s">
        <v>28</v>
      </c>
      <c r="C20" s="25"/>
      <c r="D20" s="25">
        <v>1040</v>
      </c>
      <c r="E20" s="25">
        <v>6052</v>
      </c>
      <c r="F20" s="25">
        <f t="shared" si="0"/>
        <v>7092</v>
      </c>
      <c r="G20" s="25"/>
      <c r="H20" s="76">
        <v>105</v>
      </c>
      <c r="I20" s="59">
        <v>5724</v>
      </c>
      <c r="J20" s="60">
        <v>3475</v>
      </c>
      <c r="K20" s="65">
        <f t="shared" si="1"/>
        <v>9199</v>
      </c>
    </row>
    <row r="21" spans="1:11" ht="14.45" x14ac:dyDescent="0.3">
      <c r="A21" s="33" t="s">
        <v>117</v>
      </c>
      <c r="B21" s="29" t="s">
        <v>29</v>
      </c>
      <c r="C21" s="18"/>
      <c r="D21" s="18">
        <v>1920</v>
      </c>
      <c r="E21" s="18">
        <v>1869</v>
      </c>
      <c r="F21" s="18">
        <f t="shared" si="0"/>
        <v>3789</v>
      </c>
      <c r="G21" s="18"/>
      <c r="H21" s="74">
        <v>208</v>
      </c>
      <c r="I21" s="57">
        <v>3165</v>
      </c>
      <c r="J21" s="58">
        <v>5400</v>
      </c>
      <c r="K21" s="65">
        <f t="shared" si="1"/>
        <v>8565</v>
      </c>
    </row>
    <row r="22" spans="1:11" ht="14.45" x14ac:dyDescent="0.3">
      <c r="A22" s="35" t="s">
        <v>30</v>
      </c>
      <c r="B22" s="31" t="s">
        <v>31</v>
      </c>
      <c r="C22" s="26"/>
      <c r="D22" s="26">
        <v>420</v>
      </c>
      <c r="E22" s="26"/>
      <c r="F22" s="26">
        <f t="shared" si="0"/>
        <v>420</v>
      </c>
      <c r="G22" s="26"/>
      <c r="H22" s="74">
        <v>24</v>
      </c>
      <c r="I22" s="59">
        <v>378</v>
      </c>
      <c r="J22" s="60"/>
      <c r="K22" s="65">
        <f t="shared" si="1"/>
        <v>378</v>
      </c>
    </row>
    <row r="23" spans="1:11" ht="14.45" x14ac:dyDescent="0.3">
      <c r="A23" s="33" t="s">
        <v>97</v>
      </c>
      <c r="B23" s="42" t="s">
        <v>98</v>
      </c>
      <c r="C23" s="43"/>
      <c r="D23" s="43"/>
      <c r="E23" s="43"/>
      <c r="F23" s="43"/>
      <c r="G23" s="70"/>
      <c r="H23" s="74"/>
      <c r="I23" s="57"/>
      <c r="J23" s="62">
        <v>3542.53</v>
      </c>
      <c r="K23" s="65">
        <f t="shared" si="1"/>
        <v>3542.53</v>
      </c>
    </row>
    <row r="24" spans="1:11" ht="14.45" x14ac:dyDescent="0.3">
      <c r="A24" s="33" t="s">
        <v>118</v>
      </c>
      <c r="B24" s="29" t="s">
        <v>32</v>
      </c>
      <c r="C24" s="18"/>
      <c r="D24" s="18">
        <v>3340</v>
      </c>
      <c r="E24" s="19"/>
      <c r="F24" s="18">
        <f t="shared" si="0"/>
        <v>3340</v>
      </c>
      <c r="G24" s="18">
        <v>11659</v>
      </c>
      <c r="H24" s="74">
        <v>1276</v>
      </c>
      <c r="I24" s="57">
        <v>14341</v>
      </c>
      <c r="J24" s="58">
        <v>7800</v>
      </c>
      <c r="K24" s="65">
        <f t="shared" si="1"/>
        <v>22141</v>
      </c>
    </row>
    <row r="25" spans="1:11" ht="14.45" x14ac:dyDescent="0.3">
      <c r="A25" s="35" t="s">
        <v>33</v>
      </c>
      <c r="B25" s="31" t="s">
        <v>34</v>
      </c>
      <c r="C25" s="25"/>
      <c r="D25" s="25">
        <v>1360</v>
      </c>
      <c r="E25" s="25">
        <v>5251</v>
      </c>
      <c r="F25" s="25">
        <f t="shared" si="0"/>
        <v>6611</v>
      </c>
      <c r="G25" s="25"/>
      <c r="H25" s="79">
        <v>124</v>
      </c>
      <c r="I25" s="59">
        <v>6118</v>
      </c>
      <c r="J25" s="60"/>
      <c r="K25" s="80">
        <f t="shared" si="1"/>
        <v>6118</v>
      </c>
    </row>
    <row r="26" spans="1:11" ht="14.45" x14ac:dyDescent="0.3">
      <c r="A26" s="33" t="s">
        <v>143</v>
      </c>
      <c r="B26" s="42" t="s">
        <v>144</v>
      </c>
      <c r="C26" s="44"/>
      <c r="D26" s="44"/>
      <c r="E26" s="44"/>
      <c r="F26" s="44"/>
      <c r="G26" s="44"/>
      <c r="H26" s="74">
        <v>4</v>
      </c>
      <c r="I26" s="61"/>
      <c r="J26" s="77"/>
      <c r="K26" s="78"/>
    </row>
    <row r="27" spans="1:11" ht="14.45" x14ac:dyDescent="0.3">
      <c r="A27" s="33" t="s">
        <v>35</v>
      </c>
      <c r="B27" s="29" t="s">
        <v>36</v>
      </c>
      <c r="C27" s="18"/>
      <c r="D27" s="18">
        <v>160</v>
      </c>
      <c r="E27" s="18">
        <v>3738</v>
      </c>
      <c r="F27" s="18">
        <f t="shared" si="0"/>
        <v>3898</v>
      </c>
      <c r="G27" s="18"/>
      <c r="H27" s="74">
        <v>50</v>
      </c>
      <c r="I27" s="57">
        <v>3882</v>
      </c>
      <c r="J27" s="58"/>
      <c r="K27" s="65">
        <f t="shared" si="1"/>
        <v>3882</v>
      </c>
    </row>
    <row r="28" spans="1:11" ht="14.45" x14ac:dyDescent="0.3">
      <c r="A28" s="33" t="s">
        <v>37</v>
      </c>
      <c r="B28" s="29" t="s">
        <v>38</v>
      </c>
      <c r="C28" s="18"/>
      <c r="D28" s="18">
        <v>1440</v>
      </c>
      <c r="E28" s="18">
        <v>1602</v>
      </c>
      <c r="F28" s="18">
        <f t="shared" si="0"/>
        <v>3042</v>
      </c>
      <c r="G28" s="18"/>
      <c r="H28" s="74">
        <v>134</v>
      </c>
      <c r="I28" s="57">
        <v>2362</v>
      </c>
      <c r="J28" s="58">
        <v>5354.28</v>
      </c>
      <c r="K28" s="65">
        <f t="shared" si="1"/>
        <v>7716.28</v>
      </c>
    </row>
    <row r="29" spans="1:11" ht="14.45" x14ac:dyDescent="0.3">
      <c r="A29" s="33" t="s">
        <v>145</v>
      </c>
      <c r="B29" s="42" t="s">
        <v>146</v>
      </c>
      <c r="C29" s="44"/>
      <c r="D29" s="44"/>
      <c r="E29" s="44"/>
      <c r="F29" s="44"/>
      <c r="G29" s="44"/>
      <c r="H29" s="74">
        <v>1</v>
      </c>
      <c r="I29" s="61"/>
      <c r="J29" s="77"/>
      <c r="K29" s="78"/>
    </row>
    <row r="30" spans="1:11" ht="14.45" x14ac:dyDescent="0.3">
      <c r="A30" s="35" t="s">
        <v>39</v>
      </c>
      <c r="B30" s="31" t="s">
        <v>40</v>
      </c>
      <c r="C30" s="25"/>
      <c r="D30" s="25">
        <v>20</v>
      </c>
      <c r="E30" s="25">
        <v>534</v>
      </c>
      <c r="F30" s="25">
        <f t="shared" si="0"/>
        <v>554</v>
      </c>
      <c r="G30" s="25"/>
      <c r="H30" s="81">
        <v>7</v>
      </c>
      <c r="I30" s="59">
        <v>126</v>
      </c>
      <c r="J30" s="60"/>
      <c r="K30" s="78">
        <f t="shared" si="1"/>
        <v>126</v>
      </c>
    </row>
    <row r="31" spans="1:11" ht="14.45" x14ac:dyDescent="0.3">
      <c r="A31" s="33" t="s">
        <v>119</v>
      </c>
      <c r="B31" s="29" t="s">
        <v>41</v>
      </c>
      <c r="C31" s="18">
        <v>28636</v>
      </c>
      <c r="D31" s="18">
        <v>12120</v>
      </c>
      <c r="E31" s="19"/>
      <c r="F31" s="18">
        <f t="shared" si="0"/>
        <v>40756</v>
      </c>
      <c r="G31" s="18">
        <v>22250</v>
      </c>
      <c r="H31" s="74">
        <v>1557</v>
      </c>
      <c r="I31" s="57">
        <v>61452</v>
      </c>
      <c r="J31" s="58">
        <v>7721</v>
      </c>
      <c r="K31" s="78">
        <f t="shared" si="1"/>
        <v>69173</v>
      </c>
    </row>
    <row r="32" spans="1:11" ht="14.45" x14ac:dyDescent="0.3">
      <c r="A32" s="33" t="s">
        <v>147</v>
      </c>
      <c r="B32" s="42" t="s">
        <v>148</v>
      </c>
      <c r="C32" s="44"/>
      <c r="D32" s="44"/>
      <c r="E32" s="44"/>
      <c r="F32" s="44"/>
      <c r="G32" s="44"/>
      <c r="H32" s="74">
        <v>27</v>
      </c>
      <c r="I32" s="61"/>
      <c r="J32" s="77"/>
      <c r="K32" s="78"/>
    </row>
    <row r="33" spans="1:11" ht="14.45" x14ac:dyDescent="0.3">
      <c r="A33" s="33" t="s">
        <v>43</v>
      </c>
      <c r="B33" s="29" t="s">
        <v>44</v>
      </c>
      <c r="C33" s="18"/>
      <c r="D33" s="18">
        <v>2920</v>
      </c>
      <c r="E33" s="18">
        <v>10769</v>
      </c>
      <c r="F33" s="18">
        <f t="shared" si="0"/>
        <v>13689</v>
      </c>
      <c r="G33" s="18"/>
      <c r="H33" s="74">
        <v>621</v>
      </c>
      <c r="I33" s="57">
        <v>13325</v>
      </c>
      <c r="J33" s="58">
        <v>6587.04</v>
      </c>
      <c r="K33" s="65">
        <f t="shared" si="1"/>
        <v>19912.04</v>
      </c>
    </row>
    <row r="34" spans="1:11" ht="14.45" x14ac:dyDescent="0.3">
      <c r="A34" s="35" t="s">
        <v>121</v>
      </c>
      <c r="B34" s="31" t="s">
        <v>45</v>
      </c>
      <c r="C34" s="25"/>
      <c r="D34" s="25">
        <v>4060</v>
      </c>
      <c r="E34" s="27"/>
      <c r="F34" s="25">
        <f t="shared" si="0"/>
        <v>4060</v>
      </c>
      <c r="G34" s="25">
        <v>3649</v>
      </c>
      <c r="H34" s="79">
        <v>729</v>
      </c>
      <c r="I34" s="59">
        <v>7051</v>
      </c>
      <c r="J34" s="60">
        <v>20234.7</v>
      </c>
      <c r="K34" s="80">
        <f t="shared" si="1"/>
        <v>27285.7</v>
      </c>
    </row>
    <row r="35" spans="1:11" ht="14.45" x14ac:dyDescent="0.3">
      <c r="A35" s="33" t="s">
        <v>149</v>
      </c>
      <c r="B35" s="42" t="s">
        <v>150</v>
      </c>
      <c r="C35" s="44"/>
      <c r="D35" s="44"/>
      <c r="E35" s="82"/>
      <c r="F35" s="44"/>
      <c r="G35" s="44"/>
      <c r="H35" s="74">
        <v>9</v>
      </c>
      <c r="I35" s="61"/>
      <c r="J35" s="77"/>
      <c r="K35" s="78"/>
    </row>
    <row r="36" spans="1:11" ht="14.45" x14ac:dyDescent="0.3">
      <c r="A36" s="33" t="s">
        <v>46</v>
      </c>
      <c r="B36" s="29" t="s">
        <v>47</v>
      </c>
      <c r="C36" s="18"/>
      <c r="D36" s="18">
        <v>840</v>
      </c>
      <c r="E36" s="18">
        <v>4183</v>
      </c>
      <c r="F36" s="18">
        <f t="shared" si="0"/>
        <v>5023</v>
      </c>
      <c r="G36" s="18"/>
      <c r="H36" s="74">
        <v>238</v>
      </c>
      <c r="I36" s="57">
        <v>4939</v>
      </c>
      <c r="J36" s="58"/>
      <c r="K36" s="65">
        <f t="shared" si="1"/>
        <v>4939</v>
      </c>
    </row>
    <row r="37" spans="1:11" ht="14.45" x14ac:dyDescent="0.3">
      <c r="A37" s="35" t="s">
        <v>48</v>
      </c>
      <c r="B37" s="31" t="s">
        <v>49</v>
      </c>
      <c r="C37" s="25"/>
      <c r="D37" s="25">
        <v>5100</v>
      </c>
      <c r="E37" s="25">
        <v>42631</v>
      </c>
      <c r="F37" s="25">
        <f t="shared" si="0"/>
        <v>47731</v>
      </c>
      <c r="G37" s="25"/>
      <c r="H37" s="74">
        <v>1114</v>
      </c>
      <c r="I37" s="59">
        <v>45880</v>
      </c>
      <c r="J37" s="60">
        <v>52182.02</v>
      </c>
      <c r="K37" s="65">
        <f t="shared" si="1"/>
        <v>98062.01999999999</v>
      </c>
    </row>
    <row r="38" spans="1:11" ht="14.45" x14ac:dyDescent="0.3">
      <c r="A38" s="33" t="s">
        <v>122</v>
      </c>
      <c r="B38" s="29" t="s">
        <v>54</v>
      </c>
      <c r="C38" s="18"/>
      <c r="D38" s="18">
        <v>900</v>
      </c>
      <c r="E38" s="18"/>
      <c r="F38" s="18">
        <f t="shared" si="0"/>
        <v>900</v>
      </c>
      <c r="G38" s="18"/>
      <c r="H38" s="74">
        <v>37</v>
      </c>
      <c r="I38" s="57">
        <v>666</v>
      </c>
      <c r="J38" s="58"/>
      <c r="K38" s="65">
        <f t="shared" si="1"/>
        <v>666</v>
      </c>
    </row>
    <row r="39" spans="1:11" ht="14.45" x14ac:dyDescent="0.3">
      <c r="A39" s="33" t="s">
        <v>101</v>
      </c>
      <c r="B39" s="42" t="s">
        <v>102</v>
      </c>
      <c r="C39" s="44"/>
      <c r="D39" s="44"/>
      <c r="E39" s="44"/>
      <c r="F39" s="44"/>
      <c r="G39" s="71"/>
      <c r="H39" s="74"/>
      <c r="I39" s="57"/>
      <c r="J39" s="62">
        <v>1200</v>
      </c>
      <c r="K39" s="65">
        <f t="shared" si="1"/>
        <v>1200</v>
      </c>
    </row>
    <row r="40" spans="1:11" ht="14.45" x14ac:dyDescent="0.3">
      <c r="A40" s="33" t="s">
        <v>103</v>
      </c>
      <c r="B40" s="42" t="s">
        <v>104</v>
      </c>
      <c r="C40" s="44"/>
      <c r="D40" s="44"/>
      <c r="E40" s="44"/>
      <c r="F40" s="44"/>
      <c r="G40" s="44"/>
      <c r="H40" s="74">
        <v>19</v>
      </c>
      <c r="I40" s="61"/>
      <c r="J40" s="77">
        <v>475</v>
      </c>
      <c r="K40" s="78">
        <f t="shared" si="1"/>
        <v>475</v>
      </c>
    </row>
    <row r="41" spans="1:11" ht="14.45" x14ac:dyDescent="0.3">
      <c r="A41" s="35" t="s">
        <v>57</v>
      </c>
      <c r="B41" s="31" t="s">
        <v>58</v>
      </c>
      <c r="C41" s="25"/>
      <c r="D41" s="25">
        <v>16440</v>
      </c>
      <c r="E41" s="25">
        <v>12816</v>
      </c>
      <c r="F41" s="25">
        <f t="shared" ref="F41:F72" si="2">SUM(C41:E41)</f>
        <v>29256</v>
      </c>
      <c r="G41" s="25"/>
      <c r="H41" s="76">
        <v>2103</v>
      </c>
      <c r="I41" s="59">
        <v>23942</v>
      </c>
      <c r="J41" s="60">
        <v>3050</v>
      </c>
      <c r="K41" s="65">
        <f t="shared" si="1"/>
        <v>26992</v>
      </c>
    </row>
    <row r="42" spans="1:11" ht="14.45" x14ac:dyDescent="0.3">
      <c r="A42" s="33" t="s">
        <v>59</v>
      </c>
      <c r="B42" s="29" t="s">
        <v>60</v>
      </c>
      <c r="C42" s="18"/>
      <c r="D42" s="18">
        <v>1960</v>
      </c>
      <c r="E42" s="18">
        <v>3293</v>
      </c>
      <c r="F42" s="18">
        <f t="shared" si="2"/>
        <v>5253</v>
      </c>
      <c r="G42" s="18"/>
      <c r="H42" s="74">
        <v>194</v>
      </c>
      <c r="I42" s="57">
        <v>5003</v>
      </c>
      <c r="J42" s="58">
        <v>600</v>
      </c>
      <c r="K42" s="65">
        <f t="shared" si="1"/>
        <v>5603</v>
      </c>
    </row>
    <row r="43" spans="1:11" ht="14.45" x14ac:dyDescent="0.3">
      <c r="A43" s="35" t="s">
        <v>61</v>
      </c>
      <c r="B43" s="31" t="s">
        <v>62</v>
      </c>
      <c r="C43" s="25"/>
      <c r="D43" s="25">
        <v>2020</v>
      </c>
      <c r="E43" s="25">
        <v>2848</v>
      </c>
      <c r="F43" s="25">
        <f t="shared" si="2"/>
        <v>4868</v>
      </c>
      <c r="G43" s="25"/>
      <c r="H43" s="79">
        <v>18</v>
      </c>
      <c r="I43" s="59">
        <v>4450</v>
      </c>
      <c r="J43" s="60"/>
      <c r="K43" s="80">
        <f t="shared" si="1"/>
        <v>4450</v>
      </c>
    </row>
    <row r="44" spans="1:11" ht="14.45" x14ac:dyDescent="0.3">
      <c r="A44" s="84" t="s">
        <v>151</v>
      </c>
      <c r="B44" s="85" t="s">
        <v>152</v>
      </c>
      <c r="C44" s="43"/>
      <c r="D44" s="43"/>
      <c r="E44" s="43"/>
      <c r="F44" s="43"/>
      <c r="G44" s="43"/>
      <c r="H44" s="86"/>
      <c r="I44" s="87"/>
      <c r="J44" s="88"/>
      <c r="K44" s="89"/>
    </row>
    <row r="45" spans="1:11" ht="14.45" x14ac:dyDescent="0.3">
      <c r="A45" s="33" t="s">
        <v>63</v>
      </c>
      <c r="B45" s="29" t="s">
        <v>64</v>
      </c>
      <c r="C45" s="18"/>
      <c r="D45" s="18">
        <v>11820</v>
      </c>
      <c r="E45" s="18">
        <v>13172</v>
      </c>
      <c r="F45" s="18">
        <f t="shared" si="2"/>
        <v>24992</v>
      </c>
      <c r="G45" s="18"/>
      <c r="H45" s="74">
        <v>1677</v>
      </c>
      <c r="I45" s="57">
        <v>21604</v>
      </c>
      <c r="J45" s="58">
        <v>28025</v>
      </c>
      <c r="K45" s="65">
        <f t="shared" si="1"/>
        <v>49629</v>
      </c>
    </row>
    <row r="46" spans="1:11" ht="16.5" x14ac:dyDescent="0.3">
      <c r="A46" s="84" t="s">
        <v>160</v>
      </c>
      <c r="B46" s="121" t="s">
        <v>159</v>
      </c>
      <c r="C46" s="122"/>
      <c r="D46" s="122"/>
      <c r="E46" s="122"/>
      <c r="F46" s="122"/>
      <c r="G46" s="122"/>
      <c r="H46" s="86"/>
      <c r="I46" s="123"/>
      <c r="J46" s="124"/>
      <c r="K46" s="125"/>
    </row>
    <row r="47" spans="1:11" ht="16.5" x14ac:dyDescent="0.3">
      <c r="A47" s="84" t="s">
        <v>157</v>
      </c>
      <c r="B47" s="85" t="s">
        <v>158</v>
      </c>
      <c r="C47" s="43"/>
      <c r="D47" s="43"/>
      <c r="E47" s="43"/>
      <c r="F47" s="43"/>
      <c r="G47" s="43"/>
      <c r="H47" s="86"/>
      <c r="I47" s="87"/>
      <c r="J47" s="88"/>
      <c r="K47" s="89"/>
    </row>
    <row r="48" spans="1:11" ht="16.5" x14ac:dyDescent="0.3">
      <c r="A48" s="33" t="s">
        <v>126</v>
      </c>
      <c r="B48" s="29" t="s">
        <v>66</v>
      </c>
      <c r="C48" s="18"/>
      <c r="D48" s="18">
        <v>160</v>
      </c>
      <c r="E48" s="18">
        <v>534</v>
      </c>
      <c r="F48" s="18">
        <f t="shared" si="2"/>
        <v>694</v>
      </c>
      <c r="G48" s="18"/>
      <c r="H48" s="74">
        <v>144</v>
      </c>
      <c r="I48" s="57">
        <v>678</v>
      </c>
      <c r="J48" s="58">
        <v>5059</v>
      </c>
      <c r="K48" s="65">
        <f t="shared" si="1"/>
        <v>5737</v>
      </c>
    </row>
    <row r="49" spans="1:11" ht="16.5" x14ac:dyDescent="0.3">
      <c r="A49" s="33" t="s">
        <v>128</v>
      </c>
      <c r="B49" s="29" t="s">
        <v>68</v>
      </c>
      <c r="C49" s="18"/>
      <c r="D49" s="18">
        <v>1900</v>
      </c>
      <c r="E49" s="18">
        <v>6141</v>
      </c>
      <c r="F49" s="18">
        <f t="shared" si="2"/>
        <v>8041</v>
      </c>
      <c r="G49" s="19"/>
      <c r="H49" s="75">
        <v>256</v>
      </c>
      <c r="I49" s="57">
        <v>7762</v>
      </c>
      <c r="J49" s="58">
        <v>900</v>
      </c>
      <c r="K49" s="65">
        <f t="shared" si="1"/>
        <v>8662</v>
      </c>
    </row>
    <row r="50" spans="1:11" ht="16.5" x14ac:dyDescent="0.3">
      <c r="A50" s="35" t="s">
        <v>69</v>
      </c>
      <c r="B50" s="31" t="s">
        <v>70</v>
      </c>
      <c r="C50" s="25"/>
      <c r="D50" s="25">
        <v>1840</v>
      </c>
      <c r="E50" s="25">
        <v>9434</v>
      </c>
      <c r="F50" s="25">
        <f t="shared" si="2"/>
        <v>11274</v>
      </c>
      <c r="G50" s="25"/>
      <c r="H50" s="79">
        <v>646</v>
      </c>
      <c r="I50" s="59">
        <v>11090</v>
      </c>
      <c r="J50" s="60">
        <v>6527</v>
      </c>
      <c r="K50" s="80">
        <f t="shared" si="1"/>
        <v>17617</v>
      </c>
    </row>
    <row r="51" spans="1:11" ht="16.5" x14ac:dyDescent="0.3">
      <c r="A51" s="84" t="s">
        <v>161</v>
      </c>
      <c r="B51" s="85" t="s">
        <v>162</v>
      </c>
      <c r="C51" s="43"/>
      <c r="D51" s="43"/>
      <c r="E51" s="43"/>
      <c r="F51" s="43"/>
      <c r="G51" s="43"/>
      <c r="H51" s="86"/>
      <c r="I51" s="87"/>
      <c r="J51" s="88"/>
      <c r="K51" s="89"/>
    </row>
    <row r="52" spans="1:11" ht="16.5" x14ac:dyDescent="0.3">
      <c r="A52" s="33" t="s">
        <v>129</v>
      </c>
      <c r="B52" s="29" t="s">
        <v>71</v>
      </c>
      <c r="C52" s="18"/>
      <c r="D52" s="18">
        <v>620</v>
      </c>
      <c r="E52" s="18"/>
      <c r="F52" s="18">
        <f t="shared" si="2"/>
        <v>620</v>
      </c>
      <c r="G52" s="18"/>
      <c r="H52" s="74">
        <v>31</v>
      </c>
      <c r="I52" s="57">
        <v>198</v>
      </c>
      <c r="J52" s="58">
        <v>1200</v>
      </c>
      <c r="K52" s="65">
        <f t="shared" si="1"/>
        <v>1398</v>
      </c>
    </row>
    <row r="53" spans="1:11" ht="16.5" x14ac:dyDescent="0.3">
      <c r="A53" s="35" t="s">
        <v>130</v>
      </c>
      <c r="B53" s="31" t="s">
        <v>72</v>
      </c>
      <c r="C53" s="25"/>
      <c r="D53" s="25">
        <v>1440</v>
      </c>
      <c r="E53" s="27"/>
      <c r="F53" s="25">
        <f t="shared" si="2"/>
        <v>1440</v>
      </c>
      <c r="G53" s="25">
        <v>1246</v>
      </c>
      <c r="H53" s="74">
        <v>85</v>
      </c>
      <c r="I53" s="59">
        <v>1206</v>
      </c>
      <c r="J53" s="60"/>
      <c r="K53" s="65">
        <f t="shared" si="1"/>
        <v>1206</v>
      </c>
    </row>
    <row r="54" spans="1:11" ht="16.5" x14ac:dyDescent="0.3">
      <c r="A54" s="33" t="s">
        <v>131</v>
      </c>
      <c r="B54" s="29" t="s">
        <v>73</v>
      </c>
      <c r="C54" s="18"/>
      <c r="D54" s="18">
        <v>220</v>
      </c>
      <c r="E54" s="18"/>
      <c r="F54" s="18">
        <f t="shared" si="2"/>
        <v>220</v>
      </c>
      <c r="G54" s="18"/>
      <c r="H54" s="74">
        <v>44</v>
      </c>
      <c r="I54" s="57">
        <v>198</v>
      </c>
      <c r="J54" s="58">
        <v>1800</v>
      </c>
      <c r="K54" s="65">
        <f t="shared" si="1"/>
        <v>1998</v>
      </c>
    </row>
    <row r="55" spans="1:11" ht="16.5" x14ac:dyDescent="0.3">
      <c r="A55" s="35" t="s">
        <v>74</v>
      </c>
      <c r="B55" s="31" t="s">
        <v>75</v>
      </c>
      <c r="C55" s="25"/>
      <c r="D55" s="25">
        <v>620</v>
      </c>
      <c r="E55" s="25">
        <v>2403</v>
      </c>
      <c r="F55" s="25">
        <f t="shared" si="2"/>
        <v>3023</v>
      </c>
      <c r="G55" s="25"/>
      <c r="H55" s="74">
        <v>96</v>
      </c>
      <c r="I55" s="59">
        <v>2961</v>
      </c>
      <c r="J55" s="60">
        <v>900</v>
      </c>
      <c r="K55" s="65">
        <f t="shared" si="1"/>
        <v>3861</v>
      </c>
    </row>
    <row r="56" spans="1:11" ht="16.5" x14ac:dyDescent="0.3">
      <c r="A56" s="33" t="s">
        <v>132</v>
      </c>
      <c r="B56" s="29" t="s">
        <v>76</v>
      </c>
      <c r="C56" s="18"/>
      <c r="D56" s="18">
        <v>1980</v>
      </c>
      <c r="E56" s="18">
        <v>4984</v>
      </c>
      <c r="F56" s="18">
        <f t="shared" si="2"/>
        <v>6964</v>
      </c>
      <c r="G56" s="18"/>
      <c r="H56" s="74">
        <v>246</v>
      </c>
      <c r="I56" s="57">
        <v>6316</v>
      </c>
      <c r="J56" s="58">
        <v>4200</v>
      </c>
      <c r="K56" s="65">
        <f t="shared" si="1"/>
        <v>10516</v>
      </c>
    </row>
    <row r="57" spans="1:11" ht="16.5" x14ac:dyDescent="0.3">
      <c r="A57" s="33" t="s">
        <v>77</v>
      </c>
      <c r="B57" s="42" t="s">
        <v>78</v>
      </c>
      <c r="C57" s="44"/>
      <c r="D57" s="44">
        <v>860</v>
      </c>
      <c r="E57" s="44">
        <v>3293</v>
      </c>
      <c r="F57" s="44">
        <f t="shared" si="2"/>
        <v>4153</v>
      </c>
      <c r="G57" s="71"/>
      <c r="H57" s="74">
        <v>927</v>
      </c>
      <c r="I57" s="57">
        <v>2910</v>
      </c>
      <c r="J57" s="62"/>
      <c r="K57" s="65">
        <f t="shared" si="1"/>
        <v>2910</v>
      </c>
    </row>
    <row r="58" spans="1:11" ht="16.5" x14ac:dyDescent="0.3">
      <c r="A58" s="35" t="s">
        <v>107</v>
      </c>
      <c r="B58" s="31" t="s">
        <v>108</v>
      </c>
      <c r="C58" s="25"/>
      <c r="D58" s="25"/>
      <c r="E58" s="25"/>
      <c r="F58" s="25"/>
      <c r="G58" s="25"/>
      <c r="H58" s="79">
        <v>23</v>
      </c>
      <c r="I58" s="59"/>
      <c r="J58" s="60">
        <v>7629.25</v>
      </c>
      <c r="K58" s="80">
        <f t="shared" si="1"/>
        <v>7629.25</v>
      </c>
    </row>
    <row r="59" spans="1:11" ht="16.5" x14ac:dyDescent="0.3">
      <c r="A59" s="84" t="s">
        <v>163</v>
      </c>
      <c r="B59" s="85" t="s">
        <v>164</v>
      </c>
      <c r="C59" s="43"/>
      <c r="D59" s="43"/>
      <c r="E59" s="43"/>
      <c r="F59" s="43"/>
      <c r="G59" s="43"/>
      <c r="H59" s="86"/>
      <c r="I59" s="87"/>
      <c r="J59" s="88"/>
      <c r="K59" s="89"/>
    </row>
    <row r="60" spans="1:11" ht="16.5" x14ac:dyDescent="0.3">
      <c r="A60" s="33" t="s">
        <v>133</v>
      </c>
      <c r="B60" s="29" t="s">
        <v>79</v>
      </c>
      <c r="C60" s="18"/>
      <c r="D60" s="18">
        <v>2240</v>
      </c>
      <c r="E60" s="19"/>
      <c r="F60" s="18">
        <f t="shared" si="2"/>
        <v>2240</v>
      </c>
      <c r="G60" s="18">
        <v>13172</v>
      </c>
      <c r="H60" s="74">
        <v>424</v>
      </c>
      <c r="I60" s="57">
        <v>15188</v>
      </c>
      <c r="J60" s="58">
        <v>16675</v>
      </c>
      <c r="K60" s="65">
        <f t="shared" si="1"/>
        <v>31863</v>
      </c>
    </row>
    <row r="61" spans="1:11" ht="16.5" x14ac:dyDescent="0.3">
      <c r="A61" s="91" t="s">
        <v>168</v>
      </c>
      <c r="B61" s="92" t="s">
        <v>165</v>
      </c>
      <c r="C61" s="26"/>
      <c r="D61" s="26"/>
      <c r="E61" s="93"/>
      <c r="F61" s="26"/>
      <c r="G61" s="26"/>
      <c r="H61" s="94"/>
      <c r="I61" s="95"/>
      <c r="J61" s="96"/>
      <c r="K61" s="97"/>
    </row>
    <row r="62" spans="1:11" ht="16.5" x14ac:dyDescent="0.3">
      <c r="A62" s="84" t="s">
        <v>167</v>
      </c>
      <c r="B62" s="85" t="s">
        <v>166</v>
      </c>
      <c r="C62" s="43"/>
      <c r="D62" s="43"/>
      <c r="E62" s="90"/>
      <c r="F62" s="43"/>
      <c r="G62" s="43"/>
      <c r="H62" s="86"/>
      <c r="I62" s="87"/>
      <c r="J62" s="88"/>
      <c r="K62" s="89"/>
    </row>
    <row r="63" spans="1:11" ht="16.5" x14ac:dyDescent="0.3">
      <c r="A63" s="35" t="s">
        <v>80</v>
      </c>
      <c r="B63" s="31" t="s">
        <v>81</v>
      </c>
      <c r="C63" s="25"/>
      <c r="D63" s="25">
        <v>1200</v>
      </c>
      <c r="E63" s="25">
        <v>8455</v>
      </c>
      <c r="F63" s="25">
        <f t="shared" si="2"/>
        <v>9655</v>
      </c>
      <c r="G63" s="25"/>
      <c r="H63" s="76">
        <v>194</v>
      </c>
      <c r="I63" s="59">
        <v>9499</v>
      </c>
      <c r="J63" s="60">
        <v>5450</v>
      </c>
      <c r="K63" s="65">
        <f t="shared" si="1"/>
        <v>14949</v>
      </c>
    </row>
    <row r="64" spans="1:11" ht="16.5" x14ac:dyDescent="0.3">
      <c r="A64" s="33" t="s">
        <v>82</v>
      </c>
      <c r="B64" s="29" t="s">
        <v>83</v>
      </c>
      <c r="C64" s="18"/>
      <c r="D64" s="18">
        <v>720</v>
      </c>
      <c r="E64" s="18">
        <v>1424</v>
      </c>
      <c r="F64" s="18">
        <f t="shared" si="2"/>
        <v>2144</v>
      </c>
      <c r="G64" s="18"/>
      <c r="H64" s="74">
        <v>55</v>
      </c>
      <c r="I64" s="57">
        <v>2036</v>
      </c>
      <c r="J64" s="58">
        <v>1200</v>
      </c>
      <c r="K64" s="65">
        <f t="shared" si="1"/>
        <v>3236</v>
      </c>
    </row>
    <row r="65" spans="1:11" ht="16.5" x14ac:dyDescent="0.3">
      <c r="A65" s="84" t="s">
        <v>153</v>
      </c>
      <c r="B65" s="85" t="s">
        <v>154</v>
      </c>
      <c r="C65" s="43"/>
      <c r="D65" s="43"/>
      <c r="E65" s="43"/>
      <c r="F65" s="43"/>
      <c r="G65" s="43"/>
      <c r="H65" s="86"/>
      <c r="I65" s="87"/>
      <c r="J65" s="88"/>
      <c r="K65" s="89"/>
    </row>
    <row r="66" spans="1:11" ht="16.5" x14ac:dyDescent="0.3">
      <c r="A66" s="35" t="s">
        <v>84</v>
      </c>
      <c r="B66" s="31" t="s">
        <v>85</v>
      </c>
      <c r="C66" s="25"/>
      <c r="D66" s="25">
        <v>300</v>
      </c>
      <c r="E66" s="25">
        <v>8455</v>
      </c>
      <c r="F66" s="25">
        <f t="shared" si="2"/>
        <v>8755</v>
      </c>
      <c r="G66" s="25"/>
      <c r="H66" s="81">
        <v>113</v>
      </c>
      <c r="I66" s="59">
        <v>4364</v>
      </c>
      <c r="J66" s="60"/>
      <c r="K66" s="80">
        <f t="shared" si="1"/>
        <v>4364</v>
      </c>
    </row>
    <row r="67" spans="1:11" ht="16.5" x14ac:dyDescent="0.3">
      <c r="A67" s="84" t="s">
        <v>155</v>
      </c>
      <c r="B67" s="85" t="s">
        <v>156</v>
      </c>
      <c r="C67" s="43"/>
      <c r="D67" s="43"/>
      <c r="E67" s="43"/>
      <c r="F67" s="43"/>
      <c r="G67" s="43"/>
      <c r="H67" s="86"/>
      <c r="I67" s="87"/>
      <c r="J67" s="88"/>
      <c r="K67" s="89"/>
    </row>
    <row r="68" spans="1:11" ht="16.5" x14ac:dyDescent="0.3">
      <c r="A68" s="33" t="s">
        <v>109</v>
      </c>
      <c r="B68" s="42" t="s">
        <v>110</v>
      </c>
      <c r="C68" s="44"/>
      <c r="D68" s="44"/>
      <c r="E68" s="44"/>
      <c r="F68" s="44"/>
      <c r="G68" s="71"/>
      <c r="H68" s="74">
        <v>80</v>
      </c>
      <c r="I68" s="57"/>
      <c r="J68" s="62">
        <v>600</v>
      </c>
      <c r="K68" s="65">
        <f t="shared" si="1"/>
        <v>600</v>
      </c>
    </row>
    <row r="69" spans="1:11" ht="16.5" x14ac:dyDescent="0.3">
      <c r="A69" s="33" t="s">
        <v>86</v>
      </c>
      <c r="B69" s="29" t="s">
        <v>87</v>
      </c>
      <c r="C69" s="18"/>
      <c r="D69" s="18">
        <v>160</v>
      </c>
      <c r="E69" s="18">
        <v>534</v>
      </c>
      <c r="F69" s="18">
        <f t="shared" si="2"/>
        <v>694</v>
      </c>
      <c r="G69" s="18"/>
      <c r="H69" s="74">
        <v>14</v>
      </c>
      <c r="I69" s="57">
        <v>678</v>
      </c>
      <c r="J69" s="58"/>
      <c r="K69" s="65">
        <f t="shared" si="1"/>
        <v>678</v>
      </c>
    </row>
    <row r="70" spans="1:11" ht="16.5" x14ac:dyDescent="0.3">
      <c r="A70" s="33" t="s">
        <v>123</v>
      </c>
      <c r="B70" s="42" t="s">
        <v>55</v>
      </c>
      <c r="C70" s="44"/>
      <c r="D70" s="44">
        <v>2360</v>
      </c>
      <c r="E70" s="44"/>
      <c r="F70" s="44">
        <f>SUM(C70:E70)</f>
        <v>2360</v>
      </c>
      <c r="G70" s="71"/>
      <c r="H70" s="74">
        <v>345</v>
      </c>
      <c r="I70" s="57">
        <v>1566</v>
      </c>
      <c r="J70" s="62">
        <v>4500</v>
      </c>
      <c r="K70" s="65">
        <f>SUM(I70:J70)</f>
        <v>6066</v>
      </c>
    </row>
    <row r="71" spans="1:11" ht="16.5" x14ac:dyDescent="0.3">
      <c r="A71" s="33" t="s">
        <v>113</v>
      </c>
      <c r="B71" s="29" t="s">
        <v>17</v>
      </c>
      <c r="C71" s="22"/>
      <c r="D71" s="22">
        <v>460</v>
      </c>
      <c r="E71" s="22">
        <v>445</v>
      </c>
      <c r="F71" s="22">
        <f>SUM(C71:E71)</f>
        <v>905</v>
      </c>
      <c r="G71" s="23"/>
      <c r="H71" s="75">
        <v>26</v>
      </c>
      <c r="I71" s="57">
        <v>396</v>
      </c>
      <c r="J71" s="58">
        <v>4200</v>
      </c>
      <c r="K71" s="65">
        <f>SUM(I71:J71)</f>
        <v>4596</v>
      </c>
    </row>
    <row r="72" spans="1:11" ht="16.5" x14ac:dyDescent="0.3">
      <c r="A72" s="98" t="s">
        <v>88</v>
      </c>
      <c r="B72" s="99" t="s">
        <v>89</v>
      </c>
      <c r="C72" s="100"/>
      <c r="D72" s="100">
        <v>1000</v>
      </c>
      <c r="E72" s="100"/>
      <c r="F72" s="100">
        <f t="shared" si="2"/>
        <v>1000</v>
      </c>
      <c r="G72" s="100"/>
      <c r="H72" s="79">
        <v>323</v>
      </c>
      <c r="I72" s="101">
        <v>810</v>
      </c>
      <c r="J72" s="102"/>
      <c r="K72" s="103">
        <f t="shared" si="1"/>
        <v>810</v>
      </c>
    </row>
    <row r="73" spans="1:11" ht="16.5" x14ac:dyDescent="0.3">
      <c r="A73" s="84" t="s">
        <v>169</v>
      </c>
      <c r="B73" s="85" t="s">
        <v>170</v>
      </c>
      <c r="C73" s="43"/>
      <c r="D73" s="43"/>
      <c r="E73" s="43"/>
      <c r="F73" s="43"/>
      <c r="G73" s="43"/>
      <c r="H73" s="86"/>
      <c r="I73" s="87"/>
      <c r="J73" s="88"/>
      <c r="K73" s="89"/>
    </row>
    <row r="74" spans="1:11" ht="17.25" thickBot="1" x14ac:dyDescent="0.35">
      <c r="A74" s="47" t="s">
        <v>24</v>
      </c>
      <c r="B74" s="48" t="s">
        <v>25</v>
      </c>
      <c r="C74" s="49"/>
      <c r="D74" s="49">
        <v>620</v>
      </c>
      <c r="E74" s="49">
        <v>979</v>
      </c>
      <c r="F74" s="49">
        <f>SUM(C74:E74)</f>
        <v>1599</v>
      </c>
      <c r="G74" s="49"/>
      <c r="H74" s="83">
        <v>139</v>
      </c>
      <c r="I74" s="63">
        <v>1537</v>
      </c>
      <c r="J74" s="64">
        <v>7912</v>
      </c>
      <c r="K74" s="66">
        <f t="shared" ref="K74:K83" si="3">SUM(I74:J74)</f>
        <v>9449</v>
      </c>
    </row>
    <row r="75" spans="1:11" ht="16.5" x14ac:dyDescent="0.3">
      <c r="A75" s="36" t="s">
        <v>124</v>
      </c>
      <c r="B75" s="32" t="s">
        <v>56</v>
      </c>
      <c r="C75" s="28"/>
      <c r="D75" s="28">
        <v>2400</v>
      </c>
      <c r="E75" s="28"/>
      <c r="F75" s="28">
        <f>SUM(C75:E75)</f>
        <v>2400</v>
      </c>
      <c r="G75" s="28"/>
      <c r="H75" s="76"/>
      <c r="I75" s="119">
        <v>2160</v>
      </c>
      <c r="J75" s="120"/>
      <c r="K75" s="65">
        <f t="shared" si="3"/>
        <v>2160</v>
      </c>
    </row>
    <row r="76" spans="1:11" ht="16.5" x14ac:dyDescent="0.3">
      <c r="A76" s="33" t="s">
        <v>50</v>
      </c>
      <c r="B76" s="29" t="s">
        <v>51</v>
      </c>
      <c r="C76" s="18"/>
      <c r="D76" s="18">
        <v>600</v>
      </c>
      <c r="E76" s="18">
        <v>2670</v>
      </c>
      <c r="F76" s="18">
        <f>SUM(C76:E76)</f>
        <v>3270</v>
      </c>
      <c r="G76" s="18"/>
      <c r="H76" s="74"/>
      <c r="I76" s="57">
        <v>2706</v>
      </c>
      <c r="J76" s="58">
        <v>2525</v>
      </c>
      <c r="K76" s="65">
        <f t="shared" si="3"/>
        <v>5231</v>
      </c>
    </row>
    <row r="77" spans="1:11" ht="16.5" x14ac:dyDescent="0.3">
      <c r="A77" s="35" t="s">
        <v>52</v>
      </c>
      <c r="B77" s="31" t="s">
        <v>53</v>
      </c>
      <c r="C77" s="25">
        <v>9929</v>
      </c>
      <c r="D77" s="25"/>
      <c r="E77" s="25"/>
      <c r="F77" s="25">
        <f>SUM(C77:E77)</f>
        <v>9929</v>
      </c>
      <c r="G77" s="25"/>
      <c r="H77" s="74"/>
      <c r="I77" s="59">
        <v>9929</v>
      </c>
      <c r="J77" s="60"/>
      <c r="K77" s="65">
        <f t="shared" si="3"/>
        <v>9929</v>
      </c>
    </row>
    <row r="78" spans="1:11" ht="16.5" x14ac:dyDescent="0.3">
      <c r="A78" s="33" t="s">
        <v>99</v>
      </c>
      <c r="B78" s="42" t="s">
        <v>100</v>
      </c>
      <c r="C78" s="44"/>
      <c r="D78" s="44"/>
      <c r="E78" s="44"/>
      <c r="F78" s="44"/>
      <c r="G78" s="71"/>
      <c r="H78" s="74"/>
      <c r="I78" s="57"/>
      <c r="J78" s="62">
        <v>1200</v>
      </c>
      <c r="K78" s="65">
        <f t="shared" si="3"/>
        <v>1200</v>
      </c>
    </row>
    <row r="79" spans="1:11" ht="16.5" x14ac:dyDescent="0.3">
      <c r="A79" s="33" t="s">
        <v>116</v>
      </c>
      <c r="B79" s="29" t="s">
        <v>26</v>
      </c>
      <c r="C79" s="18"/>
      <c r="D79" s="18">
        <v>3160</v>
      </c>
      <c r="E79" s="18">
        <v>1602</v>
      </c>
      <c r="F79" s="18">
        <f>SUM(C79:E79)</f>
        <v>4762</v>
      </c>
      <c r="G79" s="18"/>
      <c r="H79" s="74"/>
      <c r="I79" s="57">
        <v>4232</v>
      </c>
      <c r="J79" s="58">
        <v>1200</v>
      </c>
      <c r="K79" s="65">
        <f t="shared" si="3"/>
        <v>5432</v>
      </c>
    </row>
    <row r="80" spans="1:11" ht="16.5" x14ac:dyDescent="0.3">
      <c r="A80" s="33" t="s">
        <v>105</v>
      </c>
      <c r="B80" s="42" t="s">
        <v>106</v>
      </c>
      <c r="C80" s="44"/>
      <c r="D80" s="44"/>
      <c r="E80" s="44"/>
      <c r="F80" s="44"/>
      <c r="G80" s="71"/>
      <c r="H80" s="74"/>
      <c r="I80" s="57"/>
      <c r="J80" s="62">
        <v>1200</v>
      </c>
      <c r="K80" s="65">
        <f t="shared" si="3"/>
        <v>1200</v>
      </c>
    </row>
    <row r="81" spans="1:11" ht="16.5" x14ac:dyDescent="0.3">
      <c r="A81" s="33" t="s">
        <v>125</v>
      </c>
      <c r="B81" s="42" t="s">
        <v>65</v>
      </c>
      <c r="C81" s="44"/>
      <c r="D81" s="44">
        <v>240</v>
      </c>
      <c r="E81" s="44"/>
      <c r="F81" s="44">
        <f>SUM(C81:E81)</f>
        <v>240</v>
      </c>
      <c r="G81" s="44"/>
      <c r="H81" s="74">
        <v>635</v>
      </c>
      <c r="I81" s="61">
        <v>216</v>
      </c>
      <c r="J81" s="77"/>
      <c r="K81" s="78">
        <f t="shared" si="3"/>
        <v>216</v>
      </c>
    </row>
    <row r="82" spans="1:11" ht="16.5" x14ac:dyDescent="0.3">
      <c r="A82" s="33" t="s">
        <v>127</v>
      </c>
      <c r="B82" s="42" t="s">
        <v>67</v>
      </c>
      <c r="C82" s="44"/>
      <c r="D82" s="44">
        <v>2140</v>
      </c>
      <c r="E82" s="44"/>
      <c r="F82" s="44">
        <f>SUM(C82:E82)</f>
        <v>2140</v>
      </c>
      <c r="G82" s="44"/>
      <c r="H82" s="74"/>
      <c r="I82" s="61">
        <v>1674</v>
      </c>
      <c r="J82" s="77"/>
      <c r="K82" s="78">
        <f t="shared" si="3"/>
        <v>1674</v>
      </c>
    </row>
    <row r="83" spans="1:11" ht="17.25" thickBot="1" x14ac:dyDescent="0.35">
      <c r="A83" s="112" t="s">
        <v>120</v>
      </c>
      <c r="B83" s="113" t="s">
        <v>42</v>
      </c>
      <c r="C83" s="114"/>
      <c r="D83" s="114">
        <v>3560</v>
      </c>
      <c r="E83" s="114">
        <v>2047</v>
      </c>
      <c r="F83" s="115">
        <f>SUM(C83:E83)</f>
        <v>5607</v>
      </c>
      <c r="G83" s="114"/>
      <c r="H83" s="116"/>
      <c r="I83" s="117">
        <v>4179</v>
      </c>
      <c r="J83" s="118"/>
      <c r="K83" s="66">
        <f t="shared" si="3"/>
        <v>4179</v>
      </c>
    </row>
    <row r="84" spans="1:11" ht="17.25" thickBot="1" x14ac:dyDescent="0.35">
      <c r="A84" s="104" t="s">
        <v>90</v>
      </c>
      <c r="B84" s="105"/>
      <c r="C84" s="106">
        <f>SUM(C7:C72)</f>
        <v>28636</v>
      </c>
      <c r="D84" s="107">
        <f>SUM(D7:D72)</f>
        <v>110340</v>
      </c>
      <c r="E84" s="107">
        <f>SUM(E7:E72)</f>
        <v>170257</v>
      </c>
      <c r="F84" s="107"/>
      <c r="G84" s="108">
        <f>SUM(G7:G72)</f>
        <v>132788</v>
      </c>
      <c r="H84" s="109"/>
      <c r="I84" s="110">
        <f>SUM(I7:I72)</f>
        <v>401283</v>
      </c>
      <c r="J84" s="111">
        <f>SUM(J7:J72)</f>
        <v>244150.25999999998</v>
      </c>
      <c r="K84" s="67">
        <f t="shared" si="1"/>
        <v>645433.26</v>
      </c>
    </row>
    <row r="85" spans="1:11" ht="17.25" thickTop="1" x14ac:dyDescent="0.3">
      <c r="A85" s="1"/>
      <c r="B85" s="2"/>
      <c r="C85" s="2"/>
      <c r="D85" s="1"/>
      <c r="E85" s="1"/>
      <c r="F85" s="1"/>
      <c r="G85" s="1"/>
      <c r="H85" s="1"/>
      <c r="I85" s="3"/>
      <c r="J85" s="3"/>
    </row>
    <row r="86" spans="1:11" ht="17.25" thickBot="1" x14ac:dyDescent="0.35">
      <c r="A86" s="1"/>
      <c r="B86" s="2"/>
      <c r="C86" s="4"/>
      <c r="D86" s="1"/>
      <c r="E86" s="5">
        <f>SUM(C84:E84)</f>
        <v>309233</v>
      </c>
      <c r="F86" s="5">
        <f>SUM(F7:F85)</f>
        <v>339180</v>
      </c>
      <c r="G86" s="5">
        <f>SUM(G84)</f>
        <v>132788</v>
      </c>
      <c r="H86" s="68"/>
      <c r="I86" s="3"/>
      <c r="J86" s="3"/>
    </row>
    <row r="87" spans="1:11" ht="17.25" thickTop="1" x14ac:dyDescent="0.3">
      <c r="A87" s="6"/>
      <c r="B87" s="7"/>
      <c r="C87" s="7"/>
      <c r="D87" s="8"/>
      <c r="E87" s="8"/>
      <c r="F87" s="8"/>
      <c r="G87" s="8"/>
      <c r="H87" s="8"/>
      <c r="I87" s="1"/>
      <c r="J87" s="1"/>
    </row>
    <row r="88" spans="1:11" x14ac:dyDescent="0.25">
      <c r="A88" s="10"/>
      <c r="B88" s="9"/>
      <c r="C88" s="9"/>
      <c r="D88" s="10"/>
      <c r="E88" s="10"/>
      <c r="F88" s="10"/>
      <c r="G88" s="10"/>
      <c r="H88" s="10"/>
    </row>
    <row r="89" spans="1:11" x14ac:dyDescent="0.25">
      <c r="A89" s="11"/>
      <c r="B89" s="12"/>
      <c r="C89" s="13"/>
      <c r="D89" s="14"/>
      <c r="E89" s="14"/>
      <c r="F89" s="14"/>
      <c r="G89" s="10"/>
      <c r="H89" s="10"/>
    </row>
    <row r="90" spans="1:11" x14ac:dyDescent="0.25">
      <c r="A90" s="11"/>
      <c r="B90" s="12"/>
      <c r="C90" s="15"/>
      <c r="D90" s="16"/>
      <c r="E90" s="16"/>
      <c r="F90" s="16"/>
    </row>
    <row r="91" spans="1:11" x14ac:dyDescent="0.25">
      <c r="A91" s="16"/>
      <c r="B91" s="12"/>
      <c r="C91" s="15"/>
      <c r="D91" s="16"/>
      <c r="E91" s="16"/>
      <c r="F91" s="16"/>
    </row>
  </sheetData>
  <mergeCells count="4">
    <mergeCell ref="A3:K3"/>
    <mergeCell ref="A4:I4"/>
    <mergeCell ref="A1:K1"/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 Fee Reimb Allocation</vt:lpstr>
      <vt:lpstr>Sheet2</vt:lpstr>
      <vt:lpstr>Sheet3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Tristen Guillory</dc:creator>
  <cp:lastModifiedBy>Kathryn Perry</cp:lastModifiedBy>
  <dcterms:created xsi:type="dcterms:W3CDTF">2015-02-24T14:32:16Z</dcterms:created>
  <dcterms:modified xsi:type="dcterms:W3CDTF">2015-02-24T16:16:58Z</dcterms:modified>
</cp:coreProperties>
</file>