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Expend by Group" sheetId="1" r:id="rId1"/>
  </sheets>
  <definedNames>
    <definedName name="_xlnm.Print_Titles" localSheetId="0">'Expend by Group'!$A:$B</definedName>
  </definedNames>
  <calcPr fullCalcOnLoad="1"/>
</workbook>
</file>

<file path=xl/sharedStrings.xml><?xml version="1.0" encoding="utf-8"?>
<sst xmlns="http://schemas.openxmlformats.org/spreadsheetml/2006/main" count="143" uniqueCount="115">
  <si>
    <t>LEA</t>
  </si>
  <si>
    <t>1221</t>
  </si>
  <si>
    <t>1222</t>
  </si>
  <si>
    <t>1223</t>
  </si>
  <si>
    <t>1231</t>
  </si>
  <si>
    <t>1232</t>
  </si>
  <si>
    <t>1233</t>
  </si>
  <si>
    <t>1234</t>
  </si>
  <si>
    <t>1235</t>
  </si>
  <si>
    <t>1241</t>
  </si>
  <si>
    <t>1251</t>
  </si>
  <si>
    <t>1261</t>
  </si>
  <si>
    <t>1271</t>
  </si>
  <si>
    <t>1281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</si>
  <si>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</si>
  <si>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</si>
  <si>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</si>
  <si>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</si>
  <si>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</si>
  <si>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</si>
  <si>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</si>
  <si>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</si>
  <si>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</si>
  <si>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</si>
  <si>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</si>
  <si>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</si>
  <si>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</si>
  <si>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</si>
  <si>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</si>
  <si>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</si>
  <si>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</si>
  <si>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</si>
  <si>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</si>
  <si>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</si>
  <si>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</si>
  <si>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</si>
  <si>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</si>
  <si>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</si>
  <si>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</si>
  <si>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</si>
  <si>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</si>
  <si>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</si>
  <si>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Oct.  2001 Elementary Secondary Membership</t>
  </si>
  <si>
    <t>Per Pupil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</si>
  <si>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</si>
  <si>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</si>
  <si>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</si>
  <si>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</si>
  <si>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</si>
  <si>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</si>
  <si>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</si>
  <si>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</si>
  <si>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</si>
  <si>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</si>
  <si>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</si>
  <si>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</si>
  <si>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</si>
  <si>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</si>
  <si>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</si>
  <si>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</si>
  <si>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</si>
  <si>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</si>
  <si>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</si>
  <si>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</si>
  <si>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</si>
  <si>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</si>
  <si>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</si>
  <si>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</si>
  <si>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</si>
  <si>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</si>
  <si>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</si>
  <si>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</si>
  <si>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</si>
  <si>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</si>
  <si>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</si>
  <si>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</si>
  <si>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</si>
  <si>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</si>
  <si>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</si>
  <si>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</si>
  <si>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</si>
  <si>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</si>
  <si>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</si>
  <si>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</si>
  <si>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</si>
  <si>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</si>
  <si>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</si>
  <si>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</si>
  <si>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</si>
  <si>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</si>
  <si>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</si>
  <si>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</si>
  <si>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</si>
  <si>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</si>
  <si>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</si>
  <si>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</si>
  <si>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</si>
  <si>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</si>
  <si>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</si>
  <si>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</si>
  <si>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</si>
  <si>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</si>
  <si>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</si>
  <si>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</si>
  <si>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</si>
  <si>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</si>
  <si>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</si>
  <si>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</si>
  <si>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</si>
  <si>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</si>
  <si>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</si>
  <si>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DISTRICT</t>
  </si>
  <si>
    <t>EXPENDITURES BY GROUP - FY 2001-2002</t>
  </si>
  <si>
    <t>General Administration</t>
  </si>
  <si>
    <t>Facility Acquisition &amp; Construction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</si>
</sst>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2" borderId="2" xfId="19" applyFont="1" applyFill="1" applyBorder="1" applyAlignment="1">
      <alignment horizontal="center" wrapText="1"/>
      <protection/>
    </xf>
    <xf numFmtId="0" fontId="4" fillId="0" borderId="3" xfId="19" applyFont="1" applyFill="1" applyBorder="1" applyAlignment="1">
      <alignment horizontal="center" wrapText="1"/>
      <protection/>
    </xf>
    <xf numFmtId="0" fontId="4" fillId="3" borderId="3" xfId="19" applyFont="1" applyFill="1" applyBorder="1" applyAlignment="1">
      <alignment horizontal="center" wrapText="1"/>
      <protection/>
    </xf>
    <xf numFmtId="0" fontId="4" fillId="4" borderId="3" xfId="19" applyFont="1" applyFill="1" applyBorder="1" applyAlignment="1">
      <alignment horizontal="center" wrapText="1"/>
      <protection/>
    </xf>
    <xf numFmtId="0" fontId="5" fillId="5" borderId="3" xfId="19" applyFont="1" applyFill="1" applyBorder="1" applyAlignment="1">
      <alignment horizontal="center" wrapText="1"/>
      <protection/>
    </xf>
    <xf numFmtId="0" fontId="4" fillId="6" borderId="4" xfId="19" applyFont="1" applyFill="1" applyBorder="1" applyAlignment="1">
      <alignment horizontal="left" wrapText="1"/>
      <protection/>
    </xf>
    <xf numFmtId="0" fontId="4" fillId="2" borderId="5" xfId="19" applyFont="1" applyFill="1" applyBorder="1" applyAlignment="1">
      <alignment horizontal="center"/>
      <protection/>
    </xf>
    <xf numFmtId="3" fontId="2" fillId="2" borderId="4" xfId="0" applyNumberFormat="1" applyFont="1" applyFill="1" applyBorder="1" applyAlignment="1">
      <alignment/>
    </xf>
    <xf numFmtId="170" fontId="4" fillId="6" borderId="4" xfId="19" applyNumberFormat="1" applyFont="1" applyFill="1" applyBorder="1" applyAlignment="1">
      <alignment horizontal="right" wrapText="1"/>
      <protection/>
    </xf>
    <xf numFmtId="170" fontId="2" fillId="2" borderId="4" xfId="0" applyNumberFormat="1" applyFont="1" applyFill="1" applyBorder="1" applyAlignment="1">
      <alignment/>
    </xf>
    <xf numFmtId="0" fontId="4" fillId="0" borderId="6" xfId="19" applyFont="1" applyFill="1" applyBorder="1" applyAlignment="1">
      <alignment horizontal="left" wrapText="1"/>
      <protection/>
    </xf>
    <xf numFmtId="3" fontId="2" fillId="7" borderId="6" xfId="0" applyNumberFormat="1" applyFont="1" applyFill="1" applyBorder="1" applyAlignment="1">
      <alignment/>
    </xf>
    <xf numFmtId="170" fontId="4" fillId="0" borderId="7" xfId="19" applyNumberFormat="1" applyFont="1" applyFill="1" applyBorder="1" applyAlignment="1">
      <alignment horizontal="right" wrapText="1"/>
      <protection/>
    </xf>
    <xf numFmtId="170" fontId="4" fillId="0" borderId="8" xfId="19" applyNumberFormat="1" applyFont="1" applyFill="1" applyBorder="1" applyAlignment="1">
      <alignment horizontal="right" wrapText="1"/>
      <protection/>
    </xf>
    <xf numFmtId="170" fontId="4" fillId="8" borderId="7" xfId="19" applyNumberFormat="1" applyFont="1" applyFill="1" applyBorder="1" applyAlignment="1">
      <alignment horizontal="right" wrapText="1"/>
      <protection/>
    </xf>
    <xf numFmtId="170" fontId="4" fillId="8" borderId="8" xfId="19" applyNumberFormat="1" applyFont="1" applyFill="1" applyBorder="1" applyAlignment="1">
      <alignment horizontal="right" wrapText="1"/>
      <protection/>
    </xf>
    <xf numFmtId="170" fontId="4" fillId="9" borderId="7" xfId="19" applyNumberFormat="1" applyFont="1" applyFill="1" applyBorder="1" applyAlignment="1">
      <alignment horizontal="right" wrapText="1"/>
      <protection/>
    </xf>
    <xf numFmtId="170" fontId="4" fillId="9" borderId="8" xfId="19" applyNumberFormat="1" applyFont="1" applyFill="1" applyBorder="1" applyAlignment="1">
      <alignment horizontal="right" wrapText="1"/>
      <protection/>
    </xf>
    <xf numFmtId="170" fontId="2" fillId="5" borderId="6" xfId="0" applyNumberFormat="1" applyFont="1" applyFill="1" applyBorder="1" applyAlignment="1">
      <alignment/>
    </xf>
    <xf numFmtId="170" fontId="4" fillId="10" borderId="8" xfId="19" applyNumberFormat="1" applyFont="1" applyFill="1" applyBorder="1" applyAlignment="1">
      <alignment horizontal="right" wrapText="1"/>
      <protection/>
    </xf>
    <xf numFmtId="170" fontId="2" fillId="11" borderId="6" xfId="0" applyNumberFormat="1" applyFont="1" applyFill="1" applyBorder="1" applyAlignment="1">
      <alignment/>
    </xf>
    <xf numFmtId="170" fontId="4" fillId="12" borderId="8" xfId="19" applyNumberFormat="1" applyFont="1" applyFill="1" applyBorder="1" applyAlignment="1">
      <alignment horizontal="right" wrapText="1"/>
      <protection/>
    </xf>
    <xf numFmtId="0" fontId="4" fillId="0" borderId="2" xfId="19" applyFont="1" applyFill="1" applyBorder="1" applyAlignment="1">
      <alignment horizontal="left" wrapText="1"/>
      <protection/>
    </xf>
    <xf numFmtId="3" fontId="2" fillId="7" borderId="2" xfId="0" applyNumberFormat="1" applyFont="1" applyFill="1" applyBorder="1" applyAlignment="1">
      <alignment/>
    </xf>
    <xf numFmtId="170" fontId="4" fillId="0" borderId="9" xfId="19" applyNumberFormat="1" applyFont="1" applyFill="1" applyBorder="1" applyAlignment="1">
      <alignment horizontal="right" wrapText="1"/>
      <protection/>
    </xf>
    <xf numFmtId="170" fontId="4" fillId="8" borderId="2" xfId="19" applyNumberFormat="1" applyFont="1" applyFill="1" applyBorder="1" applyAlignment="1">
      <alignment horizontal="right" wrapText="1"/>
      <protection/>
    </xf>
    <xf numFmtId="170" fontId="4" fillId="8" borderId="9" xfId="19" applyNumberFormat="1" applyFont="1" applyFill="1" applyBorder="1" applyAlignment="1">
      <alignment horizontal="right" wrapText="1"/>
      <protection/>
    </xf>
    <xf numFmtId="170" fontId="4" fillId="9" borderId="2" xfId="19" applyNumberFormat="1" applyFont="1" applyFill="1" applyBorder="1" applyAlignment="1">
      <alignment horizontal="right" wrapText="1"/>
      <protection/>
    </xf>
    <xf numFmtId="170" fontId="4" fillId="9" borderId="9" xfId="19" applyNumberFormat="1" applyFont="1" applyFill="1" applyBorder="1" applyAlignment="1">
      <alignment horizontal="right" wrapText="1"/>
      <protection/>
    </xf>
    <xf numFmtId="170" fontId="2" fillId="5" borderId="2" xfId="0" applyNumberFormat="1" applyFont="1" applyFill="1" applyBorder="1" applyAlignment="1">
      <alignment/>
    </xf>
    <xf numFmtId="170" fontId="4" fillId="10" borderId="9" xfId="19" applyNumberFormat="1" applyFont="1" applyFill="1" applyBorder="1" applyAlignment="1">
      <alignment horizontal="right" wrapText="1"/>
      <protection/>
    </xf>
    <xf numFmtId="170" fontId="2" fillId="11" borderId="2" xfId="0" applyNumberFormat="1" applyFont="1" applyFill="1" applyBorder="1" applyAlignment="1">
      <alignment/>
    </xf>
    <xf numFmtId="170" fontId="4" fillId="12" borderId="9" xfId="19" applyNumberFormat="1" applyFont="1" applyFill="1" applyBorder="1" applyAlignment="1">
      <alignment horizontal="right" wrapText="1"/>
      <protection/>
    </xf>
    <xf numFmtId="170" fontId="4" fillId="10" borderId="7" xfId="19" applyNumberFormat="1" applyFont="1" applyFill="1" applyBorder="1" applyAlignment="1">
      <alignment horizontal="right" wrapText="1"/>
      <protection/>
    </xf>
    <xf numFmtId="170" fontId="4" fillId="12" borderId="7" xfId="19" applyNumberFormat="1" applyFont="1" applyFill="1" applyBorder="1" applyAlignment="1">
      <alignment horizontal="right" wrapText="1"/>
      <protection/>
    </xf>
    <xf numFmtId="0" fontId="4" fillId="2" borderId="10" xfId="19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left"/>
    </xf>
    <xf numFmtId="0" fontId="4" fillId="0" borderId="12" xfId="19" applyFont="1" applyFill="1" applyBorder="1" applyAlignment="1">
      <alignment horizontal="right" wrapText="1"/>
      <protection/>
    </xf>
    <xf numFmtId="0" fontId="4" fillId="0" borderId="13" xfId="19" applyFont="1" applyFill="1" applyBorder="1" applyAlignment="1">
      <alignment horizontal="right" wrapText="1"/>
      <protection/>
    </xf>
    <xf numFmtId="0" fontId="4" fillId="0" borderId="14" xfId="19" applyFont="1" applyFill="1" applyBorder="1" applyAlignment="1">
      <alignment horizontal="right" wrapText="1"/>
      <protection/>
    </xf>
    <xf numFmtId="0" fontId="4" fillId="6" borderId="15" xfId="19" applyFont="1" applyFill="1" applyBorder="1" applyAlignment="1">
      <alignment horizontal="left" wrapText="1"/>
      <protection/>
    </xf>
    <xf numFmtId="0" fontId="6" fillId="0" borderId="16" xfId="0" applyFont="1" applyBorder="1" applyAlignment="1">
      <alignment horizontal="left"/>
    </xf>
    <xf numFmtId="0" fontId="5" fillId="11" borderId="10" xfId="19" applyFont="1" applyFill="1" applyBorder="1" applyAlignment="1">
      <alignment horizontal="center" wrapText="1"/>
      <protection/>
    </xf>
    <xf numFmtId="170" fontId="4" fillId="6" borderId="17" xfId="19" applyNumberFormat="1" applyFont="1" applyFill="1" applyBorder="1" applyAlignment="1">
      <alignment horizontal="right" wrapText="1"/>
      <protection/>
    </xf>
    <xf numFmtId="3" fontId="3" fillId="7" borderId="11" xfId="0" applyNumberFormat="1" applyFont="1" applyFill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3" borderId="11" xfId="0" applyNumberFormat="1" applyFont="1" applyFill="1" applyBorder="1" applyAlignment="1">
      <alignment/>
    </xf>
    <xf numFmtId="170" fontId="3" fillId="4" borderId="11" xfId="0" applyNumberFormat="1" applyFont="1" applyFill="1" applyBorder="1" applyAlignment="1">
      <alignment/>
    </xf>
    <xf numFmtId="170" fontId="3" fillId="5" borderId="11" xfId="0" applyNumberFormat="1" applyFont="1" applyFill="1" applyBorder="1" applyAlignment="1">
      <alignment/>
    </xf>
    <xf numFmtId="170" fontId="3" fillId="11" borderId="11" xfId="0" applyNumberFormat="1" applyFont="1" applyFill="1" applyBorder="1" applyAlignment="1">
      <alignment/>
    </xf>
    <xf numFmtId="170" fontId="5" fillId="12" borderId="11" xfId="19" applyNumberFormat="1" applyFont="1" applyFill="1" applyBorder="1" applyAlignment="1">
      <alignment horizontal="right" wrapText="1"/>
      <protection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1"/>
  <sheetViews>
    <sheetView tabSelected="1" workbookViewId="0" topLeftCell="A1">
      <selection activeCell="AR2" sqref="AR2"/>
    </sheetView>
  </sheetViews>
  <sheetFormatPr defaultColWidth="9.140625" defaultRowHeight="12.75"/>
  <cols>
    <col min="1" max="1" width="4.140625" style="1" bestFit="1" customWidth="1"/>
    <col min="2" max="2" width="17.28125" style="1" bestFit="1" customWidth="1"/>
    <col min="3" max="3" width="10.140625" style="1" bestFit="1" customWidth="1"/>
    <col min="4" max="4" width="11.7109375" style="1" bestFit="1" customWidth="1"/>
    <col min="5" max="5" width="7.140625" style="1" bestFit="1" customWidth="1"/>
    <col min="6" max="6" width="13.421875" style="1" bestFit="1" customWidth="1"/>
    <col min="7" max="7" width="7.140625" style="1" bestFit="1" customWidth="1"/>
    <col min="8" max="8" width="13.421875" style="1" bestFit="1" customWidth="1"/>
    <col min="9" max="9" width="7.140625" style="1" bestFit="1" customWidth="1"/>
    <col min="10" max="10" width="13.421875" style="1" bestFit="1" customWidth="1"/>
    <col min="11" max="11" width="7.28125" style="1" customWidth="1"/>
    <col min="12" max="12" width="9.57421875" style="1" bestFit="1" customWidth="1"/>
    <col min="13" max="13" width="7.140625" style="1" bestFit="1" customWidth="1"/>
    <col min="14" max="14" width="10.421875" style="1" bestFit="1" customWidth="1"/>
    <col min="15" max="15" width="7.140625" style="1" bestFit="1" customWidth="1"/>
    <col min="16" max="16" width="11.7109375" style="1" bestFit="1" customWidth="1"/>
    <col min="17" max="17" width="7.140625" style="1" bestFit="1" customWidth="1"/>
    <col min="18" max="18" width="10.421875" style="1" bestFit="1" customWidth="1"/>
    <col min="19" max="19" width="7.140625" style="1" bestFit="1" customWidth="1"/>
    <col min="20" max="20" width="10.421875" style="1" bestFit="1" customWidth="1"/>
    <col min="21" max="21" width="5.7109375" style="1" bestFit="1" customWidth="1"/>
    <col min="22" max="22" width="11.7109375" style="1" bestFit="1" customWidth="1"/>
    <col min="23" max="23" width="7.140625" style="1" bestFit="1" customWidth="1"/>
    <col min="24" max="24" width="10.421875" style="1" bestFit="1" customWidth="1"/>
    <col min="25" max="25" width="10.140625" style="1" customWidth="1"/>
    <col min="26" max="27" width="11.8515625" style="1" customWidth="1"/>
    <col min="28" max="28" width="9.7109375" style="1" bestFit="1" customWidth="1"/>
    <col min="29" max="29" width="9.140625" style="1" customWidth="1"/>
    <col min="30" max="30" width="12.00390625" style="1" customWidth="1"/>
    <col min="31" max="31" width="11.28125" style="1" customWidth="1"/>
    <col min="32" max="32" width="13.00390625" style="1" customWidth="1"/>
    <col min="33" max="33" width="12.421875" style="1" customWidth="1"/>
    <col min="34" max="34" width="10.421875" style="1" bestFit="1" customWidth="1"/>
    <col min="35" max="35" width="9.140625" style="1" customWidth="1"/>
    <col min="36" max="38" width="11.00390625" style="1" customWidth="1"/>
    <col min="39" max="39" width="9.140625" style="1" customWidth="1"/>
    <col min="40" max="40" width="11.140625" style="1" bestFit="1" customWidth="1"/>
    <col min="41" max="41" width="9.140625" style="1" customWidth="1"/>
    <col min="42" max="42" width="11.7109375" style="1" bestFit="1" customWidth="1"/>
    <col min="43" max="43" width="9.140625" style="1" customWidth="1"/>
    <col min="44" max="44" width="12.7109375" style="1" customWidth="1"/>
    <col min="45" max="45" width="9.140625" style="1" customWidth="1"/>
    <col min="46" max="46" width="10.421875" style="1" bestFit="1" customWidth="1"/>
    <col min="47" max="47" width="7.140625" style="1" bestFit="1" customWidth="1"/>
    <col min="48" max="48" width="13.28125" style="1" bestFit="1" customWidth="1"/>
    <col min="49" max="49" width="7.421875" style="1" bestFit="1" customWidth="1"/>
    <col min="54" max="16384" width="9.140625" style="1" customWidth="1"/>
  </cols>
  <sheetData>
    <row r="1" spans="2:49" ht="25.5" customHeight="1">
      <c r="B1" s="57"/>
      <c r="C1" s="57"/>
      <c r="D1" s="60" t="s">
        <v>112</v>
      </c>
      <c r="E1" s="60"/>
      <c r="F1" s="60"/>
      <c r="G1" s="60"/>
      <c r="H1" s="60"/>
      <c r="I1" s="60"/>
      <c r="J1" s="60" t="s">
        <v>112</v>
      </c>
      <c r="K1" s="60"/>
      <c r="L1" s="60"/>
      <c r="M1" s="60"/>
      <c r="N1" s="60"/>
      <c r="O1" s="60"/>
      <c r="P1" s="60"/>
      <c r="Q1" s="60"/>
      <c r="R1" s="60" t="s">
        <v>112</v>
      </c>
      <c r="S1" s="60"/>
      <c r="T1" s="60"/>
      <c r="U1" s="60"/>
      <c r="V1" s="60"/>
      <c r="W1" s="60"/>
      <c r="X1" s="60"/>
      <c r="Y1" s="60"/>
      <c r="Z1" s="60" t="s">
        <v>112</v>
      </c>
      <c r="AA1" s="60"/>
      <c r="AB1" s="60"/>
      <c r="AC1" s="60"/>
      <c r="AD1" s="60"/>
      <c r="AE1" s="60"/>
      <c r="AF1" s="60" t="s">
        <v>112</v>
      </c>
      <c r="AG1" s="60"/>
      <c r="AH1" s="60"/>
      <c r="AI1" s="60"/>
      <c r="AJ1" s="60"/>
      <c r="AK1" s="60"/>
      <c r="AL1" s="60" t="s">
        <v>112</v>
      </c>
      <c r="AM1" s="60"/>
      <c r="AN1" s="60"/>
      <c r="AO1" s="60"/>
      <c r="AP1" s="60"/>
      <c r="AQ1" s="60"/>
      <c r="AR1" s="60" t="s">
        <v>112</v>
      </c>
      <c r="AS1" s="60"/>
      <c r="AT1" s="60"/>
      <c r="AU1" s="60"/>
      <c r="AV1" s="60"/>
      <c r="AW1" s="60"/>
    </row>
    <row r="2" spans="1:49" ht="51" customHeight="1">
      <c r="A2" s="2"/>
      <c r="B2" s="2"/>
      <c r="C2" s="58" t="s">
        <v>42</v>
      </c>
      <c r="D2" s="4" t="s">
        <v>36</v>
      </c>
      <c r="E2" s="3"/>
      <c r="F2" s="4" t="s">
        <v>37</v>
      </c>
      <c r="G2" s="3"/>
      <c r="H2" s="4" t="s">
        <v>38</v>
      </c>
      <c r="I2" s="3"/>
      <c r="J2" s="4" t="s">
        <v>14</v>
      </c>
      <c r="K2" s="3"/>
      <c r="L2" s="4" t="s">
        <v>39</v>
      </c>
      <c r="M2" s="3"/>
      <c r="N2" s="4" t="s">
        <v>15</v>
      </c>
      <c r="O2" s="3"/>
      <c r="P2" s="63" t="s">
        <v>40</v>
      </c>
      <c r="Q2" s="3"/>
      <c r="R2" s="4" t="s">
        <v>25</v>
      </c>
      <c r="S2" s="3"/>
      <c r="T2" s="4" t="s">
        <v>16</v>
      </c>
      <c r="U2" s="3"/>
      <c r="V2" s="65" t="s">
        <v>28</v>
      </c>
      <c r="W2" s="3"/>
      <c r="X2" s="4" t="s">
        <v>17</v>
      </c>
      <c r="Y2" s="3"/>
      <c r="Z2" s="4" t="s">
        <v>113</v>
      </c>
      <c r="AA2" s="3"/>
      <c r="AB2" s="4" t="s">
        <v>18</v>
      </c>
      <c r="AC2" s="3"/>
      <c r="AD2" s="4" t="s">
        <v>26</v>
      </c>
      <c r="AE2" s="3"/>
      <c r="AF2" s="4" t="s">
        <v>19</v>
      </c>
      <c r="AG2" s="3"/>
      <c r="AH2" s="4" t="s">
        <v>21</v>
      </c>
      <c r="AI2" s="3"/>
      <c r="AJ2" s="4" t="s">
        <v>22</v>
      </c>
      <c r="AK2" s="3"/>
      <c r="AL2" s="4" t="s">
        <v>23</v>
      </c>
      <c r="AM2" s="3"/>
      <c r="AN2" s="4" t="s">
        <v>20</v>
      </c>
      <c r="AO2" s="3"/>
      <c r="AP2" s="67" t="s">
        <v>29</v>
      </c>
      <c r="AQ2" s="3"/>
      <c r="AR2" s="4" t="s">
        <v>114</v>
      </c>
      <c r="AS2" s="3"/>
      <c r="AT2" s="4" t="s">
        <v>27</v>
      </c>
      <c r="AU2" s="3"/>
      <c r="AV2" s="61" t="s">
        <v>41</v>
      </c>
      <c r="AW2" s="56"/>
    </row>
    <row r="3" spans="1:49" ht="25.5">
      <c r="A3" s="40" t="s">
        <v>0</v>
      </c>
      <c r="B3" s="11" t="s">
        <v>111</v>
      </c>
      <c r="C3" s="59"/>
      <c r="D3" s="5" t="s">
        <v>30</v>
      </c>
      <c r="E3" s="6" t="s">
        <v>43</v>
      </c>
      <c r="F3" s="5" t="s">
        <v>31</v>
      </c>
      <c r="G3" s="6" t="s">
        <v>43</v>
      </c>
      <c r="H3" s="5" t="s">
        <v>32</v>
      </c>
      <c r="I3" s="6" t="s">
        <v>43</v>
      </c>
      <c r="J3" s="5" t="s">
        <v>33</v>
      </c>
      <c r="K3" s="6" t="s">
        <v>43</v>
      </c>
      <c r="L3" s="5" t="s">
        <v>34</v>
      </c>
      <c r="M3" s="6" t="s">
        <v>43</v>
      </c>
      <c r="N3" s="5" t="s">
        <v>35</v>
      </c>
      <c r="O3" s="6" t="s">
        <v>43</v>
      </c>
      <c r="P3" s="64"/>
      <c r="Q3" s="7" t="s">
        <v>43</v>
      </c>
      <c r="R3" s="5" t="s">
        <v>1</v>
      </c>
      <c r="S3" s="6" t="s">
        <v>43</v>
      </c>
      <c r="T3" s="5" t="s">
        <v>2</v>
      </c>
      <c r="U3" s="6" t="s">
        <v>43</v>
      </c>
      <c r="V3" s="66"/>
      <c r="W3" s="8" t="s">
        <v>43</v>
      </c>
      <c r="X3" s="5" t="s">
        <v>3</v>
      </c>
      <c r="Y3" s="6" t="s">
        <v>43</v>
      </c>
      <c r="Z3" s="5" t="s">
        <v>4</v>
      </c>
      <c r="AA3" s="6" t="s">
        <v>43</v>
      </c>
      <c r="AB3" s="5" t="s">
        <v>5</v>
      </c>
      <c r="AC3" s="6" t="s">
        <v>43</v>
      </c>
      <c r="AD3" s="5" t="s">
        <v>6</v>
      </c>
      <c r="AE3" s="6" t="s">
        <v>43</v>
      </c>
      <c r="AF3" s="5" t="s">
        <v>7</v>
      </c>
      <c r="AG3" s="6" t="s">
        <v>43</v>
      </c>
      <c r="AH3" s="5" t="s">
        <v>9</v>
      </c>
      <c r="AI3" s="6" t="s">
        <v>43</v>
      </c>
      <c r="AJ3" s="5" t="s">
        <v>10</v>
      </c>
      <c r="AK3" s="6" t="s">
        <v>43</v>
      </c>
      <c r="AL3" s="5" t="s">
        <v>11</v>
      </c>
      <c r="AM3" s="6" t="s">
        <v>43</v>
      </c>
      <c r="AN3" s="5" t="s">
        <v>8</v>
      </c>
      <c r="AO3" s="6" t="s">
        <v>43</v>
      </c>
      <c r="AP3" s="68"/>
      <c r="AQ3" s="9" t="s">
        <v>43</v>
      </c>
      <c r="AR3" s="5" t="s">
        <v>12</v>
      </c>
      <c r="AS3" s="6" t="s">
        <v>43</v>
      </c>
      <c r="AT3" s="5" t="s">
        <v>13</v>
      </c>
      <c r="AU3" s="6" t="s">
        <v>43</v>
      </c>
      <c r="AV3" s="62" t="s">
        <v>24</v>
      </c>
      <c r="AW3" s="47" t="s">
        <v>43</v>
      </c>
    </row>
    <row r="4" spans="1:49" ht="12.75">
      <c r="A4" s="42">
        <v>1</v>
      </c>
      <c r="B4" s="15" t="s">
        <v>44</v>
      </c>
      <c r="C4" s="16">
        <v>9739</v>
      </c>
      <c r="D4" s="17">
        <v>25637806</v>
      </c>
      <c r="E4" s="18">
        <f aca="true" t="shared" si="0" ref="E4:E35">D4/C4</f>
        <v>2632.4885511859534</v>
      </c>
      <c r="F4" s="18">
        <v>7036852</v>
      </c>
      <c r="G4" s="18">
        <f aca="true" t="shared" si="1" ref="G4:G35">F4/C4</f>
        <v>722.5435876373344</v>
      </c>
      <c r="H4" s="18">
        <v>1345108</v>
      </c>
      <c r="I4" s="18">
        <f>H4/$C4</f>
        <v>138.11561761987883</v>
      </c>
      <c r="J4" s="18">
        <v>180910</v>
      </c>
      <c r="K4" s="18">
        <f aca="true" t="shared" si="2" ref="K4:K35">J4/$C4</f>
        <v>18.575829140568846</v>
      </c>
      <c r="L4" s="18">
        <v>195109</v>
      </c>
      <c r="M4" s="18">
        <f aca="true" t="shared" si="3" ref="M4:M35">L4/$C4</f>
        <v>20.033781702433515</v>
      </c>
      <c r="N4" s="18">
        <v>1870064</v>
      </c>
      <c r="O4" s="18">
        <f aca="true" t="shared" si="4" ref="O4:O35">N4/$C4</f>
        <v>192.01807167060272</v>
      </c>
      <c r="P4" s="19">
        <f>D4+F4+H4+J4+L4+N4</f>
        <v>36265849</v>
      </c>
      <c r="Q4" s="20">
        <f aca="true" t="shared" si="5" ref="Q4:Q35">P4/$C4</f>
        <v>3723.7754389567717</v>
      </c>
      <c r="R4" s="18">
        <v>2574972</v>
      </c>
      <c r="S4" s="18">
        <f aca="true" t="shared" si="6" ref="S4:S35">R4/$C4</f>
        <v>264.3979874730465</v>
      </c>
      <c r="T4" s="18">
        <v>2368231</v>
      </c>
      <c r="U4" s="18">
        <f aca="true" t="shared" si="7" ref="U4:U35">T4/$C4</f>
        <v>243.16983263168703</v>
      </c>
      <c r="V4" s="21">
        <f>P4+R4+T4</f>
        <v>41209052</v>
      </c>
      <c r="W4" s="22">
        <f aca="true" t="shared" si="8" ref="W4:W35">V4/$C4</f>
        <v>4231.343259061506</v>
      </c>
      <c r="X4" s="18">
        <v>3687330</v>
      </c>
      <c r="Y4" s="18">
        <f aca="true" t="shared" si="9" ref="Y4:Y35">X4/$C4</f>
        <v>378.6148475202793</v>
      </c>
      <c r="Z4" s="18">
        <v>769447</v>
      </c>
      <c r="AA4" s="18">
        <f aca="true" t="shared" si="10" ref="AA4:AA35">Z4/$C4</f>
        <v>79.00677687647602</v>
      </c>
      <c r="AB4" s="18">
        <v>450178</v>
      </c>
      <c r="AC4" s="18">
        <f aca="true" t="shared" si="11" ref="AC4:AC35">AB4/$C4</f>
        <v>46.22425300338844</v>
      </c>
      <c r="AD4" s="18">
        <v>4458310</v>
      </c>
      <c r="AE4" s="18">
        <f aca="true" t="shared" si="12" ref="AE4:AE35">AD4/$C4</f>
        <v>457.77903275490297</v>
      </c>
      <c r="AF4" s="18">
        <v>2726982</v>
      </c>
      <c r="AG4" s="18">
        <f aca="true" t="shared" si="13" ref="AG4:AG35">AF4/$C4</f>
        <v>280.0063661566896</v>
      </c>
      <c r="AH4" s="18">
        <v>4053836</v>
      </c>
      <c r="AI4" s="18">
        <f aca="true" t="shared" si="14" ref="AI4:AI35">AH4/$C4</f>
        <v>416.2476640312147</v>
      </c>
      <c r="AJ4" s="18">
        <v>0</v>
      </c>
      <c r="AK4" s="18">
        <f aca="true" t="shared" si="15" ref="AK4:AK21">AJ4/$C4</f>
        <v>0</v>
      </c>
      <c r="AL4" s="18">
        <v>557527</v>
      </c>
      <c r="AM4" s="18">
        <f aca="true" t="shared" si="16" ref="AM4:AM41">AL4/$C4</f>
        <v>57.24684259164185</v>
      </c>
      <c r="AN4" s="18">
        <v>390780</v>
      </c>
      <c r="AO4" s="18">
        <f aca="true" t="shared" si="17" ref="AO4:AO35">AN4/$C4</f>
        <v>40.12526953485984</v>
      </c>
      <c r="AP4" s="23">
        <f>X4+Z4+AB4+AD4+AF4+AH4+AJ4+AL4+AN4</f>
        <v>17094390</v>
      </c>
      <c r="AQ4" s="24">
        <f aca="true" t="shared" si="18" ref="AQ4:AQ35">AP4/$C4</f>
        <v>1755.2510524694528</v>
      </c>
      <c r="AR4" s="18">
        <v>302172</v>
      </c>
      <c r="AS4" s="18">
        <f aca="true" t="shared" si="19" ref="AS4:AS35">AR4/$C4</f>
        <v>31.02700482595749</v>
      </c>
      <c r="AT4" s="18">
        <v>1098668</v>
      </c>
      <c r="AU4" s="18">
        <f aca="true" t="shared" si="20" ref="AU4:AU35">AT4/$C4</f>
        <v>112.81117157819078</v>
      </c>
      <c r="AV4" s="25">
        <f>V4+AP4+AR4+AT4</f>
        <v>59704282</v>
      </c>
      <c r="AW4" s="26">
        <f aca="true" t="shared" si="21" ref="AW4:AW35">AV4/$C4</f>
        <v>6130.432487935106</v>
      </c>
    </row>
    <row r="5" spans="1:49" ht="12.75">
      <c r="A5" s="42">
        <v>2</v>
      </c>
      <c r="B5" s="15" t="s">
        <v>45</v>
      </c>
      <c r="C5" s="16">
        <v>4332</v>
      </c>
      <c r="D5" s="18">
        <v>11594332</v>
      </c>
      <c r="E5" s="18">
        <f t="shared" si="0"/>
        <v>2676.438596491228</v>
      </c>
      <c r="F5" s="18">
        <v>2183472</v>
      </c>
      <c r="G5" s="18">
        <f t="shared" si="1"/>
        <v>504.03324099722994</v>
      </c>
      <c r="H5" s="18">
        <v>803391</v>
      </c>
      <c r="I5" s="18">
        <f>H5/$C5</f>
        <v>185.4549861495845</v>
      </c>
      <c r="J5" s="18">
        <v>482324</v>
      </c>
      <c r="K5" s="18">
        <f t="shared" si="2"/>
        <v>111.33979686057248</v>
      </c>
      <c r="L5" s="18">
        <v>98450</v>
      </c>
      <c r="M5" s="18">
        <f t="shared" si="3"/>
        <v>22.726223453370267</v>
      </c>
      <c r="N5" s="18">
        <v>835616</v>
      </c>
      <c r="O5" s="18">
        <f t="shared" si="4"/>
        <v>192.8938134810711</v>
      </c>
      <c r="P5" s="19">
        <f aca="true" t="shared" si="22" ref="P5:P68">D5+F5+H5+J5+L5+N5</f>
        <v>15997585</v>
      </c>
      <c r="Q5" s="20">
        <f t="shared" si="5"/>
        <v>3692.8866574330564</v>
      </c>
      <c r="R5" s="18">
        <v>1282455</v>
      </c>
      <c r="S5" s="18">
        <f t="shared" si="6"/>
        <v>296.04224376731304</v>
      </c>
      <c r="T5" s="18">
        <v>1337819</v>
      </c>
      <c r="U5" s="18">
        <f t="shared" si="7"/>
        <v>308.8224838411819</v>
      </c>
      <c r="V5" s="21">
        <f aca="true" t="shared" si="23" ref="V5:V68">P5+R5+T5</f>
        <v>18617859</v>
      </c>
      <c r="W5" s="22">
        <f t="shared" si="8"/>
        <v>4297.751385041552</v>
      </c>
      <c r="X5" s="18">
        <v>1629288</v>
      </c>
      <c r="Y5" s="18">
        <f t="shared" si="9"/>
        <v>376.10526315789474</v>
      </c>
      <c r="Z5" s="18">
        <v>1893895</v>
      </c>
      <c r="AA5" s="18">
        <f t="shared" si="10"/>
        <v>437.18721144967685</v>
      </c>
      <c r="AB5" s="18">
        <v>143609</v>
      </c>
      <c r="AC5" s="18">
        <f t="shared" si="11"/>
        <v>33.15073868882733</v>
      </c>
      <c r="AD5" s="18">
        <v>2486022</v>
      </c>
      <c r="AE5" s="18">
        <f t="shared" si="12"/>
        <v>573.8739612188366</v>
      </c>
      <c r="AF5" s="18">
        <v>1705449</v>
      </c>
      <c r="AG5" s="18">
        <f t="shared" si="13"/>
        <v>393.68628808864264</v>
      </c>
      <c r="AH5" s="18">
        <v>1923451</v>
      </c>
      <c r="AI5" s="18">
        <f t="shared" si="14"/>
        <v>444.00992613111725</v>
      </c>
      <c r="AJ5" s="18">
        <v>0</v>
      </c>
      <c r="AK5" s="18">
        <f t="shared" si="15"/>
        <v>0</v>
      </c>
      <c r="AL5" s="18">
        <v>7464</v>
      </c>
      <c r="AM5" s="18">
        <f t="shared" si="16"/>
        <v>1.7229916897506925</v>
      </c>
      <c r="AN5" s="18">
        <v>64526</v>
      </c>
      <c r="AO5" s="18">
        <f t="shared" si="17"/>
        <v>14.895198522622346</v>
      </c>
      <c r="AP5" s="23">
        <f aca="true" t="shared" si="24" ref="AP5:AP68">X5+Z5+AB5+AD5+AF5+AH5+AJ5+AL5+AN5</f>
        <v>9853704</v>
      </c>
      <c r="AQ5" s="24">
        <f t="shared" si="18"/>
        <v>2274.6315789473683</v>
      </c>
      <c r="AR5" s="18">
        <v>611706</v>
      </c>
      <c r="AS5" s="18">
        <f t="shared" si="19"/>
        <v>141.20637119113573</v>
      </c>
      <c r="AT5" s="18">
        <v>1205628</v>
      </c>
      <c r="AU5" s="18">
        <f t="shared" si="20"/>
        <v>278.3074792243767</v>
      </c>
      <c r="AV5" s="25">
        <f aca="true" t="shared" si="25" ref="AV5:AV68">V5+AP5+AR5+AT5</f>
        <v>30288897</v>
      </c>
      <c r="AW5" s="26">
        <f t="shared" si="21"/>
        <v>6991.896814404432</v>
      </c>
    </row>
    <row r="6" spans="1:49" ht="12.75">
      <c r="A6" s="42">
        <v>3</v>
      </c>
      <c r="B6" s="15" t="s">
        <v>46</v>
      </c>
      <c r="C6" s="16">
        <v>15159</v>
      </c>
      <c r="D6" s="18">
        <v>44163686</v>
      </c>
      <c r="E6" s="18">
        <f t="shared" si="0"/>
        <v>2913.3640741473714</v>
      </c>
      <c r="F6" s="18">
        <v>14574621</v>
      </c>
      <c r="G6" s="18">
        <f t="shared" si="1"/>
        <v>961.4500296853355</v>
      </c>
      <c r="H6" s="18">
        <v>1793240</v>
      </c>
      <c r="I6" s="18">
        <f>H6/$C6</f>
        <v>118.29540207137674</v>
      </c>
      <c r="J6" s="18">
        <v>1614600</v>
      </c>
      <c r="K6" s="18">
        <f t="shared" si="2"/>
        <v>106.51098357411439</v>
      </c>
      <c r="L6" s="18">
        <v>391951</v>
      </c>
      <c r="M6" s="18">
        <f t="shared" si="3"/>
        <v>25.855993139389142</v>
      </c>
      <c r="N6" s="18">
        <v>3228186</v>
      </c>
      <c r="O6" s="18">
        <f t="shared" si="4"/>
        <v>212.95507619236096</v>
      </c>
      <c r="P6" s="19">
        <f t="shared" si="22"/>
        <v>65766284</v>
      </c>
      <c r="Q6" s="20">
        <f t="shared" si="5"/>
        <v>4338.431558809948</v>
      </c>
      <c r="R6" s="18">
        <v>4180274</v>
      </c>
      <c r="S6" s="18">
        <f t="shared" si="6"/>
        <v>275.7618576423247</v>
      </c>
      <c r="T6" s="18">
        <v>4200942</v>
      </c>
      <c r="U6" s="18">
        <f t="shared" si="7"/>
        <v>277.1252721155749</v>
      </c>
      <c r="V6" s="21">
        <f t="shared" si="23"/>
        <v>74147500</v>
      </c>
      <c r="W6" s="22">
        <f t="shared" si="8"/>
        <v>4891.318688567848</v>
      </c>
      <c r="X6" s="18">
        <v>4629843</v>
      </c>
      <c r="Y6" s="18">
        <f t="shared" si="9"/>
        <v>305.4187611320008</v>
      </c>
      <c r="Z6" s="18">
        <v>2283168</v>
      </c>
      <c r="AA6" s="18">
        <f t="shared" si="10"/>
        <v>150.6146843459331</v>
      </c>
      <c r="AB6" s="18">
        <v>1130510</v>
      </c>
      <c r="AC6" s="18">
        <f t="shared" si="11"/>
        <v>74.57681905138861</v>
      </c>
      <c r="AD6" s="18">
        <v>8304440</v>
      </c>
      <c r="AE6" s="18">
        <f t="shared" si="12"/>
        <v>547.822415726631</v>
      </c>
      <c r="AF6" s="18">
        <v>5092258</v>
      </c>
      <c r="AG6" s="18">
        <f t="shared" si="13"/>
        <v>335.9230819974932</v>
      </c>
      <c r="AH6" s="18">
        <v>5404341</v>
      </c>
      <c r="AI6" s="18">
        <f t="shared" si="14"/>
        <v>356.5103898674055</v>
      </c>
      <c r="AJ6" s="18">
        <v>0</v>
      </c>
      <c r="AK6" s="18">
        <f t="shared" si="15"/>
        <v>0</v>
      </c>
      <c r="AL6" s="18">
        <v>0</v>
      </c>
      <c r="AM6" s="18">
        <f t="shared" si="16"/>
        <v>0</v>
      </c>
      <c r="AN6" s="18">
        <v>2822373</v>
      </c>
      <c r="AO6" s="18">
        <f t="shared" si="17"/>
        <v>186.18464278646348</v>
      </c>
      <c r="AP6" s="23">
        <f t="shared" si="24"/>
        <v>29666933</v>
      </c>
      <c r="AQ6" s="24">
        <f t="shared" si="18"/>
        <v>1957.0507949073158</v>
      </c>
      <c r="AR6" s="18">
        <v>31707812</v>
      </c>
      <c r="AS6" s="18">
        <f t="shared" si="19"/>
        <v>2091.682300943334</v>
      </c>
      <c r="AT6" s="18">
        <v>4966950</v>
      </c>
      <c r="AU6" s="18">
        <f t="shared" si="20"/>
        <v>327.656837522264</v>
      </c>
      <c r="AV6" s="25">
        <f t="shared" si="25"/>
        <v>140489195</v>
      </c>
      <c r="AW6" s="26">
        <f t="shared" si="21"/>
        <v>9267.708621940761</v>
      </c>
    </row>
    <row r="7" spans="1:49" ht="12.75">
      <c r="A7" s="42">
        <v>4</v>
      </c>
      <c r="B7" s="15" t="s">
        <v>47</v>
      </c>
      <c r="C7" s="16">
        <v>4622</v>
      </c>
      <c r="D7" s="18">
        <v>11116572</v>
      </c>
      <c r="E7" s="18">
        <f t="shared" si="0"/>
        <v>2405.1432280398094</v>
      </c>
      <c r="F7" s="18">
        <v>4562756</v>
      </c>
      <c r="G7" s="18">
        <f t="shared" si="1"/>
        <v>987.1821722198183</v>
      </c>
      <c r="H7" s="18">
        <v>789382</v>
      </c>
      <c r="I7" s="18">
        <f>H7/$C7</f>
        <v>170.78797057550844</v>
      </c>
      <c r="J7" s="18">
        <v>1041718</v>
      </c>
      <c r="K7" s="18">
        <f t="shared" si="2"/>
        <v>225.38251839030724</v>
      </c>
      <c r="L7" s="18">
        <v>141083</v>
      </c>
      <c r="M7" s="18">
        <f t="shared" si="3"/>
        <v>30.524231934227608</v>
      </c>
      <c r="N7" s="18">
        <v>1655745</v>
      </c>
      <c r="O7" s="18">
        <f t="shared" si="4"/>
        <v>358.2312851579403</v>
      </c>
      <c r="P7" s="19">
        <f t="shared" si="22"/>
        <v>19307256</v>
      </c>
      <c r="Q7" s="20">
        <f t="shared" si="5"/>
        <v>4177.251406317611</v>
      </c>
      <c r="R7" s="18">
        <v>1053661</v>
      </c>
      <c r="S7" s="18">
        <f t="shared" si="6"/>
        <v>227.96646473388142</v>
      </c>
      <c r="T7" s="18">
        <v>1585238</v>
      </c>
      <c r="U7" s="18">
        <f t="shared" si="7"/>
        <v>342.9766334919948</v>
      </c>
      <c r="V7" s="21">
        <f t="shared" si="23"/>
        <v>21946155</v>
      </c>
      <c r="W7" s="22">
        <f t="shared" si="8"/>
        <v>4748.194504543488</v>
      </c>
      <c r="X7" s="18">
        <v>1855986</v>
      </c>
      <c r="Y7" s="18">
        <f t="shared" si="9"/>
        <v>401.5547382085677</v>
      </c>
      <c r="Z7" s="18">
        <v>825533</v>
      </c>
      <c r="AA7" s="18">
        <f t="shared" si="10"/>
        <v>178.60947641713543</v>
      </c>
      <c r="AB7" s="18">
        <v>215557</v>
      </c>
      <c r="AC7" s="18">
        <f t="shared" si="11"/>
        <v>46.63717005625271</v>
      </c>
      <c r="AD7" s="18">
        <v>2808124</v>
      </c>
      <c r="AE7" s="18">
        <f t="shared" si="12"/>
        <v>607.5560363479013</v>
      </c>
      <c r="AF7" s="18">
        <v>1963480</v>
      </c>
      <c r="AG7" s="18">
        <f t="shared" si="13"/>
        <v>424.81176979662484</v>
      </c>
      <c r="AH7" s="18">
        <v>2199626</v>
      </c>
      <c r="AI7" s="18">
        <f t="shared" si="14"/>
        <v>475.9035049762008</v>
      </c>
      <c r="AJ7" s="18">
        <v>0</v>
      </c>
      <c r="AK7" s="18">
        <f t="shared" si="15"/>
        <v>0</v>
      </c>
      <c r="AL7" s="18">
        <v>10000</v>
      </c>
      <c r="AM7" s="18">
        <f t="shared" si="16"/>
        <v>2.163565556036348</v>
      </c>
      <c r="AN7" s="18">
        <v>348338</v>
      </c>
      <c r="AO7" s="18">
        <f t="shared" si="17"/>
        <v>75.36520986585893</v>
      </c>
      <c r="AP7" s="23">
        <f t="shared" si="24"/>
        <v>10226644</v>
      </c>
      <c r="AQ7" s="24">
        <f t="shared" si="18"/>
        <v>2212.6014712245783</v>
      </c>
      <c r="AR7" s="18">
        <v>720136</v>
      </c>
      <c r="AS7" s="18">
        <f t="shared" si="19"/>
        <v>155.80614452617914</v>
      </c>
      <c r="AT7" s="18">
        <v>312197</v>
      </c>
      <c r="AU7" s="18">
        <f t="shared" si="20"/>
        <v>67.54586758978797</v>
      </c>
      <c r="AV7" s="25">
        <f t="shared" si="25"/>
        <v>33205132</v>
      </c>
      <c r="AW7" s="26">
        <f t="shared" si="21"/>
        <v>7184.147987884033</v>
      </c>
    </row>
    <row r="8" spans="1:49" ht="12.75">
      <c r="A8" s="43">
        <v>5</v>
      </c>
      <c r="B8" s="27" t="s">
        <v>48</v>
      </c>
      <c r="C8" s="28">
        <v>6824</v>
      </c>
      <c r="D8" s="29">
        <v>14296573</v>
      </c>
      <c r="E8" s="29">
        <f t="shared" si="0"/>
        <v>2095.042936694021</v>
      </c>
      <c r="F8" s="29">
        <v>4986158</v>
      </c>
      <c r="G8" s="29">
        <f t="shared" si="1"/>
        <v>730.6796600234467</v>
      </c>
      <c r="H8" s="29">
        <v>1446460</v>
      </c>
      <c r="I8" s="29">
        <f aca="true" t="shared" si="26" ref="I8:I39">H8/C8</f>
        <v>211.96658851113716</v>
      </c>
      <c r="J8" s="29">
        <v>862816</v>
      </c>
      <c r="K8" s="29">
        <f t="shared" si="2"/>
        <v>126.43845252051582</v>
      </c>
      <c r="L8" s="29">
        <v>115941</v>
      </c>
      <c r="M8" s="29">
        <f t="shared" si="3"/>
        <v>16.990181711606095</v>
      </c>
      <c r="N8" s="29">
        <v>2747928</v>
      </c>
      <c r="O8" s="29">
        <f t="shared" si="4"/>
        <v>402.6858147713951</v>
      </c>
      <c r="P8" s="30">
        <f t="shared" si="22"/>
        <v>24455876</v>
      </c>
      <c r="Q8" s="31">
        <f t="shared" si="5"/>
        <v>3583.803634232122</v>
      </c>
      <c r="R8" s="29">
        <v>1179021</v>
      </c>
      <c r="S8" s="29">
        <f t="shared" si="6"/>
        <v>172.7756447831184</v>
      </c>
      <c r="T8" s="29">
        <v>1602410</v>
      </c>
      <c r="U8" s="29">
        <f t="shared" si="7"/>
        <v>234.81975381008206</v>
      </c>
      <c r="V8" s="32">
        <f t="shared" si="23"/>
        <v>27237307</v>
      </c>
      <c r="W8" s="33">
        <f t="shared" si="8"/>
        <v>3991.3990328253226</v>
      </c>
      <c r="X8" s="29">
        <v>2374814</v>
      </c>
      <c r="Y8" s="29">
        <f t="shared" si="9"/>
        <v>348.0090855803048</v>
      </c>
      <c r="Z8" s="29">
        <v>818415</v>
      </c>
      <c r="AA8" s="29">
        <f t="shared" si="10"/>
        <v>119.93185814771395</v>
      </c>
      <c r="AB8" s="29">
        <v>375781</v>
      </c>
      <c r="AC8" s="29">
        <f t="shared" si="11"/>
        <v>55.067555685814774</v>
      </c>
      <c r="AD8" s="29">
        <v>2621829</v>
      </c>
      <c r="AE8" s="29">
        <f t="shared" si="12"/>
        <v>384.2070633059789</v>
      </c>
      <c r="AF8" s="29">
        <v>2999538</v>
      </c>
      <c r="AG8" s="29">
        <f t="shared" si="13"/>
        <v>439.5571512309496</v>
      </c>
      <c r="AH8" s="29">
        <v>3278652</v>
      </c>
      <c r="AI8" s="29">
        <f t="shared" si="14"/>
        <v>480.45896834701057</v>
      </c>
      <c r="AJ8" s="29">
        <v>23911</v>
      </c>
      <c r="AK8" s="29">
        <f t="shared" si="15"/>
        <v>3.5039566236811255</v>
      </c>
      <c r="AL8" s="29">
        <v>3600</v>
      </c>
      <c r="AM8" s="29">
        <f t="shared" si="16"/>
        <v>0.5275498241500586</v>
      </c>
      <c r="AN8" s="29">
        <v>32609</v>
      </c>
      <c r="AO8" s="29">
        <f t="shared" si="17"/>
        <v>4.778575615474795</v>
      </c>
      <c r="AP8" s="34">
        <f t="shared" si="24"/>
        <v>12529149</v>
      </c>
      <c r="AQ8" s="35">
        <f t="shared" si="18"/>
        <v>1836.0417643610785</v>
      </c>
      <c r="AR8" s="29">
        <v>1759974</v>
      </c>
      <c r="AS8" s="29">
        <f t="shared" si="19"/>
        <v>257.90943728018755</v>
      </c>
      <c r="AT8" s="29">
        <v>1140894</v>
      </c>
      <c r="AU8" s="29">
        <f t="shared" si="20"/>
        <v>167.18845252051582</v>
      </c>
      <c r="AV8" s="36">
        <f t="shared" si="25"/>
        <v>42667324</v>
      </c>
      <c r="AW8" s="37">
        <f t="shared" si="21"/>
        <v>6252.5386869871045</v>
      </c>
    </row>
    <row r="9" spans="1:49" ht="12.75">
      <c r="A9" s="44">
        <v>6</v>
      </c>
      <c r="B9" s="15" t="s">
        <v>49</v>
      </c>
      <c r="C9" s="16">
        <v>6027</v>
      </c>
      <c r="D9" s="17">
        <v>14618782</v>
      </c>
      <c r="E9" s="17">
        <f t="shared" si="0"/>
        <v>2425.548697527792</v>
      </c>
      <c r="F9" s="17">
        <v>3870047</v>
      </c>
      <c r="G9" s="17">
        <f t="shared" si="1"/>
        <v>642.1183009789281</v>
      </c>
      <c r="H9" s="17">
        <v>1220177</v>
      </c>
      <c r="I9" s="17">
        <f t="shared" si="26"/>
        <v>202.45180023228804</v>
      </c>
      <c r="J9" s="17">
        <v>725637</v>
      </c>
      <c r="K9" s="17">
        <f t="shared" si="2"/>
        <v>120.39771030363364</v>
      </c>
      <c r="L9" s="17">
        <v>147268</v>
      </c>
      <c r="M9" s="17">
        <f t="shared" si="3"/>
        <v>24.434710469553675</v>
      </c>
      <c r="N9" s="17">
        <v>1132655</v>
      </c>
      <c r="O9" s="17">
        <f t="shared" si="4"/>
        <v>187.93014766882362</v>
      </c>
      <c r="P9" s="19">
        <f t="shared" si="22"/>
        <v>21714566</v>
      </c>
      <c r="Q9" s="19">
        <f t="shared" si="5"/>
        <v>3602.881367181019</v>
      </c>
      <c r="R9" s="17">
        <v>1640664</v>
      </c>
      <c r="S9" s="17">
        <f t="shared" si="6"/>
        <v>272.2190144350423</v>
      </c>
      <c r="T9" s="17">
        <v>2001116</v>
      </c>
      <c r="U9" s="17">
        <f t="shared" si="7"/>
        <v>332.0252198440352</v>
      </c>
      <c r="V9" s="21">
        <f t="shared" si="23"/>
        <v>25356346</v>
      </c>
      <c r="W9" s="21">
        <f t="shared" si="8"/>
        <v>4207.125601460096</v>
      </c>
      <c r="X9" s="17">
        <v>2304186</v>
      </c>
      <c r="Y9" s="17">
        <f t="shared" si="9"/>
        <v>382.31060228969636</v>
      </c>
      <c r="Z9" s="17">
        <v>1032881</v>
      </c>
      <c r="AA9" s="17">
        <f t="shared" si="10"/>
        <v>171.37564294010286</v>
      </c>
      <c r="AB9" s="17">
        <v>402690</v>
      </c>
      <c r="AC9" s="17">
        <f t="shared" si="11"/>
        <v>66.81433549029367</v>
      </c>
      <c r="AD9" s="17">
        <v>3169837</v>
      </c>
      <c r="AE9" s="17">
        <f t="shared" si="12"/>
        <v>525.9394391903103</v>
      </c>
      <c r="AF9" s="17">
        <v>2039142</v>
      </c>
      <c r="AG9" s="17">
        <f t="shared" si="13"/>
        <v>338.33449477351917</v>
      </c>
      <c r="AH9" s="17">
        <v>2340282</v>
      </c>
      <c r="AI9" s="17">
        <f t="shared" si="14"/>
        <v>388.29965156794424</v>
      </c>
      <c r="AJ9" s="17">
        <v>0</v>
      </c>
      <c r="AK9" s="17">
        <f t="shared" si="15"/>
        <v>0</v>
      </c>
      <c r="AL9" s="17">
        <v>3000</v>
      </c>
      <c r="AM9" s="17">
        <f t="shared" si="16"/>
        <v>0.49776007964161273</v>
      </c>
      <c r="AN9" s="17">
        <v>332102</v>
      </c>
      <c r="AO9" s="17">
        <f t="shared" si="17"/>
        <v>55.10237265637962</v>
      </c>
      <c r="AP9" s="23">
        <f t="shared" si="24"/>
        <v>11624120</v>
      </c>
      <c r="AQ9" s="38">
        <f t="shared" si="18"/>
        <v>1928.6742989878878</v>
      </c>
      <c r="AR9" s="17">
        <v>1772109</v>
      </c>
      <c r="AS9" s="17">
        <f t="shared" si="19"/>
        <v>294.0283723245396</v>
      </c>
      <c r="AT9" s="17">
        <v>2915399</v>
      </c>
      <c r="AU9" s="17">
        <f t="shared" si="20"/>
        <v>483.7230794756927</v>
      </c>
      <c r="AV9" s="25">
        <f t="shared" si="25"/>
        <v>41667974</v>
      </c>
      <c r="AW9" s="39">
        <f t="shared" si="21"/>
        <v>6913.551352248216</v>
      </c>
    </row>
    <row r="10" spans="1:49" ht="12.75">
      <c r="A10" s="42">
        <v>7</v>
      </c>
      <c r="B10" s="15" t="s">
        <v>50</v>
      </c>
      <c r="C10" s="16">
        <v>2572</v>
      </c>
      <c r="D10" s="18">
        <v>7994197</v>
      </c>
      <c r="E10" s="18">
        <f t="shared" si="0"/>
        <v>3108.1636858475895</v>
      </c>
      <c r="F10" s="18">
        <v>1705516</v>
      </c>
      <c r="G10" s="18">
        <f t="shared" si="1"/>
        <v>663.108864696734</v>
      </c>
      <c r="H10" s="18">
        <v>124068</v>
      </c>
      <c r="I10" s="18">
        <f t="shared" si="26"/>
        <v>48.237947122861584</v>
      </c>
      <c r="J10" s="18">
        <v>6364</v>
      </c>
      <c r="K10" s="18">
        <f t="shared" si="2"/>
        <v>2.474339035769829</v>
      </c>
      <c r="L10" s="18">
        <v>49606</v>
      </c>
      <c r="M10" s="18">
        <f t="shared" si="3"/>
        <v>19.286936236391913</v>
      </c>
      <c r="N10" s="18">
        <v>844440</v>
      </c>
      <c r="O10" s="18">
        <f t="shared" si="4"/>
        <v>328.3203732503888</v>
      </c>
      <c r="P10" s="19">
        <f t="shared" si="22"/>
        <v>10724191</v>
      </c>
      <c r="Q10" s="20">
        <f t="shared" si="5"/>
        <v>4169.592146189736</v>
      </c>
      <c r="R10" s="18">
        <v>294935</v>
      </c>
      <c r="S10" s="18">
        <f t="shared" si="6"/>
        <v>114.67146189735614</v>
      </c>
      <c r="T10" s="18">
        <v>698661</v>
      </c>
      <c r="U10" s="18">
        <f t="shared" si="7"/>
        <v>271.64113530326597</v>
      </c>
      <c r="V10" s="21">
        <f t="shared" si="23"/>
        <v>11717787</v>
      </c>
      <c r="W10" s="22">
        <f t="shared" si="8"/>
        <v>4555.904743390358</v>
      </c>
      <c r="X10" s="18">
        <v>1041216</v>
      </c>
      <c r="Y10" s="18">
        <f t="shared" si="9"/>
        <v>404.82737169517884</v>
      </c>
      <c r="Z10" s="18">
        <v>854142</v>
      </c>
      <c r="AA10" s="18">
        <f t="shared" si="10"/>
        <v>332.09253499222393</v>
      </c>
      <c r="AB10" s="18">
        <v>190938</v>
      </c>
      <c r="AC10" s="18">
        <f t="shared" si="11"/>
        <v>74.23716951788491</v>
      </c>
      <c r="AD10" s="18">
        <v>2419953</v>
      </c>
      <c r="AE10" s="18">
        <f t="shared" si="12"/>
        <v>940.8837480559876</v>
      </c>
      <c r="AF10" s="18">
        <v>1488675</v>
      </c>
      <c r="AG10" s="18">
        <f t="shared" si="13"/>
        <v>578.8005443234837</v>
      </c>
      <c r="AH10" s="18">
        <v>1467197</v>
      </c>
      <c r="AI10" s="18">
        <f t="shared" si="14"/>
        <v>570.4498444790047</v>
      </c>
      <c r="AJ10" s="18">
        <v>0</v>
      </c>
      <c r="AK10" s="18">
        <f t="shared" si="15"/>
        <v>0</v>
      </c>
      <c r="AL10" s="18">
        <v>4850</v>
      </c>
      <c r="AM10" s="18">
        <f t="shared" si="16"/>
        <v>1.885692068429238</v>
      </c>
      <c r="AN10" s="18">
        <v>172224</v>
      </c>
      <c r="AO10" s="18">
        <f t="shared" si="17"/>
        <v>66.96111975116641</v>
      </c>
      <c r="AP10" s="23">
        <f t="shared" si="24"/>
        <v>7639195</v>
      </c>
      <c r="AQ10" s="24">
        <f t="shared" si="18"/>
        <v>2970.1380248833593</v>
      </c>
      <c r="AR10" s="18">
        <v>271357</v>
      </c>
      <c r="AS10" s="18">
        <f t="shared" si="19"/>
        <v>105.5042768273717</v>
      </c>
      <c r="AT10" s="18">
        <v>1144511</v>
      </c>
      <c r="AU10" s="18">
        <f t="shared" si="20"/>
        <v>444.98872472783825</v>
      </c>
      <c r="AV10" s="25">
        <f t="shared" si="25"/>
        <v>20772850</v>
      </c>
      <c r="AW10" s="26">
        <f t="shared" si="21"/>
        <v>8076.535769828927</v>
      </c>
    </row>
    <row r="11" spans="1:49" ht="12.75">
      <c r="A11" s="42">
        <v>8</v>
      </c>
      <c r="B11" s="15" t="s">
        <v>51</v>
      </c>
      <c r="C11" s="16">
        <v>18595</v>
      </c>
      <c r="D11" s="18">
        <v>43038312</v>
      </c>
      <c r="E11" s="18">
        <f t="shared" si="0"/>
        <v>2314.509922022049</v>
      </c>
      <c r="F11" s="18">
        <v>13268805</v>
      </c>
      <c r="G11" s="18">
        <f t="shared" si="1"/>
        <v>713.5684323742942</v>
      </c>
      <c r="H11" s="18">
        <v>2708934</v>
      </c>
      <c r="I11" s="18">
        <f t="shared" si="26"/>
        <v>145.6807744017209</v>
      </c>
      <c r="J11" s="18">
        <v>5236662</v>
      </c>
      <c r="K11" s="18">
        <f t="shared" si="2"/>
        <v>281.6166711481581</v>
      </c>
      <c r="L11" s="18">
        <v>648266</v>
      </c>
      <c r="M11" s="18">
        <f t="shared" si="3"/>
        <v>34.86238236084969</v>
      </c>
      <c r="N11" s="18">
        <v>2714747</v>
      </c>
      <c r="O11" s="18">
        <f t="shared" si="4"/>
        <v>145.99338531863404</v>
      </c>
      <c r="P11" s="19">
        <f t="shared" si="22"/>
        <v>67615726</v>
      </c>
      <c r="Q11" s="20">
        <f t="shared" si="5"/>
        <v>3636.231567625706</v>
      </c>
      <c r="R11" s="18">
        <v>4550351</v>
      </c>
      <c r="S11" s="18">
        <f t="shared" si="6"/>
        <v>244.70830868513042</v>
      </c>
      <c r="T11" s="18">
        <v>6722907</v>
      </c>
      <c r="U11" s="18">
        <f t="shared" si="7"/>
        <v>361.543802097338</v>
      </c>
      <c r="V11" s="21">
        <f t="shared" si="23"/>
        <v>78888984</v>
      </c>
      <c r="W11" s="22">
        <f t="shared" si="8"/>
        <v>4242.4836784081745</v>
      </c>
      <c r="X11" s="18">
        <v>7834482</v>
      </c>
      <c r="Y11" s="18">
        <f t="shared" si="9"/>
        <v>421.3219682710406</v>
      </c>
      <c r="Z11" s="18">
        <v>1158472</v>
      </c>
      <c r="AA11" s="18">
        <f t="shared" si="10"/>
        <v>62.30018822264049</v>
      </c>
      <c r="AB11" s="18">
        <v>1093686</v>
      </c>
      <c r="AC11" s="18">
        <f t="shared" si="11"/>
        <v>58.816133369185266</v>
      </c>
      <c r="AD11" s="18">
        <v>10984528</v>
      </c>
      <c r="AE11" s="18">
        <f t="shared" si="12"/>
        <v>590.7248184995967</v>
      </c>
      <c r="AF11" s="18">
        <v>6249655</v>
      </c>
      <c r="AG11" s="18">
        <f t="shared" si="13"/>
        <v>336.0933046517881</v>
      </c>
      <c r="AH11" s="18">
        <v>7441710</v>
      </c>
      <c r="AI11" s="18">
        <f t="shared" si="14"/>
        <v>400.1995159989244</v>
      </c>
      <c r="AJ11" s="18">
        <v>0</v>
      </c>
      <c r="AK11" s="18">
        <f t="shared" si="15"/>
        <v>0</v>
      </c>
      <c r="AL11" s="18">
        <v>200615</v>
      </c>
      <c r="AM11" s="18">
        <f t="shared" si="16"/>
        <v>10.78865286367303</v>
      </c>
      <c r="AN11" s="18">
        <v>919056</v>
      </c>
      <c r="AO11" s="18">
        <f t="shared" si="17"/>
        <v>49.42489916644259</v>
      </c>
      <c r="AP11" s="23">
        <f t="shared" si="24"/>
        <v>35882204</v>
      </c>
      <c r="AQ11" s="24">
        <f t="shared" si="18"/>
        <v>1929.6694810432912</v>
      </c>
      <c r="AR11" s="18">
        <v>50668</v>
      </c>
      <c r="AS11" s="18">
        <f t="shared" si="19"/>
        <v>2.7248184995966658</v>
      </c>
      <c r="AT11" s="18">
        <v>5987499</v>
      </c>
      <c r="AU11" s="18">
        <f t="shared" si="20"/>
        <v>321.99510621134715</v>
      </c>
      <c r="AV11" s="25">
        <f t="shared" si="25"/>
        <v>120809355</v>
      </c>
      <c r="AW11" s="26">
        <f t="shared" si="21"/>
        <v>6496.873084162409</v>
      </c>
    </row>
    <row r="12" spans="1:49" ht="12.75">
      <c r="A12" s="42">
        <v>9</v>
      </c>
      <c r="B12" s="15" t="s">
        <v>52</v>
      </c>
      <c r="C12" s="16">
        <v>44859</v>
      </c>
      <c r="D12" s="18">
        <v>128439948</v>
      </c>
      <c r="E12" s="18">
        <f t="shared" si="0"/>
        <v>2863.192402862302</v>
      </c>
      <c r="F12" s="18">
        <v>41937698</v>
      </c>
      <c r="G12" s="18">
        <f t="shared" si="1"/>
        <v>934.878129249426</v>
      </c>
      <c r="H12" s="18">
        <v>2970444</v>
      </c>
      <c r="I12" s="18">
        <f t="shared" si="26"/>
        <v>66.21734768942687</v>
      </c>
      <c r="J12" s="18">
        <v>11372884</v>
      </c>
      <c r="K12" s="18">
        <f t="shared" si="2"/>
        <v>253.52513430972604</v>
      </c>
      <c r="L12" s="18">
        <v>511495</v>
      </c>
      <c r="M12" s="18">
        <f t="shared" si="3"/>
        <v>11.40228270804075</v>
      </c>
      <c r="N12" s="18">
        <v>10897201</v>
      </c>
      <c r="O12" s="18">
        <f t="shared" si="4"/>
        <v>242.92117523796784</v>
      </c>
      <c r="P12" s="19">
        <f t="shared" si="22"/>
        <v>196129670</v>
      </c>
      <c r="Q12" s="20">
        <f t="shared" si="5"/>
        <v>4372.136472056889</v>
      </c>
      <c r="R12" s="18">
        <v>11766048</v>
      </c>
      <c r="S12" s="18">
        <f t="shared" si="6"/>
        <v>262.28957399852874</v>
      </c>
      <c r="T12" s="18">
        <v>18923594</v>
      </c>
      <c r="U12" s="18">
        <f t="shared" si="7"/>
        <v>421.84609554381507</v>
      </c>
      <c r="V12" s="21">
        <f t="shared" si="23"/>
        <v>226819312</v>
      </c>
      <c r="W12" s="22">
        <f t="shared" si="8"/>
        <v>5056.272141599233</v>
      </c>
      <c r="X12" s="18">
        <v>19439269</v>
      </c>
      <c r="Y12" s="18">
        <f t="shared" si="9"/>
        <v>433.3415591074255</v>
      </c>
      <c r="Z12" s="18">
        <v>3904052</v>
      </c>
      <c r="AA12" s="18">
        <f t="shared" si="10"/>
        <v>87.02940324126708</v>
      </c>
      <c r="AB12" s="18">
        <v>3155931</v>
      </c>
      <c r="AC12" s="18">
        <f t="shared" si="11"/>
        <v>70.35223700929579</v>
      </c>
      <c r="AD12" s="18">
        <v>27416093</v>
      </c>
      <c r="AE12" s="18">
        <f t="shared" si="12"/>
        <v>611.1614837602265</v>
      </c>
      <c r="AF12" s="18">
        <v>16147727</v>
      </c>
      <c r="AG12" s="18">
        <f t="shared" si="13"/>
        <v>359.96627209701506</v>
      </c>
      <c r="AH12" s="18">
        <v>18428059</v>
      </c>
      <c r="AI12" s="18">
        <f t="shared" si="14"/>
        <v>410.79959428431306</v>
      </c>
      <c r="AJ12" s="18">
        <v>0</v>
      </c>
      <c r="AK12" s="18">
        <f t="shared" si="15"/>
        <v>0</v>
      </c>
      <c r="AL12" s="18">
        <v>647308</v>
      </c>
      <c r="AM12" s="18">
        <f t="shared" si="16"/>
        <v>14.429835707438864</v>
      </c>
      <c r="AN12" s="18">
        <v>3761684</v>
      </c>
      <c r="AO12" s="18">
        <f t="shared" si="17"/>
        <v>83.85572571836198</v>
      </c>
      <c r="AP12" s="23">
        <f t="shared" si="24"/>
        <v>92900123</v>
      </c>
      <c r="AQ12" s="24">
        <f t="shared" si="18"/>
        <v>2070.9361109253437</v>
      </c>
      <c r="AR12" s="18">
        <v>15381374</v>
      </c>
      <c r="AS12" s="18">
        <f t="shared" si="19"/>
        <v>342.8826768318509</v>
      </c>
      <c r="AT12" s="18">
        <v>7943401</v>
      </c>
      <c r="AU12" s="18">
        <f t="shared" si="20"/>
        <v>177.07485677344567</v>
      </c>
      <c r="AV12" s="25">
        <f t="shared" si="25"/>
        <v>343044210</v>
      </c>
      <c r="AW12" s="26">
        <f t="shared" si="21"/>
        <v>7647.165786129874</v>
      </c>
    </row>
    <row r="13" spans="1:49" ht="12.75">
      <c r="A13" s="43">
        <v>10</v>
      </c>
      <c r="B13" s="27" t="s">
        <v>53</v>
      </c>
      <c r="C13" s="28">
        <v>31644</v>
      </c>
      <c r="D13" s="29">
        <v>78501333</v>
      </c>
      <c r="E13" s="29">
        <f t="shared" si="0"/>
        <v>2480.7651687523703</v>
      </c>
      <c r="F13" s="29">
        <v>25974353</v>
      </c>
      <c r="G13" s="29">
        <f t="shared" si="1"/>
        <v>820.8302679812919</v>
      </c>
      <c r="H13" s="29">
        <v>5143883</v>
      </c>
      <c r="I13" s="29">
        <f t="shared" si="26"/>
        <v>162.5547655163696</v>
      </c>
      <c r="J13" s="29">
        <v>709721</v>
      </c>
      <c r="K13" s="29">
        <f t="shared" si="2"/>
        <v>22.42829604348376</v>
      </c>
      <c r="L13" s="29">
        <v>444883</v>
      </c>
      <c r="M13" s="29">
        <f t="shared" si="3"/>
        <v>14.05900012640627</v>
      </c>
      <c r="N13" s="29">
        <v>8486354</v>
      </c>
      <c r="O13" s="29">
        <f t="shared" si="4"/>
        <v>268.1820882315763</v>
      </c>
      <c r="P13" s="30">
        <f t="shared" si="22"/>
        <v>119260527</v>
      </c>
      <c r="Q13" s="31">
        <f t="shared" si="5"/>
        <v>3768.819586651498</v>
      </c>
      <c r="R13" s="29">
        <v>11500402</v>
      </c>
      <c r="S13" s="29">
        <f t="shared" si="6"/>
        <v>363.43072936417644</v>
      </c>
      <c r="T13" s="29">
        <v>10074018</v>
      </c>
      <c r="U13" s="29">
        <f t="shared" si="7"/>
        <v>318.35475919605614</v>
      </c>
      <c r="V13" s="32">
        <f t="shared" si="23"/>
        <v>140834947</v>
      </c>
      <c r="W13" s="33">
        <f t="shared" si="8"/>
        <v>4450.605075211731</v>
      </c>
      <c r="X13" s="29">
        <v>10356369</v>
      </c>
      <c r="Y13" s="29">
        <f t="shared" si="9"/>
        <v>327.2774933636708</v>
      </c>
      <c r="Z13" s="29">
        <v>3934393</v>
      </c>
      <c r="AA13" s="29">
        <f t="shared" si="10"/>
        <v>124.33298571609151</v>
      </c>
      <c r="AB13" s="29">
        <v>2369475</v>
      </c>
      <c r="AC13" s="29">
        <f t="shared" si="11"/>
        <v>74.87912400455063</v>
      </c>
      <c r="AD13" s="29">
        <v>18830323</v>
      </c>
      <c r="AE13" s="29">
        <f t="shared" si="12"/>
        <v>595.0677221590191</v>
      </c>
      <c r="AF13" s="29">
        <v>8042886</v>
      </c>
      <c r="AG13" s="29">
        <f t="shared" si="13"/>
        <v>254.16780432309443</v>
      </c>
      <c r="AH13" s="29">
        <v>12179097</v>
      </c>
      <c r="AI13" s="29">
        <f t="shared" si="14"/>
        <v>384.87855517633676</v>
      </c>
      <c r="AJ13" s="29">
        <v>36228</v>
      </c>
      <c r="AK13" s="29">
        <f t="shared" si="15"/>
        <v>1.1448615851346227</v>
      </c>
      <c r="AL13" s="29">
        <v>73291</v>
      </c>
      <c r="AM13" s="29">
        <f t="shared" si="16"/>
        <v>2.316110479079762</v>
      </c>
      <c r="AN13" s="29">
        <v>1843895</v>
      </c>
      <c r="AO13" s="29">
        <f t="shared" si="17"/>
        <v>58.269972190620656</v>
      </c>
      <c r="AP13" s="34">
        <f t="shared" si="24"/>
        <v>57665957</v>
      </c>
      <c r="AQ13" s="35">
        <f t="shared" si="18"/>
        <v>1822.3346289975982</v>
      </c>
      <c r="AR13" s="29">
        <v>40161708</v>
      </c>
      <c r="AS13" s="29">
        <f t="shared" si="19"/>
        <v>1269.1729237770194</v>
      </c>
      <c r="AT13" s="29">
        <v>19206352</v>
      </c>
      <c r="AU13" s="29">
        <f t="shared" si="20"/>
        <v>606.9508279610669</v>
      </c>
      <c r="AV13" s="36">
        <f t="shared" si="25"/>
        <v>257868964</v>
      </c>
      <c r="AW13" s="37">
        <f t="shared" si="21"/>
        <v>8149.063455947415</v>
      </c>
    </row>
    <row r="14" spans="1:49" ht="12.75">
      <c r="A14" s="42">
        <v>11</v>
      </c>
      <c r="B14" s="15" t="s">
        <v>54</v>
      </c>
      <c r="C14" s="16">
        <v>1895</v>
      </c>
      <c r="D14" s="18">
        <v>4505599</v>
      </c>
      <c r="E14" s="18">
        <f t="shared" si="0"/>
        <v>2377.624802110818</v>
      </c>
      <c r="F14" s="18">
        <v>1416949</v>
      </c>
      <c r="G14" s="18">
        <f t="shared" si="1"/>
        <v>747.7303430079156</v>
      </c>
      <c r="H14" s="18">
        <v>290935</v>
      </c>
      <c r="I14" s="18">
        <f t="shared" si="26"/>
        <v>153.52770448548813</v>
      </c>
      <c r="J14" s="18">
        <v>345205</v>
      </c>
      <c r="K14" s="18">
        <f t="shared" si="2"/>
        <v>182.16622691292875</v>
      </c>
      <c r="L14" s="18">
        <v>84929</v>
      </c>
      <c r="M14" s="18">
        <f t="shared" si="3"/>
        <v>44.81741424802111</v>
      </c>
      <c r="N14" s="18">
        <v>686850</v>
      </c>
      <c r="O14" s="18">
        <f t="shared" si="4"/>
        <v>362.4538258575198</v>
      </c>
      <c r="P14" s="19">
        <f t="shared" si="22"/>
        <v>7330467</v>
      </c>
      <c r="Q14" s="20">
        <f t="shared" si="5"/>
        <v>3868.3203166226913</v>
      </c>
      <c r="R14" s="18">
        <v>324884</v>
      </c>
      <c r="S14" s="18">
        <f t="shared" si="6"/>
        <v>171.44274406332454</v>
      </c>
      <c r="T14" s="18">
        <v>572942</v>
      </c>
      <c r="U14" s="18">
        <f t="shared" si="7"/>
        <v>302.34406332453824</v>
      </c>
      <c r="V14" s="21">
        <f t="shared" si="23"/>
        <v>8228293</v>
      </c>
      <c r="W14" s="22">
        <f t="shared" si="8"/>
        <v>4342.107124010554</v>
      </c>
      <c r="X14" s="18">
        <v>703512</v>
      </c>
      <c r="Y14" s="18">
        <f t="shared" si="9"/>
        <v>371.24643799472295</v>
      </c>
      <c r="Z14" s="18">
        <v>331022</v>
      </c>
      <c r="AA14" s="18">
        <f t="shared" si="10"/>
        <v>174.68179419525066</v>
      </c>
      <c r="AB14" s="18">
        <v>206102</v>
      </c>
      <c r="AC14" s="18">
        <f t="shared" si="11"/>
        <v>108.76094986807388</v>
      </c>
      <c r="AD14" s="18">
        <v>792420</v>
      </c>
      <c r="AE14" s="18">
        <f t="shared" si="12"/>
        <v>418.16358839050133</v>
      </c>
      <c r="AF14" s="18">
        <v>861102</v>
      </c>
      <c r="AG14" s="18">
        <f t="shared" si="13"/>
        <v>454.40738786279684</v>
      </c>
      <c r="AH14" s="18">
        <v>1004777</v>
      </c>
      <c r="AI14" s="18">
        <f t="shared" si="14"/>
        <v>530.2253298153034</v>
      </c>
      <c r="AJ14" s="18">
        <v>0</v>
      </c>
      <c r="AK14" s="18">
        <f t="shared" si="15"/>
        <v>0</v>
      </c>
      <c r="AL14" s="18">
        <v>0</v>
      </c>
      <c r="AM14" s="18">
        <f t="shared" si="16"/>
        <v>0</v>
      </c>
      <c r="AN14" s="18">
        <v>3160</v>
      </c>
      <c r="AO14" s="18">
        <f t="shared" si="17"/>
        <v>1.6675461741424802</v>
      </c>
      <c r="AP14" s="23">
        <f t="shared" si="24"/>
        <v>3902095</v>
      </c>
      <c r="AQ14" s="24">
        <f t="shared" si="18"/>
        <v>2059.1530343007917</v>
      </c>
      <c r="AR14" s="18">
        <v>223570</v>
      </c>
      <c r="AS14" s="18">
        <f t="shared" si="19"/>
        <v>117.97889182058047</v>
      </c>
      <c r="AT14" s="18">
        <v>90082</v>
      </c>
      <c r="AU14" s="18">
        <f t="shared" si="20"/>
        <v>47.536675461741424</v>
      </c>
      <c r="AV14" s="25">
        <f t="shared" si="25"/>
        <v>12444040</v>
      </c>
      <c r="AW14" s="26">
        <f t="shared" si="21"/>
        <v>6566.775725593668</v>
      </c>
    </row>
    <row r="15" spans="1:49" ht="12.75">
      <c r="A15" s="42">
        <v>12</v>
      </c>
      <c r="B15" s="15" t="s">
        <v>55</v>
      </c>
      <c r="C15" s="16">
        <v>1879</v>
      </c>
      <c r="D15" s="18">
        <v>5985129</v>
      </c>
      <c r="E15" s="18">
        <f t="shared" si="0"/>
        <v>3185.273549760511</v>
      </c>
      <c r="F15" s="18">
        <v>1639223</v>
      </c>
      <c r="G15" s="18">
        <f t="shared" si="1"/>
        <v>872.3911655135711</v>
      </c>
      <c r="H15" s="18">
        <v>783303</v>
      </c>
      <c r="I15" s="18">
        <f t="shared" si="26"/>
        <v>416.87227248536453</v>
      </c>
      <c r="J15" s="18">
        <v>55934</v>
      </c>
      <c r="K15" s="18">
        <f t="shared" si="2"/>
        <v>29.76796168174561</v>
      </c>
      <c r="L15" s="18">
        <v>0</v>
      </c>
      <c r="M15" s="18">
        <f t="shared" si="3"/>
        <v>0</v>
      </c>
      <c r="N15" s="18">
        <v>229920</v>
      </c>
      <c r="O15" s="18">
        <f t="shared" si="4"/>
        <v>122.36295902075572</v>
      </c>
      <c r="P15" s="19">
        <f t="shared" si="22"/>
        <v>8693509</v>
      </c>
      <c r="Q15" s="20">
        <f t="shared" si="5"/>
        <v>4626.667908461948</v>
      </c>
      <c r="R15" s="18">
        <v>531255</v>
      </c>
      <c r="S15" s="18">
        <f t="shared" si="6"/>
        <v>282.7328366152209</v>
      </c>
      <c r="T15" s="18">
        <v>807059</v>
      </c>
      <c r="U15" s="18">
        <f t="shared" si="7"/>
        <v>429.51516764236294</v>
      </c>
      <c r="V15" s="21">
        <f t="shared" si="23"/>
        <v>10031823</v>
      </c>
      <c r="W15" s="22">
        <f t="shared" si="8"/>
        <v>5338.915912719532</v>
      </c>
      <c r="X15" s="18">
        <v>1070893</v>
      </c>
      <c r="Y15" s="18">
        <f t="shared" si="9"/>
        <v>569.9270888770623</v>
      </c>
      <c r="Z15" s="18">
        <v>711927</v>
      </c>
      <c r="AA15" s="18">
        <f t="shared" si="10"/>
        <v>378.8861096327834</v>
      </c>
      <c r="AB15" s="18">
        <v>201948</v>
      </c>
      <c r="AC15" s="18">
        <f t="shared" si="11"/>
        <v>107.47631718999467</v>
      </c>
      <c r="AD15" s="18">
        <v>1813170</v>
      </c>
      <c r="AE15" s="18">
        <f t="shared" si="12"/>
        <v>964.9654071314529</v>
      </c>
      <c r="AF15" s="18">
        <v>991372</v>
      </c>
      <c r="AG15" s="18">
        <f t="shared" si="13"/>
        <v>527.6061734965407</v>
      </c>
      <c r="AH15" s="18">
        <v>961848</v>
      </c>
      <c r="AI15" s="18">
        <f t="shared" si="14"/>
        <v>511.89356040447046</v>
      </c>
      <c r="AJ15" s="18">
        <v>0</v>
      </c>
      <c r="AK15" s="18">
        <f t="shared" si="15"/>
        <v>0</v>
      </c>
      <c r="AL15" s="18">
        <v>5829</v>
      </c>
      <c r="AM15" s="18">
        <f t="shared" si="16"/>
        <v>3.1021820117083556</v>
      </c>
      <c r="AN15" s="18">
        <v>1160</v>
      </c>
      <c r="AO15" s="18">
        <f t="shared" si="17"/>
        <v>0.6173496540713145</v>
      </c>
      <c r="AP15" s="23">
        <f t="shared" si="24"/>
        <v>5758147</v>
      </c>
      <c r="AQ15" s="24">
        <f t="shared" si="18"/>
        <v>3064.474188398084</v>
      </c>
      <c r="AR15" s="18">
        <v>3604161</v>
      </c>
      <c r="AS15" s="18">
        <f t="shared" si="19"/>
        <v>1918.127195316658</v>
      </c>
      <c r="AT15" s="18">
        <v>627005</v>
      </c>
      <c r="AU15" s="18">
        <f t="shared" si="20"/>
        <v>333.6907929749867</v>
      </c>
      <c r="AV15" s="25">
        <f t="shared" si="25"/>
        <v>20021136</v>
      </c>
      <c r="AW15" s="26">
        <f t="shared" si="21"/>
        <v>10655.20808940926</v>
      </c>
    </row>
    <row r="16" spans="1:49" ht="12.75">
      <c r="A16" s="42">
        <v>13</v>
      </c>
      <c r="B16" s="15" t="s">
        <v>56</v>
      </c>
      <c r="C16" s="16">
        <v>1841</v>
      </c>
      <c r="D16" s="18">
        <v>4821143</v>
      </c>
      <c r="E16" s="18">
        <f t="shared" si="0"/>
        <v>2618.7631721890275</v>
      </c>
      <c r="F16" s="18">
        <v>1013121</v>
      </c>
      <c r="G16" s="18">
        <f t="shared" si="1"/>
        <v>550.3101575230853</v>
      </c>
      <c r="H16" s="18">
        <v>578988</v>
      </c>
      <c r="I16" s="18">
        <f t="shared" si="26"/>
        <v>314.4964693101575</v>
      </c>
      <c r="J16" s="18">
        <v>154341</v>
      </c>
      <c r="K16" s="18">
        <f t="shared" si="2"/>
        <v>83.83541553503531</v>
      </c>
      <c r="L16" s="18">
        <v>44717</v>
      </c>
      <c r="M16" s="18">
        <f t="shared" si="3"/>
        <v>24.28951656708311</v>
      </c>
      <c r="N16" s="18">
        <v>506757</v>
      </c>
      <c r="O16" s="18">
        <f t="shared" si="4"/>
        <v>275.261814231396</v>
      </c>
      <c r="P16" s="19">
        <f t="shared" si="22"/>
        <v>7119067</v>
      </c>
      <c r="Q16" s="20">
        <f t="shared" si="5"/>
        <v>3866.956545355785</v>
      </c>
      <c r="R16" s="18">
        <v>526525</v>
      </c>
      <c r="S16" s="18">
        <f t="shared" si="6"/>
        <v>285.9994568169473</v>
      </c>
      <c r="T16" s="18">
        <v>1043648</v>
      </c>
      <c r="U16" s="18">
        <f t="shared" si="7"/>
        <v>566.8919065725149</v>
      </c>
      <c r="V16" s="21">
        <f t="shared" si="23"/>
        <v>8689240</v>
      </c>
      <c r="W16" s="22">
        <f t="shared" si="8"/>
        <v>4719.847908745247</v>
      </c>
      <c r="X16" s="18">
        <v>651634</v>
      </c>
      <c r="Y16" s="18">
        <f t="shared" si="9"/>
        <v>353.9565453557849</v>
      </c>
      <c r="Z16" s="18">
        <v>363748</v>
      </c>
      <c r="AA16" s="18">
        <f t="shared" si="10"/>
        <v>197.58174904942965</v>
      </c>
      <c r="AB16" s="18">
        <v>310673</v>
      </c>
      <c r="AC16" s="18">
        <f t="shared" si="11"/>
        <v>168.75230852797392</v>
      </c>
      <c r="AD16" s="18">
        <v>1000381</v>
      </c>
      <c r="AE16" s="18">
        <f t="shared" si="12"/>
        <v>543.3900054318306</v>
      </c>
      <c r="AF16" s="18">
        <v>908752</v>
      </c>
      <c r="AG16" s="18">
        <f t="shared" si="13"/>
        <v>493.6186854970125</v>
      </c>
      <c r="AH16" s="18">
        <v>945082</v>
      </c>
      <c r="AI16" s="18">
        <f t="shared" si="14"/>
        <v>513.352525801195</v>
      </c>
      <c r="AJ16" s="18">
        <v>0</v>
      </c>
      <c r="AK16" s="18">
        <f t="shared" si="15"/>
        <v>0</v>
      </c>
      <c r="AL16" s="18">
        <v>45343</v>
      </c>
      <c r="AM16" s="18">
        <f t="shared" si="16"/>
        <v>24.62954915806627</v>
      </c>
      <c r="AN16" s="18">
        <v>38418</v>
      </c>
      <c r="AO16" s="18">
        <f t="shared" si="17"/>
        <v>20.868006518196633</v>
      </c>
      <c r="AP16" s="23">
        <f t="shared" si="24"/>
        <v>4264031</v>
      </c>
      <c r="AQ16" s="24">
        <f t="shared" si="18"/>
        <v>2316.1493753394893</v>
      </c>
      <c r="AR16" s="18">
        <v>213548</v>
      </c>
      <c r="AS16" s="18">
        <f t="shared" si="19"/>
        <v>115.9956545355785</v>
      </c>
      <c r="AT16" s="18">
        <v>462239</v>
      </c>
      <c r="AU16" s="18">
        <f t="shared" si="20"/>
        <v>251.08039109179794</v>
      </c>
      <c r="AV16" s="25">
        <f t="shared" si="25"/>
        <v>13629058</v>
      </c>
      <c r="AW16" s="26">
        <f t="shared" si="21"/>
        <v>7403.073329712113</v>
      </c>
    </row>
    <row r="17" spans="1:49" ht="12.75">
      <c r="A17" s="42">
        <v>14</v>
      </c>
      <c r="B17" s="15" t="s">
        <v>57</v>
      </c>
      <c r="C17" s="16">
        <v>2811</v>
      </c>
      <c r="D17" s="18">
        <v>7335349</v>
      </c>
      <c r="E17" s="18">
        <f t="shared" si="0"/>
        <v>2609.515830665244</v>
      </c>
      <c r="F17" s="18">
        <v>2187891</v>
      </c>
      <c r="G17" s="18">
        <f t="shared" si="1"/>
        <v>778.3319103521878</v>
      </c>
      <c r="H17" s="18">
        <v>593441</v>
      </c>
      <c r="I17" s="18">
        <f t="shared" si="26"/>
        <v>211.11383849164</v>
      </c>
      <c r="J17" s="18">
        <v>459997</v>
      </c>
      <c r="K17" s="18">
        <f t="shared" si="2"/>
        <v>163.64176449662043</v>
      </c>
      <c r="L17" s="18">
        <v>69012</v>
      </c>
      <c r="M17" s="18">
        <f t="shared" si="3"/>
        <v>24.550693703308433</v>
      </c>
      <c r="N17" s="18">
        <v>836887</v>
      </c>
      <c r="O17" s="18">
        <f t="shared" si="4"/>
        <v>297.7186054784774</v>
      </c>
      <c r="P17" s="19">
        <f t="shared" si="22"/>
        <v>11482577</v>
      </c>
      <c r="Q17" s="20">
        <f t="shared" si="5"/>
        <v>4084.872643187478</v>
      </c>
      <c r="R17" s="18">
        <v>489600</v>
      </c>
      <c r="S17" s="18">
        <f t="shared" si="6"/>
        <v>174.17289220917823</v>
      </c>
      <c r="T17" s="18">
        <v>1155442</v>
      </c>
      <c r="U17" s="18">
        <f t="shared" si="7"/>
        <v>411.04304517965136</v>
      </c>
      <c r="V17" s="21">
        <f t="shared" si="23"/>
        <v>13127619</v>
      </c>
      <c r="W17" s="22">
        <f t="shared" si="8"/>
        <v>4670.088580576307</v>
      </c>
      <c r="X17" s="18">
        <v>1222337</v>
      </c>
      <c r="Y17" s="18">
        <f t="shared" si="9"/>
        <v>434.840626111704</v>
      </c>
      <c r="Z17" s="18">
        <v>571152</v>
      </c>
      <c r="AA17" s="18">
        <f t="shared" si="10"/>
        <v>203.1846318036286</v>
      </c>
      <c r="AB17" s="18">
        <v>221053</v>
      </c>
      <c r="AC17" s="18">
        <f t="shared" si="11"/>
        <v>78.63856278904305</v>
      </c>
      <c r="AD17" s="18">
        <v>1815132</v>
      </c>
      <c r="AE17" s="18">
        <f t="shared" si="12"/>
        <v>645.7246531483457</v>
      </c>
      <c r="AF17" s="18">
        <v>925737</v>
      </c>
      <c r="AG17" s="18">
        <f t="shared" si="13"/>
        <v>329.3265741728922</v>
      </c>
      <c r="AH17" s="18">
        <v>1555467</v>
      </c>
      <c r="AI17" s="18">
        <f t="shared" si="14"/>
        <v>553.3500533617929</v>
      </c>
      <c r="AJ17" s="18">
        <v>0</v>
      </c>
      <c r="AK17" s="18">
        <f t="shared" si="15"/>
        <v>0</v>
      </c>
      <c r="AL17" s="18">
        <v>9970</v>
      </c>
      <c r="AM17" s="18">
        <f t="shared" si="16"/>
        <v>3.546780505158307</v>
      </c>
      <c r="AN17" s="18">
        <v>9094</v>
      </c>
      <c r="AO17" s="18">
        <f t="shared" si="17"/>
        <v>3.2351476342938454</v>
      </c>
      <c r="AP17" s="23">
        <f t="shared" si="24"/>
        <v>6329942</v>
      </c>
      <c r="AQ17" s="24">
        <f t="shared" si="18"/>
        <v>2251.847029526859</v>
      </c>
      <c r="AR17" s="18">
        <v>1015389</v>
      </c>
      <c r="AS17" s="18">
        <f t="shared" si="19"/>
        <v>361.2198505869797</v>
      </c>
      <c r="AT17" s="18">
        <v>661461</v>
      </c>
      <c r="AU17" s="18">
        <f t="shared" si="20"/>
        <v>235.31163287086446</v>
      </c>
      <c r="AV17" s="25">
        <f t="shared" si="25"/>
        <v>21134411</v>
      </c>
      <c r="AW17" s="26">
        <f t="shared" si="21"/>
        <v>7518.46709356101</v>
      </c>
    </row>
    <row r="18" spans="1:49" ht="12.75">
      <c r="A18" s="43">
        <v>15</v>
      </c>
      <c r="B18" s="27" t="s">
        <v>58</v>
      </c>
      <c r="C18" s="28">
        <v>3871</v>
      </c>
      <c r="D18" s="29">
        <v>10841309</v>
      </c>
      <c r="E18" s="29">
        <f t="shared" si="0"/>
        <v>2800.648152932059</v>
      </c>
      <c r="F18" s="29">
        <v>2178191</v>
      </c>
      <c r="G18" s="29">
        <f t="shared" si="1"/>
        <v>562.6946525445621</v>
      </c>
      <c r="H18" s="29">
        <v>719087</v>
      </c>
      <c r="I18" s="29">
        <f t="shared" si="26"/>
        <v>185.76259364505296</v>
      </c>
      <c r="J18" s="29">
        <v>2391585</v>
      </c>
      <c r="K18" s="29">
        <f t="shared" si="2"/>
        <v>617.8209764918626</v>
      </c>
      <c r="L18" s="29">
        <v>290244</v>
      </c>
      <c r="M18" s="29">
        <f t="shared" si="3"/>
        <v>74.97907517437355</v>
      </c>
      <c r="N18" s="29">
        <v>147021</v>
      </c>
      <c r="O18" s="29">
        <f t="shared" si="4"/>
        <v>37.98010849909584</v>
      </c>
      <c r="P18" s="30">
        <f t="shared" si="22"/>
        <v>16567437</v>
      </c>
      <c r="Q18" s="31">
        <f t="shared" si="5"/>
        <v>4279.885559287006</v>
      </c>
      <c r="R18" s="29">
        <v>1199385</v>
      </c>
      <c r="S18" s="29">
        <f t="shared" si="6"/>
        <v>309.83854301214154</v>
      </c>
      <c r="T18" s="29">
        <v>1470001</v>
      </c>
      <c r="U18" s="29">
        <f t="shared" si="7"/>
        <v>379.74709377421857</v>
      </c>
      <c r="V18" s="32">
        <f t="shared" si="23"/>
        <v>19236823</v>
      </c>
      <c r="W18" s="33">
        <f t="shared" si="8"/>
        <v>4969.471196073366</v>
      </c>
      <c r="X18" s="29">
        <v>1334225</v>
      </c>
      <c r="Y18" s="29">
        <f t="shared" si="9"/>
        <v>344.67191940067164</v>
      </c>
      <c r="Z18" s="29">
        <v>751548</v>
      </c>
      <c r="AA18" s="29">
        <f t="shared" si="10"/>
        <v>194.14828209764917</v>
      </c>
      <c r="AB18" s="29">
        <v>303002</v>
      </c>
      <c r="AC18" s="29">
        <f t="shared" si="11"/>
        <v>78.2748643761302</v>
      </c>
      <c r="AD18" s="29">
        <v>2039236</v>
      </c>
      <c r="AE18" s="29">
        <f t="shared" si="12"/>
        <v>526.7982433479721</v>
      </c>
      <c r="AF18" s="29">
        <v>1038533</v>
      </c>
      <c r="AG18" s="29">
        <f t="shared" si="13"/>
        <v>268.2854559545337</v>
      </c>
      <c r="AH18" s="29">
        <v>1786135</v>
      </c>
      <c r="AI18" s="29">
        <f t="shared" si="14"/>
        <v>461.4143632136399</v>
      </c>
      <c r="AJ18" s="29">
        <v>0</v>
      </c>
      <c r="AK18" s="29">
        <f t="shared" si="15"/>
        <v>0</v>
      </c>
      <c r="AL18" s="29">
        <v>46396</v>
      </c>
      <c r="AM18" s="29">
        <f t="shared" si="16"/>
        <v>11.985533453887884</v>
      </c>
      <c r="AN18" s="29">
        <v>327508</v>
      </c>
      <c r="AO18" s="29">
        <f t="shared" si="17"/>
        <v>84.60552828726428</v>
      </c>
      <c r="AP18" s="34">
        <f t="shared" si="24"/>
        <v>7626583</v>
      </c>
      <c r="AQ18" s="35">
        <f t="shared" si="18"/>
        <v>1970.184190131749</v>
      </c>
      <c r="AR18" s="29">
        <v>2317582</v>
      </c>
      <c r="AS18" s="29">
        <f t="shared" si="19"/>
        <v>598.7036941358822</v>
      </c>
      <c r="AT18" s="29">
        <v>523818</v>
      </c>
      <c r="AU18" s="29">
        <f t="shared" si="20"/>
        <v>135.31852234564712</v>
      </c>
      <c r="AV18" s="36">
        <f t="shared" si="25"/>
        <v>29704806</v>
      </c>
      <c r="AW18" s="37">
        <f t="shared" si="21"/>
        <v>7673.677602686645</v>
      </c>
    </row>
    <row r="19" spans="1:49" ht="12.75">
      <c r="A19" s="42">
        <v>16</v>
      </c>
      <c r="B19" s="15" t="s">
        <v>59</v>
      </c>
      <c r="C19" s="16">
        <v>4886</v>
      </c>
      <c r="D19" s="18">
        <v>13766781</v>
      </c>
      <c r="E19" s="18">
        <f t="shared" si="0"/>
        <v>2817.5974212034384</v>
      </c>
      <c r="F19" s="18">
        <v>4105920</v>
      </c>
      <c r="G19" s="18">
        <f t="shared" si="1"/>
        <v>840.3438395415473</v>
      </c>
      <c r="H19" s="18">
        <v>1195754</v>
      </c>
      <c r="I19" s="18">
        <f t="shared" si="26"/>
        <v>244.73065902578796</v>
      </c>
      <c r="J19" s="18">
        <v>1392274</v>
      </c>
      <c r="K19" s="18">
        <f t="shared" si="2"/>
        <v>284.95169873106835</v>
      </c>
      <c r="L19" s="18">
        <v>124532</v>
      </c>
      <c r="M19" s="18">
        <f t="shared" si="3"/>
        <v>25.48751534997953</v>
      </c>
      <c r="N19" s="18">
        <v>1732618</v>
      </c>
      <c r="O19" s="18">
        <f t="shared" si="4"/>
        <v>354.6086778550962</v>
      </c>
      <c r="P19" s="19">
        <f t="shared" si="22"/>
        <v>22317879</v>
      </c>
      <c r="Q19" s="20">
        <f t="shared" si="5"/>
        <v>4567.719811706917</v>
      </c>
      <c r="R19" s="18">
        <v>1181946</v>
      </c>
      <c r="S19" s="18">
        <f t="shared" si="6"/>
        <v>241.90462546049937</v>
      </c>
      <c r="T19" s="18">
        <v>2547910</v>
      </c>
      <c r="U19" s="18">
        <f t="shared" si="7"/>
        <v>521.4715513712648</v>
      </c>
      <c r="V19" s="21">
        <f t="shared" si="23"/>
        <v>26047735</v>
      </c>
      <c r="W19" s="22">
        <f t="shared" si="8"/>
        <v>5331.095988538682</v>
      </c>
      <c r="X19" s="18">
        <v>2096145</v>
      </c>
      <c r="Y19" s="18">
        <f t="shared" si="9"/>
        <v>429.0104379860827</v>
      </c>
      <c r="Z19" s="18">
        <v>1069261</v>
      </c>
      <c r="AA19" s="18">
        <f t="shared" si="10"/>
        <v>218.8417928776095</v>
      </c>
      <c r="AB19" s="18">
        <v>480654</v>
      </c>
      <c r="AC19" s="18">
        <f t="shared" si="11"/>
        <v>98.37372083503888</v>
      </c>
      <c r="AD19" s="18">
        <v>3354932</v>
      </c>
      <c r="AE19" s="18">
        <f t="shared" si="12"/>
        <v>686.6418338108882</v>
      </c>
      <c r="AF19" s="18">
        <v>2981486</v>
      </c>
      <c r="AG19" s="18">
        <f t="shared" si="13"/>
        <v>610.2099877200163</v>
      </c>
      <c r="AH19" s="18">
        <v>2535867</v>
      </c>
      <c r="AI19" s="18">
        <f t="shared" si="14"/>
        <v>519.0067539909946</v>
      </c>
      <c r="AJ19" s="18">
        <v>0</v>
      </c>
      <c r="AK19" s="18">
        <f t="shared" si="15"/>
        <v>0</v>
      </c>
      <c r="AL19" s="18">
        <v>0</v>
      </c>
      <c r="AM19" s="18">
        <f t="shared" si="16"/>
        <v>0</v>
      </c>
      <c r="AN19" s="18">
        <v>131888</v>
      </c>
      <c r="AO19" s="18">
        <f t="shared" si="17"/>
        <v>26.993041342611544</v>
      </c>
      <c r="AP19" s="23">
        <f t="shared" si="24"/>
        <v>12650233</v>
      </c>
      <c r="AQ19" s="24">
        <f t="shared" si="18"/>
        <v>2589.077568563242</v>
      </c>
      <c r="AR19" s="18">
        <v>491255</v>
      </c>
      <c r="AS19" s="18">
        <f t="shared" si="19"/>
        <v>100.54338927548096</v>
      </c>
      <c r="AT19" s="18">
        <v>3032875</v>
      </c>
      <c r="AU19" s="18">
        <f t="shared" si="20"/>
        <v>620.7275890298813</v>
      </c>
      <c r="AV19" s="25">
        <f t="shared" si="25"/>
        <v>42222098</v>
      </c>
      <c r="AW19" s="26">
        <f t="shared" si="21"/>
        <v>8641.444535407287</v>
      </c>
    </row>
    <row r="20" spans="1:49" ht="12.75">
      <c r="A20" s="42">
        <v>17</v>
      </c>
      <c r="B20" s="15" t="s">
        <v>60</v>
      </c>
      <c r="C20" s="16">
        <v>52350</v>
      </c>
      <c r="D20" s="18">
        <v>131673181</v>
      </c>
      <c r="E20" s="18">
        <f t="shared" si="0"/>
        <v>2515.2470105062084</v>
      </c>
      <c r="F20" s="18">
        <v>52534955</v>
      </c>
      <c r="G20" s="18">
        <f t="shared" si="1"/>
        <v>1003.5330468003821</v>
      </c>
      <c r="H20" s="18">
        <v>8339051</v>
      </c>
      <c r="I20" s="18">
        <f t="shared" si="26"/>
        <v>159.2941929321872</v>
      </c>
      <c r="J20" s="18">
        <v>11389378</v>
      </c>
      <c r="K20" s="18">
        <f t="shared" si="2"/>
        <v>217.5621394460363</v>
      </c>
      <c r="L20" s="18">
        <v>1214234</v>
      </c>
      <c r="M20" s="18">
        <f t="shared" si="3"/>
        <v>23.19453677172875</v>
      </c>
      <c r="N20" s="18">
        <v>15171155</v>
      </c>
      <c r="O20" s="18">
        <f t="shared" si="4"/>
        <v>289.8023877745941</v>
      </c>
      <c r="P20" s="19">
        <f t="shared" si="22"/>
        <v>220321954</v>
      </c>
      <c r="Q20" s="20">
        <f t="shared" si="5"/>
        <v>4208.633314231137</v>
      </c>
      <c r="R20" s="18">
        <v>19150071</v>
      </c>
      <c r="S20" s="18">
        <f t="shared" si="6"/>
        <v>365.8084240687679</v>
      </c>
      <c r="T20" s="18">
        <v>13062202</v>
      </c>
      <c r="U20" s="18">
        <f t="shared" si="7"/>
        <v>249.51675262655206</v>
      </c>
      <c r="V20" s="21">
        <f t="shared" si="23"/>
        <v>252534227</v>
      </c>
      <c r="W20" s="22">
        <f t="shared" si="8"/>
        <v>4823.958490926457</v>
      </c>
      <c r="X20" s="18">
        <v>18692405</v>
      </c>
      <c r="Y20" s="18">
        <f t="shared" si="9"/>
        <v>357.06599808978035</v>
      </c>
      <c r="Z20" s="18">
        <v>8633087</v>
      </c>
      <c r="AA20" s="18">
        <f t="shared" si="10"/>
        <v>164.9109264565425</v>
      </c>
      <c r="AB20" s="18">
        <v>3825665</v>
      </c>
      <c r="AC20" s="18">
        <f t="shared" si="11"/>
        <v>73.07860553963705</v>
      </c>
      <c r="AD20" s="18">
        <v>54920838</v>
      </c>
      <c r="AE20" s="18">
        <f t="shared" si="12"/>
        <v>1049.108653295129</v>
      </c>
      <c r="AF20" s="18">
        <v>20269479</v>
      </c>
      <c r="AG20" s="18">
        <f t="shared" si="13"/>
        <v>387.1915759312321</v>
      </c>
      <c r="AH20" s="18">
        <v>26414491</v>
      </c>
      <c r="AI20" s="18">
        <f t="shared" si="14"/>
        <v>504.5748042024833</v>
      </c>
      <c r="AJ20" s="18">
        <v>0</v>
      </c>
      <c r="AK20" s="18">
        <f t="shared" si="15"/>
        <v>0</v>
      </c>
      <c r="AL20" s="18">
        <v>6755</v>
      </c>
      <c r="AM20" s="18">
        <f t="shared" si="16"/>
        <v>0.12903533906399237</v>
      </c>
      <c r="AN20" s="18">
        <v>3520409</v>
      </c>
      <c r="AO20" s="18">
        <f t="shared" si="17"/>
        <v>67.2475453677173</v>
      </c>
      <c r="AP20" s="23">
        <f t="shared" si="24"/>
        <v>136283129</v>
      </c>
      <c r="AQ20" s="24">
        <f t="shared" si="18"/>
        <v>2603.3071442215855</v>
      </c>
      <c r="AR20" s="18">
        <v>30778668</v>
      </c>
      <c r="AS20" s="18">
        <f t="shared" si="19"/>
        <v>587.9401719197708</v>
      </c>
      <c r="AT20" s="18">
        <v>1753824</v>
      </c>
      <c r="AU20" s="18">
        <f t="shared" si="20"/>
        <v>33.50189111747851</v>
      </c>
      <c r="AV20" s="25">
        <f t="shared" si="25"/>
        <v>421349848</v>
      </c>
      <c r="AW20" s="26">
        <f t="shared" si="21"/>
        <v>8048.7076981852915</v>
      </c>
    </row>
    <row r="21" spans="1:49" ht="12.75">
      <c r="A21" s="42">
        <v>18</v>
      </c>
      <c r="B21" s="15" t="s">
        <v>61</v>
      </c>
      <c r="C21" s="16">
        <v>1746</v>
      </c>
      <c r="D21" s="18">
        <v>5119656</v>
      </c>
      <c r="E21" s="18">
        <f t="shared" si="0"/>
        <v>2932.219931271478</v>
      </c>
      <c r="F21" s="18">
        <v>950274</v>
      </c>
      <c r="G21" s="18">
        <f t="shared" si="1"/>
        <v>544.2577319587629</v>
      </c>
      <c r="H21" s="18">
        <v>366255</v>
      </c>
      <c r="I21" s="18">
        <f t="shared" si="26"/>
        <v>209.7680412371134</v>
      </c>
      <c r="J21" s="18">
        <v>31300</v>
      </c>
      <c r="K21" s="18">
        <f t="shared" si="2"/>
        <v>17.926689576174113</v>
      </c>
      <c r="L21" s="18">
        <v>87070</v>
      </c>
      <c r="M21" s="18">
        <f t="shared" si="3"/>
        <v>49.868270332187855</v>
      </c>
      <c r="N21" s="18">
        <v>886991</v>
      </c>
      <c r="O21" s="18">
        <f t="shared" si="4"/>
        <v>508.0131729667812</v>
      </c>
      <c r="P21" s="19">
        <f t="shared" si="22"/>
        <v>7441546</v>
      </c>
      <c r="Q21" s="20">
        <f t="shared" si="5"/>
        <v>4262.053837342497</v>
      </c>
      <c r="R21" s="18">
        <v>421278</v>
      </c>
      <c r="S21" s="18">
        <f t="shared" si="6"/>
        <v>241.28178694158075</v>
      </c>
      <c r="T21" s="18">
        <v>620041</v>
      </c>
      <c r="U21" s="18">
        <f t="shared" si="7"/>
        <v>355.1208476517755</v>
      </c>
      <c r="V21" s="21">
        <f t="shared" si="23"/>
        <v>8482865</v>
      </c>
      <c r="W21" s="22">
        <f t="shared" si="8"/>
        <v>4858.456471935853</v>
      </c>
      <c r="X21" s="18">
        <v>701057</v>
      </c>
      <c r="Y21" s="18">
        <f t="shared" si="9"/>
        <v>401.5217640320733</v>
      </c>
      <c r="Z21" s="18">
        <v>340615</v>
      </c>
      <c r="AA21" s="18">
        <f t="shared" si="10"/>
        <v>195.08304696449025</v>
      </c>
      <c r="AB21" s="18">
        <v>272340</v>
      </c>
      <c r="AC21" s="18">
        <f t="shared" si="11"/>
        <v>155.97938144329896</v>
      </c>
      <c r="AD21" s="18">
        <v>1070964</v>
      </c>
      <c r="AE21" s="18">
        <f t="shared" si="12"/>
        <v>613.3814432989691</v>
      </c>
      <c r="AF21" s="18">
        <v>483153</v>
      </c>
      <c r="AG21" s="18">
        <f t="shared" si="13"/>
        <v>276.71993127147766</v>
      </c>
      <c r="AH21" s="18">
        <v>1239150</v>
      </c>
      <c r="AI21" s="18">
        <f t="shared" si="14"/>
        <v>709.7079037800687</v>
      </c>
      <c r="AJ21" s="18">
        <v>0</v>
      </c>
      <c r="AK21" s="18">
        <f t="shared" si="15"/>
        <v>0</v>
      </c>
      <c r="AL21" s="18">
        <v>5666</v>
      </c>
      <c r="AM21" s="18">
        <f t="shared" si="16"/>
        <v>3.245131729667812</v>
      </c>
      <c r="AN21" s="18">
        <v>8480</v>
      </c>
      <c r="AO21" s="18">
        <f t="shared" si="17"/>
        <v>4.856815578465063</v>
      </c>
      <c r="AP21" s="23">
        <f t="shared" si="24"/>
        <v>4121425</v>
      </c>
      <c r="AQ21" s="24">
        <f t="shared" si="18"/>
        <v>2360.495418098511</v>
      </c>
      <c r="AR21" s="18">
        <v>94397</v>
      </c>
      <c r="AS21" s="18">
        <f t="shared" si="19"/>
        <v>54.06471935853379</v>
      </c>
      <c r="AT21" s="18">
        <v>0</v>
      </c>
      <c r="AU21" s="18">
        <f t="shared" si="20"/>
        <v>0</v>
      </c>
      <c r="AV21" s="25">
        <f t="shared" si="25"/>
        <v>12698687</v>
      </c>
      <c r="AW21" s="26">
        <f t="shared" si="21"/>
        <v>7273.016609392898</v>
      </c>
    </row>
    <row r="22" spans="1:49" ht="12.75">
      <c r="A22" s="42">
        <v>19</v>
      </c>
      <c r="B22" s="15" t="s">
        <v>62</v>
      </c>
      <c r="C22" s="16">
        <v>2578</v>
      </c>
      <c r="D22" s="18">
        <v>6928240</v>
      </c>
      <c r="E22" s="18">
        <f t="shared" si="0"/>
        <v>2687.4476338246704</v>
      </c>
      <c r="F22" s="18">
        <v>1843326</v>
      </c>
      <c r="G22" s="18">
        <f t="shared" si="1"/>
        <v>715.021722265322</v>
      </c>
      <c r="H22" s="18">
        <v>416723</v>
      </c>
      <c r="I22" s="18">
        <f t="shared" si="26"/>
        <v>161.64584949573313</v>
      </c>
      <c r="J22" s="18">
        <v>314023</v>
      </c>
      <c r="K22" s="18">
        <f t="shared" si="2"/>
        <v>121.8087664856478</v>
      </c>
      <c r="L22" s="18">
        <v>56388</v>
      </c>
      <c r="M22" s="18">
        <f t="shared" si="3"/>
        <v>21.87276958882855</v>
      </c>
      <c r="N22" s="18">
        <v>1123651</v>
      </c>
      <c r="O22" s="18">
        <f t="shared" si="4"/>
        <v>435.8615205585725</v>
      </c>
      <c r="P22" s="19">
        <f t="shared" si="22"/>
        <v>10682351</v>
      </c>
      <c r="Q22" s="20">
        <f t="shared" si="5"/>
        <v>4143.658262218774</v>
      </c>
      <c r="R22" s="18">
        <v>796511</v>
      </c>
      <c r="S22" s="18">
        <f t="shared" si="6"/>
        <v>308.96470131885184</v>
      </c>
      <c r="T22" s="18">
        <v>1273836</v>
      </c>
      <c r="U22" s="18">
        <f t="shared" si="7"/>
        <v>494.1179208688906</v>
      </c>
      <c r="V22" s="21">
        <f t="shared" si="23"/>
        <v>12752698</v>
      </c>
      <c r="W22" s="22">
        <f t="shared" si="8"/>
        <v>4946.740884406517</v>
      </c>
      <c r="X22" s="18">
        <v>941821</v>
      </c>
      <c r="Y22" s="18">
        <f t="shared" si="9"/>
        <v>365.3301008533747</v>
      </c>
      <c r="Z22" s="18">
        <v>666328</v>
      </c>
      <c r="AA22" s="18">
        <f t="shared" si="10"/>
        <v>258.46702870442203</v>
      </c>
      <c r="AB22" s="18">
        <v>164654</v>
      </c>
      <c r="AC22" s="18">
        <f t="shared" si="11"/>
        <v>63.868890612878204</v>
      </c>
      <c r="AD22" s="18">
        <v>1320776</v>
      </c>
      <c r="AE22" s="18">
        <f t="shared" si="12"/>
        <v>512.3258339798293</v>
      </c>
      <c r="AF22" s="18">
        <v>1030997</v>
      </c>
      <c r="AG22" s="18">
        <f t="shared" si="13"/>
        <v>399.9212567882079</v>
      </c>
      <c r="AH22" s="18">
        <v>1149861</v>
      </c>
      <c r="AI22" s="18">
        <f t="shared" si="14"/>
        <v>446.02831652443757</v>
      </c>
      <c r="AJ22" s="18">
        <v>0</v>
      </c>
      <c r="AK22" s="18">
        <v>0</v>
      </c>
      <c r="AL22" s="18">
        <v>4981</v>
      </c>
      <c r="AM22" s="18">
        <f t="shared" si="16"/>
        <v>1.9321179208688906</v>
      </c>
      <c r="AN22" s="18">
        <v>6415</v>
      </c>
      <c r="AO22" s="18">
        <f t="shared" si="17"/>
        <v>2.4883630721489527</v>
      </c>
      <c r="AP22" s="23">
        <f t="shared" si="24"/>
        <v>5285833</v>
      </c>
      <c r="AQ22" s="24">
        <f t="shared" si="18"/>
        <v>2050.3619084561674</v>
      </c>
      <c r="AR22" s="18">
        <v>495989</v>
      </c>
      <c r="AS22" s="18">
        <f t="shared" si="19"/>
        <v>192.39294026377036</v>
      </c>
      <c r="AT22" s="18">
        <v>915250</v>
      </c>
      <c r="AU22" s="18">
        <f t="shared" si="20"/>
        <v>355.0232738557021</v>
      </c>
      <c r="AV22" s="25">
        <f t="shared" si="25"/>
        <v>19449770</v>
      </c>
      <c r="AW22" s="26">
        <f t="shared" si="21"/>
        <v>7544.5190069821565</v>
      </c>
    </row>
    <row r="23" spans="1:49" ht="12.75">
      <c r="A23" s="43">
        <v>20</v>
      </c>
      <c r="B23" s="27" t="s">
        <v>63</v>
      </c>
      <c r="C23" s="28">
        <v>6379</v>
      </c>
      <c r="D23" s="29">
        <v>14233735</v>
      </c>
      <c r="E23" s="29">
        <f t="shared" si="0"/>
        <v>2231.342686941527</v>
      </c>
      <c r="F23" s="29">
        <v>4699964</v>
      </c>
      <c r="G23" s="29">
        <f t="shared" si="1"/>
        <v>736.7869572033234</v>
      </c>
      <c r="H23" s="29">
        <v>900335</v>
      </c>
      <c r="I23" s="29">
        <f t="shared" si="26"/>
        <v>141.1404608872864</v>
      </c>
      <c r="J23" s="29">
        <v>695363</v>
      </c>
      <c r="K23" s="29">
        <f t="shared" si="2"/>
        <v>109.00815174792287</v>
      </c>
      <c r="L23" s="29">
        <v>0</v>
      </c>
      <c r="M23" s="29">
        <f t="shared" si="3"/>
        <v>0</v>
      </c>
      <c r="N23" s="29">
        <v>2140016</v>
      </c>
      <c r="O23" s="29">
        <f t="shared" si="4"/>
        <v>335.4782881329362</v>
      </c>
      <c r="P23" s="30">
        <f t="shared" si="22"/>
        <v>22669413</v>
      </c>
      <c r="Q23" s="31">
        <f t="shared" si="5"/>
        <v>3553.7565449129957</v>
      </c>
      <c r="R23" s="29">
        <v>1051584</v>
      </c>
      <c r="S23" s="29">
        <f t="shared" si="6"/>
        <v>164.85091707164133</v>
      </c>
      <c r="T23" s="29">
        <v>1948024</v>
      </c>
      <c r="U23" s="29">
        <f t="shared" si="7"/>
        <v>305.380780686628</v>
      </c>
      <c r="V23" s="32">
        <f t="shared" si="23"/>
        <v>25669021</v>
      </c>
      <c r="W23" s="33">
        <f t="shared" si="8"/>
        <v>4023.988242671265</v>
      </c>
      <c r="X23" s="29">
        <v>2088927</v>
      </c>
      <c r="Y23" s="29">
        <f t="shared" si="9"/>
        <v>327.4693525630977</v>
      </c>
      <c r="Z23" s="29">
        <v>863709</v>
      </c>
      <c r="AA23" s="29">
        <f t="shared" si="10"/>
        <v>135.3988085906882</v>
      </c>
      <c r="AB23" s="29">
        <v>308521</v>
      </c>
      <c r="AC23" s="29">
        <f t="shared" si="11"/>
        <v>48.365104248314786</v>
      </c>
      <c r="AD23" s="29">
        <v>2993253</v>
      </c>
      <c r="AE23" s="29">
        <f t="shared" si="12"/>
        <v>469.2354601034645</v>
      </c>
      <c r="AF23" s="29">
        <v>2493369</v>
      </c>
      <c r="AG23" s="29">
        <f t="shared" si="13"/>
        <v>390.87145320583164</v>
      </c>
      <c r="AH23" s="29">
        <v>2623160</v>
      </c>
      <c r="AI23" s="29">
        <f t="shared" si="14"/>
        <v>411.21805925693684</v>
      </c>
      <c r="AJ23" s="29">
        <v>0</v>
      </c>
      <c r="AK23" s="29">
        <f aca="true" t="shared" si="27" ref="AK23:AK37">AJ23/$C23</f>
        <v>0</v>
      </c>
      <c r="AL23" s="29">
        <v>4156</v>
      </c>
      <c r="AM23" s="29">
        <f t="shared" si="16"/>
        <v>0.6515127762972253</v>
      </c>
      <c r="AN23" s="29">
        <v>187986</v>
      </c>
      <c r="AO23" s="29">
        <f t="shared" si="17"/>
        <v>29.469509327480797</v>
      </c>
      <c r="AP23" s="34">
        <f t="shared" si="24"/>
        <v>11563081</v>
      </c>
      <c r="AQ23" s="35">
        <f t="shared" si="18"/>
        <v>1812.6792600721117</v>
      </c>
      <c r="AR23" s="29">
        <v>3386037</v>
      </c>
      <c r="AS23" s="29">
        <f t="shared" si="19"/>
        <v>530.8100015676438</v>
      </c>
      <c r="AT23" s="29">
        <v>654253</v>
      </c>
      <c r="AU23" s="29">
        <f t="shared" si="20"/>
        <v>102.56356795736009</v>
      </c>
      <c r="AV23" s="36">
        <f t="shared" si="25"/>
        <v>41272392</v>
      </c>
      <c r="AW23" s="37">
        <f t="shared" si="21"/>
        <v>6470.041072268381</v>
      </c>
    </row>
    <row r="24" spans="1:49" ht="12.75">
      <c r="A24" s="42">
        <v>21</v>
      </c>
      <c r="B24" s="15" t="s">
        <v>64</v>
      </c>
      <c r="C24" s="16">
        <v>3827</v>
      </c>
      <c r="D24" s="18">
        <v>10210302</v>
      </c>
      <c r="E24" s="18">
        <f t="shared" si="0"/>
        <v>2667.9649856284295</v>
      </c>
      <c r="F24" s="18">
        <v>2100401</v>
      </c>
      <c r="G24" s="18">
        <f t="shared" si="1"/>
        <v>548.837470603606</v>
      </c>
      <c r="H24" s="18">
        <v>583614</v>
      </c>
      <c r="I24" s="18">
        <f t="shared" si="26"/>
        <v>152.4990854455187</v>
      </c>
      <c r="J24" s="18">
        <v>1069506</v>
      </c>
      <c r="K24" s="18">
        <f t="shared" si="2"/>
        <v>279.46328717010715</v>
      </c>
      <c r="L24" s="18">
        <v>31664</v>
      </c>
      <c r="M24" s="18">
        <f t="shared" si="3"/>
        <v>8.273843741834336</v>
      </c>
      <c r="N24" s="18">
        <v>1193361</v>
      </c>
      <c r="O24" s="18">
        <f t="shared" si="4"/>
        <v>311.8267572511105</v>
      </c>
      <c r="P24" s="19">
        <f t="shared" si="22"/>
        <v>15188848</v>
      </c>
      <c r="Q24" s="20">
        <f t="shared" si="5"/>
        <v>3968.8654298406063</v>
      </c>
      <c r="R24" s="18">
        <v>461946</v>
      </c>
      <c r="S24" s="18">
        <f t="shared" si="6"/>
        <v>120.7070812646982</v>
      </c>
      <c r="T24" s="18">
        <v>711611</v>
      </c>
      <c r="U24" s="18">
        <f t="shared" si="7"/>
        <v>185.9448654298406</v>
      </c>
      <c r="V24" s="21">
        <f t="shared" si="23"/>
        <v>16362405</v>
      </c>
      <c r="W24" s="22">
        <f t="shared" si="8"/>
        <v>4275.517376535145</v>
      </c>
      <c r="X24" s="18">
        <v>931526</v>
      </c>
      <c r="Y24" s="18">
        <f t="shared" si="9"/>
        <v>243.40893650378888</v>
      </c>
      <c r="Z24" s="18">
        <v>580840</v>
      </c>
      <c r="AA24" s="18">
        <f t="shared" si="10"/>
        <v>151.7742356937549</v>
      </c>
      <c r="AB24" s="18">
        <v>256891</v>
      </c>
      <c r="AC24" s="18">
        <f t="shared" si="11"/>
        <v>67.12594721714136</v>
      </c>
      <c r="AD24" s="18">
        <v>1732079</v>
      </c>
      <c r="AE24" s="18">
        <f t="shared" si="12"/>
        <v>452.59446041285605</v>
      </c>
      <c r="AF24" s="18">
        <v>1846682</v>
      </c>
      <c r="AG24" s="18">
        <f t="shared" si="13"/>
        <v>482.54037104781816</v>
      </c>
      <c r="AH24" s="18">
        <v>1869537</v>
      </c>
      <c r="AI24" s="18">
        <f t="shared" si="14"/>
        <v>488.51241181081787</v>
      </c>
      <c r="AJ24" s="18">
        <v>1500</v>
      </c>
      <c r="AK24" s="18">
        <f t="shared" si="27"/>
        <v>0.39195192056441075</v>
      </c>
      <c r="AL24" s="18">
        <v>0</v>
      </c>
      <c r="AM24" s="18">
        <f t="shared" si="16"/>
        <v>0</v>
      </c>
      <c r="AN24" s="18">
        <v>11600</v>
      </c>
      <c r="AO24" s="18">
        <f t="shared" si="17"/>
        <v>3.0310948523647765</v>
      </c>
      <c r="AP24" s="23">
        <f t="shared" si="24"/>
        <v>7230655</v>
      </c>
      <c r="AQ24" s="24">
        <f t="shared" si="18"/>
        <v>1889.3794094591065</v>
      </c>
      <c r="AR24" s="18">
        <v>0</v>
      </c>
      <c r="AS24" s="18">
        <f t="shared" si="19"/>
        <v>0</v>
      </c>
      <c r="AT24" s="18">
        <v>0</v>
      </c>
      <c r="AU24" s="18">
        <f t="shared" si="20"/>
        <v>0</v>
      </c>
      <c r="AV24" s="25">
        <f t="shared" si="25"/>
        <v>23593060</v>
      </c>
      <c r="AW24" s="26">
        <f t="shared" si="21"/>
        <v>6164.896785994251</v>
      </c>
    </row>
    <row r="25" spans="1:49" ht="12.75">
      <c r="A25" s="42">
        <v>22</v>
      </c>
      <c r="B25" s="15" t="s">
        <v>65</v>
      </c>
      <c r="C25" s="16">
        <v>3594</v>
      </c>
      <c r="D25" s="18">
        <v>7632465</v>
      </c>
      <c r="E25" s="18">
        <f t="shared" si="0"/>
        <v>2123.668614357262</v>
      </c>
      <c r="F25" s="18">
        <v>2892056</v>
      </c>
      <c r="G25" s="18">
        <f t="shared" si="1"/>
        <v>804.690038953812</v>
      </c>
      <c r="H25" s="18">
        <v>510135</v>
      </c>
      <c r="I25" s="18">
        <f t="shared" si="26"/>
        <v>141.940734557596</v>
      </c>
      <c r="J25" s="18">
        <v>508989</v>
      </c>
      <c r="K25" s="18">
        <f t="shared" si="2"/>
        <v>141.62186978297163</v>
      </c>
      <c r="L25" s="18">
        <v>41511</v>
      </c>
      <c r="M25" s="18">
        <f t="shared" si="3"/>
        <v>11.55008347245409</v>
      </c>
      <c r="N25" s="18">
        <v>670594</v>
      </c>
      <c r="O25" s="18">
        <f t="shared" si="4"/>
        <v>186.5870895937674</v>
      </c>
      <c r="P25" s="19">
        <f t="shared" si="22"/>
        <v>12255750</v>
      </c>
      <c r="Q25" s="20">
        <f t="shared" si="5"/>
        <v>3410.0584307178633</v>
      </c>
      <c r="R25" s="18">
        <v>734257</v>
      </c>
      <c r="S25" s="18">
        <f t="shared" si="6"/>
        <v>204.30077907623817</v>
      </c>
      <c r="T25" s="18">
        <v>1397531</v>
      </c>
      <c r="U25" s="18">
        <f t="shared" si="7"/>
        <v>388.8511407902059</v>
      </c>
      <c r="V25" s="21">
        <f t="shared" si="23"/>
        <v>14387538</v>
      </c>
      <c r="W25" s="22">
        <f t="shared" si="8"/>
        <v>4003.210350584307</v>
      </c>
      <c r="X25" s="18">
        <v>1160015</v>
      </c>
      <c r="Y25" s="18">
        <f t="shared" si="9"/>
        <v>322.76432943795214</v>
      </c>
      <c r="Z25" s="18">
        <v>486036</v>
      </c>
      <c r="AA25" s="18">
        <f t="shared" si="10"/>
        <v>135.23539232053423</v>
      </c>
      <c r="AB25" s="18">
        <v>295184</v>
      </c>
      <c r="AC25" s="18">
        <f t="shared" si="11"/>
        <v>82.13244296048971</v>
      </c>
      <c r="AD25" s="18">
        <v>1501164</v>
      </c>
      <c r="AE25" s="18">
        <f t="shared" si="12"/>
        <v>417.68614357262106</v>
      </c>
      <c r="AF25" s="18">
        <v>2597357</v>
      </c>
      <c r="AG25" s="18">
        <f t="shared" si="13"/>
        <v>722.6925431274346</v>
      </c>
      <c r="AH25" s="18">
        <v>1642969</v>
      </c>
      <c r="AI25" s="18">
        <f t="shared" si="14"/>
        <v>457.1421814134669</v>
      </c>
      <c r="AJ25" s="18">
        <v>0</v>
      </c>
      <c r="AK25" s="18">
        <f t="shared" si="27"/>
        <v>0</v>
      </c>
      <c r="AL25" s="18">
        <v>1653</v>
      </c>
      <c r="AM25" s="18">
        <f t="shared" si="16"/>
        <v>0.4599332220367279</v>
      </c>
      <c r="AN25" s="18">
        <v>12752</v>
      </c>
      <c r="AO25" s="18">
        <f t="shared" si="17"/>
        <v>3.548135781858653</v>
      </c>
      <c r="AP25" s="23">
        <f t="shared" si="24"/>
        <v>7697130</v>
      </c>
      <c r="AQ25" s="24">
        <f t="shared" si="18"/>
        <v>2141.661101836394</v>
      </c>
      <c r="AR25" s="18">
        <v>735566</v>
      </c>
      <c r="AS25" s="18">
        <f t="shared" si="19"/>
        <v>204.66499721758487</v>
      </c>
      <c r="AT25" s="18">
        <v>486580</v>
      </c>
      <c r="AU25" s="18">
        <f t="shared" si="20"/>
        <v>135.38675570395102</v>
      </c>
      <c r="AV25" s="25">
        <f t="shared" si="25"/>
        <v>23306814</v>
      </c>
      <c r="AW25" s="26">
        <f t="shared" si="21"/>
        <v>6484.923205342237</v>
      </c>
    </row>
    <row r="26" spans="1:49" ht="12.75">
      <c r="A26" s="42">
        <v>23</v>
      </c>
      <c r="B26" s="15" t="s">
        <v>66</v>
      </c>
      <c r="C26" s="16">
        <v>14415</v>
      </c>
      <c r="D26" s="18">
        <v>34862622</v>
      </c>
      <c r="E26" s="18">
        <f t="shared" si="0"/>
        <v>2418.4961498439125</v>
      </c>
      <c r="F26" s="18">
        <v>14990960</v>
      </c>
      <c r="G26" s="18">
        <f t="shared" si="1"/>
        <v>1039.9556018036767</v>
      </c>
      <c r="H26" s="18">
        <v>2727022</v>
      </c>
      <c r="I26" s="18">
        <f t="shared" si="26"/>
        <v>189.1794658342005</v>
      </c>
      <c r="J26" s="18">
        <v>1516695</v>
      </c>
      <c r="K26" s="18">
        <f t="shared" si="2"/>
        <v>105.21644120707596</v>
      </c>
      <c r="L26" s="18">
        <v>120622</v>
      </c>
      <c r="M26" s="18">
        <f t="shared" si="3"/>
        <v>8.367811307665626</v>
      </c>
      <c r="N26" s="18">
        <v>4824285</v>
      </c>
      <c r="O26" s="18">
        <f t="shared" si="4"/>
        <v>334.67117585848075</v>
      </c>
      <c r="P26" s="19">
        <f t="shared" si="22"/>
        <v>59042206</v>
      </c>
      <c r="Q26" s="20">
        <f t="shared" si="5"/>
        <v>4095.886645855012</v>
      </c>
      <c r="R26" s="18">
        <v>3275921</v>
      </c>
      <c r="S26" s="18">
        <f t="shared" si="6"/>
        <v>227.257787027402</v>
      </c>
      <c r="T26" s="18">
        <v>3873209</v>
      </c>
      <c r="U26" s="18">
        <f t="shared" si="7"/>
        <v>268.69295872355184</v>
      </c>
      <c r="V26" s="21">
        <f t="shared" si="23"/>
        <v>66191336</v>
      </c>
      <c r="W26" s="22">
        <f t="shared" si="8"/>
        <v>4591.837391605966</v>
      </c>
      <c r="X26" s="18">
        <v>4137292</v>
      </c>
      <c r="Y26" s="18">
        <f t="shared" si="9"/>
        <v>287.0129725979882</v>
      </c>
      <c r="Z26" s="18">
        <v>1514595</v>
      </c>
      <c r="AA26" s="18">
        <f t="shared" si="10"/>
        <v>105.07075962539022</v>
      </c>
      <c r="AB26" s="18">
        <v>1149742</v>
      </c>
      <c r="AC26" s="18">
        <f t="shared" si="11"/>
        <v>79.7601109954908</v>
      </c>
      <c r="AD26" s="18">
        <v>9255677</v>
      </c>
      <c r="AE26" s="18">
        <f t="shared" si="12"/>
        <v>642.0865071106487</v>
      </c>
      <c r="AF26" s="18">
        <v>6080968</v>
      </c>
      <c r="AG26" s="18">
        <f t="shared" si="13"/>
        <v>421.85001734304547</v>
      </c>
      <c r="AH26" s="18">
        <v>6151559</v>
      </c>
      <c r="AI26" s="18">
        <f t="shared" si="14"/>
        <v>426.74706902532085</v>
      </c>
      <c r="AJ26" s="18">
        <v>0</v>
      </c>
      <c r="AK26" s="18">
        <f t="shared" si="27"/>
        <v>0</v>
      </c>
      <c r="AL26" s="18">
        <v>296757</v>
      </c>
      <c r="AM26" s="18">
        <f t="shared" si="16"/>
        <v>20.586680541103018</v>
      </c>
      <c r="AN26" s="18">
        <v>428789</v>
      </c>
      <c r="AO26" s="18">
        <f t="shared" si="17"/>
        <v>29.74602844259452</v>
      </c>
      <c r="AP26" s="23">
        <f t="shared" si="24"/>
        <v>29015379</v>
      </c>
      <c r="AQ26" s="24">
        <f t="shared" si="18"/>
        <v>2012.8601456815818</v>
      </c>
      <c r="AR26" s="18">
        <v>1641601</v>
      </c>
      <c r="AS26" s="18">
        <f t="shared" si="19"/>
        <v>113.88144294138051</v>
      </c>
      <c r="AT26" s="18">
        <v>7143462</v>
      </c>
      <c r="AU26" s="18">
        <f t="shared" si="20"/>
        <v>495.5575442247659</v>
      </c>
      <c r="AV26" s="25">
        <f t="shared" si="25"/>
        <v>103991778</v>
      </c>
      <c r="AW26" s="26">
        <f t="shared" si="21"/>
        <v>7214.136524453694</v>
      </c>
    </row>
    <row r="27" spans="1:49" ht="12.75">
      <c r="A27" s="42">
        <v>24</v>
      </c>
      <c r="B27" s="15" t="s">
        <v>67</v>
      </c>
      <c r="C27" s="16">
        <v>4817</v>
      </c>
      <c r="D27" s="18">
        <v>12449663</v>
      </c>
      <c r="E27" s="18">
        <f t="shared" si="0"/>
        <v>2584.526261158397</v>
      </c>
      <c r="F27" s="18">
        <v>3561476</v>
      </c>
      <c r="G27" s="18">
        <f t="shared" si="1"/>
        <v>739.3556155283371</v>
      </c>
      <c r="H27" s="18">
        <v>1204580</v>
      </c>
      <c r="I27" s="18">
        <f t="shared" si="26"/>
        <v>250.0685073697322</v>
      </c>
      <c r="J27" s="18">
        <v>1891560</v>
      </c>
      <c r="K27" s="18">
        <f t="shared" si="2"/>
        <v>392.68424330496157</v>
      </c>
      <c r="L27" s="18">
        <v>54585</v>
      </c>
      <c r="M27" s="18">
        <f t="shared" si="3"/>
        <v>11.331741747975919</v>
      </c>
      <c r="N27" s="18">
        <v>1551562</v>
      </c>
      <c r="O27" s="18">
        <f t="shared" si="4"/>
        <v>322.1013078679676</v>
      </c>
      <c r="P27" s="19">
        <f t="shared" si="22"/>
        <v>20713426</v>
      </c>
      <c r="Q27" s="20">
        <f t="shared" si="5"/>
        <v>4300.067676977372</v>
      </c>
      <c r="R27" s="18">
        <v>2178286</v>
      </c>
      <c r="S27" s="18">
        <f t="shared" si="6"/>
        <v>452.2080132862778</v>
      </c>
      <c r="T27" s="18">
        <v>1940133</v>
      </c>
      <c r="U27" s="18">
        <f t="shared" si="7"/>
        <v>402.76790533527094</v>
      </c>
      <c r="V27" s="21">
        <f t="shared" si="23"/>
        <v>24831845</v>
      </c>
      <c r="W27" s="22">
        <f t="shared" si="8"/>
        <v>5155.043595598921</v>
      </c>
      <c r="X27" s="18">
        <v>2373439</v>
      </c>
      <c r="Y27" s="18">
        <f t="shared" si="9"/>
        <v>492.72140336308905</v>
      </c>
      <c r="Z27" s="18">
        <v>1181181</v>
      </c>
      <c r="AA27" s="18">
        <f t="shared" si="10"/>
        <v>245.21091965953914</v>
      </c>
      <c r="AB27" s="18">
        <v>494782</v>
      </c>
      <c r="AC27" s="18">
        <f t="shared" si="11"/>
        <v>102.71579821465643</v>
      </c>
      <c r="AD27" s="18">
        <v>3647021</v>
      </c>
      <c r="AE27" s="18">
        <f t="shared" si="12"/>
        <v>757.1145941457338</v>
      </c>
      <c r="AF27" s="18">
        <v>2567445</v>
      </c>
      <c r="AG27" s="18">
        <f t="shared" si="13"/>
        <v>532.9966784305584</v>
      </c>
      <c r="AH27" s="18">
        <v>2677190</v>
      </c>
      <c r="AI27" s="18">
        <f t="shared" si="14"/>
        <v>555.7795308283164</v>
      </c>
      <c r="AJ27" s="18">
        <v>0</v>
      </c>
      <c r="AK27" s="18">
        <f t="shared" si="27"/>
        <v>0</v>
      </c>
      <c r="AL27" s="18">
        <v>100749</v>
      </c>
      <c r="AM27" s="18">
        <f t="shared" si="16"/>
        <v>20.915299979240192</v>
      </c>
      <c r="AN27" s="18">
        <v>88085</v>
      </c>
      <c r="AO27" s="18">
        <f t="shared" si="17"/>
        <v>18.28627776624455</v>
      </c>
      <c r="AP27" s="23">
        <f t="shared" si="24"/>
        <v>13129892</v>
      </c>
      <c r="AQ27" s="24">
        <f t="shared" si="18"/>
        <v>2725.740502387378</v>
      </c>
      <c r="AR27" s="18">
        <v>37132</v>
      </c>
      <c r="AS27" s="18">
        <f t="shared" si="19"/>
        <v>7.70853228150301</v>
      </c>
      <c r="AT27" s="18">
        <v>3422721</v>
      </c>
      <c r="AU27" s="18">
        <f t="shared" si="20"/>
        <v>710.5503425368487</v>
      </c>
      <c r="AV27" s="25">
        <f t="shared" si="25"/>
        <v>41421590</v>
      </c>
      <c r="AW27" s="26">
        <f t="shared" si="21"/>
        <v>8599.042972804651</v>
      </c>
    </row>
    <row r="28" spans="1:49" ht="12.75">
      <c r="A28" s="43">
        <v>25</v>
      </c>
      <c r="B28" s="27" t="s">
        <v>68</v>
      </c>
      <c r="C28" s="28">
        <v>2530</v>
      </c>
      <c r="D28" s="29">
        <v>7914885</v>
      </c>
      <c r="E28" s="29">
        <f t="shared" si="0"/>
        <v>3128.413043478261</v>
      </c>
      <c r="F28" s="29">
        <v>1670689</v>
      </c>
      <c r="G28" s="29">
        <f t="shared" si="1"/>
        <v>660.3513833992095</v>
      </c>
      <c r="H28" s="29">
        <v>377733</v>
      </c>
      <c r="I28" s="29">
        <f t="shared" si="26"/>
        <v>149.301581027668</v>
      </c>
      <c r="J28" s="29">
        <v>225594</v>
      </c>
      <c r="K28" s="29">
        <f t="shared" si="2"/>
        <v>89.16758893280632</v>
      </c>
      <c r="L28" s="29">
        <v>13435</v>
      </c>
      <c r="M28" s="29">
        <f t="shared" si="3"/>
        <v>5.310276679841897</v>
      </c>
      <c r="N28" s="29">
        <v>781368</v>
      </c>
      <c r="O28" s="29">
        <f t="shared" si="4"/>
        <v>308.8411067193676</v>
      </c>
      <c r="P28" s="30">
        <f t="shared" si="22"/>
        <v>10983704</v>
      </c>
      <c r="Q28" s="31">
        <f t="shared" si="5"/>
        <v>4341.384980237154</v>
      </c>
      <c r="R28" s="29">
        <v>682658</v>
      </c>
      <c r="S28" s="29">
        <f t="shared" si="6"/>
        <v>269.8252964426878</v>
      </c>
      <c r="T28" s="29">
        <v>1131841</v>
      </c>
      <c r="U28" s="29">
        <f t="shared" si="7"/>
        <v>447.3679841897233</v>
      </c>
      <c r="V28" s="32">
        <f t="shared" si="23"/>
        <v>12798203</v>
      </c>
      <c r="W28" s="33">
        <f t="shared" si="8"/>
        <v>5058.578260869565</v>
      </c>
      <c r="X28" s="29">
        <v>1100467</v>
      </c>
      <c r="Y28" s="29">
        <f t="shared" si="9"/>
        <v>434.96719367588935</v>
      </c>
      <c r="Z28" s="29">
        <v>512469</v>
      </c>
      <c r="AA28" s="29">
        <f t="shared" si="10"/>
        <v>202.55691699604742</v>
      </c>
      <c r="AB28" s="29">
        <v>215231</v>
      </c>
      <c r="AC28" s="29">
        <f t="shared" si="11"/>
        <v>85.07154150197628</v>
      </c>
      <c r="AD28" s="29">
        <v>2002432</v>
      </c>
      <c r="AE28" s="29">
        <f t="shared" si="12"/>
        <v>791.4750988142292</v>
      </c>
      <c r="AF28" s="29">
        <v>1212360</v>
      </c>
      <c r="AG28" s="29">
        <f t="shared" si="13"/>
        <v>479.19367588932806</v>
      </c>
      <c r="AH28" s="29">
        <v>1170581</v>
      </c>
      <c r="AI28" s="29">
        <f t="shared" si="14"/>
        <v>462.6802371541502</v>
      </c>
      <c r="AJ28" s="29">
        <v>0</v>
      </c>
      <c r="AK28" s="29">
        <f t="shared" si="27"/>
        <v>0</v>
      </c>
      <c r="AL28" s="29">
        <v>0</v>
      </c>
      <c r="AM28" s="29">
        <f t="shared" si="16"/>
        <v>0</v>
      </c>
      <c r="AN28" s="29">
        <v>0</v>
      </c>
      <c r="AO28" s="29">
        <f t="shared" si="17"/>
        <v>0</v>
      </c>
      <c r="AP28" s="34">
        <f t="shared" si="24"/>
        <v>6213540</v>
      </c>
      <c r="AQ28" s="35">
        <f t="shared" si="18"/>
        <v>2455.9446640316205</v>
      </c>
      <c r="AR28" s="29">
        <v>189837</v>
      </c>
      <c r="AS28" s="29">
        <f t="shared" si="19"/>
        <v>75.03438735177866</v>
      </c>
      <c r="AT28" s="29">
        <v>932706</v>
      </c>
      <c r="AU28" s="29">
        <f t="shared" si="20"/>
        <v>368.6584980237154</v>
      </c>
      <c r="AV28" s="36">
        <f t="shared" si="25"/>
        <v>20134286</v>
      </c>
      <c r="AW28" s="37">
        <f t="shared" si="21"/>
        <v>7958.21581027668</v>
      </c>
    </row>
    <row r="29" spans="1:49" ht="12.75">
      <c r="A29" s="42">
        <v>26</v>
      </c>
      <c r="B29" s="15" t="s">
        <v>69</v>
      </c>
      <c r="C29" s="16">
        <v>50766</v>
      </c>
      <c r="D29" s="18">
        <v>116438638</v>
      </c>
      <c r="E29" s="18">
        <f t="shared" si="0"/>
        <v>2293.6342827876924</v>
      </c>
      <c r="F29" s="18">
        <v>68626351</v>
      </c>
      <c r="G29" s="18">
        <f t="shared" si="1"/>
        <v>1351.8171807902927</v>
      </c>
      <c r="H29" s="18">
        <v>5717380</v>
      </c>
      <c r="I29" s="18">
        <f t="shared" si="26"/>
        <v>112.62222747508174</v>
      </c>
      <c r="J29" s="18">
        <v>4694258</v>
      </c>
      <c r="K29" s="18">
        <f t="shared" si="2"/>
        <v>92.46854193751723</v>
      </c>
      <c r="L29" s="18">
        <v>1270571</v>
      </c>
      <c r="M29" s="18">
        <f t="shared" si="3"/>
        <v>25.027991175195996</v>
      </c>
      <c r="N29" s="18">
        <v>15697662</v>
      </c>
      <c r="O29" s="18">
        <f t="shared" si="4"/>
        <v>309.21605011227985</v>
      </c>
      <c r="P29" s="19">
        <f t="shared" si="22"/>
        <v>212444860</v>
      </c>
      <c r="Q29" s="20">
        <f t="shared" si="5"/>
        <v>4184.78627427806</v>
      </c>
      <c r="R29" s="18">
        <v>12697865</v>
      </c>
      <c r="S29" s="18">
        <f t="shared" si="6"/>
        <v>250.125379190797</v>
      </c>
      <c r="T29" s="18">
        <v>13545104</v>
      </c>
      <c r="U29" s="18">
        <f t="shared" si="7"/>
        <v>266.8144821337115</v>
      </c>
      <c r="V29" s="21">
        <f t="shared" si="23"/>
        <v>238687829</v>
      </c>
      <c r="W29" s="22">
        <f t="shared" si="8"/>
        <v>4701.726135602568</v>
      </c>
      <c r="X29" s="18">
        <v>20922913</v>
      </c>
      <c r="Y29" s="18">
        <f t="shared" si="9"/>
        <v>412.14421069219554</v>
      </c>
      <c r="Z29" s="18">
        <v>17359986</v>
      </c>
      <c r="AA29" s="18">
        <f t="shared" si="10"/>
        <v>341.96087932868454</v>
      </c>
      <c r="AB29" s="18">
        <v>3600105</v>
      </c>
      <c r="AC29" s="18">
        <f t="shared" si="11"/>
        <v>70.91567190639404</v>
      </c>
      <c r="AD29" s="18">
        <v>21498035</v>
      </c>
      <c r="AE29" s="18">
        <f t="shared" si="12"/>
        <v>423.4730922270811</v>
      </c>
      <c r="AF29" s="18">
        <v>15028726</v>
      </c>
      <c r="AG29" s="18">
        <f t="shared" si="13"/>
        <v>296.0391994642083</v>
      </c>
      <c r="AH29" s="18">
        <v>16871394</v>
      </c>
      <c r="AI29" s="18">
        <f t="shared" si="14"/>
        <v>332.3364850490486</v>
      </c>
      <c r="AJ29" s="18">
        <v>0</v>
      </c>
      <c r="AK29" s="18">
        <f t="shared" si="27"/>
        <v>0</v>
      </c>
      <c r="AL29" s="18">
        <v>3475150</v>
      </c>
      <c r="AM29" s="18">
        <f t="shared" si="16"/>
        <v>68.45428042390576</v>
      </c>
      <c r="AN29" s="18">
        <v>3714269</v>
      </c>
      <c r="AO29" s="18">
        <f t="shared" si="17"/>
        <v>73.16449986211244</v>
      </c>
      <c r="AP29" s="23">
        <f t="shared" si="24"/>
        <v>102470578</v>
      </c>
      <c r="AQ29" s="24">
        <f t="shared" si="18"/>
        <v>2018.4883189536304</v>
      </c>
      <c r="AR29" s="18">
        <v>6383631</v>
      </c>
      <c r="AS29" s="18">
        <f t="shared" si="19"/>
        <v>125.74618839380688</v>
      </c>
      <c r="AT29" s="18">
        <v>27883452</v>
      </c>
      <c r="AU29" s="18">
        <f t="shared" si="20"/>
        <v>549.2544616475594</v>
      </c>
      <c r="AV29" s="25">
        <f t="shared" si="25"/>
        <v>375425490</v>
      </c>
      <c r="AW29" s="26">
        <f t="shared" si="21"/>
        <v>7395.215104597565</v>
      </c>
    </row>
    <row r="30" spans="1:49" ht="12.75">
      <c r="A30" s="42">
        <v>27</v>
      </c>
      <c r="B30" s="15" t="s">
        <v>70</v>
      </c>
      <c r="C30" s="16">
        <v>5793</v>
      </c>
      <c r="D30" s="18">
        <v>14697532</v>
      </c>
      <c r="E30" s="18">
        <f t="shared" si="0"/>
        <v>2537.1192818919385</v>
      </c>
      <c r="F30" s="18">
        <v>4714561</v>
      </c>
      <c r="G30" s="18">
        <f t="shared" si="1"/>
        <v>813.8375625755222</v>
      </c>
      <c r="H30" s="18">
        <v>1261805</v>
      </c>
      <c r="I30" s="18">
        <f t="shared" si="26"/>
        <v>217.8154669428621</v>
      </c>
      <c r="J30" s="18">
        <v>226322</v>
      </c>
      <c r="K30" s="18">
        <f t="shared" si="2"/>
        <v>39.06818574141205</v>
      </c>
      <c r="L30" s="18">
        <v>118830</v>
      </c>
      <c r="M30" s="18">
        <f t="shared" si="3"/>
        <v>20.512687726566547</v>
      </c>
      <c r="N30" s="18">
        <v>1625559</v>
      </c>
      <c r="O30" s="18">
        <f t="shared" si="4"/>
        <v>280.6074572760228</v>
      </c>
      <c r="P30" s="19">
        <f t="shared" si="22"/>
        <v>22644609</v>
      </c>
      <c r="Q30" s="20">
        <f t="shared" si="5"/>
        <v>3908.960642154324</v>
      </c>
      <c r="R30" s="18">
        <v>1754892</v>
      </c>
      <c r="S30" s="18">
        <f t="shared" si="6"/>
        <v>302.9331952356292</v>
      </c>
      <c r="T30" s="18">
        <v>2260811</v>
      </c>
      <c r="U30" s="18">
        <f t="shared" si="7"/>
        <v>390.2660107025721</v>
      </c>
      <c r="V30" s="21">
        <f t="shared" si="23"/>
        <v>26660312</v>
      </c>
      <c r="W30" s="22">
        <f t="shared" si="8"/>
        <v>4602.159848092526</v>
      </c>
      <c r="X30" s="18">
        <v>2596272</v>
      </c>
      <c r="Y30" s="18">
        <f t="shared" si="9"/>
        <v>448.17400310719836</v>
      </c>
      <c r="Z30" s="18">
        <v>931885</v>
      </c>
      <c r="AA30" s="18">
        <f t="shared" si="10"/>
        <v>160.86397376143623</v>
      </c>
      <c r="AB30" s="18">
        <v>410648</v>
      </c>
      <c r="AC30" s="18">
        <f t="shared" si="11"/>
        <v>70.88693250474711</v>
      </c>
      <c r="AD30" s="18">
        <v>3505101</v>
      </c>
      <c r="AE30" s="18">
        <f t="shared" si="12"/>
        <v>605.0580010357328</v>
      </c>
      <c r="AF30" s="18">
        <v>1930344</v>
      </c>
      <c r="AG30" s="18">
        <f t="shared" si="13"/>
        <v>333.22009321595027</v>
      </c>
      <c r="AH30" s="18">
        <v>3093476</v>
      </c>
      <c r="AI30" s="18">
        <f t="shared" si="14"/>
        <v>534.0024167098222</v>
      </c>
      <c r="AJ30" s="18">
        <v>0</v>
      </c>
      <c r="AK30" s="18">
        <f t="shared" si="27"/>
        <v>0</v>
      </c>
      <c r="AL30" s="18">
        <v>25511</v>
      </c>
      <c r="AM30" s="18">
        <f t="shared" si="16"/>
        <v>4.403763162437424</v>
      </c>
      <c r="AN30" s="18">
        <v>279556</v>
      </c>
      <c r="AO30" s="18">
        <f t="shared" si="17"/>
        <v>48.25755221819437</v>
      </c>
      <c r="AP30" s="23">
        <f t="shared" si="24"/>
        <v>12772793</v>
      </c>
      <c r="AQ30" s="24">
        <f t="shared" si="18"/>
        <v>2204.8667357155186</v>
      </c>
      <c r="AR30" s="18">
        <v>3713416</v>
      </c>
      <c r="AS30" s="18">
        <f t="shared" si="19"/>
        <v>641.0177800794062</v>
      </c>
      <c r="AT30" s="18">
        <v>1135165</v>
      </c>
      <c r="AU30" s="18">
        <f t="shared" si="20"/>
        <v>195.9546003797687</v>
      </c>
      <c r="AV30" s="25">
        <f t="shared" si="25"/>
        <v>44281686</v>
      </c>
      <c r="AW30" s="26">
        <f t="shared" si="21"/>
        <v>7643.998964267219</v>
      </c>
    </row>
    <row r="31" spans="1:49" ht="12.75">
      <c r="A31" s="42">
        <v>28</v>
      </c>
      <c r="B31" s="15" t="s">
        <v>71</v>
      </c>
      <c r="C31" s="16">
        <v>29310</v>
      </c>
      <c r="D31" s="18">
        <v>73495364</v>
      </c>
      <c r="E31" s="18">
        <f t="shared" si="0"/>
        <v>2507.5183896281133</v>
      </c>
      <c r="F31" s="18">
        <v>27764238</v>
      </c>
      <c r="G31" s="18">
        <f t="shared" si="1"/>
        <v>947.2616171954965</v>
      </c>
      <c r="H31" s="18">
        <v>3276004</v>
      </c>
      <c r="I31" s="18">
        <f t="shared" si="26"/>
        <v>111.77086318662573</v>
      </c>
      <c r="J31" s="18">
        <v>5199050</v>
      </c>
      <c r="K31" s="18">
        <f t="shared" si="2"/>
        <v>177.3814397816445</v>
      </c>
      <c r="L31" s="18">
        <v>726614</v>
      </c>
      <c r="M31" s="18">
        <f t="shared" si="3"/>
        <v>24.790651654725348</v>
      </c>
      <c r="N31" s="18">
        <v>7694751</v>
      </c>
      <c r="O31" s="18">
        <f t="shared" si="4"/>
        <v>262.5298874104401</v>
      </c>
      <c r="P31" s="19">
        <f t="shared" si="22"/>
        <v>118156021</v>
      </c>
      <c r="Q31" s="20">
        <f t="shared" si="5"/>
        <v>4031.2528488570456</v>
      </c>
      <c r="R31" s="18">
        <v>7512092</v>
      </c>
      <c r="S31" s="18">
        <f t="shared" si="6"/>
        <v>256.2979187990447</v>
      </c>
      <c r="T31" s="18">
        <v>7401195</v>
      </c>
      <c r="U31" s="18">
        <f t="shared" si="7"/>
        <v>252.514329580348</v>
      </c>
      <c r="V31" s="21">
        <f t="shared" si="23"/>
        <v>133069308</v>
      </c>
      <c r="W31" s="22">
        <f t="shared" si="8"/>
        <v>4540.065097236438</v>
      </c>
      <c r="X31" s="18">
        <v>9095309</v>
      </c>
      <c r="Y31" s="18">
        <f t="shared" si="9"/>
        <v>310.3141931081542</v>
      </c>
      <c r="Z31" s="18">
        <v>2468240</v>
      </c>
      <c r="AA31" s="18">
        <f t="shared" si="10"/>
        <v>84.21153190037529</v>
      </c>
      <c r="AB31" s="18">
        <v>1363663</v>
      </c>
      <c r="AC31" s="18">
        <f t="shared" si="11"/>
        <v>46.525520300238824</v>
      </c>
      <c r="AD31" s="18">
        <v>12724883</v>
      </c>
      <c r="AE31" s="18">
        <f t="shared" si="12"/>
        <v>434.14817468440805</v>
      </c>
      <c r="AF31" s="18">
        <v>9685147</v>
      </c>
      <c r="AG31" s="18">
        <f t="shared" si="13"/>
        <v>330.43831456840667</v>
      </c>
      <c r="AH31" s="18">
        <v>8993168</v>
      </c>
      <c r="AI31" s="18">
        <f t="shared" si="14"/>
        <v>306.82934152166496</v>
      </c>
      <c r="AJ31" s="18">
        <v>0</v>
      </c>
      <c r="AK31" s="18">
        <f t="shared" si="27"/>
        <v>0</v>
      </c>
      <c r="AL31" s="18">
        <v>186647</v>
      </c>
      <c r="AM31" s="18">
        <f t="shared" si="16"/>
        <v>6.368031388604572</v>
      </c>
      <c r="AN31" s="18">
        <v>1432585</v>
      </c>
      <c r="AO31" s="18">
        <f t="shared" si="17"/>
        <v>48.8770044353463</v>
      </c>
      <c r="AP31" s="23">
        <f t="shared" si="24"/>
        <v>45949642</v>
      </c>
      <c r="AQ31" s="24">
        <f t="shared" si="18"/>
        <v>1567.712111907199</v>
      </c>
      <c r="AR31" s="18">
        <v>11836555</v>
      </c>
      <c r="AS31" s="18">
        <f t="shared" si="19"/>
        <v>403.84015694302286</v>
      </c>
      <c r="AT31" s="18">
        <v>10682933</v>
      </c>
      <c r="AU31" s="18">
        <f t="shared" si="20"/>
        <v>364.4808256567724</v>
      </c>
      <c r="AV31" s="25">
        <f t="shared" si="25"/>
        <v>201538438</v>
      </c>
      <c r="AW31" s="26">
        <f t="shared" si="21"/>
        <v>6876.098191743432</v>
      </c>
    </row>
    <row r="32" spans="1:49" ht="12.75">
      <c r="A32" s="42">
        <v>29</v>
      </c>
      <c r="B32" s="15" t="s">
        <v>72</v>
      </c>
      <c r="C32" s="16">
        <v>15085</v>
      </c>
      <c r="D32" s="18">
        <v>37767354</v>
      </c>
      <c r="E32" s="18">
        <f t="shared" si="0"/>
        <v>2503.6363274776268</v>
      </c>
      <c r="F32" s="18">
        <v>15205823</v>
      </c>
      <c r="G32" s="18">
        <f t="shared" si="1"/>
        <v>1008.0094796155121</v>
      </c>
      <c r="H32" s="18">
        <v>2241182</v>
      </c>
      <c r="I32" s="18">
        <f t="shared" si="26"/>
        <v>148.57023533311235</v>
      </c>
      <c r="J32" s="18">
        <v>1299842</v>
      </c>
      <c r="K32" s="18">
        <f t="shared" si="2"/>
        <v>86.16784885647995</v>
      </c>
      <c r="L32" s="18">
        <v>455622</v>
      </c>
      <c r="M32" s="18">
        <f t="shared" si="3"/>
        <v>30.203646005966192</v>
      </c>
      <c r="N32" s="18">
        <v>3553293</v>
      </c>
      <c r="O32" s="18">
        <f t="shared" si="4"/>
        <v>235.5514086841233</v>
      </c>
      <c r="P32" s="19">
        <f t="shared" si="22"/>
        <v>60523116</v>
      </c>
      <c r="Q32" s="20">
        <f t="shared" si="5"/>
        <v>4012.1389459728207</v>
      </c>
      <c r="R32" s="18">
        <v>4166792</v>
      </c>
      <c r="S32" s="18">
        <f t="shared" si="6"/>
        <v>276.22088167053363</v>
      </c>
      <c r="T32" s="18">
        <v>5847823</v>
      </c>
      <c r="U32" s="18">
        <f t="shared" si="7"/>
        <v>387.65813722240637</v>
      </c>
      <c r="V32" s="21">
        <f t="shared" si="23"/>
        <v>70537731</v>
      </c>
      <c r="W32" s="22">
        <f t="shared" si="8"/>
        <v>4676.01796486576</v>
      </c>
      <c r="X32" s="18">
        <v>4735568</v>
      </c>
      <c r="Y32" s="18">
        <f t="shared" si="9"/>
        <v>313.9256214782897</v>
      </c>
      <c r="Z32" s="18">
        <v>1684029</v>
      </c>
      <c r="AA32" s="18">
        <f t="shared" si="10"/>
        <v>111.63599602253895</v>
      </c>
      <c r="AB32" s="18">
        <v>1251084</v>
      </c>
      <c r="AC32" s="18">
        <f t="shared" si="11"/>
        <v>82.93563142194233</v>
      </c>
      <c r="AD32" s="18">
        <v>9331056</v>
      </c>
      <c r="AE32" s="18">
        <f t="shared" si="12"/>
        <v>618.5651972157773</v>
      </c>
      <c r="AF32" s="18">
        <v>5112172</v>
      </c>
      <c r="AG32" s="18">
        <f t="shared" si="13"/>
        <v>338.8910838581372</v>
      </c>
      <c r="AH32" s="18">
        <v>6520715</v>
      </c>
      <c r="AI32" s="18">
        <f t="shared" si="14"/>
        <v>432.26483261518064</v>
      </c>
      <c r="AJ32" s="18">
        <v>0</v>
      </c>
      <c r="AK32" s="18">
        <f t="shared" si="27"/>
        <v>0</v>
      </c>
      <c r="AL32" s="18">
        <v>6423</v>
      </c>
      <c r="AM32" s="18">
        <f t="shared" si="16"/>
        <v>0.42578720583360957</v>
      </c>
      <c r="AN32" s="18">
        <v>982017</v>
      </c>
      <c r="AO32" s="18">
        <f t="shared" si="17"/>
        <v>65.09890619821014</v>
      </c>
      <c r="AP32" s="23">
        <f t="shared" si="24"/>
        <v>29623064</v>
      </c>
      <c r="AQ32" s="24">
        <f t="shared" si="18"/>
        <v>1963.7430560159098</v>
      </c>
      <c r="AR32" s="18">
        <v>10082134</v>
      </c>
      <c r="AS32" s="18">
        <f t="shared" si="19"/>
        <v>668.3549221080543</v>
      </c>
      <c r="AT32" s="18">
        <v>3705609</v>
      </c>
      <c r="AU32" s="18">
        <f t="shared" si="20"/>
        <v>245.6485913158767</v>
      </c>
      <c r="AV32" s="25">
        <f t="shared" si="25"/>
        <v>113948538</v>
      </c>
      <c r="AW32" s="26">
        <f t="shared" si="21"/>
        <v>7553.764534305602</v>
      </c>
    </row>
    <row r="33" spans="1:49" ht="12.75">
      <c r="A33" s="43">
        <v>30</v>
      </c>
      <c r="B33" s="27" t="s">
        <v>73</v>
      </c>
      <c r="C33" s="28">
        <v>2654</v>
      </c>
      <c r="D33" s="29">
        <v>6835301</v>
      </c>
      <c r="E33" s="29">
        <f t="shared" si="0"/>
        <v>2575.4713639788997</v>
      </c>
      <c r="F33" s="29">
        <v>1604220</v>
      </c>
      <c r="G33" s="29">
        <f t="shared" si="1"/>
        <v>604.4536548605878</v>
      </c>
      <c r="H33" s="29">
        <v>492946</v>
      </c>
      <c r="I33" s="29">
        <f t="shared" si="26"/>
        <v>185.7370007535795</v>
      </c>
      <c r="J33" s="29">
        <v>413097</v>
      </c>
      <c r="K33" s="29">
        <f t="shared" si="2"/>
        <v>155.6507159005275</v>
      </c>
      <c r="L33" s="29">
        <v>80494</v>
      </c>
      <c r="M33" s="29">
        <f t="shared" si="3"/>
        <v>30.3293142426526</v>
      </c>
      <c r="N33" s="29">
        <v>986426</v>
      </c>
      <c r="O33" s="29">
        <f t="shared" si="4"/>
        <v>371.6752072343632</v>
      </c>
      <c r="P33" s="30">
        <f t="shared" si="22"/>
        <v>10412484</v>
      </c>
      <c r="Q33" s="31">
        <f t="shared" si="5"/>
        <v>3923.3172569706103</v>
      </c>
      <c r="R33" s="29">
        <v>456190</v>
      </c>
      <c r="S33" s="29">
        <f t="shared" si="6"/>
        <v>171.887716654107</v>
      </c>
      <c r="T33" s="29">
        <v>865225</v>
      </c>
      <c r="U33" s="29">
        <f t="shared" si="7"/>
        <v>326.00791258477767</v>
      </c>
      <c r="V33" s="32">
        <f t="shared" si="23"/>
        <v>11733899</v>
      </c>
      <c r="W33" s="33">
        <f t="shared" si="8"/>
        <v>4421.212886209495</v>
      </c>
      <c r="X33" s="29">
        <v>862655</v>
      </c>
      <c r="Y33" s="29">
        <f t="shared" si="9"/>
        <v>325.03956292388847</v>
      </c>
      <c r="Z33" s="29">
        <v>546610</v>
      </c>
      <c r="AA33" s="29">
        <f t="shared" si="10"/>
        <v>205.95704596834966</v>
      </c>
      <c r="AB33" s="29">
        <v>248426</v>
      </c>
      <c r="AC33" s="29">
        <f t="shared" si="11"/>
        <v>93.60437076111529</v>
      </c>
      <c r="AD33" s="29">
        <v>1469201</v>
      </c>
      <c r="AE33" s="29">
        <f t="shared" si="12"/>
        <v>553.5798794272796</v>
      </c>
      <c r="AF33" s="29">
        <v>1176160</v>
      </c>
      <c r="AG33" s="29">
        <f t="shared" si="13"/>
        <v>443.1650339110776</v>
      </c>
      <c r="AH33" s="29">
        <v>1380128</v>
      </c>
      <c r="AI33" s="29">
        <f t="shared" si="14"/>
        <v>520.0180859080633</v>
      </c>
      <c r="AJ33" s="29">
        <v>0</v>
      </c>
      <c r="AK33" s="29">
        <f t="shared" si="27"/>
        <v>0</v>
      </c>
      <c r="AL33" s="29">
        <v>0</v>
      </c>
      <c r="AM33" s="29">
        <f t="shared" si="16"/>
        <v>0</v>
      </c>
      <c r="AN33" s="29">
        <v>56825</v>
      </c>
      <c r="AO33" s="29">
        <f t="shared" si="17"/>
        <v>21.411077618688772</v>
      </c>
      <c r="AP33" s="34">
        <f t="shared" si="24"/>
        <v>5740005</v>
      </c>
      <c r="AQ33" s="35">
        <f t="shared" si="18"/>
        <v>2162.775056518463</v>
      </c>
      <c r="AR33" s="29">
        <v>673929</v>
      </c>
      <c r="AS33" s="29">
        <f t="shared" si="19"/>
        <v>253.9295403165034</v>
      </c>
      <c r="AT33" s="29">
        <v>0</v>
      </c>
      <c r="AU33" s="29">
        <f t="shared" si="20"/>
        <v>0</v>
      </c>
      <c r="AV33" s="36">
        <f t="shared" si="25"/>
        <v>18147833</v>
      </c>
      <c r="AW33" s="37">
        <f t="shared" si="21"/>
        <v>6837.917483044461</v>
      </c>
    </row>
    <row r="34" spans="1:49" ht="12.75">
      <c r="A34" s="42">
        <v>31</v>
      </c>
      <c r="B34" s="15" t="s">
        <v>74</v>
      </c>
      <c r="C34" s="16">
        <v>6701</v>
      </c>
      <c r="D34" s="18">
        <v>18135591</v>
      </c>
      <c r="E34" s="18">
        <f t="shared" si="0"/>
        <v>2706.4006864647067</v>
      </c>
      <c r="F34" s="18">
        <v>4313671</v>
      </c>
      <c r="G34" s="18">
        <f t="shared" si="1"/>
        <v>643.7354126249813</v>
      </c>
      <c r="H34" s="18">
        <v>1059662</v>
      </c>
      <c r="I34" s="18">
        <f t="shared" si="26"/>
        <v>158.13490523802417</v>
      </c>
      <c r="J34" s="18">
        <v>1758325</v>
      </c>
      <c r="K34" s="18">
        <f t="shared" si="2"/>
        <v>262.39740337263095</v>
      </c>
      <c r="L34" s="18">
        <v>54926</v>
      </c>
      <c r="M34" s="18">
        <f t="shared" si="3"/>
        <v>8.196687061632591</v>
      </c>
      <c r="N34" s="18">
        <v>1186241</v>
      </c>
      <c r="O34" s="18">
        <f t="shared" si="4"/>
        <v>177.0244739591106</v>
      </c>
      <c r="P34" s="19">
        <f t="shared" si="22"/>
        <v>26508416</v>
      </c>
      <c r="Q34" s="20">
        <f t="shared" si="5"/>
        <v>3955.8895687210866</v>
      </c>
      <c r="R34" s="18">
        <v>1922330</v>
      </c>
      <c r="S34" s="18">
        <f t="shared" si="6"/>
        <v>286.87210864050144</v>
      </c>
      <c r="T34" s="18">
        <v>2228576</v>
      </c>
      <c r="U34" s="18">
        <f t="shared" si="7"/>
        <v>332.5736457245187</v>
      </c>
      <c r="V34" s="21">
        <f t="shared" si="23"/>
        <v>30659322</v>
      </c>
      <c r="W34" s="22">
        <f t="shared" si="8"/>
        <v>4575.335323086107</v>
      </c>
      <c r="X34" s="18">
        <v>2453535</v>
      </c>
      <c r="Y34" s="18">
        <f t="shared" si="9"/>
        <v>366.14460528279363</v>
      </c>
      <c r="Z34" s="18">
        <v>980836</v>
      </c>
      <c r="AA34" s="18">
        <f t="shared" si="10"/>
        <v>146.37158633039846</v>
      </c>
      <c r="AB34" s="18">
        <v>464118</v>
      </c>
      <c r="AC34" s="18">
        <f t="shared" si="11"/>
        <v>69.26100582002687</v>
      </c>
      <c r="AD34" s="18">
        <v>3025000</v>
      </c>
      <c r="AE34" s="18">
        <f t="shared" si="12"/>
        <v>451.4251604238173</v>
      </c>
      <c r="AF34" s="18">
        <v>2217772</v>
      </c>
      <c r="AG34" s="18">
        <f t="shared" si="13"/>
        <v>330.9613490523802</v>
      </c>
      <c r="AH34" s="18">
        <v>3122624</v>
      </c>
      <c r="AI34" s="18">
        <f t="shared" si="14"/>
        <v>465.99373227876436</v>
      </c>
      <c r="AJ34" s="18">
        <v>0</v>
      </c>
      <c r="AK34" s="18">
        <f t="shared" si="27"/>
        <v>0</v>
      </c>
      <c r="AL34" s="18">
        <v>24463</v>
      </c>
      <c r="AM34" s="18">
        <f t="shared" si="16"/>
        <v>3.6506491568422623</v>
      </c>
      <c r="AN34" s="18">
        <v>39594</v>
      </c>
      <c r="AO34" s="18">
        <f t="shared" si="17"/>
        <v>5.908670347709297</v>
      </c>
      <c r="AP34" s="23">
        <f t="shared" si="24"/>
        <v>12327942</v>
      </c>
      <c r="AQ34" s="24">
        <f t="shared" si="18"/>
        <v>1839.7167586927324</v>
      </c>
      <c r="AR34" s="18">
        <v>241908</v>
      </c>
      <c r="AS34" s="18">
        <f t="shared" si="19"/>
        <v>36.10028353977018</v>
      </c>
      <c r="AT34" s="18">
        <v>2206184</v>
      </c>
      <c r="AU34" s="18">
        <f t="shared" si="20"/>
        <v>329.2320549171765</v>
      </c>
      <c r="AV34" s="25">
        <f t="shared" si="25"/>
        <v>45435356</v>
      </c>
      <c r="AW34" s="26">
        <f t="shared" si="21"/>
        <v>6780.384420235786</v>
      </c>
    </row>
    <row r="35" spans="1:49" ht="12.75">
      <c r="A35" s="42">
        <v>32</v>
      </c>
      <c r="B35" s="15" t="s">
        <v>75</v>
      </c>
      <c r="C35" s="16">
        <v>19853</v>
      </c>
      <c r="D35" s="18">
        <v>51270482</v>
      </c>
      <c r="E35" s="18">
        <f t="shared" si="0"/>
        <v>2582.5055155392133</v>
      </c>
      <c r="F35" s="18">
        <v>11374547</v>
      </c>
      <c r="G35" s="18">
        <f t="shared" si="1"/>
        <v>572.9384475897849</v>
      </c>
      <c r="H35" s="18">
        <v>2494185</v>
      </c>
      <c r="I35" s="18">
        <f t="shared" si="26"/>
        <v>125.6326499773334</v>
      </c>
      <c r="J35" s="18">
        <v>1062020</v>
      </c>
      <c r="K35" s="18">
        <f t="shared" si="2"/>
        <v>53.49418223946003</v>
      </c>
      <c r="L35" s="18">
        <v>176531</v>
      </c>
      <c r="M35" s="18">
        <f t="shared" si="3"/>
        <v>8.89190550546517</v>
      </c>
      <c r="N35" s="18">
        <v>3370556</v>
      </c>
      <c r="O35" s="18">
        <f t="shared" si="4"/>
        <v>169.77565103510804</v>
      </c>
      <c r="P35" s="19">
        <f t="shared" si="22"/>
        <v>69748321</v>
      </c>
      <c r="Q35" s="20">
        <f t="shared" si="5"/>
        <v>3513.238351886365</v>
      </c>
      <c r="R35" s="18">
        <v>3556426</v>
      </c>
      <c r="S35" s="18">
        <f t="shared" si="6"/>
        <v>179.13796403566212</v>
      </c>
      <c r="T35" s="18">
        <v>3110583</v>
      </c>
      <c r="U35" s="18">
        <f t="shared" si="7"/>
        <v>156.68075353850804</v>
      </c>
      <c r="V35" s="21">
        <f t="shared" si="23"/>
        <v>76415330</v>
      </c>
      <c r="W35" s="22">
        <f t="shared" si="8"/>
        <v>3849.057069460535</v>
      </c>
      <c r="X35" s="18">
        <v>5586294</v>
      </c>
      <c r="Y35" s="18">
        <f t="shared" si="9"/>
        <v>281.3828640507732</v>
      </c>
      <c r="Z35" s="18">
        <v>1550612</v>
      </c>
      <c r="AA35" s="18">
        <f t="shared" si="10"/>
        <v>78.10466931949831</v>
      </c>
      <c r="AB35" s="18">
        <v>1137745</v>
      </c>
      <c r="AC35" s="18">
        <f t="shared" si="11"/>
        <v>57.30846723417116</v>
      </c>
      <c r="AD35" s="18">
        <v>8962681</v>
      </c>
      <c r="AE35" s="18">
        <f t="shared" si="12"/>
        <v>451.45222384526267</v>
      </c>
      <c r="AF35" s="18">
        <v>6173608</v>
      </c>
      <c r="AG35" s="18">
        <f t="shared" si="13"/>
        <v>310.9660001007404</v>
      </c>
      <c r="AH35" s="18">
        <v>8438880</v>
      </c>
      <c r="AI35" s="18">
        <f t="shared" si="14"/>
        <v>425.06825164962476</v>
      </c>
      <c r="AJ35" s="18">
        <v>0</v>
      </c>
      <c r="AK35" s="18">
        <f t="shared" si="27"/>
        <v>0</v>
      </c>
      <c r="AL35" s="18">
        <v>47698</v>
      </c>
      <c r="AM35" s="18">
        <f t="shared" si="16"/>
        <v>2.402558807233164</v>
      </c>
      <c r="AN35" s="18">
        <v>958683</v>
      </c>
      <c r="AO35" s="18">
        <f t="shared" si="17"/>
        <v>48.289074699037926</v>
      </c>
      <c r="AP35" s="23">
        <f t="shared" si="24"/>
        <v>32856201</v>
      </c>
      <c r="AQ35" s="24">
        <f t="shared" si="18"/>
        <v>1654.9741097063416</v>
      </c>
      <c r="AR35" s="18">
        <v>7995495</v>
      </c>
      <c r="AS35" s="18">
        <f t="shared" si="19"/>
        <v>402.7348511559966</v>
      </c>
      <c r="AT35" s="18">
        <v>4148548</v>
      </c>
      <c r="AU35" s="18">
        <f t="shared" si="20"/>
        <v>208.96328010879967</v>
      </c>
      <c r="AV35" s="25">
        <f t="shared" si="25"/>
        <v>121415574</v>
      </c>
      <c r="AW35" s="26">
        <f t="shared" si="21"/>
        <v>6115.729310431673</v>
      </c>
    </row>
    <row r="36" spans="1:49" ht="12.75">
      <c r="A36" s="42">
        <v>33</v>
      </c>
      <c r="B36" s="15" t="s">
        <v>76</v>
      </c>
      <c r="C36" s="16">
        <v>2445</v>
      </c>
      <c r="D36" s="18">
        <v>5244821</v>
      </c>
      <c r="E36" s="18">
        <f aca="true" t="shared" si="28" ref="E36:E67">D36/C36</f>
        <v>2145.121063394683</v>
      </c>
      <c r="F36" s="18">
        <v>1546982</v>
      </c>
      <c r="G36" s="18">
        <f aca="true" t="shared" si="29" ref="G36:G67">F36/C36</f>
        <v>632.7124744376279</v>
      </c>
      <c r="H36" s="18">
        <v>307033</v>
      </c>
      <c r="I36" s="18">
        <f t="shared" si="26"/>
        <v>125.5758691206544</v>
      </c>
      <c r="J36" s="18">
        <v>386256</v>
      </c>
      <c r="K36" s="18">
        <f aca="true" t="shared" si="30" ref="K36:K67">J36/$C36</f>
        <v>157.97791411042945</v>
      </c>
      <c r="L36" s="18">
        <v>55289</v>
      </c>
      <c r="M36" s="18">
        <f aca="true" t="shared" si="31" ref="M36:M67">L36/$C36</f>
        <v>22.613087934560326</v>
      </c>
      <c r="N36" s="18">
        <v>1030641</v>
      </c>
      <c r="O36" s="18">
        <f aca="true" t="shared" si="32" ref="O36:O67">N36/$C36</f>
        <v>421.53006134969326</v>
      </c>
      <c r="P36" s="19">
        <f t="shared" si="22"/>
        <v>8571022</v>
      </c>
      <c r="Q36" s="20">
        <f aca="true" t="shared" si="33" ref="Q36:Q67">P36/$C36</f>
        <v>3505.530470347648</v>
      </c>
      <c r="R36" s="18">
        <v>1021782</v>
      </c>
      <c r="S36" s="18">
        <f aca="true" t="shared" si="34" ref="S36:S67">R36/$C36</f>
        <v>417.9067484662577</v>
      </c>
      <c r="T36" s="18">
        <v>1091828</v>
      </c>
      <c r="U36" s="18">
        <f aca="true" t="shared" si="35" ref="U36:U67">T36/$C36</f>
        <v>446.5554192229039</v>
      </c>
      <c r="V36" s="21">
        <f t="shared" si="23"/>
        <v>10684632</v>
      </c>
      <c r="W36" s="22">
        <f aca="true" t="shared" si="36" ref="W36:W67">V36/$C36</f>
        <v>4369.99263803681</v>
      </c>
      <c r="X36" s="18">
        <v>904733</v>
      </c>
      <c r="Y36" s="18">
        <f aca="true" t="shared" si="37" ref="Y36:Y67">X36/$C36</f>
        <v>370.03394683026585</v>
      </c>
      <c r="Z36" s="18">
        <v>379662</v>
      </c>
      <c r="AA36" s="18">
        <f aca="true" t="shared" si="38" ref="AA36:AA67">Z36/$C36</f>
        <v>155.28098159509202</v>
      </c>
      <c r="AB36" s="18">
        <v>245487</v>
      </c>
      <c r="AC36" s="18">
        <f aca="true" t="shared" si="39" ref="AC36:AC67">AB36/$C36</f>
        <v>100.40368098159509</v>
      </c>
      <c r="AD36" s="18">
        <v>1225511</v>
      </c>
      <c r="AE36" s="18">
        <f aca="true" t="shared" si="40" ref="AE36:AE67">AD36/$C36</f>
        <v>501.2314928425358</v>
      </c>
      <c r="AF36" s="18">
        <v>536287</v>
      </c>
      <c r="AG36" s="18">
        <f aca="true" t="shared" si="41" ref="AG36:AG67">AF36/$C36</f>
        <v>219.34028629856851</v>
      </c>
      <c r="AH36" s="18">
        <v>1477562</v>
      </c>
      <c r="AI36" s="18">
        <f aca="true" t="shared" si="42" ref="AI36:AI67">AH36/$C36</f>
        <v>604.319836400818</v>
      </c>
      <c r="AJ36" s="18">
        <v>0</v>
      </c>
      <c r="AK36" s="18">
        <f t="shared" si="27"/>
        <v>0</v>
      </c>
      <c r="AL36" s="18">
        <v>0</v>
      </c>
      <c r="AM36" s="18">
        <f t="shared" si="16"/>
        <v>0</v>
      </c>
      <c r="AN36" s="18">
        <v>0</v>
      </c>
      <c r="AO36" s="18">
        <f aca="true" t="shared" si="43" ref="AO36:AO67">AN36/$C36</f>
        <v>0</v>
      </c>
      <c r="AP36" s="23">
        <f t="shared" si="24"/>
        <v>4769242</v>
      </c>
      <c r="AQ36" s="24">
        <f aca="true" t="shared" si="44" ref="AQ36:AQ67">AP36/$C36</f>
        <v>1950.6102249488752</v>
      </c>
      <c r="AR36" s="18">
        <v>410621</v>
      </c>
      <c r="AS36" s="18">
        <f aca="true" t="shared" si="45" ref="AS36:AS67">AR36/$C36</f>
        <v>167.94314928425356</v>
      </c>
      <c r="AT36" s="18">
        <v>0</v>
      </c>
      <c r="AU36" s="18">
        <f aca="true" t="shared" si="46" ref="AU36:AU67">AT36/$C36</f>
        <v>0</v>
      </c>
      <c r="AV36" s="25">
        <f t="shared" si="25"/>
        <v>15864495</v>
      </c>
      <c r="AW36" s="26">
        <f aca="true" t="shared" si="47" ref="AW36:AW67">AV36/$C36</f>
        <v>6488.546012269939</v>
      </c>
    </row>
    <row r="37" spans="1:49" ht="12.75">
      <c r="A37" s="42">
        <v>34</v>
      </c>
      <c r="B37" s="15" t="s">
        <v>77</v>
      </c>
      <c r="C37" s="16">
        <v>5255</v>
      </c>
      <c r="D37" s="18">
        <v>13645027</v>
      </c>
      <c r="E37" s="18">
        <f t="shared" si="28"/>
        <v>2596.5798287345388</v>
      </c>
      <c r="F37" s="18">
        <v>3807738</v>
      </c>
      <c r="G37" s="18">
        <f t="shared" si="29"/>
        <v>724.5933396764985</v>
      </c>
      <c r="H37" s="18">
        <v>840296</v>
      </c>
      <c r="I37" s="18">
        <f t="shared" si="26"/>
        <v>159.90409134157946</v>
      </c>
      <c r="J37" s="18">
        <v>452419</v>
      </c>
      <c r="K37" s="18">
        <f t="shared" si="30"/>
        <v>86.09305423406279</v>
      </c>
      <c r="L37" s="18">
        <v>294637</v>
      </c>
      <c r="M37" s="18">
        <f t="shared" si="31"/>
        <v>56.067935299714556</v>
      </c>
      <c r="N37" s="18">
        <v>1718575</v>
      </c>
      <c r="O37" s="18">
        <f t="shared" si="32"/>
        <v>327.0361560418649</v>
      </c>
      <c r="P37" s="19">
        <f t="shared" si="22"/>
        <v>20758692</v>
      </c>
      <c r="Q37" s="20">
        <f t="shared" si="33"/>
        <v>3950.2744053282586</v>
      </c>
      <c r="R37" s="18">
        <v>1017763</v>
      </c>
      <c r="S37" s="18">
        <f t="shared" si="34"/>
        <v>193.67516650808753</v>
      </c>
      <c r="T37" s="18">
        <v>2005563</v>
      </c>
      <c r="U37" s="18">
        <f t="shared" si="35"/>
        <v>381.6485252140818</v>
      </c>
      <c r="V37" s="21">
        <f t="shared" si="23"/>
        <v>23782018</v>
      </c>
      <c r="W37" s="22">
        <f t="shared" si="36"/>
        <v>4525.598097050428</v>
      </c>
      <c r="X37" s="18">
        <v>1954595</v>
      </c>
      <c r="Y37" s="18">
        <f t="shared" si="37"/>
        <v>371.94957183634637</v>
      </c>
      <c r="Z37" s="18">
        <v>761039</v>
      </c>
      <c r="AA37" s="18">
        <f t="shared" si="38"/>
        <v>144.82188392007612</v>
      </c>
      <c r="AB37" s="18">
        <v>1092948</v>
      </c>
      <c r="AC37" s="18">
        <f t="shared" si="39"/>
        <v>207.98249286393911</v>
      </c>
      <c r="AD37" s="18">
        <v>2815503</v>
      </c>
      <c r="AE37" s="18">
        <f t="shared" si="40"/>
        <v>535.7760228353949</v>
      </c>
      <c r="AF37" s="18">
        <v>1616753</v>
      </c>
      <c r="AG37" s="18">
        <f t="shared" si="41"/>
        <v>307.65994291151287</v>
      </c>
      <c r="AH37" s="18">
        <v>2360341</v>
      </c>
      <c r="AI37" s="18">
        <f t="shared" si="42"/>
        <v>449.16098953377735</v>
      </c>
      <c r="AJ37" s="18">
        <v>0</v>
      </c>
      <c r="AK37" s="18">
        <f t="shared" si="27"/>
        <v>0</v>
      </c>
      <c r="AL37" s="18">
        <v>19544</v>
      </c>
      <c r="AM37" s="18">
        <f t="shared" si="16"/>
        <v>3.719124643196955</v>
      </c>
      <c r="AN37" s="18">
        <v>516291</v>
      </c>
      <c r="AO37" s="18">
        <f t="shared" si="43"/>
        <v>98.2475737392959</v>
      </c>
      <c r="AP37" s="23">
        <f t="shared" si="24"/>
        <v>11137014</v>
      </c>
      <c r="AQ37" s="24">
        <f t="shared" si="44"/>
        <v>2119.3176022835396</v>
      </c>
      <c r="AR37" s="18">
        <v>1173963</v>
      </c>
      <c r="AS37" s="18">
        <f t="shared" si="45"/>
        <v>223.39923882017126</v>
      </c>
      <c r="AT37" s="18">
        <v>2326924</v>
      </c>
      <c r="AU37" s="18">
        <f t="shared" si="46"/>
        <v>442.80190294957185</v>
      </c>
      <c r="AV37" s="25">
        <f t="shared" si="25"/>
        <v>38419919</v>
      </c>
      <c r="AW37" s="26">
        <f t="shared" si="47"/>
        <v>7311.116841103711</v>
      </c>
    </row>
    <row r="38" spans="1:49" ht="12.75">
      <c r="A38" s="43">
        <v>35</v>
      </c>
      <c r="B38" s="27" t="s">
        <v>78</v>
      </c>
      <c r="C38" s="28">
        <v>6940</v>
      </c>
      <c r="D38" s="29">
        <v>17006284</v>
      </c>
      <c r="E38" s="29">
        <f t="shared" si="28"/>
        <v>2450.473198847262</v>
      </c>
      <c r="F38" s="29">
        <v>5476304</v>
      </c>
      <c r="G38" s="29">
        <f t="shared" si="29"/>
        <v>789.092795389049</v>
      </c>
      <c r="H38" s="29">
        <v>894754</v>
      </c>
      <c r="I38" s="29">
        <f t="shared" si="26"/>
        <v>128.9270893371758</v>
      </c>
      <c r="J38" s="29">
        <v>1532628</v>
      </c>
      <c r="K38" s="29">
        <f t="shared" si="30"/>
        <v>220.83976945244956</v>
      </c>
      <c r="L38" s="29">
        <v>107518</v>
      </c>
      <c r="M38" s="29">
        <f t="shared" si="31"/>
        <v>15.49250720461095</v>
      </c>
      <c r="N38" s="29">
        <v>3405912</v>
      </c>
      <c r="O38" s="29">
        <f t="shared" si="32"/>
        <v>490.76541786743513</v>
      </c>
      <c r="P38" s="30">
        <f t="shared" si="22"/>
        <v>28423400</v>
      </c>
      <c r="Q38" s="31">
        <f t="shared" si="33"/>
        <v>4095.590778097983</v>
      </c>
      <c r="R38" s="29">
        <v>1752231</v>
      </c>
      <c r="S38" s="29">
        <f t="shared" si="34"/>
        <v>252.4828530259366</v>
      </c>
      <c r="T38" s="29">
        <v>1943070</v>
      </c>
      <c r="U38" s="29">
        <f t="shared" si="35"/>
        <v>279.9812680115274</v>
      </c>
      <c r="V38" s="32">
        <f t="shared" si="23"/>
        <v>32118701</v>
      </c>
      <c r="W38" s="33">
        <f t="shared" si="36"/>
        <v>4628.054899135446</v>
      </c>
      <c r="X38" s="29">
        <v>2368501</v>
      </c>
      <c r="Y38" s="29">
        <f t="shared" si="37"/>
        <v>341.2825648414986</v>
      </c>
      <c r="Z38" s="29">
        <v>651237</v>
      </c>
      <c r="AA38" s="29">
        <f t="shared" si="38"/>
        <v>93.83818443804034</v>
      </c>
      <c r="AB38" s="29">
        <v>489544</v>
      </c>
      <c r="AC38" s="29">
        <f t="shared" si="39"/>
        <v>70.53948126801153</v>
      </c>
      <c r="AD38" s="29">
        <v>3956346</v>
      </c>
      <c r="AE38" s="29">
        <f t="shared" si="40"/>
        <v>570.078674351585</v>
      </c>
      <c r="AF38" s="29">
        <v>3649325</v>
      </c>
      <c r="AG38" s="29">
        <f t="shared" si="41"/>
        <v>525.8393371757925</v>
      </c>
      <c r="AH38" s="29">
        <v>3062408</v>
      </c>
      <c r="AI38" s="29">
        <f t="shared" si="42"/>
        <v>441.2691642651297</v>
      </c>
      <c r="AJ38" s="29">
        <v>0</v>
      </c>
      <c r="AK38" s="29">
        <v>0</v>
      </c>
      <c r="AL38" s="29">
        <v>1300</v>
      </c>
      <c r="AM38" s="29">
        <f t="shared" si="16"/>
        <v>0.1873198847262248</v>
      </c>
      <c r="AN38" s="29">
        <v>210788</v>
      </c>
      <c r="AO38" s="29">
        <f t="shared" si="43"/>
        <v>30.372910662824207</v>
      </c>
      <c r="AP38" s="34">
        <f t="shared" si="24"/>
        <v>14389449</v>
      </c>
      <c r="AQ38" s="35">
        <f t="shared" si="44"/>
        <v>2073.407636887608</v>
      </c>
      <c r="AR38" s="29">
        <v>204065</v>
      </c>
      <c r="AS38" s="29">
        <f t="shared" si="45"/>
        <v>29.404178674351584</v>
      </c>
      <c r="AT38" s="29">
        <v>2951479</v>
      </c>
      <c r="AU38" s="29">
        <f t="shared" si="46"/>
        <v>425.28515850144095</v>
      </c>
      <c r="AV38" s="36">
        <f t="shared" si="25"/>
        <v>49663694</v>
      </c>
      <c r="AW38" s="37">
        <f t="shared" si="47"/>
        <v>7156.151873198847</v>
      </c>
    </row>
    <row r="39" spans="1:49" ht="12.75">
      <c r="A39" s="42">
        <v>36</v>
      </c>
      <c r="B39" s="15" t="s">
        <v>79</v>
      </c>
      <c r="C39" s="16">
        <v>73185</v>
      </c>
      <c r="D39" s="18">
        <v>183792668</v>
      </c>
      <c r="E39" s="18">
        <f t="shared" si="28"/>
        <v>2511.3434173669466</v>
      </c>
      <c r="F39" s="18">
        <v>58062018</v>
      </c>
      <c r="G39" s="18">
        <f t="shared" si="29"/>
        <v>793.3595408895266</v>
      </c>
      <c r="H39" s="18">
        <v>8212368</v>
      </c>
      <c r="I39" s="18">
        <f t="shared" si="26"/>
        <v>112.2138143062103</v>
      </c>
      <c r="J39" s="18">
        <v>3324953</v>
      </c>
      <c r="K39" s="18">
        <f t="shared" si="30"/>
        <v>45.43216506114641</v>
      </c>
      <c r="L39" s="18">
        <v>707960</v>
      </c>
      <c r="M39" s="18">
        <f t="shared" si="31"/>
        <v>9.673566987770718</v>
      </c>
      <c r="N39" s="18">
        <v>43356173</v>
      </c>
      <c r="O39" s="18">
        <f t="shared" si="32"/>
        <v>592.4188426590148</v>
      </c>
      <c r="P39" s="19">
        <f t="shared" si="22"/>
        <v>297456140</v>
      </c>
      <c r="Q39" s="20">
        <f t="shared" si="33"/>
        <v>4064.4413472706156</v>
      </c>
      <c r="R39" s="18">
        <v>21802084</v>
      </c>
      <c r="S39" s="18">
        <f t="shared" si="34"/>
        <v>297.90372344059574</v>
      </c>
      <c r="T39" s="18">
        <v>15181609</v>
      </c>
      <c r="U39" s="18">
        <f t="shared" si="35"/>
        <v>207.44153856664616</v>
      </c>
      <c r="V39" s="21">
        <f t="shared" si="23"/>
        <v>334439833</v>
      </c>
      <c r="W39" s="22">
        <f t="shared" si="36"/>
        <v>4569.786609277858</v>
      </c>
      <c r="X39" s="18">
        <v>22180216</v>
      </c>
      <c r="Y39" s="18">
        <f t="shared" si="37"/>
        <v>303.07051991528317</v>
      </c>
      <c r="Z39" s="18">
        <v>10629980</v>
      </c>
      <c r="AA39" s="18">
        <f t="shared" si="38"/>
        <v>145.2480699596912</v>
      </c>
      <c r="AB39" s="18">
        <v>4761806</v>
      </c>
      <c r="AC39" s="18">
        <f t="shared" si="39"/>
        <v>65.06532759445241</v>
      </c>
      <c r="AD39" s="18">
        <v>42118899</v>
      </c>
      <c r="AE39" s="18">
        <f t="shared" si="40"/>
        <v>575.5127280180365</v>
      </c>
      <c r="AF39" s="18">
        <v>20560678</v>
      </c>
      <c r="AG39" s="18">
        <f t="shared" si="41"/>
        <v>280.94114914258387</v>
      </c>
      <c r="AH39" s="18">
        <v>29430063</v>
      </c>
      <c r="AI39" s="18">
        <f t="shared" si="42"/>
        <v>402.13244517319123</v>
      </c>
      <c r="AJ39" s="18">
        <v>0</v>
      </c>
      <c r="AK39" s="18">
        <f>AJ39/$C39</f>
        <v>0</v>
      </c>
      <c r="AL39" s="18">
        <v>0</v>
      </c>
      <c r="AM39" s="18">
        <f t="shared" si="16"/>
        <v>0</v>
      </c>
      <c r="AN39" s="18">
        <v>15494814</v>
      </c>
      <c r="AO39" s="18">
        <f t="shared" si="43"/>
        <v>211.72117237138758</v>
      </c>
      <c r="AP39" s="23">
        <f t="shared" si="24"/>
        <v>145176456</v>
      </c>
      <c r="AQ39" s="24">
        <f t="shared" si="44"/>
        <v>1983.6914121746258</v>
      </c>
      <c r="AR39" s="18">
        <v>36222200</v>
      </c>
      <c r="AS39" s="18">
        <f t="shared" si="45"/>
        <v>494.9402199904352</v>
      </c>
      <c r="AT39" s="18">
        <v>34040934</v>
      </c>
      <c r="AU39" s="18">
        <f t="shared" si="46"/>
        <v>465.13539659766343</v>
      </c>
      <c r="AV39" s="25">
        <f t="shared" si="25"/>
        <v>549879423</v>
      </c>
      <c r="AW39" s="26">
        <f t="shared" si="47"/>
        <v>7513.553638040582</v>
      </c>
    </row>
    <row r="40" spans="1:49" ht="12.75">
      <c r="A40" s="42">
        <v>37</v>
      </c>
      <c r="B40" s="15" t="s">
        <v>80</v>
      </c>
      <c r="C40" s="16">
        <v>17760</v>
      </c>
      <c r="D40" s="18">
        <v>48592853</v>
      </c>
      <c r="E40" s="18">
        <f t="shared" si="28"/>
        <v>2736.0840653153155</v>
      </c>
      <c r="F40" s="18">
        <v>16569366</v>
      </c>
      <c r="G40" s="18">
        <f t="shared" si="29"/>
        <v>932.9597972972973</v>
      </c>
      <c r="H40" s="18">
        <v>853234</v>
      </c>
      <c r="I40" s="18">
        <f aca="true" t="shared" si="48" ref="I40:I71">H40/C40</f>
        <v>48.042454954954955</v>
      </c>
      <c r="J40" s="18">
        <v>2206660</v>
      </c>
      <c r="K40" s="18">
        <f t="shared" si="30"/>
        <v>124.24887387387388</v>
      </c>
      <c r="L40" s="18">
        <v>433708</v>
      </c>
      <c r="M40" s="18">
        <f t="shared" si="31"/>
        <v>24.420495495495494</v>
      </c>
      <c r="N40" s="18">
        <v>3621121</v>
      </c>
      <c r="O40" s="18">
        <f t="shared" si="32"/>
        <v>203.8919481981982</v>
      </c>
      <c r="P40" s="19">
        <f t="shared" si="22"/>
        <v>72276942</v>
      </c>
      <c r="Q40" s="20">
        <f t="shared" si="33"/>
        <v>4069.6476351351353</v>
      </c>
      <c r="R40" s="18">
        <v>3586154</v>
      </c>
      <c r="S40" s="18">
        <f t="shared" si="34"/>
        <v>201.9230855855856</v>
      </c>
      <c r="T40" s="18">
        <v>4787374</v>
      </c>
      <c r="U40" s="18">
        <f t="shared" si="35"/>
        <v>269.55934684684684</v>
      </c>
      <c r="V40" s="21">
        <f t="shared" si="23"/>
        <v>80650470</v>
      </c>
      <c r="W40" s="22">
        <f t="shared" si="36"/>
        <v>4541.1300675675675</v>
      </c>
      <c r="X40" s="18">
        <v>5822635</v>
      </c>
      <c r="Y40" s="18">
        <f t="shared" si="37"/>
        <v>327.8510698198198</v>
      </c>
      <c r="Z40" s="18">
        <v>1518086</v>
      </c>
      <c r="AA40" s="18">
        <f t="shared" si="38"/>
        <v>85.47781531531531</v>
      </c>
      <c r="AB40" s="18">
        <v>2098882</v>
      </c>
      <c r="AC40" s="18">
        <f t="shared" si="39"/>
        <v>118.1802927927928</v>
      </c>
      <c r="AD40" s="18">
        <v>10242268</v>
      </c>
      <c r="AE40" s="18">
        <f t="shared" si="40"/>
        <v>576.7042792792793</v>
      </c>
      <c r="AF40" s="18">
        <v>5264276</v>
      </c>
      <c r="AG40" s="18">
        <f t="shared" si="41"/>
        <v>296.4119369369369</v>
      </c>
      <c r="AH40" s="18">
        <v>7146206</v>
      </c>
      <c r="AI40" s="18">
        <f t="shared" si="42"/>
        <v>402.37646396396394</v>
      </c>
      <c r="AJ40" s="18">
        <v>0</v>
      </c>
      <c r="AK40" s="18">
        <f>AJ40/$C40</f>
        <v>0</v>
      </c>
      <c r="AL40" s="18">
        <v>53834</v>
      </c>
      <c r="AM40" s="18">
        <f t="shared" si="16"/>
        <v>3.0311936936936936</v>
      </c>
      <c r="AN40" s="18">
        <v>1576237</v>
      </c>
      <c r="AO40" s="18">
        <f t="shared" si="43"/>
        <v>88.75208333333333</v>
      </c>
      <c r="AP40" s="23">
        <f t="shared" si="24"/>
        <v>33722424</v>
      </c>
      <c r="AQ40" s="24">
        <f t="shared" si="44"/>
        <v>1898.785135135135</v>
      </c>
      <c r="AR40" s="18">
        <v>35774006</v>
      </c>
      <c r="AS40" s="18">
        <f t="shared" si="45"/>
        <v>2014.3021396396396</v>
      </c>
      <c r="AT40" s="18">
        <v>10378765</v>
      </c>
      <c r="AU40" s="18">
        <f t="shared" si="46"/>
        <v>584.3899211711712</v>
      </c>
      <c r="AV40" s="25">
        <f t="shared" si="25"/>
        <v>160525665</v>
      </c>
      <c r="AW40" s="26">
        <f t="shared" si="47"/>
        <v>9038.607263513513</v>
      </c>
    </row>
    <row r="41" spans="1:49" ht="12.75">
      <c r="A41" s="42">
        <v>38</v>
      </c>
      <c r="B41" s="15" t="s">
        <v>81</v>
      </c>
      <c r="C41" s="16">
        <v>4923</v>
      </c>
      <c r="D41" s="18">
        <v>14518523</v>
      </c>
      <c r="E41" s="18">
        <f t="shared" si="28"/>
        <v>2949.121064391631</v>
      </c>
      <c r="F41" s="18">
        <v>3841941</v>
      </c>
      <c r="G41" s="18">
        <f t="shared" si="29"/>
        <v>780.4064594759293</v>
      </c>
      <c r="H41" s="18">
        <v>61116</v>
      </c>
      <c r="I41" s="18">
        <f t="shared" si="48"/>
        <v>12.414381474710542</v>
      </c>
      <c r="J41" s="18">
        <v>607905</v>
      </c>
      <c r="K41" s="18">
        <f t="shared" si="30"/>
        <v>123.48263254113346</v>
      </c>
      <c r="L41" s="18">
        <v>54312</v>
      </c>
      <c r="M41" s="18">
        <f t="shared" si="31"/>
        <v>11.032297379646558</v>
      </c>
      <c r="N41" s="18">
        <v>1892847</v>
      </c>
      <c r="O41" s="18">
        <f t="shared" si="32"/>
        <v>384.4905545399147</v>
      </c>
      <c r="P41" s="19">
        <f t="shared" si="22"/>
        <v>20976644</v>
      </c>
      <c r="Q41" s="20">
        <f t="shared" si="33"/>
        <v>4260.9473898029655</v>
      </c>
      <c r="R41" s="18">
        <v>1326155</v>
      </c>
      <c r="S41" s="18">
        <f t="shared" si="34"/>
        <v>269.3794434288036</v>
      </c>
      <c r="T41" s="18">
        <v>1384888</v>
      </c>
      <c r="U41" s="18">
        <f t="shared" si="35"/>
        <v>281.3097704651635</v>
      </c>
      <c r="V41" s="21">
        <f t="shared" si="23"/>
        <v>23687687</v>
      </c>
      <c r="W41" s="22">
        <f t="shared" si="36"/>
        <v>4811.636603696933</v>
      </c>
      <c r="X41" s="18">
        <v>1679647</v>
      </c>
      <c r="Y41" s="18">
        <f t="shared" si="37"/>
        <v>341.18362786918544</v>
      </c>
      <c r="Z41" s="18">
        <v>1198027</v>
      </c>
      <c r="AA41" s="18">
        <f t="shared" si="38"/>
        <v>243.35303676619947</v>
      </c>
      <c r="AB41" s="18">
        <v>551705</v>
      </c>
      <c r="AC41" s="18">
        <f t="shared" si="39"/>
        <v>112.06682916920577</v>
      </c>
      <c r="AD41" s="18">
        <v>4202101</v>
      </c>
      <c r="AE41" s="18">
        <f t="shared" si="40"/>
        <v>853.5651025797279</v>
      </c>
      <c r="AF41" s="18">
        <v>3045556</v>
      </c>
      <c r="AG41" s="18">
        <f t="shared" si="41"/>
        <v>618.6382287223238</v>
      </c>
      <c r="AH41" s="18">
        <v>2436222</v>
      </c>
      <c r="AI41" s="18">
        <f t="shared" si="42"/>
        <v>494.86532602071907</v>
      </c>
      <c r="AJ41" s="18">
        <v>0</v>
      </c>
      <c r="AK41" s="18">
        <f>AJ41/$C41</f>
        <v>0</v>
      </c>
      <c r="AL41" s="18">
        <v>12571</v>
      </c>
      <c r="AM41" s="18">
        <f t="shared" si="16"/>
        <v>2.5535242738167785</v>
      </c>
      <c r="AN41" s="18">
        <v>569348</v>
      </c>
      <c r="AO41" s="18">
        <f t="shared" si="43"/>
        <v>115.65061954093032</v>
      </c>
      <c r="AP41" s="23">
        <f t="shared" si="24"/>
        <v>13695177</v>
      </c>
      <c r="AQ41" s="24">
        <f t="shared" si="44"/>
        <v>2781.8762949421084</v>
      </c>
      <c r="AR41" s="18">
        <v>766508</v>
      </c>
      <c r="AS41" s="18">
        <f t="shared" si="45"/>
        <v>155.69937030266098</v>
      </c>
      <c r="AT41" s="18">
        <v>2262607</v>
      </c>
      <c r="AU41" s="18">
        <f t="shared" si="46"/>
        <v>459.5992281129393</v>
      </c>
      <c r="AV41" s="25">
        <f t="shared" si="25"/>
        <v>40411979</v>
      </c>
      <c r="AW41" s="26">
        <f t="shared" si="47"/>
        <v>8208.811497054641</v>
      </c>
    </row>
    <row r="42" spans="1:49" ht="12.75">
      <c r="A42" s="42">
        <v>39</v>
      </c>
      <c r="B42" s="15" t="s">
        <v>82</v>
      </c>
      <c r="C42" s="16">
        <v>3207</v>
      </c>
      <c r="D42" s="18">
        <v>8796992</v>
      </c>
      <c r="E42" s="18">
        <f t="shared" si="28"/>
        <v>2743.0595572185844</v>
      </c>
      <c r="F42" s="18">
        <v>2791225</v>
      </c>
      <c r="G42" s="18">
        <f t="shared" si="29"/>
        <v>870.3539133146243</v>
      </c>
      <c r="H42" s="18">
        <v>482703</v>
      </c>
      <c r="I42" s="18">
        <f t="shared" si="48"/>
        <v>150.5154349859682</v>
      </c>
      <c r="J42" s="18">
        <v>320565</v>
      </c>
      <c r="K42" s="18">
        <f t="shared" si="30"/>
        <v>99.9579045837231</v>
      </c>
      <c r="L42" s="18">
        <v>138414</v>
      </c>
      <c r="M42" s="18">
        <f t="shared" si="31"/>
        <v>43.1599625818522</v>
      </c>
      <c r="N42" s="18">
        <v>1616360</v>
      </c>
      <c r="O42" s="18">
        <f t="shared" si="32"/>
        <v>504.00997817274714</v>
      </c>
      <c r="P42" s="19">
        <f t="shared" si="22"/>
        <v>14146259</v>
      </c>
      <c r="Q42" s="20">
        <f t="shared" si="33"/>
        <v>4411.0567508574995</v>
      </c>
      <c r="R42" s="18">
        <v>722868</v>
      </c>
      <c r="S42" s="18">
        <f t="shared" si="34"/>
        <v>225.40318054256315</v>
      </c>
      <c r="T42" s="18">
        <v>968476</v>
      </c>
      <c r="U42" s="18">
        <f t="shared" si="35"/>
        <v>301.9881509198628</v>
      </c>
      <c r="V42" s="21">
        <f t="shared" si="23"/>
        <v>15837603</v>
      </c>
      <c r="W42" s="22">
        <f t="shared" si="36"/>
        <v>4938.448082319926</v>
      </c>
      <c r="X42" s="18">
        <v>912951</v>
      </c>
      <c r="Y42" s="18">
        <f t="shared" si="37"/>
        <v>284.67446211412533</v>
      </c>
      <c r="Z42" s="18">
        <v>745516</v>
      </c>
      <c r="AA42" s="18">
        <f t="shared" si="38"/>
        <v>232.46523230433428</v>
      </c>
      <c r="AB42" s="18">
        <v>340696</v>
      </c>
      <c r="AC42" s="18">
        <f t="shared" si="39"/>
        <v>106.23511069535391</v>
      </c>
      <c r="AD42" s="18">
        <v>1732491</v>
      </c>
      <c r="AE42" s="18">
        <f t="shared" si="40"/>
        <v>540.2217025257249</v>
      </c>
      <c r="AF42" s="18">
        <v>2360765</v>
      </c>
      <c r="AG42" s="18">
        <f t="shared" si="41"/>
        <v>736.1287807920174</v>
      </c>
      <c r="AH42" s="18">
        <v>1764408</v>
      </c>
      <c r="AI42" s="18">
        <f t="shared" si="42"/>
        <v>550.1739943872778</v>
      </c>
      <c r="AJ42" s="18">
        <v>0</v>
      </c>
      <c r="AK42" s="18">
        <v>0</v>
      </c>
      <c r="AL42" s="18">
        <v>0</v>
      </c>
      <c r="AM42" s="18">
        <v>0</v>
      </c>
      <c r="AN42" s="18">
        <v>76816</v>
      </c>
      <c r="AO42" s="18">
        <f t="shared" si="43"/>
        <v>23.9526036794512</v>
      </c>
      <c r="AP42" s="23">
        <f t="shared" si="24"/>
        <v>7933643</v>
      </c>
      <c r="AQ42" s="24">
        <f t="shared" si="44"/>
        <v>2473.851886498285</v>
      </c>
      <c r="AR42" s="18">
        <v>466076</v>
      </c>
      <c r="AS42" s="18">
        <f t="shared" si="45"/>
        <v>145.33083879014654</v>
      </c>
      <c r="AT42" s="18">
        <v>1025679</v>
      </c>
      <c r="AU42" s="18">
        <f t="shared" si="46"/>
        <v>319.8250701590271</v>
      </c>
      <c r="AV42" s="25">
        <f t="shared" si="25"/>
        <v>25263001</v>
      </c>
      <c r="AW42" s="26">
        <f t="shared" si="47"/>
        <v>7877.455877767384</v>
      </c>
    </row>
    <row r="43" spans="1:49" ht="12.75">
      <c r="A43" s="43">
        <v>40</v>
      </c>
      <c r="B43" s="27" t="s">
        <v>83</v>
      </c>
      <c r="C43" s="28">
        <v>22996</v>
      </c>
      <c r="D43" s="29">
        <v>51985043</v>
      </c>
      <c r="E43" s="29">
        <f t="shared" si="28"/>
        <v>2260.6124108540616</v>
      </c>
      <c r="F43" s="29">
        <v>23193480</v>
      </c>
      <c r="G43" s="29">
        <f t="shared" si="29"/>
        <v>1008.5875804487737</v>
      </c>
      <c r="H43" s="29">
        <v>3529134</v>
      </c>
      <c r="I43" s="29">
        <f t="shared" si="48"/>
        <v>153.46729866063663</v>
      </c>
      <c r="J43" s="29">
        <v>2374106</v>
      </c>
      <c r="K43" s="29">
        <f t="shared" si="30"/>
        <v>103.23995477474344</v>
      </c>
      <c r="L43" s="29">
        <v>499504</v>
      </c>
      <c r="M43" s="29">
        <f t="shared" si="31"/>
        <v>21.721342842233433</v>
      </c>
      <c r="N43" s="29">
        <v>10116638</v>
      </c>
      <c r="O43" s="29">
        <f t="shared" si="32"/>
        <v>439.9303357105584</v>
      </c>
      <c r="P43" s="30">
        <f t="shared" si="22"/>
        <v>91697905</v>
      </c>
      <c r="Q43" s="31">
        <f t="shared" si="33"/>
        <v>3987.558923291007</v>
      </c>
      <c r="R43" s="29">
        <v>6804357</v>
      </c>
      <c r="S43" s="29">
        <f t="shared" si="34"/>
        <v>295.89306835971473</v>
      </c>
      <c r="T43" s="29">
        <v>8071975</v>
      </c>
      <c r="U43" s="29">
        <f t="shared" si="35"/>
        <v>351.01648112715253</v>
      </c>
      <c r="V43" s="32">
        <f t="shared" si="23"/>
        <v>106574237</v>
      </c>
      <c r="W43" s="33">
        <f t="shared" si="36"/>
        <v>4634.468472777874</v>
      </c>
      <c r="X43" s="29">
        <v>8379235</v>
      </c>
      <c r="Y43" s="29">
        <f t="shared" si="37"/>
        <v>364.3779352930944</v>
      </c>
      <c r="Z43" s="29">
        <v>3167464</v>
      </c>
      <c r="AA43" s="29">
        <f t="shared" si="38"/>
        <v>137.73978083144894</v>
      </c>
      <c r="AB43" s="29">
        <v>931997</v>
      </c>
      <c r="AC43" s="29">
        <f t="shared" si="39"/>
        <v>40.52865715776657</v>
      </c>
      <c r="AD43" s="29">
        <v>14027677</v>
      </c>
      <c r="AE43" s="29">
        <f t="shared" si="40"/>
        <v>610.0050878413637</v>
      </c>
      <c r="AF43" s="29">
        <v>11883633</v>
      </c>
      <c r="AG43" s="29">
        <f t="shared" si="41"/>
        <v>516.7695686206297</v>
      </c>
      <c r="AH43" s="29">
        <v>12167825</v>
      </c>
      <c r="AI43" s="29">
        <f t="shared" si="42"/>
        <v>529.1278918072709</v>
      </c>
      <c r="AJ43" s="29">
        <v>0</v>
      </c>
      <c r="AK43" s="29">
        <f aca="true" t="shared" si="49" ref="AK43:AK55">AJ43/$C43</f>
        <v>0</v>
      </c>
      <c r="AL43" s="29">
        <v>68312</v>
      </c>
      <c r="AM43" s="29">
        <f aca="true" t="shared" si="50" ref="AM43:AM69">AL43/$C43</f>
        <v>2.9706035832318665</v>
      </c>
      <c r="AN43" s="29">
        <v>1311448</v>
      </c>
      <c r="AO43" s="29">
        <f t="shared" si="43"/>
        <v>57.02939641676814</v>
      </c>
      <c r="AP43" s="34">
        <f t="shared" si="24"/>
        <v>51937591</v>
      </c>
      <c r="AQ43" s="35">
        <f t="shared" si="44"/>
        <v>2258.548921551574</v>
      </c>
      <c r="AR43" s="29">
        <v>17737353</v>
      </c>
      <c r="AS43" s="29">
        <f t="shared" si="45"/>
        <v>771.3234040702731</v>
      </c>
      <c r="AT43" s="29">
        <v>10915214</v>
      </c>
      <c r="AU43" s="29">
        <f t="shared" si="46"/>
        <v>474.65707079492086</v>
      </c>
      <c r="AV43" s="36">
        <f t="shared" si="25"/>
        <v>187164395</v>
      </c>
      <c r="AW43" s="37">
        <f t="shared" si="47"/>
        <v>8138.997869194643</v>
      </c>
    </row>
    <row r="44" spans="1:49" ht="12.75">
      <c r="A44" s="42">
        <v>41</v>
      </c>
      <c r="B44" s="15" t="s">
        <v>84</v>
      </c>
      <c r="C44" s="16">
        <v>1728</v>
      </c>
      <c r="D44" s="18">
        <v>5034171</v>
      </c>
      <c r="E44" s="18">
        <f t="shared" si="28"/>
        <v>2913.293402777778</v>
      </c>
      <c r="F44" s="18">
        <v>1375384</v>
      </c>
      <c r="G44" s="18">
        <f t="shared" si="29"/>
        <v>795.9398148148148</v>
      </c>
      <c r="H44" s="18">
        <v>443867</v>
      </c>
      <c r="I44" s="18">
        <f t="shared" si="48"/>
        <v>256.86747685185185</v>
      </c>
      <c r="J44" s="18">
        <v>502827</v>
      </c>
      <c r="K44" s="18">
        <f t="shared" si="30"/>
        <v>290.98784722222223</v>
      </c>
      <c r="L44" s="18">
        <v>98857</v>
      </c>
      <c r="M44" s="18">
        <f t="shared" si="31"/>
        <v>57.20891203703704</v>
      </c>
      <c r="N44" s="18">
        <v>833947</v>
      </c>
      <c r="O44" s="18">
        <f t="shared" si="32"/>
        <v>482.6082175925926</v>
      </c>
      <c r="P44" s="19">
        <f t="shared" si="22"/>
        <v>8289053</v>
      </c>
      <c r="Q44" s="20">
        <f t="shared" si="33"/>
        <v>4796.9056712962965</v>
      </c>
      <c r="R44" s="18">
        <v>408068</v>
      </c>
      <c r="S44" s="18">
        <f t="shared" si="34"/>
        <v>236.15046296296296</v>
      </c>
      <c r="T44" s="18">
        <v>435953</v>
      </c>
      <c r="U44" s="18">
        <f t="shared" si="35"/>
        <v>252.28761574074073</v>
      </c>
      <c r="V44" s="21">
        <f t="shared" si="23"/>
        <v>9133074</v>
      </c>
      <c r="W44" s="22">
        <f t="shared" si="36"/>
        <v>5285.34375</v>
      </c>
      <c r="X44" s="18">
        <v>496968</v>
      </c>
      <c r="Y44" s="18">
        <f t="shared" si="37"/>
        <v>287.59722222222223</v>
      </c>
      <c r="Z44" s="18">
        <v>684057</v>
      </c>
      <c r="AA44" s="18">
        <f t="shared" si="38"/>
        <v>395.86631944444446</v>
      </c>
      <c r="AB44" s="18">
        <v>207053</v>
      </c>
      <c r="AC44" s="18">
        <f t="shared" si="39"/>
        <v>119.82233796296296</v>
      </c>
      <c r="AD44" s="18">
        <v>885189</v>
      </c>
      <c r="AE44" s="18">
        <f t="shared" si="40"/>
        <v>512.2621527777778</v>
      </c>
      <c r="AF44" s="18">
        <v>851769</v>
      </c>
      <c r="AG44" s="18">
        <f t="shared" si="41"/>
        <v>492.921875</v>
      </c>
      <c r="AH44" s="18">
        <v>900308</v>
      </c>
      <c r="AI44" s="18">
        <f t="shared" si="42"/>
        <v>521.011574074074</v>
      </c>
      <c r="AJ44" s="18">
        <v>0</v>
      </c>
      <c r="AK44" s="18">
        <f t="shared" si="49"/>
        <v>0</v>
      </c>
      <c r="AL44" s="18">
        <v>0</v>
      </c>
      <c r="AM44" s="18">
        <f t="shared" si="50"/>
        <v>0</v>
      </c>
      <c r="AN44" s="18">
        <v>21359</v>
      </c>
      <c r="AO44" s="18">
        <f t="shared" si="43"/>
        <v>12.360532407407407</v>
      </c>
      <c r="AP44" s="23">
        <f t="shared" si="24"/>
        <v>4046703</v>
      </c>
      <c r="AQ44" s="24">
        <f t="shared" si="44"/>
        <v>2341.8420138888887</v>
      </c>
      <c r="AR44" s="18">
        <v>5237737</v>
      </c>
      <c r="AS44" s="18">
        <f t="shared" si="45"/>
        <v>3031.097800925926</v>
      </c>
      <c r="AT44" s="18">
        <v>937790</v>
      </c>
      <c r="AU44" s="18">
        <f t="shared" si="46"/>
        <v>542.7025462962963</v>
      </c>
      <c r="AV44" s="25">
        <f t="shared" si="25"/>
        <v>19355304</v>
      </c>
      <c r="AW44" s="26">
        <f t="shared" si="47"/>
        <v>11200.986111111111</v>
      </c>
    </row>
    <row r="45" spans="1:49" ht="12.75">
      <c r="A45" s="42">
        <v>42</v>
      </c>
      <c r="B45" s="15" t="s">
        <v>85</v>
      </c>
      <c r="C45" s="16">
        <v>3572</v>
      </c>
      <c r="D45" s="18">
        <v>9153155</v>
      </c>
      <c r="E45" s="18">
        <f t="shared" si="28"/>
        <v>2562.473404255319</v>
      </c>
      <c r="F45" s="18">
        <v>3171016</v>
      </c>
      <c r="G45" s="18">
        <f t="shared" si="29"/>
        <v>887.7424412094065</v>
      </c>
      <c r="H45" s="18">
        <v>757245</v>
      </c>
      <c r="I45" s="18">
        <f t="shared" si="48"/>
        <v>211.99468085106383</v>
      </c>
      <c r="J45" s="18">
        <v>527959</v>
      </c>
      <c r="K45" s="18">
        <f t="shared" si="30"/>
        <v>147.8048712206047</v>
      </c>
      <c r="L45" s="18">
        <v>41860</v>
      </c>
      <c r="M45" s="18">
        <f t="shared" si="31"/>
        <v>11.71892497200448</v>
      </c>
      <c r="N45" s="18">
        <v>945297</v>
      </c>
      <c r="O45" s="18">
        <f t="shared" si="32"/>
        <v>264.64081746920493</v>
      </c>
      <c r="P45" s="19">
        <f t="shared" si="22"/>
        <v>14596532</v>
      </c>
      <c r="Q45" s="20">
        <f t="shared" si="33"/>
        <v>4086.375139977604</v>
      </c>
      <c r="R45" s="18">
        <v>923916</v>
      </c>
      <c r="S45" s="18">
        <f t="shared" si="34"/>
        <v>258.65509518477046</v>
      </c>
      <c r="T45" s="18">
        <v>935810</v>
      </c>
      <c r="U45" s="18">
        <f t="shared" si="35"/>
        <v>261.984882418813</v>
      </c>
      <c r="V45" s="21">
        <f t="shared" si="23"/>
        <v>16456258</v>
      </c>
      <c r="W45" s="22">
        <f t="shared" si="36"/>
        <v>4607.015117581187</v>
      </c>
      <c r="X45" s="18">
        <v>1249694</v>
      </c>
      <c r="Y45" s="18">
        <f t="shared" si="37"/>
        <v>349.85834266517355</v>
      </c>
      <c r="Z45" s="18">
        <v>447503</v>
      </c>
      <c r="AA45" s="18">
        <f t="shared" si="38"/>
        <v>125.28079507278835</v>
      </c>
      <c r="AB45" s="18">
        <v>402566</v>
      </c>
      <c r="AC45" s="18">
        <f t="shared" si="39"/>
        <v>112.70044792833147</v>
      </c>
      <c r="AD45" s="18">
        <v>1811854</v>
      </c>
      <c r="AE45" s="18">
        <f t="shared" si="40"/>
        <v>507.2379619260918</v>
      </c>
      <c r="AF45" s="18">
        <v>1186164</v>
      </c>
      <c r="AG45" s="18">
        <f t="shared" si="41"/>
        <v>332.07278835386336</v>
      </c>
      <c r="AH45" s="18">
        <v>1778562</v>
      </c>
      <c r="AI45" s="18">
        <f t="shared" si="42"/>
        <v>497.91769316909296</v>
      </c>
      <c r="AJ45" s="18">
        <v>0</v>
      </c>
      <c r="AK45" s="18">
        <f t="shared" si="49"/>
        <v>0</v>
      </c>
      <c r="AL45" s="18">
        <v>3500</v>
      </c>
      <c r="AM45" s="18">
        <f t="shared" si="50"/>
        <v>0.9798432250839866</v>
      </c>
      <c r="AN45" s="18">
        <v>38515</v>
      </c>
      <c r="AO45" s="18">
        <f t="shared" si="43"/>
        <v>10.782474804031356</v>
      </c>
      <c r="AP45" s="23">
        <f t="shared" si="24"/>
        <v>6918358</v>
      </c>
      <c r="AQ45" s="24">
        <f t="shared" si="44"/>
        <v>1936.830347144457</v>
      </c>
      <c r="AR45" s="18">
        <v>5030773</v>
      </c>
      <c r="AS45" s="18">
        <f t="shared" si="45"/>
        <v>1408.391097424412</v>
      </c>
      <c r="AT45" s="18">
        <v>1145095</v>
      </c>
      <c r="AU45" s="18">
        <f t="shared" si="46"/>
        <v>320.5753079507279</v>
      </c>
      <c r="AV45" s="25">
        <f t="shared" si="25"/>
        <v>29550484</v>
      </c>
      <c r="AW45" s="26">
        <f t="shared" si="47"/>
        <v>8272.811870100784</v>
      </c>
    </row>
    <row r="46" spans="1:49" ht="12.75">
      <c r="A46" s="42">
        <v>43</v>
      </c>
      <c r="B46" s="15" t="s">
        <v>86</v>
      </c>
      <c r="C46" s="16">
        <v>4312</v>
      </c>
      <c r="D46" s="18">
        <v>9404914</v>
      </c>
      <c r="E46" s="18">
        <f t="shared" si="28"/>
        <v>2181.1025046382188</v>
      </c>
      <c r="F46" s="18">
        <v>3162568</v>
      </c>
      <c r="G46" s="18">
        <f t="shared" si="29"/>
        <v>733.4341372912802</v>
      </c>
      <c r="H46" s="18">
        <v>1093367</v>
      </c>
      <c r="I46" s="18">
        <f t="shared" si="48"/>
        <v>253.5637755102041</v>
      </c>
      <c r="J46" s="18">
        <v>507824</v>
      </c>
      <c r="K46" s="18">
        <f t="shared" si="30"/>
        <v>117.76994434137292</v>
      </c>
      <c r="L46" s="18">
        <v>115331</v>
      </c>
      <c r="M46" s="18">
        <f t="shared" si="31"/>
        <v>26.74652133580705</v>
      </c>
      <c r="N46" s="18">
        <v>1332793</v>
      </c>
      <c r="O46" s="18">
        <f t="shared" si="32"/>
        <v>309.0892857142857</v>
      </c>
      <c r="P46" s="19">
        <f t="shared" si="22"/>
        <v>15616797</v>
      </c>
      <c r="Q46" s="20">
        <f t="shared" si="33"/>
        <v>3621.7061688311687</v>
      </c>
      <c r="R46" s="18">
        <v>664620</v>
      </c>
      <c r="S46" s="18">
        <f t="shared" si="34"/>
        <v>154.1326530612245</v>
      </c>
      <c r="T46" s="18">
        <v>1940813</v>
      </c>
      <c r="U46" s="18">
        <f t="shared" si="35"/>
        <v>450.0957792207792</v>
      </c>
      <c r="V46" s="21">
        <f t="shared" si="23"/>
        <v>18222230</v>
      </c>
      <c r="W46" s="22">
        <f t="shared" si="36"/>
        <v>4225.934601113173</v>
      </c>
      <c r="X46" s="18">
        <v>1256061</v>
      </c>
      <c r="Y46" s="18">
        <f t="shared" si="37"/>
        <v>291.2942949907236</v>
      </c>
      <c r="Z46" s="18">
        <v>604656</v>
      </c>
      <c r="AA46" s="18">
        <f t="shared" si="38"/>
        <v>140.22634508348793</v>
      </c>
      <c r="AB46" s="18">
        <v>271693</v>
      </c>
      <c r="AC46" s="18">
        <f t="shared" si="39"/>
        <v>63.00858070500928</v>
      </c>
      <c r="AD46" s="18">
        <v>2084498</v>
      </c>
      <c r="AE46" s="18">
        <f t="shared" si="40"/>
        <v>483.41790352504637</v>
      </c>
      <c r="AF46" s="18">
        <v>2140940</v>
      </c>
      <c r="AG46" s="18">
        <f t="shared" si="41"/>
        <v>496.5074211502783</v>
      </c>
      <c r="AH46" s="18">
        <v>1832391</v>
      </c>
      <c r="AI46" s="18">
        <f t="shared" si="42"/>
        <v>424.9515306122449</v>
      </c>
      <c r="AJ46" s="18">
        <v>2792</v>
      </c>
      <c r="AK46" s="18">
        <f t="shared" si="49"/>
        <v>0.647495361781076</v>
      </c>
      <c r="AL46" s="18">
        <v>10168</v>
      </c>
      <c r="AM46" s="18">
        <f t="shared" si="50"/>
        <v>2.358070500927644</v>
      </c>
      <c r="AN46" s="18">
        <v>227582</v>
      </c>
      <c r="AO46" s="18">
        <f t="shared" si="43"/>
        <v>52.77875695732838</v>
      </c>
      <c r="AP46" s="23">
        <f t="shared" si="24"/>
        <v>8430781</v>
      </c>
      <c r="AQ46" s="24">
        <f t="shared" si="44"/>
        <v>1955.1903988868276</v>
      </c>
      <c r="AR46" s="18">
        <v>7627085</v>
      </c>
      <c r="AS46" s="18">
        <f t="shared" si="45"/>
        <v>1768.8044990723563</v>
      </c>
      <c r="AT46" s="18">
        <v>3887000</v>
      </c>
      <c r="AU46" s="18">
        <f t="shared" si="46"/>
        <v>901.4378478664192</v>
      </c>
      <c r="AV46" s="25">
        <f t="shared" si="25"/>
        <v>38167096</v>
      </c>
      <c r="AW46" s="26">
        <f t="shared" si="47"/>
        <v>8851.367346938776</v>
      </c>
    </row>
    <row r="47" spans="1:49" ht="12.75">
      <c r="A47" s="42">
        <v>44</v>
      </c>
      <c r="B47" s="15" t="s">
        <v>87</v>
      </c>
      <c r="C47" s="16">
        <v>8575</v>
      </c>
      <c r="D47" s="18">
        <v>22380734</v>
      </c>
      <c r="E47" s="18">
        <f t="shared" si="28"/>
        <v>2609.9981341107873</v>
      </c>
      <c r="F47" s="18">
        <v>7699919</v>
      </c>
      <c r="G47" s="18">
        <f t="shared" si="29"/>
        <v>897.9497376093294</v>
      </c>
      <c r="H47" s="18">
        <v>1081667</v>
      </c>
      <c r="I47" s="18">
        <f t="shared" si="48"/>
        <v>126.14192419825073</v>
      </c>
      <c r="J47" s="18">
        <v>1246952</v>
      </c>
      <c r="K47" s="18">
        <f t="shared" si="30"/>
        <v>145.41714285714286</v>
      </c>
      <c r="L47" s="18">
        <v>223015</v>
      </c>
      <c r="M47" s="18">
        <f t="shared" si="31"/>
        <v>26.007580174927114</v>
      </c>
      <c r="N47" s="18">
        <v>2318518</v>
      </c>
      <c r="O47" s="18">
        <f t="shared" si="32"/>
        <v>270.38110787172013</v>
      </c>
      <c r="P47" s="19">
        <f t="shared" si="22"/>
        <v>34950805</v>
      </c>
      <c r="Q47" s="20">
        <f t="shared" si="33"/>
        <v>4075.8956268221573</v>
      </c>
      <c r="R47" s="18">
        <v>3090721</v>
      </c>
      <c r="S47" s="18">
        <f t="shared" si="34"/>
        <v>360.4339358600583</v>
      </c>
      <c r="T47" s="18">
        <v>3138555</v>
      </c>
      <c r="U47" s="18">
        <f t="shared" si="35"/>
        <v>366.0122448979592</v>
      </c>
      <c r="V47" s="21">
        <f t="shared" si="23"/>
        <v>41180081</v>
      </c>
      <c r="W47" s="22">
        <f t="shared" si="36"/>
        <v>4802.341807580175</v>
      </c>
      <c r="X47" s="18">
        <v>2920792</v>
      </c>
      <c r="Y47" s="18">
        <f t="shared" si="37"/>
        <v>340.6171428571429</v>
      </c>
      <c r="Z47" s="18">
        <v>1131200</v>
      </c>
      <c r="AA47" s="18">
        <f t="shared" si="38"/>
        <v>131.91836734693877</v>
      </c>
      <c r="AB47" s="18">
        <v>459587</v>
      </c>
      <c r="AC47" s="18">
        <f t="shared" si="39"/>
        <v>53.59615160349854</v>
      </c>
      <c r="AD47" s="18">
        <v>4737998</v>
      </c>
      <c r="AE47" s="18">
        <f t="shared" si="40"/>
        <v>552.5362099125365</v>
      </c>
      <c r="AF47" s="18">
        <v>2713313</v>
      </c>
      <c r="AG47" s="18">
        <f t="shared" si="41"/>
        <v>316.42134110787174</v>
      </c>
      <c r="AH47" s="18">
        <v>3254460</v>
      </c>
      <c r="AI47" s="18">
        <f t="shared" si="42"/>
        <v>379.5288629737609</v>
      </c>
      <c r="AJ47" s="18">
        <v>0</v>
      </c>
      <c r="AK47" s="18">
        <f t="shared" si="49"/>
        <v>0</v>
      </c>
      <c r="AL47" s="18">
        <v>4100</v>
      </c>
      <c r="AM47" s="18">
        <f t="shared" si="50"/>
        <v>0.478134110787172</v>
      </c>
      <c r="AN47" s="18">
        <v>373375</v>
      </c>
      <c r="AO47" s="18">
        <f t="shared" si="43"/>
        <v>43.542274052478135</v>
      </c>
      <c r="AP47" s="23">
        <f t="shared" si="24"/>
        <v>15594825</v>
      </c>
      <c r="AQ47" s="24">
        <f t="shared" si="44"/>
        <v>1818.6384839650145</v>
      </c>
      <c r="AR47" s="18">
        <v>2311639</v>
      </c>
      <c r="AS47" s="18">
        <f t="shared" si="45"/>
        <v>269.5788921282799</v>
      </c>
      <c r="AT47" s="18">
        <v>3384254</v>
      </c>
      <c r="AU47" s="18">
        <f t="shared" si="46"/>
        <v>394.6651895043732</v>
      </c>
      <c r="AV47" s="25">
        <f t="shared" si="25"/>
        <v>62470799</v>
      </c>
      <c r="AW47" s="26">
        <f t="shared" si="47"/>
        <v>7285.224373177843</v>
      </c>
    </row>
    <row r="48" spans="1:49" ht="12.75">
      <c r="A48" s="43">
        <v>45</v>
      </c>
      <c r="B48" s="27" t="s">
        <v>88</v>
      </c>
      <c r="C48" s="28">
        <v>9819</v>
      </c>
      <c r="D48" s="29">
        <v>30910035</v>
      </c>
      <c r="E48" s="29">
        <f t="shared" si="28"/>
        <v>3147.981973724412</v>
      </c>
      <c r="F48" s="29">
        <v>10053365</v>
      </c>
      <c r="G48" s="29">
        <f t="shared" si="29"/>
        <v>1023.8685202159079</v>
      </c>
      <c r="H48" s="29">
        <v>1242713</v>
      </c>
      <c r="I48" s="29">
        <f t="shared" si="48"/>
        <v>126.56207353090946</v>
      </c>
      <c r="J48" s="29">
        <v>4698669</v>
      </c>
      <c r="K48" s="29">
        <f t="shared" si="30"/>
        <v>478.52826153376105</v>
      </c>
      <c r="L48" s="29">
        <v>351778</v>
      </c>
      <c r="M48" s="29">
        <f t="shared" si="31"/>
        <v>35.82625521947245</v>
      </c>
      <c r="N48" s="29">
        <v>2115049</v>
      </c>
      <c r="O48" s="29">
        <f t="shared" si="32"/>
        <v>215.40370709848253</v>
      </c>
      <c r="P48" s="30">
        <f t="shared" si="22"/>
        <v>49371609</v>
      </c>
      <c r="Q48" s="31">
        <f t="shared" si="33"/>
        <v>5028.170791322946</v>
      </c>
      <c r="R48" s="29">
        <v>3655413</v>
      </c>
      <c r="S48" s="29">
        <f t="shared" si="34"/>
        <v>372.2795600366636</v>
      </c>
      <c r="T48" s="29">
        <v>5210644</v>
      </c>
      <c r="U48" s="29">
        <f t="shared" si="35"/>
        <v>530.669518280884</v>
      </c>
      <c r="V48" s="32">
        <f t="shared" si="23"/>
        <v>58237666</v>
      </c>
      <c r="W48" s="33">
        <f t="shared" si="36"/>
        <v>5931.119869640493</v>
      </c>
      <c r="X48" s="29">
        <v>5838264</v>
      </c>
      <c r="Y48" s="29">
        <f t="shared" si="37"/>
        <v>594.5884509624198</v>
      </c>
      <c r="Z48" s="29">
        <v>2622251</v>
      </c>
      <c r="AA48" s="29">
        <f t="shared" si="38"/>
        <v>267.05886546491496</v>
      </c>
      <c r="AB48" s="29">
        <v>752279</v>
      </c>
      <c r="AC48" s="29">
        <f t="shared" si="39"/>
        <v>76.61462470720032</v>
      </c>
      <c r="AD48" s="29">
        <v>5991502</v>
      </c>
      <c r="AE48" s="29">
        <f t="shared" si="40"/>
        <v>610.1947245136979</v>
      </c>
      <c r="AF48" s="29">
        <v>4604850</v>
      </c>
      <c r="AG48" s="29">
        <f t="shared" si="41"/>
        <v>468.97341888175987</v>
      </c>
      <c r="AH48" s="29">
        <v>3854819</v>
      </c>
      <c r="AI48" s="29">
        <f t="shared" si="42"/>
        <v>392.58773805886545</v>
      </c>
      <c r="AJ48" s="29">
        <v>0</v>
      </c>
      <c r="AK48" s="29">
        <f t="shared" si="49"/>
        <v>0</v>
      </c>
      <c r="AL48" s="29">
        <v>109913</v>
      </c>
      <c r="AM48" s="29">
        <f t="shared" si="50"/>
        <v>11.193909766778694</v>
      </c>
      <c r="AN48" s="29">
        <v>1359146</v>
      </c>
      <c r="AO48" s="29">
        <f t="shared" si="43"/>
        <v>138.4200020368673</v>
      </c>
      <c r="AP48" s="34">
        <f t="shared" si="24"/>
        <v>25133024</v>
      </c>
      <c r="AQ48" s="35">
        <f t="shared" si="44"/>
        <v>2559.6317343925043</v>
      </c>
      <c r="AR48" s="29">
        <v>7033303</v>
      </c>
      <c r="AS48" s="29">
        <f t="shared" si="45"/>
        <v>716.2952439148589</v>
      </c>
      <c r="AT48" s="29">
        <v>5268451</v>
      </c>
      <c r="AU48" s="29">
        <f t="shared" si="46"/>
        <v>536.5567776759344</v>
      </c>
      <c r="AV48" s="36">
        <f t="shared" si="25"/>
        <v>95672444</v>
      </c>
      <c r="AW48" s="37">
        <f t="shared" si="47"/>
        <v>9743.603625623791</v>
      </c>
    </row>
    <row r="49" spans="1:49" ht="12.75">
      <c r="A49" s="42">
        <v>46</v>
      </c>
      <c r="B49" s="15" t="s">
        <v>89</v>
      </c>
      <c r="C49" s="16">
        <v>1410</v>
      </c>
      <c r="D49" s="18">
        <v>3007818</v>
      </c>
      <c r="E49" s="18">
        <f t="shared" si="28"/>
        <v>2133.204255319149</v>
      </c>
      <c r="F49" s="18">
        <v>1075467</v>
      </c>
      <c r="G49" s="18">
        <f t="shared" si="29"/>
        <v>762.7425531914894</v>
      </c>
      <c r="H49" s="18">
        <v>247281</v>
      </c>
      <c r="I49" s="18">
        <f t="shared" si="48"/>
        <v>175.37659574468086</v>
      </c>
      <c r="J49" s="18">
        <v>205752</v>
      </c>
      <c r="K49" s="18">
        <f t="shared" si="30"/>
        <v>145.92340425531916</v>
      </c>
      <c r="L49" s="18">
        <v>28770</v>
      </c>
      <c r="M49" s="18">
        <f t="shared" si="31"/>
        <v>20.404255319148938</v>
      </c>
      <c r="N49" s="18">
        <v>682892</v>
      </c>
      <c r="O49" s="18">
        <f t="shared" si="32"/>
        <v>484.3205673758865</v>
      </c>
      <c r="P49" s="19">
        <f t="shared" si="22"/>
        <v>5247980</v>
      </c>
      <c r="Q49" s="20">
        <f t="shared" si="33"/>
        <v>3721.971631205674</v>
      </c>
      <c r="R49" s="18">
        <v>381414</v>
      </c>
      <c r="S49" s="18">
        <f t="shared" si="34"/>
        <v>270.5063829787234</v>
      </c>
      <c r="T49" s="18">
        <v>567162</v>
      </c>
      <c r="U49" s="18">
        <f t="shared" si="35"/>
        <v>402.2425531914894</v>
      </c>
      <c r="V49" s="21">
        <f t="shared" si="23"/>
        <v>6196556</v>
      </c>
      <c r="W49" s="22">
        <f t="shared" si="36"/>
        <v>4394.720567375886</v>
      </c>
      <c r="X49" s="18">
        <v>495790</v>
      </c>
      <c r="Y49" s="18">
        <f t="shared" si="37"/>
        <v>351.6241134751773</v>
      </c>
      <c r="Z49" s="18">
        <v>285593</v>
      </c>
      <c r="AA49" s="18">
        <f t="shared" si="38"/>
        <v>202.5482269503546</v>
      </c>
      <c r="AB49" s="18">
        <v>203581</v>
      </c>
      <c r="AC49" s="18">
        <f t="shared" si="39"/>
        <v>144.3836879432624</v>
      </c>
      <c r="AD49" s="18">
        <v>592941</v>
      </c>
      <c r="AE49" s="18">
        <f t="shared" si="40"/>
        <v>420.52553191489363</v>
      </c>
      <c r="AF49" s="18">
        <v>878830</v>
      </c>
      <c r="AG49" s="18">
        <f t="shared" si="41"/>
        <v>623.2836879432624</v>
      </c>
      <c r="AH49" s="18">
        <v>736427</v>
      </c>
      <c r="AI49" s="18">
        <f t="shared" si="42"/>
        <v>522.2886524822695</v>
      </c>
      <c r="AJ49" s="18">
        <v>0</v>
      </c>
      <c r="AK49" s="18">
        <f t="shared" si="49"/>
        <v>0</v>
      </c>
      <c r="AL49" s="18">
        <v>1350</v>
      </c>
      <c r="AM49" s="18">
        <f t="shared" si="50"/>
        <v>0.9574468085106383</v>
      </c>
      <c r="AN49" s="18">
        <v>35478</v>
      </c>
      <c r="AO49" s="18">
        <f t="shared" si="43"/>
        <v>25.161702127659574</v>
      </c>
      <c r="AP49" s="23">
        <f t="shared" si="24"/>
        <v>3229990</v>
      </c>
      <c r="AQ49" s="24">
        <f t="shared" si="44"/>
        <v>2290.77304964539</v>
      </c>
      <c r="AR49" s="18">
        <v>601</v>
      </c>
      <c r="AS49" s="18">
        <f t="shared" si="45"/>
        <v>0.42624113475177305</v>
      </c>
      <c r="AT49" s="18">
        <v>314786</v>
      </c>
      <c r="AU49" s="18">
        <f t="shared" si="46"/>
        <v>223.25248226950356</v>
      </c>
      <c r="AV49" s="25">
        <f t="shared" si="25"/>
        <v>9741933</v>
      </c>
      <c r="AW49" s="26">
        <f t="shared" si="47"/>
        <v>6909.172340425532</v>
      </c>
    </row>
    <row r="50" spans="1:49" ht="12.75">
      <c r="A50" s="42">
        <v>47</v>
      </c>
      <c r="B50" s="15" t="s">
        <v>90</v>
      </c>
      <c r="C50" s="16">
        <v>4064</v>
      </c>
      <c r="D50" s="18">
        <v>10744310</v>
      </c>
      <c r="E50" s="18">
        <f t="shared" si="28"/>
        <v>2643.777066929134</v>
      </c>
      <c r="F50" s="18">
        <v>3008303</v>
      </c>
      <c r="G50" s="18">
        <f t="shared" si="29"/>
        <v>740.2320374015748</v>
      </c>
      <c r="H50" s="18">
        <v>659029</v>
      </c>
      <c r="I50" s="18">
        <f t="shared" si="48"/>
        <v>162.1626476377953</v>
      </c>
      <c r="J50" s="18">
        <v>74475</v>
      </c>
      <c r="K50" s="18">
        <f t="shared" si="30"/>
        <v>18.325541338582678</v>
      </c>
      <c r="L50" s="18">
        <v>64418</v>
      </c>
      <c r="M50" s="18">
        <f t="shared" si="31"/>
        <v>15.850885826771654</v>
      </c>
      <c r="N50" s="18">
        <v>1805204</v>
      </c>
      <c r="O50" s="18">
        <f t="shared" si="32"/>
        <v>444.19389763779526</v>
      </c>
      <c r="P50" s="19">
        <f t="shared" si="22"/>
        <v>16355739</v>
      </c>
      <c r="Q50" s="20">
        <f t="shared" si="33"/>
        <v>4024.5420767716537</v>
      </c>
      <c r="R50" s="18">
        <v>1311607</v>
      </c>
      <c r="S50" s="18">
        <f t="shared" si="34"/>
        <v>322.73794291338584</v>
      </c>
      <c r="T50" s="18">
        <v>1445208</v>
      </c>
      <c r="U50" s="18">
        <f t="shared" si="35"/>
        <v>355.6122047244094</v>
      </c>
      <c r="V50" s="21">
        <f t="shared" si="23"/>
        <v>19112554</v>
      </c>
      <c r="W50" s="22">
        <f t="shared" si="36"/>
        <v>4702.892224409449</v>
      </c>
      <c r="X50" s="18">
        <v>1903628</v>
      </c>
      <c r="Y50" s="18">
        <f t="shared" si="37"/>
        <v>468.41240157480314</v>
      </c>
      <c r="Z50" s="18">
        <v>1187451</v>
      </c>
      <c r="AA50" s="18">
        <f t="shared" si="38"/>
        <v>292.1877460629921</v>
      </c>
      <c r="AB50" s="18">
        <v>415804</v>
      </c>
      <c r="AC50" s="18">
        <f t="shared" si="39"/>
        <v>102.31397637795276</v>
      </c>
      <c r="AD50" s="18">
        <v>3324395</v>
      </c>
      <c r="AE50" s="18">
        <f t="shared" si="40"/>
        <v>818.0105807086615</v>
      </c>
      <c r="AF50" s="18">
        <v>1592638</v>
      </c>
      <c r="AG50" s="18">
        <f t="shared" si="41"/>
        <v>391.8892716535433</v>
      </c>
      <c r="AH50" s="18">
        <v>2143768</v>
      </c>
      <c r="AI50" s="18">
        <f t="shared" si="42"/>
        <v>527.5019685039371</v>
      </c>
      <c r="AJ50" s="18">
        <v>0</v>
      </c>
      <c r="AK50" s="18">
        <f t="shared" si="49"/>
        <v>0</v>
      </c>
      <c r="AL50" s="18">
        <v>6812</v>
      </c>
      <c r="AM50" s="18">
        <f t="shared" si="50"/>
        <v>1.6761811023622046</v>
      </c>
      <c r="AN50" s="18">
        <v>477809</v>
      </c>
      <c r="AO50" s="18">
        <f t="shared" si="43"/>
        <v>117.57111220472441</v>
      </c>
      <c r="AP50" s="23">
        <f t="shared" si="24"/>
        <v>11052305</v>
      </c>
      <c r="AQ50" s="24">
        <f t="shared" si="44"/>
        <v>2719.5632381889764</v>
      </c>
      <c r="AR50" s="18">
        <v>3117744</v>
      </c>
      <c r="AS50" s="18">
        <f t="shared" si="45"/>
        <v>767.1614173228346</v>
      </c>
      <c r="AT50" s="18">
        <v>10796617</v>
      </c>
      <c r="AU50" s="18">
        <f t="shared" si="46"/>
        <v>2656.6478838582675</v>
      </c>
      <c r="AV50" s="25">
        <f t="shared" si="25"/>
        <v>44079220</v>
      </c>
      <c r="AW50" s="26">
        <f t="shared" si="47"/>
        <v>10846.264763779527</v>
      </c>
    </row>
    <row r="51" spans="1:49" ht="12.75">
      <c r="A51" s="42">
        <v>48</v>
      </c>
      <c r="B51" s="15" t="s">
        <v>91</v>
      </c>
      <c r="C51" s="16">
        <v>6225</v>
      </c>
      <c r="D51" s="18">
        <v>19361308</v>
      </c>
      <c r="E51" s="18">
        <f t="shared" si="28"/>
        <v>3110.250281124498</v>
      </c>
      <c r="F51" s="18">
        <v>8074848</v>
      </c>
      <c r="G51" s="18">
        <f t="shared" si="29"/>
        <v>1297.1643373493976</v>
      </c>
      <c r="H51" s="18">
        <v>381233</v>
      </c>
      <c r="I51" s="18">
        <f t="shared" si="48"/>
        <v>61.242248995983935</v>
      </c>
      <c r="J51" s="18">
        <v>1414192</v>
      </c>
      <c r="K51" s="18">
        <f t="shared" si="30"/>
        <v>227.179437751004</v>
      </c>
      <c r="L51" s="18">
        <v>128102</v>
      </c>
      <c r="M51" s="18">
        <f t="shared" si="31"/>
        <v>20.57863453815261</v>
      </c>
      <c r="N51" s="18">
        <v>2319069</v>
      </c>
      <c r="O51" s="18">
        <f t="shared" si="32"/>
        <v>372.5412048192771</v>
      </c>
      <c r="P51" s="19">
        <f t="shared" si="22"/>
        <v>31678752</v>
      </c>
      <c r="Q51" s="20">
        <f t="shared" si="33"/>
        <v>5088.956144578313</v>
      </c>
      <c r="R51" s="18">
        <v>2121780</v>
      </c>
      <c r="S51" s="18">
        <f t="shared" si="34"/>
        <v>340.8481927710843</v>
      </c>
      <c r="T51" s="18">
        <v>1213789</v>
      </c>
      <c r="U51" s="18">
        <f t="shared" si="35"/>
        <v>194.9861847389558</v>
      </c>
      <c r="V51" s="21">
        <f t="shared" si="23"/>
        <v>35014321</v>
      </c>
      <c r="W51" s="22">
        <f t="shared" si="36"/>
        <v>5624.790522088353</v>
      </c>
      <c r="X51" s="18">
        <v>2901066</v>
      </c>
      <c r="Y51" s="18">
        <f t="shared" si="37"/>
        <v>466.0346987951807</v>
      </c>
      <c r="Z51" s="18">
        <v>1185626</v>
      </c>
      <c r="AA51" s="18">
        <f t="shared" si="38"/>
        <v>190.46200803212852</v>
      </c>
      <c r="AB51" s="18">
        <v>580507</v>
      </c>
      <c r="AC51" s="18">
        <f t="shared" si="39"/>
        <v>93.25413654618474</v>
      </c>
      <c r="AD51" s="18">
        <v>4285692</v>
      </c>
      <c r="AE51" s="18">
        <f t="shared" si="40"/>
        <v>688.464578313253</v>
      </c>
      <c r="AF51" s="18">
        <v>2212318</v>
      </c>
      <c r="AG51" s="18">
        <f t="shared" si="41"/>
        <v>355.3924497991968</v>
      </c>
      <c r="AH51" s="18">
        <v>2327049</v>
      </c>
      <c r="AI51" s="18">
        <f t="shared" si="42"/>
        <v>373.82313253012046</v>
      </c>
      <c r="AJ51" s="18">
        <v>0</v>
      </c>
      <c r="AK51" s="18">
        <f t="shared" si="49"/>
        <v>0</v>
      </c>
      <c r="AL51" s="18">
        <v>0</v>
      </c>
      <c r="AM51" s="18">
        <f t="shared" si="50"/>
        <v>0</v>
      </c>
      <c r="AN51" s="18">
        <v>760629</v>
      </c>
      <c r="AO51" s="18">
        <f t="shared" si="43"/>
        <v>122.18939759036145</v>
      </c>
      <c r="AP51" s="23">
        <f t="shared" si="24"/>
        <v>14252887</v>
      </c>
      <c r="AQ51" s="24">
        <f t="shared" si="44"/>
        <v>2289.6204016064257</v>
      </c>
      <c r="AR51" s="18">
        <v>3043710</v>
      </c>
      <c r="AS51" s="18">
        <f t="shared" si="45"/>
        <v>488.94939759036146</v>
      </c>
      <c r="AT51" s="18">
        <v>4078534</v>
      </c>
      <c r="AU51" s="18">
        <f t="shared" si="46"/>
        <v>655.1861847389558</v>
      </c>
      <c r="AV51" s="25">
        <f t="shared" si="25"/>
        <v>56389452</v>
      </c>
      <c r="AW51" s="26">
        <f t="shared" si="47"/>
        <v>9058.546506024097</v>
      </c>
    </row>
    <row r="52" spans="1:49" ht="12.75">
      <c r="A52" s="42">
        <v>49</v>
      </c>
      <c r="B52" s="15" t="s">
        <v>92</v>
      </c>
      <c r="C52" s="16">
        <v>15327</v>
      </c>
      <c r="D52" s="18">
        <v>39104359</v>
      </c>
      <c r="E52" s="18">
        <f t="shared" si="28"/>
        <v>2551.3380961701573</v>
      </c>
      <c r="F52" s="18">
        <v>13737574</v>
      </c>
      <c r="G52" s="18">
        <f t="shared" si="29"/>
        <v>896.2989495661251</v>
      </c>
      <c r="H52" s="18">
        <v>1949428</v>
      </c>
      <c r="I52" s="18">
        <f t="shared" si="48"/>
        <v>127.1891433418151</v>
      </c>
      <c r="J52" s="18">
        <v>600476</v>
      </c>
      <c r="K52" s="18">
        <f t="shared" si="30"/>
        <v>39.17766033796568</v>
      </c>
      <c r="L52" s="18">
        <v>539746</v>
      </c>
      <c r="M52" s="18">
        <f t="shared" si="31"/>
        <v>35.2153715665166</v>
      </c>
      <c r="N52" s="18">
        <v>5590192</v>
      </c>
      <c r="O52" s="18">
        <f t="shared" si="32"/>
        <v>364.72838781235725</v>
      </c>
      <c r="P52" s="19">
        <f t="shared" si="22"/>
        <v>61521775</v>
      </c>
      <c r="Q52" s="20">
        <f t="shared" si="33"/>
        <v>4013.947608794937</v>
      </c>
      <c r="R52" s="18">
        <v>2830819</v>
      </c>
      <c r="S52" s="18">
        <f t="shared" si="34"/>
        <v>184.69491746590984</v>
      </c>
      <c r="T52" s="18">
        <v>3817377</v>
      </c>
      <c r="U52" s="18">
        <f t="shared" si="35"/>
        <v>249.06224310041105</v>
      </c>
      <c r="V52" s="21">
        <f t="shared" si="23"/>
        <v>68169971</v>
      </c>
      <c r="W52" s="22">
        <f t="shared" si="36"/>
        <v>4447.704769361258</v>
      </c>
      <c r="X52" s="18">
        <v>5613205</v>
      </c>
      <c r="Y52" s="18">
        <f t="shared" si="37"/>
        <v>366.2298558100085</v>
      </c>
      <c r="Z52" s="18">
        <v>1668717</v>
      </c>
      <c r="AA52" s="18">
        <f t="shared" si="38"/>
        <v>108.87433940105696</v>
      </c>
      <c r="AB52" s="18">
        <v>692440</v>
      </c>
      <c r="AC52" s="18">
        <f t="shared" si="39"/>
        <v>45.17779082664579</v>
      </c>
      <c r="AD52" s="18">
        <v>6952156</v>
      </c>
      <c r="AE52" s="18">
        <f t="shared" si="40"/>
        <v>453.58883016898284</v>
      </c>
      <c r="AF52" s="18">
        <v>5279066</v>
      </c>
      <c r="AG52" s="18">
        <f t="shared" si="41"/>
        <v>344.4291772688719</v>
      </c>
      <c r="AH52" s="18">
        <v>7959828</v>
      </c>
      <c r="AI52" s="18">
        <f t="shared" si="42"/>
        <v>519.3337247993736</v>
      </c>
      <c r="AJ52" s="18">
        <v>0</v>
      </c>
      <c r="AK52" s="18">
        <f t="shared" si="49"/>
        <v>0</v>
      </c>
      <c r="AL52" s="18">
        <v>4463</v>
      </c>
      <c r="AM52" s="18">
        <f t="shared" si="50"/>
        <v>0.2911854896587721</v>
      </c>
      <c r="AN52" s="18">
        <v>1319097</v>
      </c>
      <c r="AO52" s="18">
        <f t="shared" si="43"/>
        <v>86.06361323155217</v>
      </c>
      <c r="AP52" s="23">
        <f t="shared" si="24"/>
        <v>29488972</v>
      </c>
      <c r="AQ52" s="24">
        <f t="shared" si="44"/>
        <v>1923.9885169961506</v>
      </c>
      <c r="AR52" s="18">
        <v>566915</v>
      </c>
      <c r="AS52" s="18">
        <f t="shared" si="45"/>
        <v>36.98799504143015</v>
      </c>
      <c r="AT52" s="18">
        <v>3230124</v>
      </c>
      <c r="AU52" s="18">
        <f t="shared" si="46"/>
        <v>210.74730867097279</v>
      </c>
      <c r="AV52" s="25">
        <f t="shared" si="25"/>
        <v>101455982</v>
      </c>
      <c r="AW52" s="26">
        <f t="shared" si="47"/>
        <v>6619.428590069811</v>
      </c>
    </row>
    <row r="53" spans="1:49" ht="12.75">
      <c r="A53" s="43">
        <v>50</v>
      </c>
      <c r="B53" s="27" t="s">
        <v>93</v>
      </c>
      <c r="C53" s="28">
        <v>8519</v>
      </c>
      <c r="D53" s="29">
        <v>21649914</v>
      </c>
      <c r="E53" s="29">
        <f t="shared" si="28"/>
        <v>2541.3680009390773</v>
      </c>
      <c r="F53" s="29">
        <v>6108067</v>
      </c>
      <c r="G53" s="29">
        <f t="shared" si="29"/>
        <v>716.9934264585045</v>
      </c>
      <c r="H53" s="29">
        <v>1065498</v>
      </c>
      <c r="I53" s="29">
        <f t="shared" si="48"/>
        <v>125.07313064913723</v>
      </c>
      <c r="J53" s="29">
        <v>619837</v>
      </c>
      <c r="K53" s="29">
        <f t="shared" si="30"/>
        <v>72.75936142739758</v>
      </c>
      <c r="L53" s="29">
        <v>300776</v>
      </c>
      <c r="M53" s="29">
        <f t="shared" si="31"/>
        <v>35.30649137222679</v>
      </c>
      <c r="N53" s="29">
        <v>2963420</v>
      </c>
      <c r="O53" s="29">
        <f t="shared" si="32"/>
        <v>347.8600774738819</v>
      </c>
      <c r="P53" s="30">
        <f t="shared" si="22"/>
        <v>32707512</v>
      </c>
      <c r="Q53" s="31">
        <f t="shared" si="33"/>
        <v>3839.360488320225</v>
      </c>
      <c r="R53" s="29">
        <v>2908591</v>
      </c>
      <c r="S53" s="29">
        <f t="shared" si="34"/>
        <v>341.4239934264585</v>
      </c>
      <c r="T53" s="29">
        <v>1784990</v>
      </c>
      <c r="U53" s="29">
        <f t="shared" si="35"/>
        <v>209.53046132175137</v>
      </c>
      <c r="V53" s="32">
        <f t="shared" si="23"/>
        <v>37401093</v>
      </c>
      <c r="W53" s="33">
        <f t="shared" si="36"/>
        <v>4390.314943068435</v>
      </c>
      <c r="X53" s="29">
        <v>2219017</v>
      </c>
      <c r="Y53" s="29">
        <f t="shared" si="37"/>
        <v>260.4785772978049</v>
      </c>
      <c r="Z53" s="29">
        <v>574311</v>
      </c>
      <c r="AA53" s="29">
        <f t="shared" si="38"/>
        <v>67.41530696091091</v>
      </c>
      <c r="AB53" s="29">
        <v>648465</v>
      </c>
      <c r="AC53" s="29">
        <f t="shared" si="39"/>
        <v>76.11984974762296</v>
      </c>
      <c r="AD53" s="29">
        <v>5308881</v>
      </c>
      <c r="AE53" s="29">
        <f t="shared" si="40"/>
        <v>623.181241929804</v>
      </c>
      <c r="AF53" s="29">
        <v>2954965</v>
      </c>
      <c r="AG53" s="29">
        <f t="shared" si="41"/>
        <v>346.8675900927339</v>
      </c>
      <c r="AH53" s="29">
        <v>3614647</v>
      </c>
      <c r="AI53" s="29">
        <f t="shared" si="42"/>
        <v>424.30414367883554</v>
      </c>
      <c r="AJ53" s="29">
        <v>0</v>
      </c>
      <c r="AK53" s="29">
        <f t="shared" si="49"/>
        <v>0</v>
      </c>
      <c r="AL53" s="29">
        <v>128729</v>
      </c>
      <c r="AM53" s="29">
        <f t="shared" si="50"/>
        <v>15.110811128066674</v>
      </c>
      <c r="AN53" s="29">
        <v>451412</v>
      </c>
      <c r="AO53" s="29">
        <f t="shared" si="43"/>
        <v>52.988848456391594</v>
      </c>
      <c r="AP53" s="34">
        <f t="shared" si="24"/>
        <v>15900427</v>
      </c>
      <c r="AQ53" s="35">
        <f t="shared" si="44"/>
        <v>1866.4663692921704</v>
      </c>
      <c r="AR53" s="29">
        <v>5265594</v>
      </c>
      <c r="AS53" s="29">
        <f t="shared" si="45"/>
        <v>618.100011738467</v>
      </c>
      <c r="AT53" s="29">
        <v>2232947</v>
      </c>
      <c r="AU53" s="29">
        <f t="shared" si="46"/>
        <v>262.1137457448057</v>
      </c>
      <c r="AV53" s="36">
        <f t="shared" si="25"/>
        <v>60800061</v>
      </c>
      <c r="AW53" s="37">
        <f t="shared" si="47"/>
        <v>7136.995069843879</v>
      </c>
    </row>
    <row r="54" spans="1:49" ht="12.75">
      <c r="A54" s="42">
        <v>51</v>
      </c>
      <c r="B54" s="15" t="s">
        <v>94</v>
      </c>
      <c r="C54" s="16">
        <v>10537</v>
      </c>
      <c r="D54" s="18">
        <v>26604943</v>
      </c>
      <c r="E54" s="18">
        <f t="shared" si="28"/>
        <v>2524.9068045933377</v>
      </c>
      <c r="F54" s="18">
        <v>8108874</v>
      </c>
      <c r="G54" s="18">
        <f t="shared" si="29"/>
        <v>769.5619246464838</v>
      </c>
      <c r="H54" s="18">
        <v>1590424</v>
      </c>
      <c r="I54" s="18">
        <f t="shared" si="48"/>
        <v>150.93707886495207</v>
      </c>
      <c r="J54" s="18">
        <v>1144373</v>
      </c>
      <c r="K54" s="18">
        <f t="shared" si="30"/>
        <v>108.60520072126792</v>
      </c>
      <c r="L54" s="18">
        <v>468493</v>
      </c>
      <c r="M54" s="18">
        <f t="shared" si="31"/>
        <v>44.461706368036445</v>
      </c>
      <c r="N54" s="18">
        <v>3185348</v>
      </c>
      <c r="O54" s="18">
        <f t="shared" si="32"/>
        <v>302.30122425737875</v>
      </c>
      <c r="P54" s="19">
        <f t="shared" si="22"/>
        <v>41102455</v>
      </c>
      <c r="Q54" s="20">
        <f t="shared" si="33"/>
        <v>3900.773939451457</v>
      </c>
      <c r="R54" s="18">
        <v>2794467</v>
      </c>
      <c r="S54" s="18">
        <f t="shared" si="34"/>
        <v>265.20518174053336</v>
      </c>
      <c r="T54" s="18">
        <v>3840171</v>
      </c>
      <c r="U54" s="18">
        <f t="shared" si="35"/>
        <v>364.44633197304734</v>
      </c>
      <c r="V54" s="21">
        <f t="shared" si="23"/>
        <v>47737093</v>
      </c>
      <c r="W54" s="22">
        <f t="shared" si="36"/>
        <v>4530.425453165038</v>
      </c>
      <c r="X54" s="18">
        <v>4170216</v>
      </c>
      <c r="Y54" s="18">
        <f t="shared" si="37"/>
        <v>395.7688146531271</v>
      </c>
      <c r="Z54" s="18">
        <v>1227048</v>
      </c>
      <c r="AA54" s="18">
        <f t="shared" si="38"/>
        <v>116.45136186770428</v>
      </c>
      <c r="AB54" s="18">
        <v>610456</v>
      </c>
      <c r="AC54" s="18">
        <f t="shared" si="39"/>
        <v>57.934516465787226</v>
      </c>
      <c r="AD54" s="18">
        <v>6907646</v>
      </c>
      <c r="AE54" s="18">
        <f t="shared" si="40"/>
        <v>655.560975609756</v>
      </c>
      <c r="AF54" s="18">
        <v>2947216</v>
      </c>
      <c r="AG54" s="18">
        <f t="shared" si="41"/>
        <v>279.7016228528044</v>
      </c>
      <c r="AH54" s="18">
        <v>4996147</v>
      </c>
      <c r="AI54" s="18">
        <f t="shared" si="42"/>
        <v>474.1527000094904</v>
      </c>
      <c r="AJ54" s="18">
        <v>0</v>
      </c>
      <c r="AK54" s="18">
        <f t="shared" si="49"/>
        <v>0</v>
      </c>
      <c r="AL54" s="18">
        <v>9978</v>
      </c>
      <c r="AM54" s="18">
        <f t="shared" si="50"/>
        <v>0.9469488469203758</v>
      </c>
      <c r="AN54" s="18">
        <v>424677</v>
      </c>
      <c r="AO54" s="18">
        <f t="shared" si="43"/>
        <v>40.30340704185252</v>
      </c>
      <c r="AP54" s="23">
        <f t="shared" si="24"/>
        <v>21293384</v>
      </c>
      <c r="AQ54" s="24">
        <f t="shared" si="44"/>
        <v>2020.8203473474423</v>
      </c>
      <c r="AR54" s="18">
        <v>1550051</v>
      </c>
      <c r="AS54" s="18">
        <f t="shared" si="45"/>
        <v>147.10553288412262</v>
      </c>
      <c r="AT54" s="18">
        <v>2079062</v>
      </c>
      <c r="AU54" s="18">
        <f t="shared" si="46"/>
        <v>197.3106197209832</v>
      </c>
      <c r="AV54" s="25">
        <f t="shared" si="25"/>
        <v>72659590</v>
      </c>
      <c r="AW54" s="26">
        <f t="shared" si="47"/>
        <v>6895.661953117586</v>
      </c>
    </row>
    <row r="55" spans="1:49" ht="12.75">
      <c r="A55" s="42">
        <v>52</v>
      </c>
      <c r="B55" s="15" t="s">
        <v>95</v>
      </c>
      <c r="C55" s="16">
        <v>32834</v>
      </c>
      <c r="D55" s="18">
        <v>84629627</v>
      </c>
      <c r="E55" s="18">
        <f t="shared" si="28"/>
        <v>2577.4997563501247</v>
      </c>
      <c r="F55" s="18">
        <v>42332563</v>
      </c>
      <c r="G55" s="18">
        <f t="shared" si="29"/>
        <v>1289.2904611073886</v>
      </c>
      <c r="H55" s="18">
        <v>4323792</v>
      </c>
      <c r="I55" s="18">
        <f t="shared" si="48"/>
        <v>131.6864226107084</v>
      </c>
      <c r="J55" s="18">
        <v>8497848</v>
      </c>
      <c r="K55" s="18">
        <f t="shared" si="30"/>
        <v>258.8124505086191</v>
      </c>
      <c r="L55" s="18">
        <v>525911</v>
      </c>
      <c r="M55" s="18">
        <f t="shared" si="31"/>
        <v>16.0172686848998</v>
      </c>
      <c r="N55" s="18">
        <v>3921534</v>
      </c>
      <c r="O55" s="18">
        <f t="shared" si="32"/>
        <v>119.43515867698117</v>
      </c>
      <c r="P55" s="19">
        <f t="shared" si="22"/>
        <v>144231275</v>
      </c>
      <c r="Q55" s="20">
        <f t="shared" si="33"/>
        <v>4392.741517938722</v>
      </c>
      <c r="R55" s="18">
        <v>9425937</v>
      </c>
      <c r="S55" s="18">
        <f t="shared" si="34"/>
        <v>287.07854662849485</v>
      </c>
      <c r="T55" s="18">
        <v>9486947</v>
      </c>
      <c r="U55" s="18">
        <f t="shared" si="35"/>
        <v>288.93668148870074</v>
      </c>
      <c r="V55" s="21">
        <f t="shared" si="23"/>
        <v>163144159</v>
      </c>
      <c r="W55" s="22">
        <f t="shared" si="36"/>
        <v>4968.756746055918</v>
      </c>
      <c r="X55" s="18">
        <v>12312837</v>
      </c>
      <c r="Y55" s="18">
        <f t="shared" si="37"/>
        <v>375.002649692392</v>
      </c>
      <c r="Z55" s="18">
        <v>4239248</v>
      </c>
      <c r="AA55" s="18">
        <f t="shared" si="38"/>
        <v>129.1115307303405</v>
      </c>
      <c r="AB55" s="18">
        <v>1582030</v>
      </c>
      <c r="AC55" s="18">
        <f t="shared" si="39"/>
        <v>48.1826764938783</v>
      </c>
      <c r="AD55" s="18">
        <v>17742746</v>
      </c>
      <c r="AE55" s="18">
        <f t="shared" si="40"/>
        <v>540.3772309191692</v>
      </c>
      <c r="AF55" s="18">
        <v>14703516</v>
      </c>
      <c r="AG55" s="18">
        <f t="shared" si="41"/>
        <v>447.81372967046354</v>
      </c>
      <c r="AH55" s="18">
        <v>12812496</v>
      </c>
      <c r="AI55" s="18">
        <f t="shared" si="42"/>
        <v>390.2203813120546</v>
      </c>
      <c r="AJ55" s="18">
        <v>0</v>
      </c>
      <c r="AK55" s="18">
        <f t="shared" si="49"/>
        <v>0</v>
      </c>
      <c r="AL55" s="18">
        <v>964600</v>
      </c>
      <c r="AM55" s="18">
        <f t="shared" si="50"/>
        <v>29.37808369373211</v>
      </c>
      <c r="AN55" s="18">
        <v>2210244</v>
      </c>
      <c r="AO55" s="18">
        <f t="shared" si="43"/>
        <v>67.31570932569898</v>
      </c>
      <c r="AP55" s="23">
        <f t="shared" si="24"/>
        <v>66567717</v>
      </c>
      <c r="AQ55" s="24">
        <f t="shared" si="44"/>
        <v>2027.4019918377292</v>
      </c>
      <c r="AR55" s="18">
        <v>23404531</v>
      </c>
      <c r="AS55" s="18">
        <f t="shared" si="45"/>
        <v>712.8138819516355</v>
      </c>
      <c r="AT55" s="18">
        <v>18502019</v>
      </c>
      <c r="AU55" s="18">
        <f t="shared" si="46"/>
        <v>563.5018273740635</v>
      </c>
      <c r="AV55" s="25">
        <f t="shared" si="25"/>
        <v>271618426</v>
      </c>
      <c r="AW55" s="26">
        <f t="shared" si="47"/>
        <v>8272.474447219345</v>
      </c>
    </row>
    <row r="56" spans="1:49" ht="12.75">
      <c r="A56" s="42">
        <v>53</v>
      </c>
      <c r="B56" s="15" t="s">
        <v>96</v>
      </c>
      <c r="C56" s="16">
        <v>18075</v>
      </c>
      <c r="D56" s="18">
        <v>44582103</v>
      </c>
      <c r="E56" s="18">
        <f t="shared" si="28"/>
        <v>2466.506390041494</v>
      </c>
      <c r="F56" s="18">
        <v>12324365</v>
      </c>
      <c r="G56" s="18">
        <f t="shared" si="29"/>
        <v>681.8459197786999</v>
      </c>
      <c r="H56" s="18">
        <v>2615375</v>
      </c>
      <c r="I56" s="18">
        <f t="shared" si="48"/>
        <v>144.69571230982018</v>
      </c>
      <c r="J56" s="18">
        <v>2499680</v>
      </c>
      <c r="K56" s="18">
        <f t="shared" si="30"/>
        <v>138.2948824343015</v>
      </c>
      <c r="L56" s="18">
        <v>327015</v>
      </c>
      <c r="M56" s="18">
        <f t="shared" si="31"/>
        <v>18.092116182572614</v>
      </c>
      <c r="N56" s="18">
        <v>5205249</v>
      </c>
      <c r="O56" s="18">
        <f t="shared" si="32"/>
        <v>287.98058091286305</v>
      </c>
      <c r="P56" s="19">
        <f t="shared" si="22"/>
        <v>67553787</v>
      </c>
      <c r="Q56" s="20">
        <f t="shared" si="33"/>
        <v>3737.4156016597512</v>
      </c>
      <c r="R56" s="18">
        <v>3366258</v>
      </c>
      <c r="S56" s="18">
        <f t="shared" si="34"/>
        <v>186.23834024896266</v>
      </c>
      <c r="T56" s="18">
        <v>3979794</v>
      </c>
      <c r="U56" s="18">
        <f t="shared" si="35"/>
        <v>220.18224066390042</v>
      </c>
      <c r="V56" s="21">
        <f t="shared" si="23"/>
        <v>74899839</v>
      </c>
      <c r="W56" s="22">
        <f t="shared" si="36"/>
        <v>4143.836182572614</v>
      </c>
      <c r="X56" s="18">
        <v>4903430</v>
      </c>
      <c r="Y56" s="18">
        <f t="shared" si="37"/>
        <v>271.28243430152145</v>
      </c>
      <c r="Z56" s="18">
        <v>970427</v>
      </c>
      <c r="AA56" s="18">
        <f t="shared" si="38"/>
        <v>53.68890733056708</v>
      </c>
      <c r="AB56" s="18">
        <v>750728</v>
      </c>
      <c r="AC56" s="18">
        <f t="shared" si="39"/>
        <v>41.53405255878285</v>
      </c>
      <c r="AD56" s="18">
        <v>7481435</v>
      </c>
      <c r="AE56" s="18">
        <f t="shared" si="40"/>
        <v>413.9106500691563</v>
      </c>
      <c r="AF56" s="18">
        <v>6696391</v>
      </c>
      <c r="AG56" s="18">
        <f t="shared" si="41"/>
        <v>370.47806362378975</v>
      </c>
      <c r="AH56" s="18">
        <v>7047587</v>
      </c>
      <c r="AI56" s="18">
        <f t="shared" si="42"/>
        <v>389.90799446749656</v>
      </c>
      <c r="AJ56" s="18">
        <v>0</v>
      </c>
      <c r="AK56" s="18">
        <v>0</v>
      </c>
      <c r="AL56" s="18">
        <v>80126</v>
      </c>
      <c r="AM56" s="18">
        <f t="shared" si="50"/>
        <v>4.432973720608575</v>
      </c>
      <c r="AN56" s="18">
        <v>972511</v>
      </c>
      <c r="AO56" s="18">
        <f t="shared" si="43"/>
        <v>53.80420470262794</v>
      </c>
      <c r="AP56" s="23">
        <f t="shared" si="24"/>
        <v>28902635</v>
      </c>
      <c r="AQ56" s="24">
        <f t="shared" si="44"/>
        <v>1599.0392807745504</v>
      </c>
      <c r="AR56" s="18">
        <v>8007771</v>
      </c>
      <c r="AS56" s="18">
        <f t="shared" si="45"/>
        <v>443.03020746887967</v>
      </c>
      <c r="AT56" s="18">
        <v>6942579</v>
      </c>
      <c r="AU56" s="18">
        <f t="shared" si="46"/>
        <v>384.0984232365145</v>
      </c>
      <c r="AV56" s="25">
        <f t="shared" si="25"/>
        <v>118752824</v>
      </c>
      <c r="AW56" s="26">
        <f t="shared" si="47"/>
        <v>6570.004094052559</v>
      </c>
    </row>
    <row r="57" spans="1:49" ht="12.75">
      <c r="A57" s="42">
        <v>54</v>
      </c>
      <c r="B57" s="15" t="s">
        <v>97</v>
      </c>
      <c r="C57" s="16">
        <v>1031</v>
      </c>
      <c r="D57" s="18">
        <v>2499518</v>
      </c>
      <c r="E57" s="18">
        <f t="shared" si="28"/>
        <v>2424.3627546071775</v>
      </c>
      <c r="F57" s="18">
        <v>1085045</v>
      </c>
      <c r="G57" s="18">
        <f t="shared" si="29"/>
        <v>1052.4199806013578</v>
      </c>
      <c r="H57" s="18">
        <v>277330</v>
      </c>
      <c r="I57" s="18">
        <f t="shared" si="48"/>
        <v>268.99127061105725</v>
      </c>
      <c r="J57" s="18">
        <v>382713</v>
      </c>
      <c r="K57" s="18">
        <f t="shared" si="30"/>
        <v>371.20562560620755</v>
      </c>
      <c r="L57" s="18">
        <v>108159</v>
      </c>
      <c r="M57" s="18">
        <f t="shared" si="31"/>
        <v>104.90688651794375</v>
      </c>
      <c r="N57" s="18">
        <v>711403</v>
      </c>
      <c r="O57" s="18">
        <f t="shared" si="32"/>
        <v>690.0126091173618</v>
      </c>
      <c r="P57" s="19">
        <f t="shared" si="22"/>
        <v>5064168</v>
      </c>
      <c r="Q57" s="20">
        <f t="shared" si="33"/>
        <v>4911.899127061106</v>
      </c>
      <c r="R57" s="18">
        <v>364130</v>
      </c>
      <c r="S57" s="18">
        <f t="shared" si="34"/>
        <v>353.18137730358876</v>
      </c>
      <c r="T57" s="18">
        <v>1121846</v>
      </c>
      <c r="U57" s="18">
        <f t="shared" si="35"/>
        <v>1088.1144519883608</v>
      </c>
      <c r="V57" s="21">
        <f t="shared" si="23"/>
        <v>6550144</v>
      </c>
      <c r="W57" s="22">
        <f t="shared" si="36"/>
        <v>6353.194956353055</v>
      </c>
      <c r="X57" s="18">
        <v>422581</v>
      </c>
      <c r="Y57" s="18">
        <f t="shared" si="37"/>
        <v>409.8748787584869</v>
      </c>
      <c r="Z57" s="18">
        <v>246788</v>
      </c>
      <c r="AA57" s="18">
        <f t="shared" si="38"/>
        <v>239.36760426770127</v>
      </c>
      <c r="AB57" s="18">
        <v>177266</v>
      </c>
      <c r="AC57" s="18">
        <f t="shared" si="39"/>
        <v>171.93598448108634</v>
      </c>
      <c r="AD57" s="18">
        <v>833432</v>
      </c>
      <c r="AE57" s="18">
        <f t="shared" si="40"/>
        <v>808.372453928225</v>
      </c>
      <c r="AF57" s="18">
        <v>525537</v>
      </c>
      <c r="AG57" s="18">
        <f t="shared" si="41"/>
        <v>509.73520853540253</v>
      </c>
      <c r="AH57" s="18">
        <v>572296</v>
      </c>
      <c r="AI57" s="18">
        <f t="shared" si="42"/>
        <v>555.0882638215325</v>
      </c>
      <c r="AJ57" s="18">
        <v>0</v>
      </c>
      <c r="AK57" s="18">
        <f aca="true" t="shared" si="51" ref="AK57:AK69">AJ57/$C57</f>
        <v>0</v>
      </c>
      <c r="AL57" s="18">
        <v>1200</v>
      </c>
      <c r="AM57" s="18">
        <f t="shared" si="50"/>
        <v>1.1639185257032008</v>
      </c>
      <c r="AN57" s="18">
        <v>38999</v>
      </c>
      <c r="AO57" s="18">
        <f t="shared" si="43"/>
        <v>37.82638215324927</v>
      </c>
      <c r="AP57" s="23">
        <f t="shared" si="24"/>
        <v>2818099</v>
      </c>
      <c r="AQ57" s="24">
        <f t="shared" si="44"/>
        <v>2733.364694471387</v>
      </c>
      <c r="AR57" s="18">
        <v>40636</v>
      </c>
      <c r="AS57" s="18">
        <f t="shared" si="45"/>
        <v>39.41416100872939</v>
      </c>
      <c r="AT57" s="18">
        <v>45077</v>
      </c>
      <c r="AU57" s="18">
        <f t="shared" si="46"/>
        <v>43.721629485935985</v>
      </c>
      <c r="AV57" s="25">
        <f t="shared" si="25"/>
        <v>9453956</v>
      </c>
      <c r="AW57" s="26">
        <f t="shared" si="47"/>
        <v>9169.695441319107</v>
      </c>
    </row>
    <row r="58" spans="1:49" ht="12.75">
      <c r="A58" s="43">
        <v>55</v>
      </c>
      <c r="B58" s="27" t="s">
        <v>98</v>
      </c>
      <c r="C58" s="28">
        <v>19401</v>
      </c>
      <c r="D58" s="29">
        <v>47523715</v>
      </c>
      <c r="E58" s="29">
        <f t="shared" si="28"/>
        <v>2449.5497654760065</v>
      </c>
      <c r="F58" s="29">
        <v>17366620</v>
      </c>
      <c r="G58" s="29">
        <f t="shared" si="29"/>
        <v>895.1404566774909</v>
      </c>
      <c r="H58" s="29">
        <v>3455523</v>
      </c>
      <c r="I58" s="29">
        <f t="shared" si="48"/>
        <v>178.11056131127262</v>
      </c>
      <c r="J58" s="29">
        <v>4156427</v>
      </c>
      <c r="K58" s="29">
        <f t="shared" si="30"/>
        <v>214.2377712489047</v>
      </c>
      <c r="L58" s="29">
        <v>366125</v>
      </c>
      <c r="M58" s="29">
        <f t="shared" si="31"/>
        <v>18.871449925261583</v>
      </c>
      <c r="N58" s="29">
        <v>5586253</v>
      </c>
      <c r="O58" s="29">
        <f t="shared" si="32"/>
        <v>287.9363434874491</v>
      </c>
      <c r="P58" s="30">
        <f t="shared" si="22"/>
        <v>78454663</v>
      </c>
      <c r="Q58" s="31">
        <f t="shared" si="33"/>
        <v>4043.8463481263852</v>
      </c>
      <c r="R58" s="29">
        <v>5503890</v>
      </c>
      <c r="S58" s="29">
        <f t="shared" si="34"/>
        <v>283.691046853255</v>
      </c>
      <c r="T58" s="29">
        <v>6422313</v>
      </c>
      <c r="U58" s="29">
        <f t="shared" si="35"/>
        <v>331.02999845368794</v>
      </c>
      <c r="V58" s="32">
        <f t="shared" si="23"/>
        <v>90380866</v>
      </c>
      <c r="W58" s="33">
        <f t="shared" si="36"/>
        <v>4658.567393433328</v>
      </c>
      <c r="X58" s="29">
        <v>6024394</v>
      </c>
      <c r="Y58" s="29">
        <f t="shared" si="37"/>
        <v>310.51976702231843</v>
      </c>
      <c r="Z58" s="29">
        <v>1689271</v>
      </c>
      <c r="AA58" s="29">
        <f t="shared" si="38"/>
        <v>87.0713365290449</v>
      </c>
      <c r="AB58" s="29">
        <v>1318147</v>
      </c>
      <c r="AC58" s="29">
        <f t="shared" si="39"/>
        <v>67.94221947322303</v>
      </c>
      <c r="AD58" s="29">
        <v>9103387</v>
      </c>
      <c r="AE58" s="29">
        <f t="shared" si="40"/>
        <v>469.2225658471213</v>
      </c>
      <c r="AF58" s="29">
        <v>5662229</v>
      </c>
      <c r="AG58" s="29">
        <f t="shared" si="41"/>
        <v>291.8524302870986</v>
      </c>
      <c r="AH58" s="29">
        <v>7661765</v>
      </c>
      <c r="AI58" s="29">
        <f t="shared" si="42"/>
        <v>394.9159837121798</v>
      </c>
      <c r="AJ58" s="29">
        <v>0</v>
      </c>
      <c r="AK58" s="29">
        <f t="shared" si="51"/>
        <v>0</v>
      </c>
      <c r="AL58" s="29">
        <v>94860</v>
      </c>
      <c r="AM58" s="29">
        <f t="shared" si="50"/>
        <v>4.8894386887273855</v>
      </c>
      <c r="AN58" s="29">
        <v>1161667</v>
      </c>
      <c r="AO58" s="29">
        <f t="shared" si="43"/>
        <v>59.87665584248234</v>
      </c>
      <c r="AP58" s="34">
        <f t="shared" si="24"/>
        <v>32715720</v>
      </c>
      <c r="AQ58" s="35">
        <f t="shared" si="44"/>
        <v>1686.2903974021958</v>
      </c>
      <c r="AR58" s="29">
        <v>3820228</v>
      </c>
      <c r="AS58" s="29">
        <f t="shared" si="45"/>
        <v>196.90881913303437</v>
      </c>
      <c r="AT58" s="29">
        <v>1839758</v>
      </c>
      <c r="AU58" s="29">
        <f t="shared" si="46"/>
        <v>94.82799855677543</v>
      </c>
      <c r="AV58" s="36">
        <f t="shared" si="25"/>
        <v>128756572</v>
      </c>
      <c r="AW58" s="37">
        <f t="shared" si="47"/>
        <v>6636.594608525334</v>
      </c>
    </row>
    <row r="59" spans="1:49" ht="12.75">
      <c r="A59" s="42">
        <v>56</v>
      </c>
      <c r="B59" s="15" t="s">
        <v>99</v>
      </c>
      <c r="C59" s="16">
        <v>3526</v>
      </c>
      <c r="D59" s="18">
        <v>8316342</v>
      </c>
      <c r="E59" s="18">
        <f t="shared" si="28"/>
        <v>2358.5768576290416</v>
      </c>
      <c r="F59" s="18">
        <v>1919780</v>
      </c>
      <c r="G59" s="18">
        <f t="shared" si="29"/>
        <v>544.4639818491208</v>
      </c>
      <c r="H59" s="18">
        <v>780669</v>
      </c>
      <c r="I59" s="18">
        <f t="shared" si="48"/>
        <v>221.40357345433918</v>
      </c>
      <c r="J59" s="18">
        <v>208881</v>
      </c>
      <c r="K59" s="18">
        <f t="shared" si="30"/>
        <v>59.2402155416903</v>
      </c>
      <c r="L59" s="18">
        <v>88286</v>
      </c>
      <c r="M59" s="18">
        <f t="shared" si="31"/>
        <v>25.038570618264323</v>
      </c>
      <c r="N59" s="18">
        <v>1061286</v>
      </c>
      <c r="O59" s="18">
        <f t="shared" si="32"/>
        <v>300.9886557005105</v>
      </c>
      <c r="P59" s="19">
        <f t="shared" si="22"/>
        <v>12375244</v>
      </c>
      <c r="Q59" s="20">
        <f t="shared" si="33"/>
        <v>3509.7118547929667</v>
      </c>
      <c r="R59" s="18">
        <v>443806</v>
      </c>
      <c r="S59" s="18">
        <f t="shared" si="34"/>
        <v>125.8667044809983</v>
      </c>
      <c r="T59" s="18">
        <v>1216998</v>
      </c>
      <c r="U59" s="18">
        <f t="shared" si="35"/>
        <v>345.1497447532615</v>
      </c>
      <c r="V59" s="21">
        <f t="shared" si="23"/>
        <v>14036048</v>
      </c>
      <c r="W59" s="22">
        <f t="shared" si="36"/>
        <v>3980.7283040272264</v>
      </c>
      <c r="X59" s="18">
        <v>877442</v>
      </c>
      <c r="Y59" s="18">
        <f t="shared" si="37"/>
        <v>248.84912081678956</v>
      </c>
      <c r="Z59" s="18">
        <v>483263</v>
      </c>
      <c r="AA59" s="18">
        <f t="shared" si="38"/>
        <v>137.05700510493477</v>
      </c>
      <c r="AB59" s="18">
        <v>187184</v>
      </c>
      <c r="AC59" s="18">
        <f t="shared" si="39"/>
        <v>53.086783891094726</v>
      </c>
      <c r="AD59" s="18">
        <v>1721246</v>
      </c>
      <c r="AE59" s="18">
        <f t="shared" si="40"/>
        <v>488.1582529778786</v>
      </c>
      <c r="AF59" s="18">
        <v>1736827</v>
      </c>
      <c r="AG59" s="18">
        <f t="shared" si="41"/>
        <v>492.57714123652863</v>
      </c>
      <c r="AH59" s="18">
        <v>1799868</v>
      </c>
      <c r="AI59" s="18">
        <f t="shared" si="42"/>
        <v>510.45604083947813</v>
      </c>
      <c r="AJ59" s="18">
        <v>0</v>
      </c>
      <c r="AK59" s="18">
        <f t="shared" si="51"/>
        <v>0</v>
      </c>
      <c r="AL59" s="18">
        <v>1840</v>
      </c>
      <c r="AM59" s="18">
        <f t="shared" si="50"/>
        <v>0.5218377765173</v>
      </c>
      <c r="AN59" s="18">
        <v>37009</v>
      </c>
      <c r="AO59" s="18">
        <f t="shared" si="43"/>
        <v>10.496029495178673</v>
      </c>
      <c r="AP59" s="23">
        <f t="shared" si="24"/>
        <v>6844679</v>
      </c>
      <c r="AQ59" s="24">
        <f t="shared" si="44"/>
        <v>1941.2022121384005</v>
      </c>
      <c r="AR59" s="18">
        <v>0</v>
      </c>
      <c r="AS59" s="18">
        <f t="shared" si="45"/>
        <v>0</v>
      </c>
      <c r="AT59" s="18">
        <v>588236</v>
      </c>
      <c r="AU59" s="18">
        <f t="shared" si="46"/>
        <v>166.82813386273398</v>
      </c>
      <c r="AV59" s="25">
        <f t="shared" si="25"/>
        <v>21468963</v>
      </c>
      <c r="AW59" s="26">
        <f t="shared" si="47"/>
        <v>6088.7586500283605</v>
      </c>
    </row>
    <row r="60" spans="1:49" ht="12.75">
      <c r="A60" s="42">
        <v>57</v>
      </c>
      <c r="B60" s="15" t="s">
        <v>100</v>
      </c>
      <c r="C60" s="16">
        <v>8719</v>
      </c>
      <c r="D60" s="18">
        <v>21379155</v>
      </c>
      <c r="E60" s="18">
        <f t="shared" si="28"/>
        <v>2452.0191535726576</v>
      </c>
      <c r="F60" s="18">
        <v>6396157</v>
      </c>
      <c r="G60" s="18">
        <f t="shared" si="29"/>
        <v>733.5883702259433</v>
      </c>
      <c r="H60" s="18">
        <v>1691219</v>
      </c>
      <c r="I60" s="18">
        <f t="shared" si="48"/>
        <v>193.9693772221585</v>
      </c>
      <c r="J60" s="18">
        <v>156401</v>
      </c>
      <c r="K60" s="18">
        <f t="shared" si="30"/>
        <v>17.937951599954122</v>
      </c>
      <c r="L60" s="18">
        <v>209530</v>
      </c>
      <c r="M60" s="18">
        <f t="shared" si="31"/>
        <v>24.03142562220438</v>
      </c>
      <c r="N60" s="18">
        <v>2349991</v>
      </c>
      <c r="O60" s="18">
        <f t="shared" si="32"/>
        <v>269.5252895974309</v>
      </c>
      <c r="P60" s="19">
        <f t="shared" si="22"/>
        <v>32182453</v>
      </c>
      <c r="Q60" s="20">
        <f t="shared" si="33"/>
        <v>3691.0715678403485</v>
      </c>
      <c r="R60" s="18">
        <v>2099691</v>
      </c>
      <c r="S60" s="18">
        <f t="shared" si="34"/>
        <v>240.81786902167678</v>
      </c>
      <c r="T60" s="18">
        <v>3368170</v>
      </c>
      <c r="U60" s="18">
        <f t="shared" si="35"/>
        <v>386.3023282486524</v>
      </c>
      <c r="V60" s="21">
        <f t="shared" si="23"/>
        <v>37650314</v>
      </c>
      <c r="W60" s="22">
        <f t="shared" si="36"/>
        <v>4318.191765110678</v>
      </c>
      <c r="X60" s="18">
        <v>2813468</v>
      </c>
      <c r="Y60" s="18">
        <f t="shared" si="37"/>
        <v>322.6824177084528</v>
      </c>
      <c r="Z60" s="18">
        <v>1414348</v>
      </c>
      <c r="AA60" s="18">
        <f t="shared" si="38"/>
        <v>162.2144741369423</v>
      </c>
      <c r="AB60" s="18">
        <v>422262</v>
      </c>
      <c r="AC60" s="18">
        <f t="shared" si="39"/>
        <v>48.43009519440303</v>
      </c>
      <c r="AD60" s="18">
        <v>4409862</v>
      </c>
      <c r="AE60" s="18">
        <f t="shared" si="40"/>
        <v>505.77612111480676</v>
      </c>
      <c r="AF60" s="18">
        <v>2924238</v>
      </c>
      <c r="AG60" s="18">
        <f t="shared" si="41"/>
        <v>335.38685629085904</v>
      </c>
      <c r="AH60" s="18">
        <v>3189028</v>
      </c>
      <c r="AI60" s="18">
        <f t="shared" si="42"/>
        <v>365.75616469778646</v>
      </c>
      <c r="AJ60" s="18">
        <v>0</v>
      </c>
      <c r="AK60" s="18">
        <f t="shared" si="51"/>
        <v>0</v>
      </c>
      <c r="AL60" s="18">
        <v>13230</v>
      </c>
      <c r="AM60" s="18">
        <f t="shared" si="50"/>
        <v>1.5173758458538824</v>
      </c>
      <c r="AN60" s="18">
        <v>351813</v>
      </c>
      <c r="AO60" s="18">
        <f t="shared" si="43"/>
        <v>40.350154834269986</v>
      </c>
      <c r="AP60" s="23">
        <f t="shared" si="24"/>
        <v>15538249</v>
      </c>
      <c r="AQ60" s="24">
        <f t="shared" si="44"/>
        <v>1782.1136598233743</v>
      </c>
      <c r="AR60" s="18">
        <v>2578599</v>
      </c>
      <c r="AS60" s="18">
        <f t="shared" si="45"/>
        <v>295.7448101846542</v>
      </c>
      <c r="AT60" s="18">
        <v>635543</v>
      </c>
      <c r="AU60" s="18">
        <f t="shared" si="46"/>
        <v>72.89173070306228</v>
      </c>
      <c r="AV60" s="25">
        <f t="shared" si="25"/>
        <v>56402705</v>
      </c>
      <c r="AW60" s="26">
        <f t="shared" si="47"/>
        <v>6468.9419658217685</v>
      </c>
    </row>
    <row r="61" spans="1:49" ht="12.75">
      <c r="A61" s="42">
        <v>58</v>
      </c>
      <c r="B61" s="15" t="s">
        <v>101</v>
      </c>
      <c r="C61" s="16">
        <v>9946</v>
      </c>
      <c r="D61" s="18">
        <v>26349605</v>
      </c>
      <c r="E61" s="18">
        <f t="shared" si="28"/>
        <v>2649.2665393122866</v>
      </c>
      <c r="F61" s="18">
        <v>8395677</v>
      </c>
      <c r="G61" s="18">
        <f t="shared" si="29"/>
        <v>844.1259802935854</v>
      </c>
      <c r="H61" s="18">
        <v>1623260</v>
      </c>
      <c r="I61" s="18">
        <f t="shared" si="48"/>
        <v>163.20731952543736</v>
      </c>
      <c r="J61" s="18">
        <v>435870</v>
      </c>
      <c r="K61" s="18">
        <f t="shared" si="30"/>
        <v>43.82364769756686</v>
      </c>
      <c r="L61" s="18">
        <v>157972</v>
      </c>
      <c r="M61" s="18">
        <f t="shared" si="31"/>
        <v>15.882968027347678</v>
      </c>
      <c r="N61" s="18">
        <v>2919685</v>
      </c>
      <c r="O61" s="18">
        <f t="shared" si="32"/>
        <v>293.55368992559823</v>
      </c>
      <c r="P61" s="19">
        <f t="shared" si="22"/>
        <v>39882069</v>
      </c>
      <c r="Q61" s="20">
        <f t="shared" si="33"/>
        <v>4009.860144781822</v>
      </c>
      <c r="R61" s="18">
        <v>2609314</v>
      </c>
      <c r="S61" s="18">
        <f t="shared" si="34"/>
        <v>262.348079630002</v>
      </c>
      <c r="T61" s="18">
        <v>2417275</v>
      </c>
      <c r="U61" s="18">
        <f t="shared" si="35"/>
        <v>243.03991554393727</v>
      </c>
      <c r="V61" s="21">
        <f t="shared" si="23"/>
        <v>44908658</v>
      </c>
      <c r="W61" s="22">
        <f t="shared" si="36"/>
        <v>4515.248139955761</v>
      </c>
      <c r="X61" s="18">
        <v>3468061</v>
      </c>
      <c r="Y61" s="18">
        <f t="shared" si="37"/>
        <v>348.68902071184397</v>
      </c>
      <c r="Z61" s="18">
        <v>1386586</v>
      </c>
      <c r="AA61" s="18">
        <f t="shared" si="38"/>
        <v>139.4114216770561</v>
      </c>
      <c r="AB61" s="18">
        <v>470762</v>
      </c>
      <c r="AC61" s="18">
        <f t="shared" si="39"/>
        <v>47.331791675045245</v>
      </c>
      <c r="AD61" s="18">
        <v>5716503</v>
      </c>
      <c r="AE61" s="18">
        <f t="shared" si="40"/>
        <v>574.7539714458073</v>
      </c>
      <c r="AF61" s="18">
        <v>4444680</v>
      </c>
      <c r="AG61" s="18">
        <f t="shared" si="41"/>
        <v>446.8811582545747</v>
      </c>
      <c r="AH61" s="18">
        <v>4143037</v>
      </c>
      <c r="AI61" s="18">
        <f t="shared" si="42"/>
        <v>416.5530866680072</v>
      </c>
      <c r="AJ61" s="18">
        <v>18336</v>
      </c>
      <c r="AK61" s="18">
        <f t="shared" si="51"/>
        <v>1.8435551980695757</v>
      </c>
      <c r="AL61" s="18">
        <v>10113</v>
      </c>
      <c r="AM61" s="18">
        <f t="shared" si="50"/>
        <v>1.016790669615926</v>
      </c>
      <c r="AN61" s="18">
        <v>631499</v>
      </c>
      <c r="AO61" s="18">
        <f t="shared" si="43"/>
        <v>63.4927609089081</v>
      </c>
      <c r="AP61" s="23">
        <f t="shared" si="24"/>
        <v>20289577</v>
      </c>
      <c r="AQ61" s="24">
        <f t="shared" si="44"/>
        <v>2039.9735572089282</v>
      </c>
      <c r="AR61" s="18">
        <v>656664</v>
      </c>
      <c r="AS61" s="18">
        <f t="shared" si="45"/>
        <v>66.02292378845767</v>
      </c>
      <c r="AT61" s="18">
        <v>1449847</v>
      </c>
      <c r="AU61" s="18">
        <f t="shared" si="46"/>
        <v>145.77186808767343</v>
      </c>
      <c r="AV61" s="25">
        <f t="shared" si="25"/>
        <v>67304746</v>
      </c>
      <c r="AW61" s="26">
        <f t="shared" si="47"/>
        <v>6767.0164890408205</v>
      </c>
    </row>
    <row r="62" spans="1:49" ht="12.75">
      <c r="A62" s="42">
        <v>59</v>
      </c>
      <c r="B62" s="15" t="s">
        <v>102</v>
      </c>
      <c r="C62" s="16">
        <v>4568</v>
      </c>
      <c r="D62" s="18">
        <v>11962697</v>
      </c>
      <c r="E62" s="18">
        <f t="shared" si="28"/>
        <v>2618.804071803853</v>
      </c>
      <c r="F62" s="18">
        <v>4593544</v>
      </c>
      <c r="G62" s="18">
        <f t="shared" si="29"/>
        <v>1005.5919439579685</v>
      </c>
      <c r="H62" s="18">
        <v>1009572</v>
      </c>
      <c r="I62" s="18">
        <f t="shared" si="48"/>
        <v>221.00963222416812</v>
      </c>
      <c r="J62" s="18">
        <v>102192</v>
      </c>
      <c r="K62" s="18">
        <f t="shared" si="30"/>
        <v>22.371278458844134</v>
      </c>
      <c r="L62" s="18">
        <v>161560</v>
      </c>
      <c r="M62" s="18">
        <f t="shared" si="31"/>
        <v>35.36777583187391</v>
      </c>
      <c r="N62" s="18">
        <v>1475111</v>
      </c>
      <c r="O62" s="18">
        <f t="shared" si="32"/>
        <v>322.92272329246936</v>
      </c>
      <c r="P62" s="19">
        <f t="shared" si="22"/>
        <v>19304676</v>
      </c>
      <c r="Q62" s="20">
        <f t="shared" si="33"/>
        <v>4226.0674255691765</v>
      </c>
      <c r="R62" s="18">
        <v>1141805</v>
      </c>
      <c r="S62" s="18">
        <f t="shared" si="34"/>
        <v>249.95731173380034</v>
      </c>
      <c r="T62" s="18">
        <v>1261630</v>
      </c>
      <c r="U62" s="18">
        <f t="shared" si="35"/>
        <v>276.188704028021</v>
      </c>
      <c r="V62" s="21">
        <f t="shared" si="23"/>
        <v>21708111</v>
      </c>
      <c r="W62" s="22">
        <f t="shared" si="36"/>
        <v>4752.213441330999</v>
      </c>
      <c r="X62" s="18">
        <v>1825668</v>
      </c>
      <c r="Y62" s="18">
        <f t="shared" si="37"/>
        <v>399.6646234676007</v>
      </c>
      <c r="Z62" s="18">
        <v>696437</v>
      </c>
      <c r="AA62" s="18">
        <f t="shared" si="38"/>
        <v>152.45993870402802</v>
      </c>
      <c r="AB62" s="18">
        <v>309904</v>
      </c>
      <c r="AC62" s="18">
        <f t="shared" si="39"/>
        <v>67.84238178633976</v>
      </c>
      <c r="AD62" s="18">
        <v>2011460</v>
      </c>
      <c r="AE62" s="18">
        <f t="shared" si="40"/>
        <v>440.3371278458844</v>
      </c>
      <c r="AF62" s="18">
        <v>2548701</v>
      </c>
      <c r="AG62" s="18">
        <f t="shared" si="41"/>
        <v>557.9468038528896</v>
      </c>
      <c r="AH62" s="18">
        <v>2485110</v>
      </c>
      <c r="AI62" s="18">
        <f t="shared" si="42"/>
        <v>544.0258318739054</v>
      </c>
      <c r="AJ62" s="18">
        <v>0</v>
      </c>
      <c r="AK62" s="18">
        <f t="shared" si="51"/>
        <v>0</v>
      </c>
      <c r="AL62" s="18">
        <v>20887</v>
      </c>
      <c r="AM62" s="18">
        <f t="shared" si="50"/>
        <v>4.572460595446585</v>
      </c>
      <c r="AN62" s="18">
        <v>0</v>
      </c>
      <c r="AO62" s="18">
        <f t="shared" si="43"/>
        <v>0</v>
      </c>
      <c r="AP62" s="23">
        <f t="shared" si="24"/>
        <v>9898167</v>
      </c>
      <c r="AQ62" s="24">
        <f t="shared" si="44"/>
        <v>2166.8491681260944</v>
      </c>
      <c r="AR62" s="18">
        <v>34641</v>
      </c>
      <c r="AS62" s="18">
        <f t="shared" si="45"/>
        <v>7.5834063047285465</v>
      </c>
      <c r="AT62" s="18">
        <v>892583</v>
      </c>
      <c r="AU62" s="18">
        <f t="shared" si="46"/>
        <v>195.39908056042032</v>
      </c>
      <c r="AV62" s="25">
        <f t="shared" si="25"/>
        <v>32533502</v>
      </c>
      <c r="AW62" s="26">
        <f t="shared" si="47"/>
        <v>7122.045096322242</v>
      </c>
    </row>
    <row r="63" spans="1:49" ht="12.75">
      <c r="A63" s="43">
        <v>60</v>
      </c>
      <c r="B63" s="27" t="s">
        <v>103</v>
      </c>
      <c r="C63" s="28">
        <v>7762</v>
      </c>
      <c r="D63" s="29">
        <v>18389120</v>
      </c>
      <c r="E63" s="29">
        <f t="shared" si="28"/>
        <v>2369.1213604741047</v>
      </c>
      <c r="F63" s="29">
        <v>6168253</v>
      </c>
      <c r="G63" s="29">
        <f t="shared" si="29"/>
        <v>794.673151249678</v>
      </c>
      <c r="H63" s="29">
        <v>1383513</v>
      </c>
      <c r="I63" s="29">
        <f t="shared" si="48"/>
        <v>178.2418191187838</v>
      </c>
      <c r="J63" s="29">
        <v>1002543</v>
      </c>
      <c r="K63" s="29">
        <f t="shared" si="30"/>
        <v>129.16039680494717</v>
      </c>
      <c r="L63" s="29">
        <v>142577</v>
      </c>
      <c r="M63" s="29">
        <f t="shared" si="31"/>
        <v>18.368590569440865</v>
      </c>
      <c r="N63" s="29">
        <v>1821529</v>
      </c>
      <c r="O63" s="29">
        <f t="shared" si="32"/>
        <v>234.6726359185777</v>
      </c>
      <c r="P63" s="30">
        <f t="shared" si="22"/>
        <v>28907535</v>
      </c>
      <c r="Q63" s="31">
        <f t="shared" si="33"/>
        <v>3724.237954135532</v>
      </c>
      <c r="R63" s="29">
        <v>1913272</v>
      </c>
      <c r="S63" s="29">
        <f t="shared" si="34"/>
        <v>246.49214120072148</v>
      </c>
      <c r="T63" s="29">
        <v>2604817</v>
      </c>
      <c r="U63" s="29">
        <f t="shared" si="35"/>
        <v>335.5858026281886</v>
      </c>
      <c r="V63" s="32">
        <f t="shared" si="23"/>
        <v>33425624</v>
      </c>
      <c r="W63" s="33">
        <f t="shared" si="36"/>
        <v>4306.315897964442</v>
      </c>
      <c r="X63" s="29">
        <v>2815758</v>
      </c>
      <c r="Y63" s="29">
        <f t="shared" si="37"/>
        <v>362.76191703169286</v>
      </c>
      <c r="Z63" s="29">
        <v>801878</v>
      </c>
      <c r="AA63" s="29">
        <f t="shared" si="38"/>
        <v>103.30816799793868</v>
      </c>
      <c r="AB63" s="29">
        <v>398912</v>
      </c>
      <c r="AC63" s="29">
        <f t="shared" si="39"/>
        <v>51.39293996392682</v>
      </c>
      <c r="AD63" s="29">
        <v>3904113</v>
      </c>
      <c r="AE63" s="29">
        <f t="shared" si="40"/>
        <v>502.97771192991496</v>
      </c>
      <c r="AF63" s="29">
        <v>2675940</v>
      </c>
      <c r="AG63" s="29">
        <f t="shared" si="41"/>
        <v>344.74877608863693</v>
      </c>
      <c r="AH63" s="29">
        <v>3901006</v>
      </c>
      <c r="AI63" s="29">
        <f t="shared" si="42"/>
        <v>502.5774284978098</v>
      </c>
      <c r="AJ63" s="29">
        <v>0</v>
      </c>
      <c r="AK63" s="29">
        <f t="shared" si="51"/>
        <v>0</v>
      </c>
      <c r="AL63" s="29">
        <v>6427</v>
      </c>
      <c r="AM63" s="29">
        <f t="shared" si="50"/>
        <v>0.8280082452976038</v>
      </c>
      <c r="AN63" s="29">
        <v>40205</v>
      </c>
      <c r="AO63" s="29">
        <f t="shared" si="43"/>
        <v>5.179721721205874</v>
      </c>
      <c r="AP63" s="34">
        <f t="shared" si="24"/>
        <v>14544239</v>
      </c>
      <c r="AQ63" s="35">
        <f t="shared" si="44"/>
        <v>1873.7746714764237</v>
      </c>
      <c r="AR63" s="29">
        <v>390726</v>
      </c>
      <c r="AS63" s="29">
        <f t="shared" si="45"/>
        <v>50.338314867302245</v>
      </c>
      <c r="AT63" s="29">
        <v>1988893</v>
      </c>
      <c r="AU63" s="29">
        <f t="shared" si="46"/>
        <v>256.23460448338056</v>
      </c>
      <c r="AV63" s="36">
        <f t="shared" si="25"/>
        <v>50349482</v>
      </c>
      <c r="AW63" s="37">
        <f t="shared" si="47"/>
        <v>6486.663488791549</v>
      </c>
    </row>
    <row r="64" spans="1:49" ht="12.75">
      <c r="A64" s="42">
        <v>61</v>
      </c>
      <c r="B64" s="15" t="s">
        <v>104</v>
      </c>
      <c r="C64" s="16">
        <v>3681</v>
      </c>
      <c r="D64" s="18">
        <v>8850698</v>
      </c>
      <c r="E64" s="18">
        <f t="shared" si="28"/>
        <v>2404.4276011953275</v>
      </c>
      <c r="F64" s="18">
        <v>2484772</v>
      </c>
      <c r="G64" s="18">
        <f t="shared" si="29"/>
        <v>675.0263515349089</v>
      </c>
      <c r="H64" s="18">
        <v>639074</v>
      </c>
      <c r="I64" s="18">
        <f t="shared" si="48"/>
        <v>173.61423526215702</v>
      </c>
      <c r="J64" s="18">
        <v>1733257</v>
      </c>
      <c r="K64" s="18">
        <f t="shared" si="30"/>
        <v>470.86579733767996</v>
      </c>
      <c r="L64" s="18">
        <v>48705</v>
      </c>
      <c r="M64" s="18">
        <f t="shared" si="31"/>
        <v>13.231458842705786</v>
      </c>
      <c r="N64" s="18">
        <v>1089479</v>
      </c>
      <c r="O64" s="18">
        <f t="shared" si="32"/>
        <v>295.973648465091</v>
      </c>
      <c r="P64" s="19">
        <f t="shared" si="22"/>
        <v>14845985</v>
      </c>
      <c r="Q64" s="20">
        <f t="shared" si="33"/>
        <v>4033.1390926378704</v>
      </c>
      <c r="R64" s="18">
        <v>854073</v>
      </c>
      <c r="S64" s="18">
        <f t="shared" si="34"/>
        <v>232.02200488997556</v>
      </c>
      <c r="T64" s="18">
        <v>1292005</v>
      </c>
      <c r="U64" s="18">
        <f t="shared" si="35"/>
        <v>350.9929367019832</v>
      </c>
      <c r="V64" s="21">
        <f t="shared" si="23"/>
        <v>16992063</v>
      </c>
      <c r="W64" s="22">
        <f t="shared" si="36"/>
        <v>4616.1540342298285</v>
      </c>
      <c r="X64" s="18">
        <v>1744856</v>
      </c>
      <c r="Y64" s="18">
        <f t="shared" si="37"/>
        <v>474.0168432491171</v>
      </c>
      <c r="Z64" s="18">
        <v>955403</v>
      </c>
      <c r="AA64" s="18">
        <f t="shared" si="38"/>
        <v>259.5498505840804</v>
      </c>
      <c r="AB64" s="18">
        <v>172157</v>
      </c>
      <c r="AC64" s="18">
        <f t="shared" si="39"/>
        <v>46.769084487910895</v>
      </c>
      <c r="AD64" s="18">
        <v>1951467</v>
      </c>
      <c r="AE64" s="18">
        <f t="shared" si="40"/>
        <v>530.1458842705787</v>
      </c>
      <c r="AF64" s="18">
        <v>1665758</v>
      </c>
      <c r="AG64" s="18">
        <f t="shared" si="41"/>
        <v>452.5286606900299</v>
      </c>
      <c r="AH64" s="18">
        <v>2051202</v>
      </c>
      <c r="AI64" s="18">
        <f t="shared" si="42"/>
        <v>557.240423797881</v>
      </c>
      <c r="AJ64" s="18">
        <v>0</v>
      </c>
      <c r="AK64" s="18">
        <f t="shared" si="51"/>
        <v>0</v>
      </c>
      <c r="AL64" s="18">
        <v>0</v>
      </c>
      <c r="AM64" s="18">
        <f t="shared" si="50"/>
        <v>0</v>
      </c>
      <c r="AN64" s="18">
        <v>116490</v>
      </c>
      <c r="AO64" s="18">
        <f t="shared" si="43"/>
        <v>31.646291768541158</v>
      </c>
      <c r="AP64" s="23">
        <f t="shared" si="24"/>
        <v>8657333</v>
      </c>
      <c r="AQ64" s="24">
        <f t="shared" si="44"/>
        <v>2351.897038848139</v>
      </c>
      <c r="AR64" s="18">
        <v>30060</v>
      </c>
      <c r="AS64" s="18">
        <f t="shared" si="45"/>
        <v>8.166259168704157</v>
      </c>
      <c r="AT64" s="18">
        <v>1818124</v>
      </c>
      <c r="AU64" s="18">
        <f t="shared" si="46"/>
        <v>493.92121706058134</v>
      </c>
      <c r="AV64" s="25">
        <f t="shared" si="25"/>
        <v>27497580</v>
      </c>
      <c r="AW64" s="26">
        <f t="shared" si="47"/>
        <v>7470.138549307253</v>
      </c>
    </row>
    <row r="65" spans="1:49" ht="12.75">
      <c r="A65" s="42">
        <v>62</v>
      </c>
      <c r="B65" s="15" t="s">
        <v>105</v>
      </c>
      <c r="C65" s="16">
        <v>2454</v>
      </c>
      <c r="D65" s="18">
        <v>5287168</v>
      </c>
      <c r="E65" s="18">
        <f t="shared" si="28"/>
        <v>2154.510187449063</v>
      </c>
      <c r="F65" s="18">
        <v>1406564</v>
      </c>
      <c r="G65" s="18">
        <f t="shared" si="29"/>
        <v>573.1719641401793</v>
      </c>
      <c r="H65" s="18">
        <v>708775</v>
      </c>
      <c r="I65" s="18">
        <f t="shared" si="48"/>
        <v>288.8243683781581</v>
      </c>
      <c r="J65" s="18">
        <v>22178</v>
      </c>
      <c r="K65" s="18">
        <f t="shared" si="30"/>
        <v>9.037489812550938</v>
      </c>
      <c r="L65" s="18">
        <v>41136</v>
      </c>
      <c r="M65" s="18">
        <f t="shared" si="31"/>
        <v>16.762836185819072</v>
      </c>
      <c r="N65" s="18">
        <v>548081</v>
      </c>
      <c r="O65" s="18">
        <f t="shared" si="32"/>
        <v>223.34189079054605</v>
      </c>
      <c r="P65" s="19">
        <f t="shared" si="22"/>
        <v>8013902</v>
      </c>
      <c r="Q65" s="20">
        <f t="shared" si="33"/>
        <v>3265.6487367563163</v>
      </c>
      <c r="R65" s="18">
        <v>378029</v>
      </c>
      <c r="S65" s="18">
        <f t="shared" si="34"/>
        <v>154.04604726976365</v>
      </c>
      <c r="T65" s="18">
        <v>672477</v>
      </c>
      <c r="U65" s="18">
        <f t="shared" si="35"/>
        <v>274.0330073349633</v>
      </c>
      <c r="V65" s="21">
        <f t="shared" si="23"/>
        <v>9064408</v>
      </c>
      <c r="W65" s="22">
        <f t="shared" si="36"/>
        <v>3693.7277913610433</v>
      </c>
      <c r="X65" s="18">
        <v>660877</v>
      </c>
      <c r="Y65" s="18">
        <f t="shared" si="37"/>
        <v>269.30603096984515</v>
      </c>
      <c r="Z65" s="18">
        <v>385845</v>
      </c>
      <c r="AA65" s="18">
        <f t="shared" si="38"/>
        <v>157.23105134474326</v>
      </c>
      <c r="AB65" s="18">
        <v>181331</v>
      </c>
      <c r="AC65" s="18">
        <f t="shared" si="39"/>
        <v>73.8920130399348</v>
      </c>
      <c r="AD65" s="18">
        <v>1052963</v>
      </c>
      <c r="AE65" s="18">
        <f t="shared" si="40"/>
        <v>429.0802770986145</v>
      </c>
      <c r="AF65" s="18">
        <v>886768</v>
      </c>
      <c r="AG65" s="18">
        <f t="shared" si="41"/>
        <v>361.35615321923393</v>
      </c>
      <c r="AH65" s="18">
        <v>1229345</v>
      </c>
      <c r="AI65" s="18">
        <f t="shared" si="42"/>
        <v>500.9555827220864</v>
      </c>
      <c r="AJ65" s="18">
        <v>0</v>
      </c>
      <c r="AK65" s="18">
        <f t="shared" si="51"/>
        <v>0</v>
      </c>
      <c r="AL65" s="18">
        <v>1600</v>
      </c>
      <c r="AM65" s="18">
        <f t="shared" si="50"/>
        <v>0.6519967400162999</v>
      </c>
      <c r="AN65" s="18">
        <v>900</v>
      </c>
      <c r="AO65" s="18">
        <f t="shared" si="43"/>
        <v>0.36674816625916873</v>
      </c>
      <c r="AP65" s="23">
        <f t="shared" si="24"/>
        <v>4399629</v>
      </c>
      <c r="AQ65" s="24">
        <f t="shared" si="44"/>
        <v>1792.8398533007335</v>
      </c>
      <c r="AR65" s="18">
        <v>0</v>
      </c>
      <c r="AS65" s="18">
        <f t="shared" si="45"/>
        <v>0</v>
      </c>
      <c r="AT65" s="18">
        <v>0</v>
      </c>
      <c r="AU65" s="18">
        <f t="shared" si="46"/>
        <v>0</v>
      </c>
      <c r="AV65" s="25">
        <f t="shared" si="25"/>
        <v>13464037</v>
      </c>
      <c r="AW65" s="26">
        <f t="shared" si="47"/>
        <v>5486.567644661776</v>
      </c>
    </row>
    <row r="66" spans="1:49" ht="12.75">
      <c r="A66" s="42">
        <v>63</v>
      </c>
      <c r="B66" s="15" t="s">
        <v>106</v>
      </c>
      <c r="C66" s="16">
        <v>2400</v>
      </c>
      <c r="D66" s="18">
        <v>6976993</v>
      </c>
      <c r="E66" s="18">
        <f t="shared" si="28"/>
        <v>2907.0804166666667</v>
      </c>
      <c r="F66" s="18">
        <v>2217964</v>
      </c>
      <c r="G66" s="18">
        <f t="shared" si="29"/>
        <v>924.1516666666666</v>
      </c>
      <c r="H66" s="18">
        <v>290448</v>
      </c>
      <c r="I66" s="18">
        <f t="shared" si="48"/>
        <v>121.02</v>
      </c>
      <c r="J66" s="18">
        <v>218789</v>
      </c>
      <c r="K66" s="18">
        <f t="shared" si="30"/>
        <v>91.16208333333333</v>
      </c>
      <c r="L66" s="18">
        <v>42994</v>
      </c>
      <c r="M66" s="18">
        <f t="shared" si="31"/>
        <v>17.914166666666667</v>
      </c>
      <c r="N66" s="18">
        <v>1201605</v>
      </c>
      <c r="O66" s="18">
        <f t="shared" si="32"/>
        <v>500.66875</v>
      </c>
      <c r="P66" s="19">
        <f t="shared" si="22"/>
        <v>10948793</v>
      </c>
      <c r="Q66" s="20">
        <f t="shared" si="33"/>
        <v>4561.997083333334</v>
      </c>
      <c r="R66" s="18">
        <v>1362466</v>
      </c>
      <c r="S66" s="18">
        <f t="shared" si="34"/>
        <v>567.6941666666667</v>
      </c>
      <c r="T66" s="18">
        <v>1018066</v>
      </c>
      <c r="U66" s="18">
        <f t="shared" si="35"/>
        <v>424.19416666666666</v>
      </c>
      <c r="V66" s="21">
        <f t="shared" si="23"/>
        <v>13329325</v>
      </c>
      <c r="W66" s="22">
        <f t="shared" si="36"/>
        <v>5553.885416666667</v>
      </c>
      <c r="X66" s="18">
        <v>1187327</v>
      </c>
      <c r="Y66" s="18">
        <f t="shared" si="37"/>
        <v>494.71958333333333</v>
      </c>
      <c r="Z66" s="18">
        <v>640758</v>
      </c>
      <c r="AA66" s="18">
        <f t="shared" si="38"/>
        <v>266.9825</v>
      </c>
      <c r="AB66" s="18">
        <v>280433</v>
      </c>
      <c r="AC66" s="18">
        <f t="shared" si="39"/>
        <v>116.84708333333333</v>
      </c>
      <c r="AD66" s="18">
        <v>1809523</v>
      </c>
      <c r="AE66" s="18">
        <f t="shared" si="40"/>
        <v>753.9679166666666</v>
      </c>
      <c r="AF66" s="18">
        <v>1012420</v>
      </c>
      <c r="AG66" s="18">
        <f t="shared" si="41"/>
        <v>421.84166666666664</v>
      </c>
      <c r="AH66" s="18">
        <v>929496</v>
      </c>
      <c r="AI66" s="18">
        <f t="shared" si="42"/>
        <v>387.29</v>
      </c>
      <c r="AJ66" s="18">
        <v>0</v>
      </c>
      <c r="AK66" s="18">
        <f t="shared" si="51"/>
        <v>0</v>
      </c>
      <c r="AL66" s="18">
        <v>50010</v>
      </c>
      <c r="AM66" s="18">
        <f t="shared" si="50"/>
        <v>20.8375</v>
      </c>
      <c r="AN66" s="18">
        <v>333400</v>
      </c>
      <c r="AO66" s="18">
        <f t="shared" si="43"/>
        <v>138.91666666666666</v>
      </c>
      <c r="AP66" s="23">
        <f t="shared" si="24"/>
        <v>6243367</v>
      </c>
      <c r="AQ66" s="24">
        <f t="shared" si="44"/>
        <v>2601.4029166666664</v>
      </c>
      <c r="AR66" s="18">
        <v>549584</v>
      </c>
      <c r="AS66" s="18">
        <f t="shared" si="45"/>
        <v>228.99333333333334</v>
      </c>
      <c r="AT66" s="18">
        <v>992335</v>
      </c>
      <c r="AU66" s="18">
        <f t="shared" si="46"/>
        <v>413.47291666666666</v>
      </c>
      <c r="AV66" s="25">
        <f t="shared" si="25"/>
        <v>21114611</v>
      </c>
      <c r="AW66" s="26">
        <f t="shared" si="47"/>
        <v>8797.754583333333</v>
      </c>
    </row>
    <row r="67" spans="1:49" ht="12.75">
      <c r="A67" s="42">
        <v>64</v>
      </c>
      <c r="B67" s="15" t="s">
        <v>107</v>
      </c>
      <c r="C67" s="16">
        <v>2855</v>
      </c>
      <c r="D67" s="18">
        <v>6967320</v>
      </c>
      <c r="E67" s="18">
        <f t="shared" si="28"/>
        <v>2440.3922942206655</v>
      </c>
      <c r="F67" s="18">
        <v>2013900</v>
      </c>
      <c r="G67" s="18">
        <f t="shared" si="29"/>
        <v>705.3940455341506</v>
      </c>
      <c r="H67" s="18">
        <v>928360</v>
      </c>
      <c r="I67" s="18">
        <f t="shared" si="48"/>
        <v>325.16987740805604</v>
      </c>
      <c r="J67" s="18">
        <v>290274</v>
      </c>
      <c r="K67" s="18">
        <f t="shared" si="30"/>
        <v>101.6721541155867</v>
      </c>
      <c r="L67" s="18">
        <v>109441</v>
      </c>
      <c r="M67" s="18">
        <f t="shared" si="31"/>
        <v>38.333099824868654</v>
      </c>
      <c r="N67" s="18">
        <v>1061670</v>
      </c>
      <c r="O67" s="18">
        <f t="shared" si="32"/>
        <v>371.8633975481611</v>
      </c>
      <c r="P67" s="19">
        <f t="shared" si="22"/>
        <v>11370965</v>
      </c>
      <c r="Q67" s="20">
        <f t="shared" si="33"/>
        <v>3982.8248686514885</v>
      </c>
      <c r="R67" s="18">
        <v>750066</v>
      </c>
      <c r="S67" s="18">
        <f t="shared" si="34"/>
        <v>262.7201401050788</v>
      </c>
      <c r="T67" s="18">
        <v>1113982</v>
      </c>
      <c r="U67" s="18">
        <f t="shared" si="35"/>
        <v>390.1863397548161</v>
      </c>
      <c r="V67" s="21">
        <f t="shared" si="23"/>
        <v>13235013</v>
      </c>
      <c r="W67" s="22">
        <f t="shared" si="36"/>
        <v>4635.731348511384</v>
      </c>
      <c r="X67" s="18">
        <v>1212682</v>
      </c>
      <c r="Y67" s="18">
        <f t="shared" si="37"/>
        <v>424.75726795096324</v>
      </c>
      <c r="Z67" s="18">
        <v>497105</v>
      </c>
      <c r="AA67" s="18">
        <f t="shared" si="38"/>
        <v>174.11733800350262</v>
      </c>
      <c r="AB67" s="18">
        <v>260960</v>
      </c>
      <c r="AC67" s="18">
        <f t="shared" si="39"/>
        <v>91.4045534150613</v>
      </c>
      <c r="AD67" s="18">
        <v>1714282</v>
      </c>
      <c r="AE67" s="18">
        <f t="shared" si="40"/>
        <v>600.4490367775832</v>
      </c>
      <c r="AF67" s="18">
        <v>1252229</v>
      </c>
      <c r="AG67" s="18">
        <f t="shared" si="41"/>
        <v>438.6091068301226</v>
      </c>
      <c r="AH67" s="18">
        <v>1602878</v>
      </c>
      <c r="AI67" s="18">
        <f t="shared" si="42"/>
        <v>561.4283712784588</v>
      </c>
      <c r="AJ67" s="18">
        <v>0</v>
      </c>
      <c r="AK67" s="18">
        <f t="shared" si="51"/>
        <v>0</v>
      </c>
      <c r="AL67" s="18">
        <v>2550</v>
      </c>
      <c r="AM67" s="18">
        <f t="shared" si="50"/>
        <v>0.8931698774080561</v>
      </c>
      <c r="AN67" s="18">
        <v>29098</v>
      </c>
      <c r="AO67" s="18">
        <f t="shared" si="43"/>
        <v>10.191943957968476</v>
      </c>
      <c r="AP67" s="23">
        <f t="shared" si="24"/>
        <v>6571784</v>
      </c>
      <c r="AQ67" s="24">
        <f t="shared" si="44"/>
        <v>2301.8507880910684</v>
      </c>
      <c r="AR67" s="18">
        <v>1530896</v>
      </c>
      <c r="AS67" s="18">
        <f t="shared" si="45"/>
        <v>536.2157618213661</v>
      </c>
      <c r="AT67" s="18">
        <v>1928251</v>
      </c>
      <c r="AU67" s="18">
        <f t="shared" si="46"/>
        <v>675.3943957968477</v>
      </c>
      <c r="AV67" s="25">
        <f t="shared" si="25"/>
        <v>23265944</v>
      </c>
      <c r="AW67" s="26">
        <f t="shared" si="47"/>
        <v>8149.192294220666</v>
      </c>
    </row>
    <row r="68" spans="1:49" ht="12.75">
      <c r="A68" s="42">
        <v>65</v>
      </c>
      <c r="B68" s="15" t="s">
        <v>108</v>
      </c>
      <c r="C68" s="16">
        <v>9944</v>
      </c>
      <c r="D68" s="18">
        <v>26077288</v>
      </c>
      <c r="E68" s="18">
        <f>D68/C68</f>
        <v>2622.414320193081</v>
      </c>
      <c r="F68" s="18">
        <v>9405423</v>
      </c>
      <c r="G68" s="18">
        <f>F68/C68</f>
        <v>945.8389983909896</v>
      </c>
      <c r="H68" s="18">
        <v>329432</v>
      </c>
      <c r="I68" s="18">
        <f t="shared" si="48"/>
        <v>33.12872083668544</v>
      </c>
      <c r="J68" s="18">
        <v>3403724</v>
      </c>
      <c r="K68" s="18">
        <f>J68/$C68</f>
        <v>342.2892196299276</v>
      </c>
      <c r="L68" s="18">
        <v>320665</v>
      </c>
      <c r="M68" s="18">
        <f>L68/$C68</f>
        <v>32.247083668543844</v>
      </c>
      <c r="N68" s="18">
        <v>1975930</v>
      </c>
      <c r="O68" s="18">
        <f>N68/$C68</f>
        <v>198.70575221238937</v>
      </c>
      <c r="P68" s="19">
        <f t="shared" si="22"/>
        <v>41512462</v>
      </c>
      <c r="Q68" s="20">
        <f>P68/$C68</f>
        <v>4174.624094931617</v>
      </c>
      <c r="R68" s="18">
        <v>2574146</v>
      </c>
      <c r="S68" s="18">
        <f>R68/$C68</f>
        <v>258.8642397425583</v>
      </c>
      <c r="T68" s="18">
        <v>3520949</v>
      </c>
      <c r="U68" s="18">
        <f>T68/$C68</f>
        <v>354.07773531777957</v>
      </c>
      <c r="V68" s="21">
        <f t="shared" si="23"/>
        <v>47607557</v>
      </c>
      <c r="W68" s="22">
        <f>V68/$C68</f>
        <v>4787.566069991955</v>
      </c>
      <c r="X68" s="18">
        <v>3034399</v>
      </c>
      <c r="Y68" s="18">
        <f>X68/$C68</f>
        <v>305.14873290426385</v>
      </c>
      <c r="Z68" s="18">
        <v>1686846</v>
      </c>
      <c r="AA68" s="18">
        <f>Z68/$C68</f>
        <v>169.63455349959776</v>
      </c>
      <c r="AB68" s="18">
        <v>902883</v>
      </c>
      <c r="AC68" s="18">
        <f>AB68/$C68</f>
        <v>90.79676186645213</v>
      </c>
      <c r="AD68" s="18">
        <v>5002268</v>
      </c>
      <c r="AE68" s="18">
        <f>AD68/$C68</f>
        <v>503.04384553499597</v>
      </c>
      <c r="AF68" s="18">
        <v>2143059</v>
      </c>
      <c r="AG68" s="18">
        <f>AF68/$C68</f>
        <v>215.5127715205149</v>
      </c>
      <c r="AH68" s="18">
        <v>4580489</v>
      </c>
      <c r="AI68" s="18">
        <f>AH68/$C68</f>
        <v>460.62841914722446</v>
      </c>
      <c r="AJ68" s="18">
        <v>0</v>
      </c>
      <c r="AK68" s="18">
        <f t="shared" si="51"/>
        <v>0</v>
      </c>
      <c r="AL68" s="18">
        <v>0</v>
      </c>
      <c r="AM68" s="18">
        <f t="shared" si="50"/>
        <v>0</v>
      </c>
      <c r="AN68" s="18">
        <v>813911</v>
      </c>
      <c r="AO68" s="18">
        <f>AN68/$C68</f>
        <v>81.84945695897024</v>
      </c>
      <c r="AP68" s="23">
        <f t="shared" si="24"/>
        <v>18163855</v>
      </c>
      <c r="AQ68" s="24">
        <f>AP68/$C68</f>
        <v>1826.6145414320192</v>
      </c>
      <c r="AR68" s="18">
        <v>1110420</v>
      </c>
      <c r="AS68" s="18">
        <f>AR68/$C68</f>
        <v>111.66733708769107</v>
      </c>
      <c r="AT68" s="18">
        <v>5434179</v>
      </c>
      <c r="AU68" s="18">
        <f>AT68/$C68</f>
        <v>546.4781777956557</v>
      </c>
      <c r="AV68" s="25">
        <f t="shared" si="25"/>
        <v>72316011</v>
      </c>
      <c r="AW68" s="26">
        <f>AV68/$C68</f>
        <v>7272.326126307321</v>
      </c>
    </row>
    <row r="69" spans="1:49" ht="12.75">
      <c r="A69" s="43">
        <v>66</v>
      </c>
      <c r="B69" s="27" t="s">
        <v>109</v>
      </c>
      <c r="C69" s="28">
        <v>3078</v>
      </c>
      <c r="D69" s="29">
        <v>6803690</v>
      </c>
      <c r="E69" s="29">
        <f>D69/C69</f>
        <v>2210.425601039636</v>
      </c>
      <c r="F69" s="29">
        <v>3258510</v>
      </c>
      <c r="G69" s="29">
        <f>F69/C69</f>
        <v>1058.64522417154</v>
      </c>
      <c r="H69" s="29">
        <v>714739</v>
      </c>
      <c r="I69" s="29">
        <f t="shared" si="48"/>
        <v>232.2089018843405</v>
      </c>
      <c r="J69" s="29">
        <v>600525</v>
      </c>
      <c r="K69" s="29">
        <f>J69/$C69</f>
        <v>195.10233918128654</v>
      </c>
      <c r="L69" s="29">
        <v>28069</v>
      </c>
      <c r="M69" s="29">
        <f>L69/$C69</f>
        <v>9.119233268356075</v>
      </c>
      <c r="N69" s="29">
        <v>1122980</v>
      </c>
      <c r="O69" s="29">
        <f>N69/$C69</f>
        <v>364.8408057179987</v>
      </c>
      <c r="P69" s="30">
        <f>D69+F69+H69+J69+L69+N69</f>
        <v>12528513</v>
      </c>
      <c r="Q69" s="31">
        <f>P69/$C69</f>
        <v>4070.342105263158</v>
      </c>
      <c r="R69" s="29">
        <v>813506</v>
      </c>
      <c r="S69" s="29">
        <f>R69/$C69</f>
        <v>264.2969460688759</v>
      </c>
      <c r="T69" s="29">
        <v>880047</v>
      </c>
      <c r="U69" s="29">
        <f>T69/$C69</f>
        <v>285.91520467836256</v>
      </c>
      <c r="V69" s="32">
        <f>P69+R69+T69</f>
        <v>14222066</v>
      </c>
      <c r="W69" s="33">
        <f>V69/$C69</f>
        <v>4620.554256010397</v>
      </c>
      <c r="X69" s="29">
        <v>1075187</v>
      </c>
      <c r="Y69" s="29">
        <f>X69/$C69</f>
        <v>349.3135152696556</v>
      </c>
      <c r="Z69" s="29">
        <v>1507333</v>
      </c>
      <c r="AA69" s="29">
        <f>Z69/$C69</f>
        <v>489.7118258609487</v>
      </c>
      <c r="AB69" s="29">
        <v>446641</v>
      </c>
      <c r="AC69" s="29">
        <f>AB69/$C69</f>
        <v>145.10753736192333</v>
      </c>
      <c r="AD69" s="29">
        <v>1802256</v>
      </c>
      <c r="AE69" s="29">
        <f>AD69/$C69</f>
        <v>585.5282651072125</v>
      </c>
      <c r="AF69" s="29">
        <v>813368</v>
      </c>
      <c r="AG69" s="29">
        <f>AF69/$C69</f>
        <v>264.2521117608837</v>
      </c>
      <c r="AH69" s="29">
        <v>1506422</v>
      </c>
      <c r="AI69" s="29">
        <f>AH69/$C69</f>
        <v>489.41585445094216</v>
      </c>
      <c r="AJ69" s="29">
        <v>0</v>
      </c>
      <c r="AK69" s="29">
        <f t="shared" si="51"/>
        <v>0</v>
      </c>
      <c r="AL69" s="29">
        <v>3882</v>
      </c>
      <c r="AM69" s="29">
        <f t="shared" si="50"/>
        <v>1.2612085769980508</v>
      </c>
      <c r="AN69" s="29">
        <v>43485</v>
      </c>
      <c r="AO69" s="29">
        <f>AN69/$C69</f>
        <v>14.127680311890838</v>
      </c>
      <c r="AP69" s="34">
        <f>X69+Z69+AB69+AD69+AF69+AH69+AJ69+AL69+AN69</f>
        <v>7198574</v>
      </c>
      <c r="AQ69" s="35">
        <f>AP69/$C69</f>
        <v>2338.7179987004547</v>
      </c>
      <c r="AR69" s="29">
        <v>34051</v>
      </c>
      <c r="AS69" s="29">
        <f>AR69/$C69</f>
        <v>11.062703053931124</v>
      </c>
      <c r="AT69" s="29">
        <v>0</v>
      </c>
      <c r="AU69" s="29">
        <f>AT69/$C69</f>
        <v>0</v>
      </c>
      <c r="AV69" s="36">
        <f>V69+AP69+AR69+AT69</f>
        <v>21454691</v>
      </c>
      <c r="AW69" s="37">
        <f>AV69/$C69</f>
        <v>6970.334957764782</v>
      </c>
    </row>
    <row r="70" spans="1:49" ht="12.75">
      <c r="A70" s="45"/>
      <c r="B70" s="10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4"/>
      <c r="AQ70" s="13"/>
      <c r="AR70" s="13"/>
      <c r="AS70" s="13"/>
      <c r="AT70" s="13"/>
      <c r="AU70" s="13"/>
      <c r="AV70" s="14"/>
      <c r="AW70" s="48"/>
    </row>
    <row r="71" spans="1:49" ht="16.5" thickBot="1">
      <c r="A71" s="46"/>
      <c r="B71" s="41" t="s">
        <v>110</v>
      </c>
      <c r="C71" s="49">
        <f>SUM(C4:C69)</f>
        <v>725027</v>
      </c>
      <c r="D71" s="50">
        <f>SUM(D4:D69)</f>
        <v>1843854773</v>
      </c>
      <c r="E71" s="50">
        <f>D71/$C$71</f>
        <v>2543.1532522237103</v>
      </c>
      <c r="F71" s="50">
        <f>SUM(F4:F69)</f>
        <v>653722661</v>
      </c>
      <c r="G71" s="50">
        <f>F71/$C$71</f>
        <v>901.6528501697178</v>
      </c>
      <c r="H71" s="50">
        <f>SUM(H4:H69)</f>
        <v>100938678</v>
      </c>
      <c r="I71" s="50">
        <f>H71/$C$71</f>
        <v>139.22057799226786</v>
      </c>
      <c r="J71" s="50">
        <f>SUM(J4:J69)</f>
        <v>105788424</v>
      </c>
      <c r="K71" s="50">
        <f>J71/$C$71</f>
        <v>145.90963371019285</v>
      </c>
      <c r="L71" s="50">
        <f>SUM(L4:L69)</f>
        <v>15191216</v>
      </c>
      <c r="M71" s="50">
        <f>L71/$C$71</f>
        <v>20.952621074801353</v>
      </c>
      <c r="N71" s="50">
        <f>SUM(N4:N69)</f>
        <v>223912242</v>
      </c>
      <c r="O71" s="50">
        <f>N71/$C$71</f>
        <v>308.8329703583453</v>
      </c>
      <c r="P71" s="51">
        <f>SUM(P4:P69)</f>
        <v>2943407994</v>
      </c>
      <c r="Q71" s="51">
        <f>P71/$C$71</f>
        <v>4059.7219055290357</v>
      </c>
      <c r="R71" s="50">
        <f>SUM(R4:R69)</f>
        <v>197820676</v>
      </c>
      <c r="S71" s="50">
        <f>R71/$C$71</f>
        <v>272.84594366830476</v>
      </c>
      <c r="T71" s="50">
        <f>SUM(T4:T69)</f>
        <v>218472254</v>
      </c>
      <c r="U71" s="50">
        <f>T71/$C$71</f>
        <v>301.32981806194806</v>
      </c>
      <c r="V71" s="52">
        <f>SUM(V4:V69)</f>
        <v>3359700924</v>
      </c>
      <c r="W71" s="52">
        <f>V71/$C$71</f>
        <v>4633.897667259288</v>
      </c>
      <c r="X71" s="50">
        <f>SUM(X4:X69)</f>
        <v>258257205</v>
      </c>
      <c r="Y71" s="50">
        <f>X71/$C$71</f>
        <v>356.2035689705349</v>
      </c>
      <c r="Z71" s="50">
        <f>SUM(Z4:Z69)</f>
        <v>109845074</v>
      </c>
      <c r="AA71" s="50">
        <f>Z71/$C$71</f>
        <v>151.50480464865447</v>
      </c>
      <c r="AB71" s="50">
        <f>SUM(AB4:AB69)</f>
        <v>50329682</v>
      </c>
      <c r="AC71" s="50">
        <f>AB71/$C$71</f>
        <v>69.41766582485894</v>
      </c>
      <c r="AD71" s="50">
        <f>SUM(AD4:AD69)</f>
        <v>422735382</v>
      </c>
      <c r="AE71" s="50">
        <f>AD71/$C$71</f>
        <v>583.0615715000959</v>
      </c>
      <c r="AF71" s="50">
        <f>SUM(AF4:AF69)</f>
        <v>262039516</v>
      </c>
      <c r="AG71" s="50">
        <f>AF71/$C$71</f>
        <v>361.4203553798686</v>
      </c>
      <c r="AH71" s="50">
        <f>SUM(AH4:AH69)</f>
        <v>309619776</v>
      </c>
      <c r="AI71" s="50">
        <f>AH71/$C$71</f>
        <v>427.04585622328545</v>
      </c>
      <c r="AJ71" s="50">
        <f>SUM(AJ4:AJ69)</f>
        <v>82767</v>
      </c>
      <c r="AK71" s="50">
        <f>AJ71/$C$71</f>
        <v>0.11415712794144219</v>
      </c>
      <c r="AL71" s="50">
        <f>SUM(AL4:AL69)</f>
        <v>7487701</v>
      </c>
      <c r="AM71" s="50">
        <f>AL71/$C$71</f>
        <v>10.32747883871911</v>
      </c>
      <c r="AN71" s="50">
        <f>SUM(AN4:AN69)</f>
        <v>54952912</v>
      </c>
      <c r="AO71" s="50">
        <f>AN71/$C$71</f>
        <v>75.7942973158241</v>
      </c>
      <c r="AP71" s="53">
        <f>SUM(X71:AN71)</f>
        <v>1475351974.0954587</v>
      </c>
      <c r="AQ71" s="53">
        <f>AP71/$C$71</f>
        <v>2034.8924579297857</v>
      </c>
      <c r="AR71" s="50">
        <f>SUM(AR4:AR69)</f>
        <v>354619567</v>
      </c>
      <c r="AS71" s="50">
        <f>AR71/$C$71</f>
        <v>489.1122220275935</v>
      </c>
      <c r="AT71" s="50">
        <f>SUM(AT4:AT69)</f>
        <v>260703352</v>
      </c>
      <c r="AU71" s="50">
        <f>AT71/$C$71</f>
        <v>359.5774391850235</v>
      </c>
      <c r="AV71" s="54">
        <f>SUM(AV4:AV69)</f>
        <v>5450373858</v>
      </c>
      <c r="AW71" s="55">
        <f>AV71/$C71</f>
        <v>7517.477084301688</v>
      </c>
    </row>
    <row r="72" ht="13.5" thickTop="1"/>
  </sheetData>
  <mergeCells count="12">
    <mergeCell ref="V2:V3"/>
    <mergeCell ref="AP2:AP3"/>
    <mergeCell ref="C2:C3"/>
    <mergeCell ref="D1:I1"/>
    <mergeCell ref="J1:Q1"/>
    <mergeCell ref="AV2:AV3"/>
    <mergeCell ref="R1:Y1"/>
    <mergeCell ref="Z1:AE1"/>
    <mergeCell ref="AF1:AK1"/>
    <mergeCell ref="AL1:AQ1"/>
    <mergeCell ref="AR1:AW1"/>
    <mergeCell ref="P2:P3"/>
  </mergeCells>
  <printOptions horizontalCentered="1"/>
  <pageMargins left="0.5" right="0.5" top="0.27" bottom="0.53" header="0.5" footer="0.5"/>
  <pageSetup horizontalDpi="600" verticalDpi="600" orientation="portrait" paperSize="5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2003-11-17T22:53:10Z</cp:lastPrinted>
  <dcterms:created xsi:type="dcterms:W3CDTF">2003-04-30T19:33:38Z</dcterms:created>
  <dcterms:modified xsi:type="dcterms:W3CDTF">2003-11-17T22:57:22Z</dcterms:modified>
  <cp:category/>
  <cp:version/>
  <cp:contentType/>
  <cp:contentStatus/>
</cp:coreProperties>
</file>