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900 - Othr Uses  - by fund" sheetId="1" r:id="rId1"/>
  </sheets>
  <definedNames>
    <definedName name="_xlnm.Print_Area" localSheetId="0">'Obj900 - Othr Uses  - by fund'!$A$1:$O$71</definedName>
    <definedName name="_xlnm.Print_Titles" localSheetId="0">'Obj900 - Othr Uses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<sst xmlns="http://schemas.openxmlformats.org/spreadsheetml/2006/main" count="84" uniqueCount="84">
  <si>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</si>
  <si>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</si>
  <si>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</si>
  <si>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</si>
  <si>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</si>
  <si>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</si>
  <si>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</si>
  <si>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</si>
  <si>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</si>
  <si>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</si>
  <si>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</si>
  <si>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</si>
  <si>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</si>
  <si>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</si>
  <si>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</si>
  <si>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</si>
  <si>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</si>
  <si>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</si>
  <si>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</si>
  <si>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</si>
  <si>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</si>
  <si>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</si>
  <si>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</si>
  <si>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</si>
  <si>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</si>
  <si>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</si>
  <si>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</si>
  <si>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</si>
  <si>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</si>
  <si>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</si>
  <si>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</si>
  <si>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</si>
  <si>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</si>
  <si>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</si>
  <si>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</si>
  <si>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</si>
  <si>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</si>
  <si>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</si>
  <si>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</si>
  <si>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</si>
  <si>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</si>
  <si>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</si>
  <si>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</si>
  <si>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</si>
  <si>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</si>
  <si>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</si>
  <si>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</si>
  <si>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</si>
  <si>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</si>
  <si>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</si>
  <si>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</si>
  <si>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</si>
  <si>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</si>
  <si>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</si>
  <si>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</si>
  <si>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</si>
  <si>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</si>
  <si>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</si>
  <si>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</si>
  <si>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</si>
  <si>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</si>
  <si>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</si>
  <si>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</si>
  <si>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</si>
  <si>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</si>
  <si>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</si>
  <si>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</si>
  <si>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</si>
  <si>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</si>
  <si>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</si>
  <si>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</si>
  <si>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</si>
  <si>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</si>
  <si>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</si>
  <si>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</si>
  <si>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Uses of Funds Expenditures</t>
  </si>
  <si>
    <t xml:space="preserve"> Percent General Funds</t>
  </si>
  <si>
    <t xml:space="preserve">Percent Special Fund Federal </t>
  </si>
  <si>
    <t>Percent Capital Project Funds</t>
  </si>
  <si>
    <t>Percent     NCLB Federal Funds</t>
  </si>
  <si>
    <t>Percent    Other Special Funds</t>
  </si>
  <si>
    <t>Percent Debt Service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</si>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</sst>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  <xf numFmtId="10" fontId="3" fillId="5" borderId="5" xfId="0" applyNumberFormat="1" applyFont="1" applyFill="1" applyBorder="1" applyAlignment="1">
      <alignment/>
    </xf>
    <xf numFmtId="10" fontId="3" fillId="5" borderId="6" xfId="0" applyNumberFormat="1" applyFont="1" applyFill="1" applyBorder="1" applyAlignment="1">
      <alignment/>
    </xf>
    <xf numFmtId="0" fontId="3" fillId="5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76" sqref="Q76"/>
    </sheetView>
  </sheetViews>
  <sheetFormatPr defaultColWidth="9.140625" defaultRowHeight="12.75"/>
  <cols>
    <col min="1" max="1" width="3.8515625" style="3" customWidth="1"/>
    <col min="2" max="2" width="18.421875" style="3" bestFit="1" customWidth="1"/>
    <col min="3" max="3" width="11.7109375" style="3" customWidth="1"/>
    <col min="4" max="8" width="10.421875" style="3" customWidth="1"/>
    <col min="9" max="9" width="11.7109375" style="3" customWidth="1"/>
    <col min="10" max="10" width="12.00390625" style="3" bestFit="1" customWidth="1"/>
    <col min="11" max="11" width="11.28125" style="3" bestFit="1" customWidth="1"/>
    <col min="12" max="13" width="10.7109375" style="3" bestFit="1" customWidth="1"/>
    <col min="14" max="14" width="10.8515625" style="3" bestFit="1" customWidth="1"/>
    <col min="15" max="15" width="10.71093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79</v>
      </c>
      <c r="M1" s="21" t="s">
        <v>80</v>
      </c>
      <c r="N1" s="21" t="s">
        <v>81</v>
      </c>
      <c r="O1" s="21" t="s">
        <v>78</v>
      </c>
    </row>
    <row r="2" spans="1:15" ht="12.75">
      <c r="A2" s="17">
        <v>1</v>
      </c>
      <c r="B2" s="18" t="s">
        <v>6</v>
      </c>
      <c r="C2" s="8">
        <v>1969454</v>
      </c>
      <c r="D2" s="8">
        <v>160417</v>
      </c>
      <c r="E2" s="8">
        <v>228353</v>
      </c>
      <c r="F2" s="8">
        <v>51</v>
      </c>
      <c r="G2" s="8">
        <v>755000</v>
      </c>
      <c r="H2" s="8">
        <v>0</v>
      </c>
      <c r="I2" s="10">
        <f aca="true" t="shared" si="0" ref="I2:I33">SUM(C2:H2)</f>
        <v>3113275</v>
      </c>
      <c r="J2" s="23">
        <f aca="true" t="shared" si="1" ref="J2:O17">C2/$I2</f>
        <v>0.632598790662566</v>
      </c>
      <c r="K2" s="23">
        <f t="shared" si="1"/>
        <v>0.051526768435168756</v>
      </c>
      <c r="L2" s="23">
        <f t="shared" si="1"/>
        <v>0.07334816230496824</v>
      </c>
      <c r="M2" s="23">
        <f t="shared" si="1"/>
        <v>1.638146325011443E-05</v>
      </c>
      <c r="N2" s="23">
        <f t="shared" si="1"/>
        <v>0.24250989713404694</v>
      </c>
      <c r="O2" s="23">
        <f t="shared" si="1"/>
        <v>0</v>
      </c>
    </row>
    <row r="3" spans="1:15" ht="12.75">
      <c r="A3" s="19">
        <v>2</v>
      </c>
      <c r="B3" s="20" t="s">
        <v>7</v>
      </c>
      <c r="C3" s="8">
        <v>240000</v>
      </c>
      <c r="D3" s="8">
        <v>13279</v>
      </c>
      <c r="E3" s="8">
        <v>20311</v>
      </c>
      <c r="F3" s="8">
        <v>1296537</v>
      </c>
      <c r="G3" s="8">
        <v>1215000</v>
      </c>
      <c r="H3" s="8">
        <v>0</v>
      </c>
      <c r="I3" s="10">
        <f t="shared" si="0"/>
        <v>2785127</v>
      </c>
      <c r="J3" s="23">
        <f t="shared" si="1"/>
        <v>0.08617201298181376</v>
      </c>
      <c r="K3" s="23">
        <f t="shared" si="1"/>
        <v>0.004767825668272937</v>
      </c>
      <c r="L3" s="23">
        <f t="shared" si="1"/>
        <v>0.00729266564864008</v>
      </c>
      <c r="M3" s="23">
        <f t="shared" si="1"/>
        <v>0.4655216799808411</v>
      </c>
      <c r="N3" s="23">
        <f t="shared" si="1"/>
        <v>0.43624581572043214</v>
      </c>
      <c r="O3" s="23">
        <f t="shared" si="1"/>
        <v>0</v>
      </c>
    </row>
    <row r="4" spans="1:15" ht="12.75">
      <c r="A4" s="19">
        <v>3</v>
      </c>
      <c r="B4" s="20" t="s">
        <v>8</v>
      </c>
      <c r="C4" s="8">
        <v>414487</v>
      </c>
      <c r="D4" s="8">
        <v>219470</v>
      </c>
      <c r="E4" s="8">
        <v>179618</v>
      </c>
      <c r="F4" s="8">
        <v>0</v>
      </c>
      <c r="G4" s="8">
        <v>2941145</v>
      </c>
      <c r="H4" s="8">
        <v>0</v>
      </c>
      <c r="I4" s="10">
        <f t="shared" si="0"/>
        <v>3754720</v>
      </c>
      <c r="J4" s="23">
        <f t="shared" si="1"/>
        <v>0.11039092129373163</v>
      </c>
      <c r="K4" s="23">
        <f t="shared" si="1"/>
        <v>0.05845176204883453</v>
      </c>
      <c r="L4" s="23">
        <f t="shared" si="1"/>
        <v>0.04783792133634465</v>
      </c>
      <c r="M4" s="23">
        <f t="shared" si="1"/>
        <v>0</v>
      </c>
      <c r="N4" s="23">
        <f t="shared" si="1"/>
        <v>0.7833193953210892</v>
      </c>
      <c r="O4" s="23">
        <f t="shared" si="1"/>
        <v>0</v>
      </c>
    </row>
    <row r="5" spans="1:15" ht="12.75">
      <c r="A5" s="19">
        <v>4</v>
      </c>
      <c r="B5" s="20" t="s">
        <v>9</v>
      </c>
      <c r="C5" s="8">
        <v>206410</v>
      </c>
      <c r="D5" s="8">
        <v>105604</v>
      </c>
      <c r="E5" s="8">
        <v>153474</v>
      </c>
      <c r="F5" s="8">
        <v>0</v>
      </c>
      <c r="G5" s="8">
        <v>614200</v>
      </c>
      <c r="H5" s="8">
        <v>0</v>
      </c>
      <c r="I5" s="10">
        <f t="shared" si="0"/>
        <v>1079688</v>
      </c>
      <c r="J5" s="23">
        <f t="shared" si="1"/>
        <v>0.19117559887671254</v>
      </c>
      <c r="K5" s="23">
        <f t="shared" si="1"/>
        <v>0.09780973762790732</v>
      </c>
      <c r="L5" s="23">
        <f t="shared" si="1"/>
        <v>0.14214662013470558</v>
      </c>
      <c r="M5" s="23">
        <f t="shared" si="1"/>
        <v>0</v>
      </c>
      <c r="N5" s="23">
        <f t="shared" si="1"/>
        <v>0.5688680433606745</v>
      </c>
      <c r="O5" s="23">
        <f t="shared" si="1"/>
        <v>0</v>
      </c>
    </row>
    <row r="6" spans="1:15" ht="12.75">
      <c r="A6" s="15">
        <v>5</v>
      </c>
      <c r="B6" s="16" t="s">
        <v>10</v>
      </c>
      <c r="C6" s="9">
        <v>1527704</v>
      </c>
      <c r="D6" s="9">
        <v>58833</v>
      </c>
      <c r="E6" s="9">
        <v>284666</v>
      </c>
      <c r="F6" s="9">
        <v>530111</v>
      </c>
      <c r="G6" s="9">
        <v>306652</v>
      </c>
      <c r="H6" s="9">
        <v>0</v>
      </c>
      <c r="I6" s="11">
        <f t="shared" si="0"/>
        <v>2707966</v>
      </c>
      <c r="J6" s="24">
        <f t="shared" si="1"/>
        <v>0.5641518394248672</v>
      </c>
      <c r="K6" s="24">
        <f t="shared" si="1"/>
        <v>0.021725900546757233</v>
      </c>
      <c r="L6" s="24">
        <f t="shared" si="1"/>
        <v>0.10512170389140779</v>
      </c>
      <c r="M6" s="24">
        <f t="shared" si="1"/>
        <v>0.19575984336583252</v>
      </c>
      <c r="N6" s="24">
        <f t="shared" si="1"/>
        <v>0.11324071277113523</v>
      </c>
      <c r="O6" s="24">
        <f t="shared" si="1"/>
        <v>0</v>
      </c>
    </row>
    <row r="7" spans="1:15" ht="12.75">
      <c r="A7" s="17">
        <v>6</v>
      </c>
      <c r="B7" s="18" t="s">
        <v>11</v>
      </c>
      <c r="C7" s="8">
        <v>262490</v>
      </c>
      <c r="D7" s="8">
        <v>87036</v>
      </c>
      <c r="E7" s="8">
        <v>108626</v>
      </c>
      <c r="F7" s="8">
        <v>0</v>
      </c>
      <c r="G7" s="8">
        <v>1465000</v>
      </c>
      <c r="H7" s="8">
        <v>0</v>
      </c>
      <c r="I7" s="10">
        <f t="shared" si="0"/>
        <v>1923152</v>
      </c>
      <c r="J7" s="23">
        <f t="shared" si="1"/>
        <v>0.13648947145103454</v>
      </c>
      <c r="K7" s="23">
        <f t="shared" si="1"/>
        <v>0.0452569531685483</v>
      </c>
      <c r="L7" s="23">
        <f t="shared" si="1"/>
        <v>0.05648331489138664</v>
      </c>
      <c r="M7" s="23">
        <f t="shared" si="1"/>
        <v>0</v>
      </c>
      <c r="N7" s="23">
        <f t="shared" si="1"/>
        <v>0.7617702604890305</v>
      </c>
      <c r="O7" s="23">
        <f t="shared" si="1"/>
        <v>0</v>
      </c>
    </row>
    <row r="8" spans="1:15" ht="12.75">
      <c r="A8" s="19">
        <v>7</v>
      </c>
      <c r="B8" s="20" t="s">
        <v>12</v>
      </c>
      <c r="C8" s="8">
        <v>479756</v>
      </c>
      <c r="D8" s="8">
        <v>63536</v>
      </c>
      <c r="E8" s="8">
        <v>92226</v>
      </c>
      <c r="F8" s="8">
        <v>15261</v>
      </c>
      <c r="G8" s="8">
        <v>788000</v>
      </c>
      <c r="H8" s="8">
        <v>0</v>
      </c>
      <c r="I8" s="10">
        <f t="shared" si="0"/>
        <v>1438779</v>
      </c>
      <c r="J8" s="23">
        <f t="shared" si="1"/>
        <v>0.33344662383868545</v>
      </c>
      <c r="K8" s="23">
        <f t="shared" si="1"/>
        <v>0.0441596659389663</v>
      </c>
      <c r="L8" s="23">
        <f t="shared" si="1"/>
        <v>0.06410018494848757</v>
      </c>
      <c r="M8" s="23">
        <f t="shared" si="1"/>
        <v>0.01060691044281297</v>
      </c>
      <c r="N8" s="23">
        <f t="shared" si="1"/>
        <v>0.5476866148310477</v>
      </c>
      <c r="O8" s="23">
        <f t="shared" si="1"/>
        <v>0</v>
      </c>
    </row>
    <row r="9" spans="1:15" ht="12.75">
      <c r="A9" s="19">
        <v>8</v>
      </c>
      <c r="B9" s="20" t="s">
        <v>13</v>
      </c>
      <c r="C9" s="8">
        <v>294121</v>
      </c>
      <c r="D9" s="8">
        <v>153975</v>
      </c>
      <c r="E9" s="8">
        <v>195028</v>
      </c>
      <c r="F9" s="8">
        <v>53129025</v>
      </c>
      <c r="G9" s="8">
        <v>4900600</v>
      </c>
      <c r="H9" s="8">
        <v>0</v>
      </c>
      <c r="I9" s="10">
        <f t="shared" si="0"/>
        <v>58672749</v>
      </c>
      <c r="J9" s="23">
        <f t="shared" si="1"/>
        <v>0.005012906417594307</v>
      </c>
      <c r="K9" s="23">
        <f t="shared" si="1"/>
        <v>0.0026243017861665215</v>
      </c>
      <c r="L9" s="23">
        <f t="shared" si="1"/>
        <v>0.003323996289998275</v>
      </c>
      <c r="M9" s="23">
        <f t="shared" si="1"/>
        <v>0.9055145004369917</v>
      </c>
      <c r="N9" s="23">
        <f t="shared" si="1"/>
        <v>0.08352429506924927</v>
      </c>
      <c r="O9" s="23">
        <f t="shared" si="1"/>
        <v>0</v>
      </c>
    </row>
    <row r="10" spans="1:15" ht="12.75">
      <c r="A10" s="19">
        <v>9</v>
      </c>
      <c r="B10" s="20" t="s">
        <v>14</v>
      </c>
      <c r="C10" s="8">
        <v>1028322</v>
      </c>
      <c r="D10" s="8">
        <v>554921</v>
      </c>
      <c r="E10" s="8">
        <v>1006385</v>
      </c>
      <c r="F10" s="8">
        <v>480232</v>
      </c>
      <c r="G10" s="8">
        <v>6176045</v>
      </c>
      <c r="H10" s="8">
        <v>254545</v>
      </c>
      <c r="I10" s="10">
        <f t="shared" si="0"/>
        <v>9500450</v>
      </c>
      <c r="J10" s="23">
        <f t="shared" si="1"/>
        <v>0.10823929392818235</v>
      </c>
      <c r="K10" s="23">
        <f t="shared" si="1"/>
        <v>0.05840997005405007</v>
      </c>
      <c r="L10" s="23">
        <f t="shared" si="1"/>
        <v>0.10593024540942797</v>
      </c>
      <c r="M10" s="23">
        <f t="shared" si="1"/>
        <v>0.05054834244693673</v>
      </c>
      <c r="N10" s="23">
        <f t="shared" si="1"/>
        <v>0.650079206774416</v>
      </c>
      <c r="O10" s="23">
        <f t="shared" si="1"/>
        <v>0.026792941386986933</v>
      </c>
    </row>
    <row r="11" spans="1:15" ht="12.75">
      <c r="A11" s="15">
        <v>10</v>
      </c>
      <c r="B11" s="16" t="s">
        <v>15</v>
      </c>
      <c r="C11" s="9">
        <v>4622861</v>
      </c>
      <c r="D11" s="9">
        <v>387691</v>
      </c>
      <c r="E11" s="9">
        <v>405898</v>
      </c>
      <c r="F11" s="9">
        <v>9500</v>
      </c>
      <c r="G11" s="9">
        <v>53977779</v>
      </c>
      <c r="H11" s="9">
        <v>1986009</v>
      </c>
      <c r="I11" s="11">
        <f t="shared" si="0"/>
        <v>61389738</v>
      </c>
      <c r="J11" s="24">
        <f t="shared" si="1"/>
        <v>0.07530348150370018</v>
      </c>
      <c r="K11" s="24">
        <f t="shared" si="1"/>
        <v>0.0063152411564291085</v>
      </c>
      <c r="L11" s="24">
        <f t="shared" si="1"/>
        <v>0.006611821669608689</v>
      </c>
      <c r="M11" s="24">
        <f t="shared" si="1"/>
        <v>0.0001547489907840949</v>
      </c>
      <c r="N11" s="24">
        <f t="shared" si="1"/>
        <v>0.8792638763175695</v>
      </c>
      <c r="O11" s="24">
        <f t="shared" si="1"/>
        <v>0.03235083036190837</v>
      </c>
    </row>
    <row r="12" spans="1:15" ht="12.75">
      <c r="A12" s="17">
        <v>11</v>
      </c>
      <c r="B12" s="18" t="s">
        <v>16</v>
      </c>
      <c r="C12" s="8">
        <v>12727</v>
      </c>
      <c r="D12" s="8">
        <v>23636</v>
      </c>
      <c r="E12" s="8">
        <v>46282</v>
      </c>
      <c r="F12" s="8">
        <v>79000</v>
      </c>
      <c r="G12" s="8">
        <v>0</v>
      </c>
      <c r="H12" s="8">
        <v>0</v>
      </c>
      <c r="I12" s="10">
        <f t="shared" si="0"/>
        <v>161645</v>
      </c>
      <c r="J12" s="23">
        <f t="shared" si="1"/>
        <v>0.07873426335488261</v>
      </c>
      <c r="K12" s="23">
        <f t="shared" si="1"/>
        <v>0.14622165857279842</v>
      </c>
      <c r="L12" s="23">
        <f t="shared" si="1"/>
        <v>0.286318784991803</v>
      </c>
      <c r="M12" s="23">
        <f t="shared" si="1"/>
        <v>0.48872529308051593</v>
      </c>
      <c r="N12" s="23">
        <f t="shared" si="1"/>
        <v>0</v>
      </c>
      <c r="O12" s="23">
        <f t="shared" si="1"/>
        <v>0</v>
      </c>
    </row>
    <row r="13" spans="1:15" ht="12.75">
      <c r="A13" s="19">
        <v>12</v>
      </c>
      <c r="B13" s="20" t="s">
        <v>17</v>
      </c>
      <c r="C13" s="8">
        <v>75000</v>
      </c>
      <c r="D13" s="8">
        <v>9158</v>
      </c>
      <c r="E13" s="8">
        <v>18892</v>
      </c>
      <c r="F13" s="8">
        <v>0</v>
      </c>
      <c r="G13" s="8">
        <v>855000</v>
      </c>
      <c r="H13" s="8">
        <v>0</v>
      </c>
      <c r="I13" s="10">
        <f t="shared" si="0"/>
        <v>958050</v>
      </c>
      <c r="J13" s="23">
        <f t="shared" si="1"/>
        <v>0.07828401440425865</v>
      </c>
      <c r="K13" s="23">
        <f t="shared" si="1"/>
        <v>0.009559000052189343</v>
      </c>
      <c r="L13" s="23">
        <f t="shared" si="1"/>
        <v>0.01971922133500339</v>
      </c>
      <c r="M13" s="23">
        <f t="shared" si="1"/>
        <v>0</v>
      </c>
      <c r="N13" s="23">
        <f t="shared" si="1"/>
        <v>0.8924377642085486</v>
      </c>
      <c r="O13" s="23">
        <f t="shared" si="1"/>
        <v>0</v>
      </c>
    </row>
    <row r="14" spans="1:15" ht="12.75">
      <c r="A14" s="19">
        <v>13</v>
      </c>
      <c r="B14" s="20" t="s">
        <v>18</v>
      </c>
      <c r="C14" s="8">
        <v>2255</v>
      </c>
      <c r="D14" s="8">
        <v>37554</v>
      </c>
      <c r="E14" s="8">
        <v>102315</v>
      </c>
      <c r="F14" s="8">
        <v>11927</v>
      </c>
      <c r="G14" s="8">
        <v>276237</v>
      </c>
      <c r="H14" s="8">
        <v>0</v>
      </c>
      <c r="I14" s="10">
        <f t="shared" si="0"/>
        <v>430288</v>
      </c>
      <c r="J14" s="23">
        <f t="shared" si="1"/>
        <v>0.00524067601234522</v>
      </c>
      <c r="K14" s="23">
        <f t="shared" si="1"/>
        <v>0.08727642881047112</v>
      </c>
      <c r="L14" s="23">
        <f t="shared" si="1"/>
        <v>0.237782601420444</v>
      </c>
      <c r="M14" s="23">
        <f t="shared" si="1"/>
        <v>0.027718644256869818</v>
      </c>
      <c r="N14" s="23">
        <f t="shared" si="1"/>
        <v>0.6419816494998698</v>
      </c>
      <c r="O14" s="23">
        <f t="shared" si="1"/>
        <v>0</v>
      </c>
    </row>
    <row r="15" spans="1:15" ht="12.75">
      <c r="A15" s="19">
        <v>14</v>
      </c>
      <c r="B15" s="20" t="s">
        <v>19</v>
      </c>
      <c r="C15" s="8">
        <v>1343161</v>
      </c>
      <c r="D15" s="8">
        <v>19119</v>
      </c>
      <c r="E15" s="8">
        <v>47991</v>
      </c>
      <c r="F15" s="8">
        <v>27273</v>
      </c>
      <c r="G15" s="8">
        <v>605410</v>
      </c>
      <c r="H15" s="8">
        <v>225</v>
      </c>
      <c r="I15" s="10">
        <f t="shared" si="0"/>
        <v>2043179</v>
      </c>
      <c r="J15" s="23">
        <f t="shared" si="1"/>
        <v>0.6573878255404935</v>
      </c>
      <c r="K15" s="23">
        <f t="shared" si="1"/>
        <v>0.00935747675558529</v>
      </c>
      <c r="L15" s="23">
        <f t="shared" si="1"/>
        <v>0.023488397247622455</v>
      </c>
      <c r="M15" s="23">
        <f t="shared" si="1"/>
        <v>0.013348316520481074</v>
      </c>
      <c r="N15" s="23">
        <f t="shared" si="1"/>
        <v>0.2963078614257488</v>
      </c>
      <c r="O15" s="23">
        <f t="shared" si="1"/>
        <v>0.00011012251006886817</v>
      </c>
    </row>
    <row r="16" spans="1:15" ht="12.75">
      <c r="A16" s="15">
        <v>15</v>
      </c>
      <c r="B16" s="16" t="s">
        <v>20</v>
      </c>
      <c r="C16" s="9">
        <v>135797</v>
      </c>
      <c r="D16" s="9">
        <v>106540</v>
      </c>
      <c r="E16" s="9">
        <v>70569</v>
      </c>
      <c r="F16" s="9">
        <v>3847018</v>
      </c>
      <c r="G16" s="9">
        <v>47273</v>
      </c>
      <c r="H16" s="9">
        <v>0</v>
      </c>
      <c r="I16" s="11">
        <f t="shared" si="0"/>
        <v>4207197</v>
      </c>
      <c r="J16" s="24">
        <f t="shared" si="1"/>
        <v>0.032277309572145065</v>
      </c>
      <c r="K16" s="24">
        <f t="shared" si="1"/>
        <v>0.025323273428841102</v>
      </c>
      <c r="L16" s="24">
        <f t="shared" si="1"/>
        <v>0.01677340043739335</v>
      </c>
      <c r="M16" s="24">
        <f t="shared" si="1"/>
        <v>0.9143897944403364</v>
      </c>
      <c r="N16" s="24">
        <f t="shared" si="1"/>
        <v>0.011236222121284075</v>
      </c>
      <c r="O16" s="24">
        <f t="shared" si="1"/>
        <v>0</v>
      </c>
    </row>
    <row r="17" spans="1:15" ht="12.75">
      <c r="A17" s="17">
        <v>16</v>
      </c>
      <c r="B17" s="18" t="s">
        <v>21</v>
      </c>
      <c r="C17" s="8">
        <v>1056905</v>
      </c>
      <c r="D17" s="8">
        <v>140401</v>
      </c>
      <c r="E17" s="8">
        <v>118003</v>
      </c>
      <c r="F17" s="8">
        <v>0</v>
      </c>
      <c r="G17" s="8">
        <v>2327000</v>
      </c>
      <c r="H17" s="8">
        <v>285000</v>
      </c>
      <c r="I17" s="10">
        <f t="shared" si="0"/>
        <v>3927309</v>
      </c>
      <c r="J17" s="23">
        <f t="shared" si="1"/>
        <v>0.2691168431106389</v>
      </c>
      <c r="K17" s="23">
        <f t="shared" si="1"/>
        <v>0.03574992443935529</v>
      </c>
      <c r="L17" s="23">
        <f t="shared" si="1"/>
        <v>0.030046782669761917</v>
      </c>
      <c r="M17" s="23">
        <f t="shared" si="1"/>
        <v>0</v>
      </c>
      <c r="N17" s="23">
        <f t="shared" si="1"/>
        <v>0.5925176755890611</v>
      </c>
      <c r="O17" s="23">
        <f t="shared" si="1"/>
        <v>0.07256877419118282</v>
      </c>
    </row>
    <row r="18" spans="1:15" ht="12.75">
      <c r="A18" s="19">
        <v>17</v>
      </c>
      <c r="B18" s="20" t="s">
        <v>22</v>
      </c>
      <c r="C18" s="8">
        <v>7309263</v>
      </c>
      <c r="D18" s="8">
        <v>990178</v>
      </c>
      <c r="E18" s="8">
        <v>1778341</v>
      </c>
      <c r="F18" s="8">
        <v>24564</v>
      </c>
      <c r="G18" s="8">
        <v>0</v>
      </c>
      <c r="H18" s="8">
        <v>0</v>
      </c>
      <c r="I18" s="10">
        <f t="shared" si="0"/>
        <v>10102346</v>
      </c>
      <c r="J18" s="23">
        <f aca="true" t="shared" si="2" ref="J18:O66">C18/$I18</f>
        <v>0.7235213484075877</v>
      </c>
      <c r="K18" s="23">
        <f t="shared" si="2"/>
        <v>0.09801465916926623</v>
      </c>
      <c r="L18" s="23">
        <f t="shared" si="2"/>
        <v>0.1760324780006545</v>
      </c>
      <c r="M18" s="23">
        <f t="shared" si="2"/>
        <v>0.002431514422491568</v>
      </c>
      <c r="N18" s="23">
        <f t="shared" si="2"/>
        <v>0</v>
      </c>
      <c r="O18" s="23">
        <f t="shared" si="2"/>
        <v>0</v>
      </c>
    </row>
    <row r="19" spans="1:15" ht="12.75">
      <c r="A19" s="19">
        <v>18</v>
      </c>
      <c r="B19" s="20" t="s">
        <v>23</v>
      </c>
      <c r="C19" s="8">
        <v>0</v>
      </c>
      <c r="D19" s="8">
        <v>15250</v>
      </c>
      <c r="E19" s="8">
        <v>128502</v>
      </c>
      <c r="F19" s="8">
        <v>0</v>
      </c>
      <c r="G19" s="8">
        <v>0</v>
      </c>
      <c r="H19" s="8">
        <v>0</v>
      </c>
      <c r="I19" s="10">
        <f t="shared" si="0"/>
        <v>143752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ht="12.75">
      <c r="A20" s="19">
        <v>19</v>
      </c>
      <c r="B20" s="20" t="s">
        <v>24</v>
      </c>
      <c r="C20" s="8">
        <v>204408</v>
      </c>
      <c r="D20" s="8">
        <v>32136</v>
      </c>
      <c r="E20" s="8">
        <v>72129</v>
      </c>
      <c r="F20" s="8">
        <v>1186799</v>
      </c>
      <c r="G20" s="8">
        <v>0</v>
      </c>
      <c r="H20" s="8">
        <v>0</v>
      </c>
      <c r="I20" s="10">
        <f t="shared" si="0"/>
        <v>1495472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ht="12.75">
      <c r="A21" s="15">
        <v>20</v>
      </c>
      <c r="B21" s="16" t="s">
        <v>25</v>
      </c>
      <c r="C21" s="9">
        <v>1214902</v>
      </c>
      <c r="D21" s="9">
        <v>100476</v>
      </c>
      <c r="E21" s="9">
        <v>200834</v>
      </c>
      <c r="F21" s="9">
        <v>0</v>
      </c>
      <c r="G21" s="9">
        <v>537677</v>
      </c>
      <c r="H21" s="9">
        <v>20147</v>
      </c>
      <c r="I21" s="11">
        <f t="shared" si="0"/>
        <v>2074036</v>
      </c>
      <c r="J21" s="28">
        <f t="shared" si="2"/>
        <v>0.5857670744384379</v>
      </c>
      <c r="K21" s="28">
        <f t="shared" si="2"/>
        <v>0.04844467502010573</v>
      </c>
      <c r="L21" s="28">
        <f t="shared" si="2"/>
        <v>0.09683245613865912</v>
      </c>
      <c r="M21" s="28">
        <f t="shared" si="2"/>
        <v>0</v>
      </c>
      <c r="N21" s="28">
        <f t="shared" si="2"/>
        <v>0.25924188394029807</v>
      </c>
      <c r="O21" s="28">
        <f t="shared" si="2"/>
        <v>0.009713910462499205</v>
      </c>
    </row>
    <row r="22" spans="1:15" ht="12.75">
      <c r="A22" s="17">
        <v>21</v>
      </c>
      <c r="B22" s="18" t="s">
        <v>26</v>
      </c>
      <c r="C22" s="8">
        <v>0</v>
      </c>
      <c r="D22" s="8">
        <v>141380</v>
      </c>
      <c r="E22" s="8">
        <v>217884</v>
      </c>
      <c r="F22" s="8">
        <v>0</v>
      </c>
      <c r="G22" s="8">
        <v>0</v>
      </c>
      <c r="H22" s="8">
        <v>0</v>
      </c>
      <c r="I22" s="10">
        <f t="shared" si="0"/>
        <v>359264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 ht="12.75">
      <c r="A23" s="19">
        <v>22</v>
      </c>
      <c r="B23" s="20" t="s">
        <v>27</v>
      </c>
      <c r="C23" s="8">
        <v>1179327</v>
      </c>
      <c r="D23" s="8">
        <v>94052</v>
      </c>
      <c r="E23" s="8">
        <v>83082</v>
      </c>
      <c r="F23" s="8">
        <v>0</v>
      </c>
      <c r="G23" s="8">
        <v>450951</v>
      </c>
      <c r="H23" s="8">
        <v>0</v>
      </c>
      <c r="I23" s="10">
        <f t="shared" si="0"/>
        <v>1807412</v>
      </c>
      <c r="J23" s="23">
        <f t="shared" si="2"/>
        <v>0.6524948379229528</v>
      </c>
      <c r="K23" s="23">
        <f t="shared" si="2"/>
        <v>0.05203683498837011</v>
      </c>
      <c r="L23" s="23">
        <f t="shared" si="2"/>
        <v>0.045967383197632855</v>
      </c>
      <c r="M23" s="23">
        <f t="shared" si="2"/>
        <v>0</v>
      </c>
      <c r="N23" s="23">
        <f t="shared" si="2"/>
        <v>0.2495009438910442</v>
      </c>
      <c r="O23" s="23">
        <f aca="true" t="shared" si="3" ref="O23:O66">H23/$I23</f>
        <v>0</v>
      </c>
    </row>
    <row r="24" spans="1:15" ht="12.75">
      <c r="A24" s="19">
        <v>23</v>
      </c>
      <c r="B24" s="20" t="s">
        <v>28</v>
      </c>
      <c r="C24" s="8">
        <v>495000</v>
      </c>
      <c r="D24" s="8">
        <v>106595</v>
      </c>
      <c r="E24" s="8">
        <v>269816</v>
      </c>
      <c r="F24" s="8">
        <v>0</v>
      </c>
      <c r="G24" s="8">
        <v>4805000</v>
      </c>
      <c r="H24" s="8">
        <v>0</v>
      </c>
      <c r="I24" s="10">
        <f t="shared" si="0"/>
        <v>5676411</v>
      </c>
      <c r="J24" s="23">
        <f t="shared" si="2"/>
        <v>0.08720298794431905</v>
      </c>
      <c r="K24" s="23">
        <f t="shared" si="2"/>
        <v>0.018778590908938766</v>
      </c>
      <c r="L24" s="23">
        <f t="shared" si="2"/>
        <v>0.047532851303402804</v>
      </c>
      <c r="M24" s="23">
        <f t="shared" si="2"/>
        <v>0</v>
      </c>
      <c r="N24" s="23">
        <f t="shared" si="2"/>
        <v>0.8464855698433394</v>
      </c>
      <c r="O24" s="23">
        <f t="shared" si="3"/>
        <v>0</v>
      </c>
    </row>
    <row r="25" spans="1:15" ht="12.75">
      <c r="A25" s="19">
        <v>24</v>
      </c>
      <c r="B25" s="20" t="s">
        <v>29</v>
      </c>
      <c r="C25" s="8">
        <v>2024632</v>
      </c>
      <c r="D25" s="8">
        <v>0</v>
      </c>
      <c r="E25" s="8">
        <v>0</v>
      </c>
      <c r="F25" s="8">
        <v>2961541</v>
      </c>
      <c r="G25" s="8">
        <v>3017927</v>
      </c>
      <c r="H25" s="8">
        <v>0</v>
      </c>
      <c r="I25" s="10">
        <f t="shared" si="0"/>
        <v>8004100</v>
      </c>
      <c r="J25" s="23">
        <f t="shared" si="2"/>
        <v>0.25294936345123126</v>
      </c>
      <c r="K25" s="23">
        <f t="shared" si="2"/>
        <v>0</v>
      </c>
      <c r="L25" s="23">
        <f t="shared" si="2"/>
        <v>0</v>
      </c>
      <c r="M25" s="23">
        <f t="shared" si="2"/>
        <v>0.37000299846328755</v>
      </c>
      <c r="N25" s="23">
        <f t="shared" si="2"/>
        <v>0.3770476380854812</v>
      </c>
      <c r="O25" s="23">
        <f t="shared" si="3"/>
        <v>0</v>
      </c>
    </row>
    <row r="26" spans="1:15" ht="12.75">
      <c r="A26" s="15">
        <v>25</v>
      </c>
      <c r="B26" s="16" t="s">
        <v>30</v>
      </c>
      <c r="C26" s="9">
        <v>137708</v>
      </c>
      <c r="D26" s="9">
        <v>28800</v>
      </c>
      <c r="E26" s="9">
        <v>52458</v>
      </c>
      <c r="F26" s="9">
        <v>43600</v>
      </c>
      <c r="G26" s="9">
        <v>547000</v>
      </c>
      <c r="H26" s="9">
        <v>0</v>
      </c>
      <c r="I26" s="11">
        <f t="shared" si="0"/>
        <v>809566</v>
      </c>
      <c r="J26" s="24">
        <f t="shared" si="2"/>
        <v>0.17010101708816822</v>
      </c>
      <c r="K26" s="24">
        <f t="shared" si="2"/>
        <v>0.0355746165229271</v>
      </c>
      <c r="L26" s="24">
        <f t="shared" si="2"/>
        <v>0.06479768172082326</v>
      </c>
      <c r="M26" s="24">
        <f t="shared" si="2"/>
        <v>0.053856016680542414</v>
      </c>
      <c r="N26" s="24">
        <f t="shared" si="2"/>
        <v>0.675670667987539</v>
      </c>
      <c r="O26" s="24">
        <f t="shared" si="3"/>
        <v>0</v>
      </c>
    </row>
    <row r="27" spans="1:15" ht="12.75">
      <c r="A27" s="17">
        <v>26</v>
      </c>
      <c r="B27" s="18" t="s">
        <v>31</v>
      </c>
      <c r="C27" s="8">
        <v>5157049</v>
      </c>
      <c r="D27" s="8">
        <v>1590177</v>
      </c>
      <c r="E27" s="8">
        <v>869190</v>
      </c>
      <c r="F27" s="8">
        <v>3342944</v>
      </c>
      <c r="G27" s="8">
        <v>15416188</v>
      </c>
      <c r="H27" s="8">
        <v>26946604</v>
      </c>
      <c r="I27" s="10">
        <f t="shared" si="0"/>
        <v>53322152</v>
      </c>
      <c r="J27" s="23">
        <f t="shared" si="2"/>
        <v>0.09671494503822727</v>
      </c>
      <c r="K27" s="23">
        <f t="shared" si="2"/>
        <v>0.029822070947174074</v>
      </c>
      <c r="L27" s="23">
        <f t="shared" si="2"/>
        <v>0.016300729948033606</v>
      </c>
      <c r="M27" s="23">
        <f t="shared" si="2"/>
        <v>0.06269334365949822</v>
      </c>
      <c r="N27" s="23">
        <f t="shared" si="2"/>
        <v>0.28911413777898537</v>
      </c>
      <c r="O27" s="23">
        <f t="shared" si="3"/>
        <v>0.5053547726280815</v>
      </c>
    </row>
    <row r="28" spans="1:15" ht="12.75">
      <c r="A28" s="19">
        <v>27</v>
      </c>
      <c r="B28" s="20" t="s">
        <v>32</v>
      </c>
      <c r="C28" s="8">
        <v>0</v>
      </c>
      <c r="D28" s="8">
        <v>51768</v>
      </c>
      <c r="E28" s="8">
        <v>192889</v>
      </c>
      <c r="F28" s="8">
        <v>0</v>
      </c>
      <c r="G28" s="8">
        <v>4757070</v>
      </c>
      <c r="H28" s="8">
        <v>30</v>
      </c>
      <c r="I28" s="10">
        <f t="shared" si="0"/>
        <v>5001757</v>
      </c>
      <c r="J28" s="23">
        <f t="shared" si="2"/>
        <v>0</v>
      </c>
      <c r="K28" s="23">
        <f t="shared" si="2"/>
        <v>0.01034996302299372</v>
      </c>
      <c r="L28" s="23">
        <f t="shared" si="2"/>
        <v>0.03856424852306899</v>
      </c>
      <c r="M28" s="23">
        <f t="shared" si="2"/>
        <v>0</v>
      </c>
      <c r="N28" s="23">
        <f t="shared" si="2"/>
        <v>0.9510797905615966</v>
      </c>
      <c r="O28" s="23">
        <f t="shared" si="3"/>
        <v>5.997892340631502E-06</v>
      </c>
    </row>
    <row r="29" spans="1:15" ht="12.75">
      <c r="A29" s="19">
        <v>28</v>
      </c>
      <c r="B29" s="20" t="s">
        <v>33</v>
      </c>
      <c r="C29" s="8">
        <v>2006542</v>
      </c>
      <c r="D29" s="8">
        <v>450466</v>
      </c>
      <c r="E29" s="8">
        <v>449981</v>
      </c>
      <c r="F29" s="8">
        <v>0</v>
      </c>
      <c r="G29" s="8">
        <v>6936770</v>
      </c>
      <c r="H29" s="8">
        <v>265408</v>
      </c>
      <c r="I29" s="10">
        <f t="shared" si="0"/>
        <v>10109167</v>
      </c>
      <c r="J29" s="23">
        <f t="shared" si="2"/>
        <v>0.19848737289630292</v>
      </c>
      <c r="K29" s="23">
        <f t="shared" si="2"/>
        <v>0.044560150208221905</v>
      </c>
      <c r="L29" s="23">
        <f t="shared" si="2"/>
        <v>0.04451217395063312</v>
      </c>
      <c r="M29" s="23">
        <f t="shared" si="2"/>
        <v>0</v>
      </c>
      <c r="N29" s="23">
        <f t="shared" si="2"/>
        <v>0.6861861120703615</v>
      </c>
      <c r="O29" s="23">
        <f t="shared" si="3"/>
        <v>0.026254190874480558</v>
      </c>
    </row>
    <row r="30" spans="1:15" ht="12.75">
      <c r="A30" s="19">
        <v>29</v>
      </c>
      <c r="B30" s="20" t="s">
        <v>34</v>
      </c>
      <c r="C30" s="8">
        <v>80000</v>
      </c>
      <c r="D30" s="8">
        <v>131639</v>
      </c>
      <c r="E30" s="8">
        <v>254960</v>
      </c>
      <c r="F30" s="8">
        <v>3604840</v>
      </c>
      <c r="G30" s="8">
        <v>24795000</v>
      </c>
      <c r="H30" s="8">
        <v>64231</v>
      </c>
      <c r="I30" s="10">
        <f t="shared" si="0"/>
        <v>28930670</v>
      </c>
      <c r="J30" s="23">
        <f t="shared" si="2"/>
        <v>0.0027652314999963706</v>
      </c>
      <c r="K30" s="23">
        <f t="shared" si="2"/>
        <v>0.004550153867850278</v>
      </c>
      <c r="L30" s="23">
        <f t="shared" si="2"/>
        <v>0.008812792790488433</v>
      </c>
      <c r="M30" s="23">
        <f t="shared" si="2"/>
        <v>0.12460271400558647</v>
      </c>
      <c r="N30" s="23">
        <f t="shared" si="2"/>
        <v>0.8570489380301252</v>
      </c>
      <c r="O30" s="23">
        <f t="shared" si="3"/>
        <v>0.002220169805953336</v>
      </c>
    </row>
    <row r="31" spans="1:16" ht="12.75">
      <c r="A31" s="15">
        <v>30</v>
      </c>
      <c r="B31" s="16" t="s">
        <v>35</v>
      </c>
      <c r="C31" s="9">
        <v>814523</v>
      </c>
      <c r="D31" s="9">
        <v>51439</v>
      </c>
      <c r="E31" s="9">
        <v>53313</v>
      </c>
      <c r="F31" s="9">
        <v>200095</v>
      </c>
      <c r="G31" s="9">
        <v>62000</v>
      </c>
      <c r="H31" s="9">
        <v>34319</v>
      </c>
      <c r="I31" s="11">
        <f t="shared" si="0"/>
        <v>1215689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9"/>
    </row>
    <row r="32" spans="1:15" ht="12.75">
      <c r="A32" s="17">
        <v>31</v>
      </c>
      <c r="B32" s="18" t="s">
        <v>36</v>
      </c>
      <c r="C32" s="8">
        <v>353558</v>
      </c>
      <c r="D32" s="8">
        <v>60318</v>
      </c>
      <c r="E32" s="8">
        <v>124577</v>
      </c>
      <c r="F32" s="8">
        <v>0</v>
      </c>
      <c r="G32" s="8">
        <v>1819000</v>
      </c>
      <c r="H32" s="8">
        <v>87874</v>
      </c>
      <c r="I32" s="10">
        <f t="shared" si="0"/>
        <v>2445327</v>
      </c>
      <c r="J32" s="23">
        <f t="shared" si="2"/>
        <v>0.14458516182089348</v>
      </c>
      <c r="K32" s="23">
        <f t="shared" si="2"/>
        <v>0.024666639676411375</v>
      </c>
      <c r="L32" s="23">
        <f t="shared" si="2"/>
        <v>0.05094492474830565</v>
      </c>
      <c r="M32" s="23">
        <f t="shared" si="2"/>
        <v>0</v>
      </c>
      <c r="N32" s="23">
        <f t="shared" si="2"/>
        <v>0.7438677935507194</v>
      </c>
      <c r="O32" s="23">
        <f t="shared" si="3"/>
        <v>0.0359354802036701</v>
      </c>
    </row>
    <row r="33" spans="1:15" ht="12.75">
      <c r="A33" s="19">
        <v>32</v>
      </c>
      <c r="B33" s="20" t="s">
        <v>37</v>
      </c>
      <c r="C33" s="8">
        <v>7831429</v>
      </c>
      <c r="D33" s="8">
        <v>127207</v>
      </c>
      <c r="E33" s="8">
        <v>159600</v>
      </c>
      <c r="F33" s="8">
        <v>0</v>
      </c>
      <c r="G33" s="8">
        <v>2066712</v>
      </c>
      <c r="H33" s="8">
        <v>0</v>
      </c>
      <c r="I33" s="10">
        <f t="shared" si="0"/>
        <v>10184948</v>
      </c>
      <c r="J33" s="23">
        <f t="shared" si="2"/>
        <v>0.7689218442745117</v>
      </c>
      <c r="K33" s="23">
        <f t="shared" si="2"/>
        <v>0.0124897053966304</v>
      </c>
      <c r="L33" s="23">
        <f t="shared" si="2"/>
        <v>0.015670183097645663</v>
      </c>
      <c r="M33" s="23">
        <f t="shared" si="2"/>
        <v>0</v>
      </c>
      <c r="N33" s="23">
        <f t="shared" si="2"/>
        <v>0.20291826723121217</v>
      </c>
      <c r="O33" s="23">
        <f t="shared" si="3"/>
        <v>0</v>
      </c>
    </row>
    <row r="34" spans="1:15" ht="12.75">
      <c r="A34" s="19">
        <v>33</v>
      </c>
      <c r="B34" s="20" t="s">
        <v>38</v>
      </c>
      <c r="C34" s="8">
        <v>854889</v>
      </c>
      <c r="D34" s="8">
        <v>66139</v>
      </c>
      <c r="E34" s="8">
        <v>154441</v>
      </c>
      <c r="F34" s="8">
        <v>13758</v>
      </c>
      <c r="G34" s="8">
        <v>101085</v>
      </c>
      <c r="H34" s="8">
        <v>0</v>
      </c>
      <c r="I34" s="10">
        <f aca="true" t="shared" si="4" ref="I34:I65">SUM(C34:H34)</f>
        <v>1190312</v>
      </c>
      <c r="J34" s="23">
        <f t="shared" si="2"/>
        <v>0.7182058149459973</v>
      </c>
      <c r="K34" s="23">
        <f t="shared" si="2"/>
        <v>0.05556442344528157</v>
      </c>
      <c r="L34" s="23">
        <f t="shared" si="2"/>
        <v>0.12974833489034807</v>
      </c>
      <c r="M34" s="23">
        <f t="shared" si="2"/>
        <v>0.0115583141226838</v>
      </c>
      <c r="N34" s="23">
        <f t="shared" si="2"/>
        <v>0.0849231125956892</v>
      </c>
      <c r="O34" s="23">
        <f t="shared" si="3"/>
        <v>0</v>
      </c>
    </row>
    <row r="35" spans="1:15" ht="12.75">
      <c r="A35" s="19">
        <v>34</v>
      </c>
      <c r="B35" s="20" t="s">
        <v>39</v>
      </c>
      <c r="C35" s="8">
        <v>-12194</v>
      </c>
      <c r="D35" s="8">
        <v>131316</v>
      </c>
      <c r="E35" s="8">
        <v>299734</v>
      </c>
      <c r="F35" s="8">
        <v>0</v>
      </c>
      <c r="G35" s="8">
        <v>310000</v>
      </c>
      <c r="H35" s="8">
        <v>15566</v>
      </c>
      <c r="I35" s="10">
        <f t="shared" si="4"/>
        <v>744422</v>
      </c>
      <c r="J35" s="23">
        <f t="shared" si="2"/>
        <v>-0.01638049385966562</v>
      </c>
      <c r="K35" s="23">
        <f t="shared" si="2"/>
        <v>0.17639994519237745</v>
      </c>
      <c r="L35" s="23">
        <f t="shared" si="2"/>
        <v>0.40263990048655196</v>
      </c>
      <c r="M35" s="23">
        <f t="shared" si="2"/>
        <v>0</v>
      </c>
      <c r="N35" s="23">
        <f t="shared" si="2"/>
        <v>0.4164304655155275</v>
      </c>
      <c r="O35" s="23">
        <f t="shared" si="3"/>
        <v>0.020910182665208714</v>
      </c>
    </row>
    <row r="36" spans="1:15" ht="12.75">
      <c r="A36" s="15">
        <v>35</v>
      </c>
      <c r="B36" s="16" t="s">
        <v>40</v>
      </c>
      <c r="C36" s="9">
        <v>798153</v>
      </c>
      <c r="D36" s="9">
        <v>250624</v>
      </c>
      <c r="E36" s="9">
        <v>1865508</v>
      </c>
      <c r="F36" s="9">
        <v>13695</v>
      </c>
      <c r="G36" s="9">
        <v>1966000</v>
      </c>
      <c r="H36" s="9">
        <v>25058</v>
      </c>
      <c r="I36" s="11">
        <f t="shared" si="4"/>
        <v>4919038</v>
      </c>
      <c r="J36" s="24">
        <f t="shared" si="2"/>
        <v>0.16225794555764766</v>
      </c>
      <c r="K36" s="24">
        <f t="shared" si="2"/>
        <v>0.05094979953397392</v>
      </c>
      <c r="L36" s="24">
        <f t="shared" si="2"/>
        <v>0.37924244537244883</v>
      </c>
      <c r="M36" s="24">
        <f t="shared" si="2"/>
        <v>0.0027840809524138665</v>
      </c>
      <c r="N36" s="24">
        <f t="shared" si="2"/>
        <v>0.3996716431139585</v>
      </c>
      <c r="O36" s="24">
        <f t="shared" si="3"/>
        <v>0.005094085469557259</v>
      </c>
    </row>
    <row r="37" spans="1:15" ht="12.75">
      <c r="A37" s="17">
        <v>36</v>
      </c>
      <c r="B37" s="18" t="s">
        <v>41</v>
      </c>
      <c r="C37" s="8">
        <v>47663341</v>
      </c>
      <c r="D37" s="8">
        <v>15184</v>
      </c>
      <c r="E37" s="8">
        <v>23654</v>
      </c>
      <c r="F37" s="8">
        <v>-400773</v>
      </c>
      <c r="G37" s="8">
        <v>19193750</v>
      </c>
      <c r="H37" s="8">
        <v>81030</v>
      </c>
      <c r="I37" s="10">
        <f t="shared" si="4"/>
        <v>66576186</v>
      </c>
      <c r="J37" s="23">
        <f t="shared" si="2"/>
        <v>0.7159217711870728</v>
      </c>
      <c r="K37" s="23">
        <f t="shared" si="2"/>
        <v>0.00022806953825801917</v>
      </c>
      <c r="L37" s="23">
        <f t="shared" si="2"/>
        <v>0.0003552922061350886</v>
      </c>
      <c r="M37" s="23">
        <f t="shared" si="2"/>
        <v>-0.006019765085371517</v>
      </c>
      <c r="N37" s="23">
        <f t="shared" si="2"/>
        <v>0.28829753029108635</v>
      </c>
      <c r="O37" s="23">
        <f t="shared" si="3"/>
        <v>0.0012171018628192368</v>
      </c>
    </row>
    <row r="38" spans="1:15" ht="12.75">
      <c r="A38" s="19">
        <v>37</v>
      </c>
      <c r="B38" s="20" t="s">
        <v>42</v>
      </c>
      <c r="C38" s="8">
        <v>9116047</v>
      </c>
      <c r="D38" s="8">
        <v>148665</v>
      </c>
      <c r="E38" s="8">
        <v>330129</v>
      </c>
      <c r="F38" s="8">
        <v>21273</v>
      </c>
      <c r="G38" s="8">
        <v>6790261</v>
      </c>
      <c r="H38" s="8">
        <v>0</v>
      </c>
      <c r="I38" s="10">
        <f t="shared" si="4"/>
        <v>16406375</v>
      </c>
      <c r="J38" s="23">
        <f t="shared" si="2"/>
        <v>0.5556405360721062</v>
      </c>
      <c r="K38" s="23">
        <f t="shared" si="2"/>
        <v>0.009061416674920572</v>
      </c>
      <c r="L38" s="23">
        <f t="shared" si="2"/>
        <v>0.020121995260988488</v>
      </c>
      <c r="M38" s="23">
        <f t="shared" si="2"/>
        <v>0.0012966301209133644</v>
      </c>
      <c r="N38" s="23">
        <f t="shared" si="2"/>
        <v>0.41387942187107146</v>
      </c>
      <c r="O38" s="23">
        <f t="shared" si="3"/>
        <v>0</v>
      </c>
    </row>
    <row r="39" spans="1:15" ht="12.75">
      <c r="A39" s="19">
        <v>38</v>
      </c>
      <c r="B39" s="20" t="s">
        <v>43</v>
      </c>
      <c r="C39" s="8">
        <v>6213035</v>
      </c>
      <c r="D39" s="8">
        <v>84689</v>
      </c>
      <c r="E39" s="8">
        <v>74423</v>
      </c>
      <c r="F39" s="8">
        <v>0</v>
      </c>
      <c r="G39" s="8">
        <v>830000</v>
      </c>
      <c r="H39" s="8">
        <v>0</v>
      </c>
      <c r="I39" s="10">
        <f t="shared" si="4"/>
        <v>7202147</v>
      </c>
      <c r="J39" s="23">
        <f t="shared" si="2"/>
        <v>0.862664286080248</v>
      </c>
      <c r="K39" s="23">
        <f t="shared" si="2"/>
        <v>0.011758854685970726</v>
      </c>
      <c r="L39" s="23">
        <f t="shared" si="2"/>
        <v>0.010333446401468896</v>
      </c>
      <c r="M39" s="23">
        <f t="shared" si="2"/>
        <v>0</v>
      </c>
      <c r="N39" s="23">
        <f t="shared" si="2"/>
        <v>0.11524341283231236</v>
      </c>
      <c r="O39" s="23">
        <f t="shared" si="3"/>
        <v>0</v>
      </c>
    </row>
    <row r="40" spans="1:15" ht="12.75">
      <c r="A40" s="19">
        <v>39</v>
      </c>
      <c r="B40" s="20" t="s">
        <v>44</v>
      </c>
      <c r="C40" s="8">
        <v>52183</v>
      </c>
      <c r="D40" s="8">
        <v>92976</v>
      </c>
      <c r="E40" s="8">
        <v>201310</v>
      </c>
      <c r="F40" s="8">
        <v>0</v>
      </c>
      <c r="G40" s="8">
        <v>3365000</v>
      </c>
      <c r="H40" s="8">
        <v>0</v>
      </c>
      <c r="I40" s="10">
        <f t="shared" si="4"/>
        <v>3711469</v>
      </c>
      <c r="J40" s="23">
        <f t="shared" si="2"/>
        <v>0.014059931525765136</v>
      </c>
      <c r="K40" s="23">
        <f t="shared" si="2"/>
        <v>0.0250509973274733</v>
      </c>
      <c r="L40" s="23">
        <f t="shared" si="2"/>
        <v>0.05423997883317899</v>
      </c>
      <c r="M40" s="23">
        <f t="shared" si="2"/>
        <v>0</v>
      </c>
      <c r="N40" s="23">
        <f t="shared" si="2"/>
        <v>0.9066490923135826</v>
      </c>
      <c r="O40" s="23">
        <f t="shared" si="3"/>
        <v>0</v>
      </c>
    </row>
    <row r="41" spans="1:15" ht="12.75">
      <c r="A41" s="15">
        <v>40</v>
      </c>
      <c r="B41" s="16" t="s">
        <v>45</v>
      </c>
      <c r="C41" s="9">
        <v>7739123</v>
      </c>
      <c r="D41" s="9">
        <v>384329</v>
      </c>
      <c r="E41" s="9">
        <v>611138</v>
      </c>
      <c r="F41" s="9">
        <v>20168242</v>
      </c>
      <c r="G41" s="9">
        <v>19671359</v>
      </c>
      <c r="H41" s="9">
        <v>733</v>
      </c>
      <c r="I41" s="11">
        <f t="shared" si="4"/>
        <v>48574924</v>
      </c>
      <c r="J41" s="24">
        <f t="shared" si="2"/>
        <v>0.15932341963108373</v>
      </c>
      <c r="K41" s="24">
        <f t="shared" si="2"/>
        <v>0.007912086491375673</v>
      </c>
      <c r="L41" s="24">
        <f t="shared" si="2"/>
        <v>0.012581347528202</v>
      </c>
      <c r="M41" s="24">
        <f t="shared" si="2"/>
        <v>0.4151986321172628</v>
      </c>
      <c r="N41" s="24">
        <f t="shared" si="2"/>
        <v>0.4049694241415591</v>
      </c>
      <c r="O41" s="24">
        <f t="shared" si="3"/>
        <v>1.5090090516662465E-05</v>
      </c>
    </row>
    <row r="42" spans="1:15" ht="12.75">
      <c r="A42" s="17">
        <v>41</v>
      </c>
      <c r="B42" s="18" t="s">
        <v>46</v>
      </c>
      <c r="C42" s="8">
        <v>0</v>
      </c>
      <c r="D42" s="8">
        <v>17299</v>
      </c>
      <c r="E42" s="8">
        <v>51897</v>
      </c>
      <c r="F42" s="8">
        <v>0</v>
      </c>
      <c r="G42" s="8">
        <v>485000</v>
      </c>
      <c r="H42" s="8">
        <v>0</v>
      </c>
      <c r="I42" s="10">
        <f t="shared" si="4"/>
        <v>554196</v>
      </c>
      <c r="J42" s="23">
        <f t="shared" si="2"/>
        <v>0</v>
      </c>
      <c r="K42" s="23">
        <f t="shared" si="2"/>
        <v>0.031214588340587084</v>
      </c>
      <c r="L42" s="23">
        <f t="shared" si="2"/>
        <v>0.09364376502176125</v>
      </c>
      <c r="M42" s="23">
        <f t="shared" si="2"/>
        <v>0</v>
      </c>
      <c r="N42" s="23">
        <f t="shared" si="2"/>
        <v>0.8751416466376517</v>
      </c>
      <c r="O42" s="23">
        <f t="shared" si="3"/>
        <v>0</v>
      </c>
    </row>
    <row r="43" spans="1:15" ht="12.75">
      <c r="A43" s="19">
        <v>42</v>
      </c>
      <c r="B43" s="20" t="s">
        <v>47</v>
      </c>
      <c r="C43" s="8">
        <v>2955783</v>
      </c>
      <c r="D43" s="8">
        <v>58657</v>
      </c>
      <c r="E43" s="8">
        <v>133004</v>
      </c>
      <c r="F43" s="8">
        <v>0</v>
      </c>
      <c r="G43" s="8">
        <v>615000</v>
      </c>
      <c r="H43" s="8">
        <v>0</v>
      </c>
      <c r="I43" s="10">
        <f t="shared" si="4"/>
        <v>3762444</v>
      </c>
      <c r="J43" s="23">
        <f t="shared" si="2"/>
        <v>0.7856018587917853</v>
      </c>
      <c r="K43" s="23">
        <f t="shared" si="2"/>
        <v>0.015590132371405396</v>
      </c>
      <c r="L43" s="23">
        <f t="shared" si="2"/>
        <v>0.03535042647810838</v>
      </c>
      <c r="M43" s="23">
        <f t="shared" si="2"/>
        <v>0</v>
      </c>
      <c r="N43" s="23">
        <f t="shared" si="2"/>
        <v>0.1634575823587009</v>
      </c>
      <c r="O43" s="23">
        <f t="shared" si="3"/>
        <v>0</v>
      </c>
    </row>
    <row r="44" spans="1:15" ht="12.75">
      <c r="A44" s="19">
        <v>43</v>
      </c>
      <c r="B44" s="20" t="s">
        <v>48</v>
      </c>
      <c r="C44" s="8">
        <v>2297678</v>
      </c>
      <c r="D44" s="8">
        <v>139946</v>
      </c>
      <c r="E44" s="8">
        <v>132546</v>
      </c>
      <c r="F44" s="8">
        <v>345714</v>
      </c>
      <c r="G44" s="8">
        <v>1250000</v>
      </c>
      <c r="H44" s="8">
        <v>7000</v>
      </c>
      <c r="I44" s="10">
        <f t="shared" si="4"/>
        <v>4172884</v>
      </c>
      <c r="J44" s="23">
        <f t="shared" si="2"/>
        <v>0.5506211052116474</v>
      </c>
      <c r="K44" s="23">
        <f t="shared" si="2"/>
        <v>0.03353699743390902</v>
      </c>
      <c r="L44" s="23">
        <f t="shared" si="2"/>
        <v>0.03176364356162309</v>
      </c>
      <c r="M44" s="23">
        <f t="shared" si="2"/>
        <v>0.08284773791938621</v>
      </c>
      <c r="N44" s="23">
        <f t="shared" si="2"/>
        <v>0.29955301896721787</v>
      </c>
      <c r="O44" s="23">
        <f t="shared" si="3"/>
        <v>0.0016774969062164202</v>
      </c>
    </row>
    <row r="45" spans="1:15" ht="12.75">
      <c r="A45" s="19">
        <v>44</v>
      </c>
      <c r="B45" s="20" t="s">
        <v>49</v>
      </c>
      <c r="C45" s="8">
        <v>700000</v>
      </c>
      <c r="D45" s="8">
        <v>215735</v>
      </c>
      <c r="E45" s="8">
        <v>224013</v>
      </c>
      <c r="F45" s="8">
        <v>0</v>
      </c>
      <c r="G45" s="8">
        <v>2372261</v>
      </c>
      <c r="H45" s="8">
        <v>0</v>
      </c>
      <c r="I45" s="10">
        <f t="shared" si="4"/>
        <v>3512009</v>
      </c>
      <c r="J45" s="23">
        <f t="shared" si="2"/>
        <v>0.19931611792566592</v>
      </c>
      <c r="K45" s="23">
        <f t="shared" si="2"/>
        <v>0.06142780385813362</v>
      </c>
      <c r="L45" s="23">
        <f t="shared" si="2"/>
        <v>0.06378485932126028</v>
      </c>
      <c r="M45" s="23">
        <f t="shared" si="2"/>
        <v>0</v>
      </c>
      <c r="N45" s="23">
        <f t="shared" si="2"/>
        <v>0.6754712188949402</v>
      </c>
      <c r="O45" s="23">
        <f t="shared" si="3"/>
        <v>0</v>
      </c>
    </row>
    <row r="46" spans="1:15" ht="12.75">
      <c r="A46" s="15">
        <v>45</v>
      </c>
      <c r="B46" s="16" t="s">
        <v>50</v>
      </c>
      <c r="C46" s="9">
        <v>2970130</v>
      </c>
      <c r="D46" s="9">
        <v>69740</v>
      </c>
      <c r="E46" s="9">
        <v>83918</v>
      </c>
      <c r="F46" s="9">
        <v>0</v>
      </c>
      <c r="G46" s="9">
        <v>4101116</v>
      </c>
      <c r="H46" s="9">
        <v>0</v>
      </c>
      <c r="I46" s="11">
        <f t="shared" si="4"/>
        <v>7224904</v>
      </c>
      <c r="J46" s="24">
        <f t="shared" si="2"/>
        <v>0.4110961197546708</v>
      </c>
      <c r="K46" s="24">
        <f t="shared" si="2"/>
        <v>0.00965272341334916</v>
      </c>
      <c r="L46" s="24">
        <f t="shared" si="2"/>
        <v>0.011615102429042656</v>
      </c>
      <c r="M46" s="24">
        <f t="shared" si="2"/>
        <v>0</v>
      </c>
      <c r="N46" s="24">
        <f t="shared" si="2"/>
        <v>0.5676360544029374</v>
      </c>
      <c r="O46" s="24">
        <f t="shared" si="3"/>
        <v>0</v>
      </c>
    </row>
    <row r="47" spans="1:15" ht="12.75">
      <c r="A47" s="17">
        <v>46</v>
      </c>
      <c r="B47" s="18" t="s">
        <v>51</v>
      </c>
      <c r="C47" s="8">
        <v>75594</v>
      </c>
      <c r="D47" s="8">
        <v>61555</v>
      </c>
      <c r="E47" s="8">
        <v>76942</v>
      </c>
      <c r="F47" s="8">
        <v>0</v>
      </c>
      <c r="G47" s="8">
        <v>185022</v>
      </c>
      <c r="H47" s="8">
        <v>163703</v>
      </c>
      <c r="I47" s="10">
        <f t="shared" si="4"/>
        <v>562816</v>
      </c>
      <c r="J47" s="23">
        <f t="shared" si="2"/>
        <v>0.13431387878098705</v>
      </c>
      <c r="K47" s="23">
        <f t="shared" si="2"/>
        <v>0.1093696696611326</v>
      </c>
      <c r="L47" s="23">
        <f t="shared" si="2"/>
        <v>0.1367089777120764</v>
      </c>
      <c r="M47" s="23">
        <f t="shared" si="2"/>
        <v>0</v>
      </c>
      <c r="N47" s="23">
        <f t="shared" si="2"/>
        <v>0.3287433193086195</v>
      </c>
      <c r="O47" s="23">
        <f t="shared" si="3"/>
        <v>0.29086415453718445</v>
      </c>
    </row>
    <row r="48" spans="1:15" ht="12.75">
      <c r="A48" s="19">
        <v>47</v>
      </c>
      <c r="B48" s="20" t="s">
        <v>52</v>
      </c>
      <c r="C48" s="8">
        <v>202727</v>
      </c>
      <c r="D48" s="8">
        <v>68293</v>
      </c>
      <c r="E48" s="8">
        <v>148303</v>
      </c>
      <c r="F48" s="8">
        <v>0</v>
      </c>
      <c r="G48" s="8">
        <v>1565000</v>
      </c>
      <c r="H48" s="8">
        <v>0</v>
      </c>
      <c r="I48" s="10">
        <f t="shared" si="4"/>
        <v>1984323</v>
      </c>
      <c r="J48" s="23">
        <f t="shared" si="2"/>
        <v>0.1021643149829942</v>
      </c>
      <c r="K48" s="23">
        <f t="shared" si="2"/>
        <v>0.034416271947661746</v>
      </c>
      <c r="L48" s="23">
        <f t="shared" si="2"/>
        <v>0.0747373285498379</v>
      </c>
      <c r="M48" s="23">
        <f t="shared" si="2"/>
        <v>0</v>
      </c>
      <c r="N48" s="23">
        <f t="shared" si="2"/>
        <v>0.7886820845195062</v>
      </c>
      <c r="O48" s="23">
        <f t="shared" si="3"/>
        <v>0</v>
      </c>
    </row>
    <row r="49" spans="1:15" ht="12.75">
      <c r="A49" s="19">
        <v>48</v>
      </c>
      <c r="B49" s="20" t="s">
        <v>53</v>
      </c>
      <c r="C49" s="8">
        <v>360000</v>
      </c>
      <c r="D49" s="8">
        <v>0</v>
      </c>
      <c r="E49" s="8">
        <v>110150</v>
      </c>
      <c r="F49" s="8">
        <v>0</v>
      </c>
      <c r="G49" s="8">
        <v>3142122</v>
      </c>
      <c r="H49" s="8">
        <v>1500000</v>
      </c>
      <c r="I49" s="10">
        <f t="shared" si="4"/>
        <v>5112272</v>
      </c>
      <c r="J49" s="23">
        <f t="shared" si="2"/>
        <v>0.07041878835867887</v>
      </c>
      <c r="K49" s="23">
        <f t="shared" si="2"/>
        <v>0</v>
      </c>
      <c r="L49" s="23">
        <f t="shared" si="2"/>
        <v>0.02154619316030133</v>
      </c>
      <c r="M49" s="23">
        <f t="shared" si="2"/>
        <v>0</v>
      </c>
      <c r="N49" s="23">
        <f t="shared" si="2"/>
        <v>0.6146234003198577</v>
      </c>
      <c r="O49" s="23">
        <f t="shared" si="3"/>
        <v>0.293411618161162</v>
      </c>
    </row>
    <row r="50" spans="1:15" ht="12.75">
      <c r="A50" s="19">
        <v>49</v>
      </c>
      <c r="B50" s="20" t="s">
        <v>54</v>
      </c>
      <c r="C50" s="8">
        <v>10018901</v>
      </c>
      <c r="D50" s="8">
        <v>10315</v>
      </c>
      <c r="E50" s="8">
        <v>83</v>
      </c>
      <c r="F50" s="8">
        <v>0</v>
      </c>
      <c r="G50" s="8">
        <v>0</v>
      </c>
      <c r="H50" s="8">
        <v>3519799</v>
      </c>
      <c r="I50" s="10">
        <f t="shared" si="4"/>
        <v>13549098</v>
      </c>
      <c r="J50" s="23">
        <f t="shared" si="2"/>
        <v>0.739451511827577</v>
      </c>
      <c r="K50" s="23">
        <f t="shared" si="2"/>
        <v>0.0007613052913190236</v>
      </c>
      <c r="L50" s="23">
        <f t="shared" si="2"/>
        <v>6.125869043090544E-06</v>
      </c>
      <c r="M50" s="23">
        <f t="shared" si="2"/>
        <v>0</v>
      </c>
      <c r="N50" s="23">
        <f t="shared" si="2"/>
        <v>0</v>
      </c>
      <c r="O50" s="23">
        <f t="shared" si="3"/>
        <v>0.2597810570120609</v>
      </c>
    </row>
    <row r="51" spans="1:15" ht="12.75">
      <c r="A51" s="15">
        <v>50</v>
      </c>
      <c r="B51" s="16" t="s">
        <v>55</v>
      </c>
      <c r="C51" s="9">
        <v>2582172</v>
      </c>
      <c r="D51" s="9">
        <v>85496</v>
      </c>
      <c r="E51" s="9">
        <v>200481</v>
      </c>
      <c r="F51" s="9">
        <v>7392345</v>
      </c>
      <c r="G51" s="9">
        <v>1604091</v>
      </c>
      <c r="H51" s="9">
        <v>0</v>
      </c>
      <c r="I51" s="11">
        <f t="shared" si="4"/>
        <v>11864585</v>
      </c>
      <c r="J51" s="24">
        <f t="shared" si="2"/>
        <v>0.2176369422107895</v>
      </c>
      <c r="K51" s="24">
        <f t="shared" si="2"/>
        <v>0.007205983184409737</v>
      </c>
      <c r="L51" s="24">
        <f t="shared" si="2"/>
        <v>0.016897430462169558</v>
      </c>
      <c r="M51" s="24">
        <f t="shared" si="2"/>
        <v>0.623059719324359</v>
      </c>
      <c r="N51" s="24">
        <f t="shared" si="2"/>
        <v>0.1351999248182722</v>
      </c>
      <c r="O51" s="24">
        <f t="shared" si="3"/>
        <v>0</v>
      </c>
    </row>
    <row r="52" spans="1:15" ht="12.75">
      <c r="A52" s="17">
        <v>51</v>
      </c>
      <c r="B52" s="18" t="s">
        <v>56</v>
      </c>
      <c r="C52" s="8">
        <v>609856</v>
      </c>
      <c r="D52" s="8">
        <v>82011</v>
      </c>
      <c r="E52" s="8">
        <v>195895</v>
      </c>
      <c r="F52" s="8">
        <v>0</v>
      </c>
      <c r="G52" s="8">
        <v>1275000</v>
      </c>
      <c r="H52" s="8">
        <v>9341</v>
      </c>
      <c r="I52" s="10">
        <f t="shared" si="4"/>
        <v>2172103</v>
      </c>
      <c r="J52" s="23">
        <f t="shared" si="2"/>
        <v>0.2807675326630459</v>
      </c>
      <c r="K52" s="23">
        <f t="shared" si="2"/>
        <v>0.03775649681437759</v>
      </c>
      <c r="L52" s="23">
        <f t="shared" si="2"/>
        <v>0.09018679132619402</v>
      </c>
      <c r="M52" s="23">
        <f t="shared" si="2"/>
        <v>0</v>
      </c>
      <c r="N52" s="23">
        <f t="shared" si="2"/>
        <v>0.5869887385635028</v>
      </c>
      <c r="O52" s="23">
        <f t="shared" si="3"/>
        <v>0.004300440632879749</v>
      </c>
    </row>
    <row r="53" spans="1:15" ht="12.75">
      <c r="A53" s="19">
        <v>52</v>
      </c>
      <c r="B53" s="20" t="s">
        <v>57</v>
      </c>
      <c r="C53" s="8">
        <v>8213816</v>
      </c>
      <c r="D53" s="8">
        <v>522057</v>
      </c>
      <c r="E53" s="8">
        <v>381549</v>
      </c>
      <c r="F53" s="8">
        <v>65230507</v>
      </c>
      <c r="G53" s="8">
        <v>46725648</v>
      </c>
      <c r="H53" s="8">
        <v>0</v>
      </c>
      <c r="I53" s="10">
        <f t="shared" si="4"/>
        <v>121073577</v>
      </c>
      <c r="J53" s="23">
        <f t="shared" si="2"/>
        <v>0.06784152416674696</v>
      </c>
      <c r="K53" s="23">
        <f t="shared" si="2"/>
        <v>0.004311898706024024</v>
      </c>
      <c r="L53" s="23">
        <f t="shared" si="2"/>
        <v>0.0031513812464630496</v>
      </c>
      <c r="M53" s="23">
        <f t="shared" si="2"/>
        <v>0.538767488466951</v>
      </c>
      <c r="N53" s="23">
        <f t="shared" si="2"/>
        <v>0.385927707413815</v>
      </c>
      <c r="O53" s="23">
        <f t="shared" si="3"/>
        <v>0</v>
      </c>
    </row>
    <row r="54" spans="1:15" ht="12.75">
      <c r="A54" s="19">
        <v>53</v>
      </c>
      <c r="B54" s="20" t="s">
        <v>58</v>
      </c>
      <c r="C54" s="8">
        <v>2192559</v>
      </c>
      <c r="D54" s="8">
        <v>402973</v>
      </c>
      <c r="E54" s="8">
        <v>515980</v>
      </c>
      <c r="F54" s="8">
        <v>1229</v>
      </c>
      <c r="G54" s="8">
        <v>5077294</v>
      </c>
      <c r="H54" s="8">
        <v>141034</v>
      </c>
      <c r="I54" s="10">
        <f t="shared" si="4"/>
        <v>8331069</v>
      </c>
      <c r="J54" s="23">
        <f t="shared" si="2"/>
        <v>0.26317859088671575</v>
      </c>
      <c r="K54" s="23">
        <f t="shared" si="2"/>
        <v>0.0483699030700622</v>
      </c>
      <c r="L54" s="23">
        <f t="shared" si="2"/>
        <v>0.061934428822999786</v>
      </c>
      <c r="M54" s="23">
        <f t="shared" si="2"/>
        <v>0.00014752008415726723</v>
      </c>
      <c r="N54" s="23">
        <f t="shared" si="2"/>
        <v>0.6094408772751733</v>
      </c>
      <c r="O54" s="23">
        <f t="shared" si="3"/>
        <v>0.0169286798608918</v>
      </c>
    </row>
    <row r="55" spans="1:15" ht="12.75">
      <c r="A55" s="19">
        <v>54</v>
      </c>
      <c r="B55" s="20" t="s">
        <v>59</v>
      </c>
      <c r="C55" s="8">
        <v>99338</v>
      </c>
      <c r="D55" s="8">
        <v>40402</v>
      </c>
      <c r="E55" s="8">
        <v>74761</v>
      </c>
      <c r="F55" s="8">
        <v>5613</v>
      </c>
      <c r="G55" s="8">
        <v>57000</v>
      </c>
      <c r="H55" s="8">
        <v>0</v>
      </c>
      <c r="I55" s="10">
        <f t="shared" si="4"/>
        <v>277114</v>
      </c>
      <c r="J55" s="23">
        <f t="shared" si="2"/>
        <v>0.35847340805589034</v>
      </c>
      <c r="K55" s="23">
        <f t="shared" si="2"/>
        <v>0.14579559314938978</v>
      </c>
      <c r="L55" s="23">
        <f t="shared" si="2"/>
        <v>0.2697842765071415</v>
      </c>
      <c r="M55" s="23">
        <f t="shared" si="2"/>
        <v>0.02025520183029367</v>
      </c>
      <c r="N55" s="23">
        <f t="shared" si="2"/>
        <v>0.20569152045728473</v>
      </c>
      <c r="O55" s="23">
        <f t="shared" si="3"/>
        <v>0</v>
      </c>
    </row>
    <row r="56" spans="1:15" ht="12.75">
      <c r="A56" s="15">
        <v>55</v>
      </c>
      <c r="B56" s="16" t="s">
        <v>60</v>
      </c>
      <c r="C56" s="9">
        <v>14665853</v>
      </c>
      <c r="D56" s="9">
        <v>330291</v>
      </c>
      <c r="E56" s="9">
        <v>499983</v>
      </c>
      <c r="F56" s="9">
        <v>0</v>
      </c>
      <c r="G56" s="9">
        <v>0</v>
      </c>
      <c r="H56" s="9">
        <v>0</v>
      </c>
      <c r="I56" s="11">
        <f t="shared" si="4"/>
        <v>15496127</v>
      </c>
      <c r="J56" s="24">
        <f t="shared" si="2"/>
        <v>0.9464205475342322</v>
      </c>
      <c r="K56" s="24">
        <f t="shared" si="2"/>
        <v>0.02131442262960287</v>
      </c>
      <c r="L56" s="24">
        <f t="shared" si="2"/>
        <v>0.03226502983616487</v>
      </c>
      <c r="M56" s="24">
        <f t="shared" si="2"/>
        <v>0</v>
      </c>
      <c r="N56" s="24">
        <f t="shared" si="2"/>
        <v>0</v>
      </c>
      <c r="O56" s="24">
        <f t="shared" si="3"/>
        <v>0</v>
      </c>
    </row>
    <row r="57" spans="1:15" ht="12.75">
      <c r="A57" s="17">
        <v>56</v>
      </c>
      <c r="B57" s="18" t="s">
        <v>61</v>
      </c>
      <c r="C57" s="8">
        <v>499840</v>
      </c>
      <c r="D57" s="8">
        <v>82980</v>
      </c>
      <c r="E57" s="8">
        <v>81459</v>
      </c>
      <c r="F57" s="8">
        <v>0</v>
      </c>
      <c r="G57" s="8">
        <v>0</v>
      </c>
      <c r="H57" s="8">
        <v>0</v>
      </c>
      <c r="I57" s="10">
        <f t="shared" si="4"/>
        <v>664279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</row>
    <row r="58" spans="1:15" ht="12.75">
      <c r="A58" s="19">
        <v>57</v>
      </c>
      <c r="B58" s="20" t="s">
        <v>62</v>
      </c>
      <c r="C58" s="8">
        <v>0</v>
      </c>
      <c r="D58" s="8">
        <v>51232</v>
      </c>
      <c r="E58" s="8">
        <v>117160</v>
      </c>
      <c r="F58" s="8">
        <v>4973498</v>
      </c>
      <c r="G58" s="8">
        <v>620000</v>
      </c>
      <c r="H58" s="8">
        <v>0</v>
      </c>
      <c r="I58" s="10">
        <f t="shared" si="4"/>
        <v>5761890</v>
      </c>
      <c r="J58" s="27">
        <f t="shared" si="2"/>
        <v>0</v>
      </c>
      <c r="K58" s="27">
        <f t="shared" si="2"/>
        <v>0.008891526912176387</v>
      </c>
      <c r="L58" s="27">
        <f t="shared" si="2"/>
        <v>0.020333605813370265</v>
      </c>
      <c r="M58" s="27">
        <f t="shared" si="2"/>
        <v>0.8631712858107322</v>
      </c>
      <c r="N58" s="27">
        <f t="shared" si="2"/>
        <v>0.1076035814637211</v>
      </c>
      <c r="O58" s="27">
        <f t="shared" si="3"/>
        <v>0</v>
      </c>
    </row>
    <row r="59" spans="1:15" ht="12.75">
      <c r="A59" s="19">
        <v>58</v>
      </c>
      <c r="B59" s="20" t="s">
        <v>63</v>
      </c>
      <c r="C59" s="8">
        <v>5952763</v>
      </c>
      <c r="D59" s="8">
        <v>198857</v>
      </c>
      <c r="E59" s="8">
        <v>152929</v>
      </c>
      <c r="F59" s="8">
        <v>334913</v>
      </c>
      <c r="G59" s="8">
        <v>1588606</v>
      </c>
      <c r="H59" s="8">
        <v>3000</v>
      </c>
      <c r="I59" s="10">
        <f t="shared" si="4"/>
        <v>8231068</v>
      </c>
      <c r="J59" s="27">
        <f t="shared" si="2"/>
        <v>0.72320663612547</v>
      </c>
      <c r="K59" s="27">
        <f t="shared" si="2"/>
        <v>0.02415931930097042</v>
      </c>
      <c r="L59" s="27">
        <f t="shared" si="2"/>
        <v>0.018579484460582756</v>
      </c>
      <c r="M59" s="27">
        <f t="shared" si="2"/>
        <v>0.04068888751739142</v>
      </c>
      <c r="N59" s="27">
        <f t="shared" si="2"/>
        <v>0.19300119984429723</v>
      </c>
      <c r="O59" s="27">
        <f t="shared" si="3"/>
        <v>0.0003644727512881682</v>
      </c>
    </row>
    <row r="60" spans="1:15" ht="12.75">
      <c r="A60" s="19">
        <v>59</v>
      </c>
      <c r="B60" s="20" t="s">
        <v>64</v>
      </c>
      <c r="C60" s="8">
        <v>0</v>
      </c>
      <c r="D60" s="8">
        <v>84805</v>
      </c>
      <c r="E60" s="8">
        <v>99189</v>
      </c>
      <c r="F60" s="8">
        <v>0</v>
      </c>
      <c r="G60" s="8">
        <v>915704</v>
      </c>
      <c r="H60" s="8">
        <v>0</v>
      </c>
      <c r="I60" s="10">
        <f t="shared" si="4"/>
        <v>1099698</v>
      </c>
      <c r="J60" s="27">
        <f t="shared" si="2"/>
        <v>0</v>
      </c>
      <c r="K60" s="27">
        <f t="shared" si="2"/>
        <v>0.07711662656474777</v>
      </c>
      <c r="L60" s="27">
        <f t="shared" si="2"/>
        <v>0.09019658124321404</v>
      </c>
      <c r="M60" s="27">
        <f t="shared" si="2"/>
        <v>0</v>
      </c>
      <c r="N60" s="27">
        <f t="shared" si="2"/>
        <v>0.8326867921920382</v>
      </c>
      <c r="O60" s="27">
        <f t="shared" si="3"/>
        <v>0</v>
      </c>
    </row>
    <row r="61" spans="1:15" ht="12.75">
      <c r="A61" s="15">
        <v>60</v>
      </c>
      <c r="B61" s="16" t="s">
        <v>65</v>
      </c>
      <c r="C61" s="9">
        <v>81253</v>
      </c>
      <c r="D61" s="9">
        <v>141233</v>
      </c>
      <c r="E61" s="9">
        <v>202425</v>
      </c>
      <c r="F61" s="9">
        <v>2372907</v>
      </c>
      <c r="G61" s="9">
        <v>1355000</v>
      </c>
      <c r="H61" s="9">
        <v>316209</v>
      </c>
      <c r="I61" s="11">
        <f t="shared" si="4"/>
        <v>4469027</v>
      </c>
      <c r="J61" s="28">
        <f t="shared" si="2"/>
        <v>0.018181362520298044</v>
      </c>
      <c r="K61" s="28">
        <f t="shared" si="2"/>
        <v>0.031602628491615735</v>
      </c>
      <c r="L61" s="28">
        <f t="shared" si="2"/>
        <v>0.04529509443554492</v>
      </c>
      <c r="M61" s="28">
        <f t="shared" si="2"/>
        <v>0.5309672552884555</v>
      </c>
      <c r="N61" s="28">
        <f t="shared" si="2"/>
        <v>0.30319798918198526</v>
      </c>
      <c r="O61" s="28">
        <f t="shared" si="3"/>
        <v>0.07075567008210064</v>
      </c>
    </row>
    <row r="62" spans="1:15" ht="12.75">
      <c r="A62" s="17">
        <v>61</v>
      </c>
      <c r="B62" s="18" t="s">
        <v>66</v>
      </c>
      <c r="C62" s="8">
        <v>1910215</v>
      </c>
      <c r="D62" s="8">
        <v>27039</v>
      </c>
      <c r="E62" s="8">
        <v>79981</v>
      </c>
      <c r="F62" s="8">
        <v>0</v>
      </c>
      <c r="G62" s="8">
        <v>1265000</v>
      </c>
      <c r="H62" s="8">
        <v>0</v>
      </c>
      <c r="I62" s="10">
        <f t="shared" si="4"/>
        <v>3282235</v>
      </c>
      <c r="J62" s="27">
        <f t="shared" si="2"/>
        <v>0.5819860552337051</v>
      </c>
      <c r="K62" s="27">
        <f t="shared" si="2"/>
        <v>0.00823798417846376</v>
      </c>
      <c r="L62" s="27">
        <f t="shared" si="2"/>
        <v>0.024367846909194496</v>
      </c>
      <c r="M62" s="27">
        <f t="shared" si="2"/>
        <v>0</v>
      </c>
      <c r="N62" s="27">
        <f t="shared" si="2"/>
        <v>0.38540811367863664</v>
      </c>
      <c r="O62" s="27">
        <f t="shared" si="3"/>
        <v>0</v>
      </c>
    </row>
    <row r="63" spans="1:15" ht="12.75">
      <c r="A63" s="19">
        <v>62</v>
      </c>
      <c r="B63" s="20" t="s">
        <v>67</v>
      </c>
      <c r="C63" s="8">
        <v>85923</v>
      </c>
      <c r="D63" s="8">
        <v>33105</v>
      </c>
      <c r="E63" s="8">
        <v>70149</v>
      </c>
      <c r="F63" s="8">
        <v>3817</v>
      </c>
      <c r="G63" s="8">
        <v>0</v>
      </c>
      <c r="H63" s="8">
        <v>0</v>
      </c>
      <c r="I63" s="10">
        <f t="shared" si="4"/>
        <v>192994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</row>
    <row r="64" spans="1:15" ht="12.75">
      <c r="A64" s="19">
        <v>63</v>
      </c>
      <c r="B64" s="20" t="s">
        <v>68</v>
      </c>
      <c r="C64" s="8">
        <v>267779</v>
      </c>
      <c r="D64" s="8">
        <v>54483</v>
      </c>
      <c r="E64" s="8">
        <v>23216</v>
      </c>
      <c r="F64" s="8">
        <v>0</v>
      </c>
      <c r="G64" s="8">
        <v>960000</v>
      </c>
      <c r="H64" s="8">
        <v>0</v>
      </c>
      <c r="I64" s="10">
        <f t="shared" si="4"/>
        <v>1305478</v>
      </c>
      <c r="J64" s="27">
        <f t="shared" si="2"/>
        <v>0.20511950412032987</v>
      </c>
      <c r="K64" s="27">
        <f t="shared" si="2"/>
        <v>0.041734138759902506</v>
      </c>
      <c r="L64" s="27">
        <f t="shared" si="2"/>
        <v>0.017783524502136383</v>
      </c>
      <c r="M64" s="27">
        <f t="shared" si="2"/>
        <v>0</v>
      </c>
      <c r="N64" s="27">
        <f t="shared" si="2"/>
        <v>0.7353628326176312</v>
      </c>
      <c r="O64" s="27">
        <f t="shared" si="3"/>
        <v>0</v>
      </c>
    </row>
    <row r="65" spans="1:15" ht="12.75">
      <c r="A65" s="19">
        <v>64</v>
      </c>
      <c r="B65" s="20" t="s">
        <v>69</v>
      </c>
      <c r="C65" s="8">
        <v>160379</v>
      </c>
      <c r="D65" s="8">
        <v>51256</v>
      </c>
      <c r="E65" s="8">
        <v>82195</v>
      </c>
      <c r="F65" s="8">
        <v>43459</v>
      </c>
      <c r="G65" s="8">
        <v>642000</v>
      </c>
      <c r="H65" s="8">
        <v>0</v>
      </c>
      <c r="I65" s="10">
        <f t="shared" si="4"/>
        <v>979289</v>
      </c>
      <c r="J65" s="27">
        <f t="shared" si="2"/>
        <v>0.16377085824511456</v>
      </c>
      <c r="K65" s="27">
        <f t="shared" si="2"/>
        <v>0.052340014030587495</v>
      </c>
      <c r="L65" s="27">
        <f t="shared" si="2"/>
        <v>0.0839333434767469</v>
      </c>
      <c r="M65" s="27">
        <f t="shared" si="2"/>
        <v>0.04437811514272089</v>
      </c>
      <c r="N65" s="27">
        <f t="shared" si="2"/>
        <v>0.6555776691048302</v>
      </c>
      <c r="O65" s="27">
        <f t="shared" si="3"/>
        <v>0</v>
      </c>
    </row>
    <row r="66" spans="1:15" ht="12.75">
      <c r="A66" s="19">
        <v>65</v>
      </c>
      <c r="B66" s="20" t="s">
        <v>70</v>
      </c>
      <c r="C66" s="8">
        <v>151912</v>
      </c>
      <c r="D66" s="8">
        <v>127687</v>
      </c>
      <c r="E66" s="8">
        <v>459471</v>
      </c>
      <c r="F66" s="8">
        <v>1989527</v>
      </c>
      <c r="G66" s="8">
        <v>3785000</v>
      </c>
      <c r="H66" s="8">
        <v>0</v>
      </c>
      <c r="I66" s="10">
        <f>SUM(C66:H66)</f>
        <v>6513597</v>
      </c>
      <c r="J66" s="27">
        <f t="shared" si="2"/>
        <v>0.023322290279856123</v>
      </c>
      <c r="K66" s="27">
        <f t="shared" si="2"/>
        <v>0.01960314707833475</v>
      </c>
      <c r="L66" s="27">
        <f t="shared" si="2"/>
        <v>0.0705402867263664</v>
      </c>
      <c r="M66" s="27">
        <f t="shared" si="2"/>
        <v>0.30544213895947203</v>
      </c>
      <c r="N66" s="27">
        <f t="shared" si="2"/>
        <v>0.5810921369559707</v>
      </c>
      <c r="O66" s="27">
        <f t="shared" si="3"/>
        <v>0</v>
      </c>
    </row>
    <row r="67" spans="1:15" ht="12.75">
      <c r="A67" s="15">
        <v>66</v>
      </c>
      <c r="B67" s="16" t="s">
        <v>71</v>
      </c>
      <c r="C67" s="9">
        <v>0</v>
      </c>
      <c r="D67" s="9">
        <v>13244</v>
      </c>
      <c r="E67" s="9">
        <v>43916</v>
      </c>
      <c r="F67" s="9">
        <v>0</v>
      </c>
      <c r="G67" s="9">
        <v>0</v>
      </c>
      <c r="H67" s="9">
        <v>0</v>
      </c>
      <c r="I67" s="11">
        <f>SUM(C67:H67)</f>
        <v>57160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</row>
    <row r="68" spans="1:15" ht="12.75">
      <c r="A68" s="19">
        <v>67</v>
      </c>
      <c r="B68" s="20" t="s">
        <v>82</v>
      </c>
      <c r="C68" s="8">
        <v>339312</v>
      </c>
      <c r="D68" s="8">
        <v>22035</v>
      </c>
      <c r="E68" s="8">
        <v>39605</v>
      </c>
      <c r="F68" s="8">
        <v>0</v>
      </c>
      <c r="G68" s="8">
        <v>1500000</v>
      </c>
      <c r="H68" s="8">
        <v>0</v>
      </c>
      <c r="I68" s="10">
        <f>SUM(C68:H68)</f>
        <v>1900952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</row>
    <row r="69" spans="1:15" ht="12.75">
      <c r="A69" s="15">
        <v>68</v>
      </c>
      <c r="B69" s="16" t="s">
        <v>83</v>
      </c>
      <c r="C69" s="9">
        <v>516053</v>
      </c>
      <c r="D69" s="9">
        <v>24880</v>
      </c>
      <c r="E69" s="9">
        <v>45488</v>
      </c>
      <c r="F69" s="9">
        <v>0</v>
      </c>
      <c r="G69" s="9">
        <v>355000</v>
      </c>
      <c r="H69" s="9">
        <v>0</v>
      </c>
      <c r="I69" s="11">
        <f>SUM(C69:H69)</f>
        <v>941421</v>
      </c>
      <c r="J69" s="23">
        <f aca="true" t="shared" si="5" ref="J69:O69">C69/$I69</f>
        <v>0.5481638926686361</v>
      </c>
      <c r="K69" s="23">
        <f t="shared" si="5"/>
        <v>0.02642813364052852</v>
      </c>
      <c r="L69" s="23">
        <f t="shared" si="5"/>
        <v>0.04831844626368012</v>
      </c>
      <c r="M69" s="23">
        <f t="shared" si="5"/>
        <v>0</v>
      </c>
      <c r="N69" s="23">
        <f t="shared" si="5"/>
        <v>0.37708952742715535</v>
      </c>
      <c r="O69" s="23">
        <f t="shared" si="5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5"/>
    </row>
    <row r="71" spans="1:15" ht="13.5" thickBot="1">
      <c r="A71" s="1"/>
      <c r="B71" s="2" t="s">
        <v>72</v>
      </c>
      <c r="C71" s="13">
        <f aca="true" t="shared" si="6" ref="C71:H71">SUM(C2:C70)</f>
        <v>172814204</v>
      </c>
      <c r="D71" s="13">
        <f t="shared" si="6"/>
        <v>10304579</v>
      </c>
      <c r="E71" s="13">
        <f t="shared" si="6"/>
        <v>15873218</v>
      </c>
      <c r="F71" s="13">
        <f>SUM(F2:F70)</f>
        <v>173300042</v>
      </c>
      <c r="G71" s="13">
        <f t="shared" si="6"/>
        <v>276129955</v>
      </c>
      <c r="H71" s="13">
        <f t="shared" si="6"/>
        <v>35726865</v>
      </c>
      <c r="I71" s="14">
        <f>SUM(I2:I70)</f>
        <v>684148863</v>
      </c>
      <c r="J71" s="26">
        <f aca="true" t="shared" si="7" ref="J71:O71">C71/$I71</f>
        <v>0.25259737075672084</v>
      </c>
      <c r="K71" s="26">
        <f t="shared" si="7"/>
        <v>0.015061895966346142</v>
      </c>
      <c r="L71" s="26">
        <f t="shared" si="7"/>
        <v>0.023201409603161176</v>
      </c>
      <c r="M71" s="26">
        <f t="shared" si="7"/>
        <v>0.2533075056795059</v>
      </c>
      <c r="N71" s="26">
        <f t="shared" si="7"/>
        <v>0.4036109243669093</v>
      </c>
      <c r="O71" s="26">
        <f t="shared" si="7"/>
        <v>0.05222089362735665</v>
      </c>
    </row>
    <row r="72" ht="13.5" thickTop="1"/>
  </sheetData>
  <printOptions horizontalCentered="1"/>
  <pageMargins left="0.25" right="0.25" top="1" bottom="0.25" header="0.5" footer="0.25"/>
  <pageSetup fitToWidth="2" horizontalDpi="600" verticalDpi="600" orientation="portrait" paperSize="5" scale="98" r:id="rId1"/>
  <headerFooter alignWithMargins="0">
    <oddHeader>&amp;C&amp;14Other Uses of Funds - Object Code 900
Expenditures by Fund Source - FY 2004-2005</oddHeader>
    <oddFooter>&amp;L&amp;"Arial Narrow,Regular"* Includes keypunch codes 51115 and 51120 under Other Uses of Funds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2005-06-24T20:49:11Z</cp:lastPrinted>
  <dcterms:created xsi:type="dcterms:W3CDTF">2003-11-24T19:14:29Z</dcterms:created>
  <dcterms:modified xsi:type="dcterms:W3CDTF">2007-10-09T15:04:26Z</dcterms:modified>
  <cp:category/>
  <cp:version/>
  <cp:contentType/>
  <cp:contentStatus/>
</cp:coreProperties>
</file>