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Group'!$A:$B</definedName>
  </definedNames>
  <calcPr fullCalcOnLoad="1"/>
</workbook>
</file>

<file path=xl/sharedStrings.xml><?xml version="1.0" encoding="utf-8"?>
<sst xmlns="http://schemas.openxmlformats.org/spreadsheetml/2006/main" count="136" uniqueCount="115">
  <si>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</si>
  <si>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</si>
  <si>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</si>
  <si>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</si>
  <si>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</si>
  <si>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</si>
  <si>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</si>
  <si>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</si>
  <si>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</si>
  <si>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</si>
  <si>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</si>
  <si>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</si>
  <si>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</si>
  <si>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</si>
  <si>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</si>
  <si>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</si>
  <si>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</si>
  <si>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</si>
  <si>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</si>
  <si>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</si>
  <si>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</si>
  <si>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</si>
  <si>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</si>
  <si>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</si>
  <si>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</si>
  <si>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</si>
  <si>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</si>
  <si>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</si>
  <si>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</si>
  <si>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</si>
  <si>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</si>
  <si>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</si>
  <si>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</si>
  <si>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</si>
  <si>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</si>
  <si>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</si>
  <si>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</si>
  <si>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</si>
  <si>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</si>
  <si>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</si>
  <si>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</si>
  <si>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</si>
  <si>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</si>
  <si>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</si>
  <si>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</si>
  <si>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</si>
  <si>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</si>
  <si>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</si>
  <si>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</si>
  <si>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</si>
  <si>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</si>
  <si>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</si>
  <si>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</si>
  <si>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</si>
  <si>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</si>
  <si>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</si>
  <si>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</si>
  <si>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</si>
  <si>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</si>
  <si>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</si>
  <si>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</si>
  <si>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</si>
  <si>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</si>
  <si>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</si>
  <si>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</si>
  <si>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</si>
  <si>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</si>
  <si>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</si>
  <si>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</si>
  <si>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</si>
  <si>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</si>
  <si>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</si>
  <si>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</si>
  <si>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</si>
  <si>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</si>
  <si>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</si>
  <si>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</si>
  <si>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</si>
  <si>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</si>
  <si>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</si>
  <si>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</si>
  <si>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</si>
  <si>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</si>
  <si>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</si>
  <si>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</si>
  <si>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</si>
  <si>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</si>
  <si>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</si>
  <si>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</si>
  <si>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</si>
  <si>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</si>
  <si>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</si>
  <si>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</si>
  <si>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</si>
  <si>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</si>
  <si>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</si>
  <si>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</si>
  <si>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</si>
  <si>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</si>
  <si>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</si>
  <si>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</si>
  <si>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</si>
  <si>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</si>
  <si>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</si>
  <si>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</si>
  <si>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</si>
  <si>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</si>
  <si>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</si>
  <si>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</si>
  <si>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</si>
  <si>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</si>
  <si>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</si>
  <si>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ZACHARY COMMUNITY</t>
  </si>
  <si>
    <t>CITY OF BAKER</t>
  </si>
  <si>
    <t>% of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</si>
</sst>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2" borderId="1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left" wrapText="1"/>
      <protection/>
    </xf>
    <xf numFmtId="0" fontId="4" fillId="2" borderId="3" xfId="19" applyFont="1" applyFill="1" applyBorder="1" applyAlignment="1">
      <alignment horizontal="center"/>
      <protection/>
    </xf>
    <xf numFmtId="170" fontId="4" fillId="3" borderId="2" xfId="19" applyNumberFormat="1" applyFont="1" applyFill="1" applyBorder="1" applyAlignment="1">
      <alignment horizontal="right" wrapText="1"/>
      <protection/>
    </xf>
    <xf numFmtId="170" fontId="2" fillId="2" borderId="2" xfId="0" applyNumberFormat="1" applyFont="1" applyFill="1" applyBorder="1" applyAlignment="1">
      <alignment/>
    </xf>
    <xf numFmtId="0" fontId="4" fillId="0" borderId="4" xfId="19" applyFont="1" applyFill="1" applyBorder="1" applyAlignment="1">
      <alignment horizontal="left" wrapText="1"/>
      <protection/>
    </xf>
    <xf numFmtId="170" fontId="4" fillId="0" borderId="5" xfId="19" applyNumberFormat="1" applyFont="1" applyFill="1" applyBorder="1" applyAlignment="1">
      <alignment horizontal="right" wrapText="1"/>
      <protection/>
    </xf>
    <xf numFmtId="170" fontId="4" fillId="0" borderId="6" xfId="19" applyNumberFormat="1" applyFont="1" applyFill="1" applyBorder="1" applyAlignment="1">
      <alignment horizontal="right" wrapText="1"/>
      <protection/>
    </xf>
    <xf numFmtId="170" fontId="4" fillId="4" borderId="5" xfId="19" applyNumberFormat="1" applyFont="1" applyFill="1" applyBorder="1" applyAlignment="1">
      <alignment horizontal="right" wrapText="1"/>
      <protection/>
    </xf>
    <xf numFmtId="170" fontId="4" fillId="5" borderId="5" xfId="19" applyNumberFormat="1" applyFont="1" applyFill="1" applyBorder="1" applyAlignment="1">
      <alignment horizontal="right" wrapText="1"/>
      <protection/>
    </xf>
    <xf numFmtId="170" fontId="2" fillId="6" borderId="4" xfId="0" applyNumberFormat="1" applyFont="1" applyFill="1" applyBorder="1" applyAlignment="1">
      <alignment/>
    </xf>
    <xf numFmtId="170" fontId="2" fillId="7" borderId="4" xfId="0" applyNumberFormat="1" applyFont="1" applyFill="1" applyBorder="1" applyAlignment="1">
      <alignment/>
    </xf>
    <xf numFmtId="0" fontId="4" fillId="0" borderId="1" xfId="19" applyFont="1" applyFill="1" applyBorder="1" applyAlignment="1">
      <alignment horizontal="left" wrapText="1"/>
      <protection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4" borderId="1" xfId="19" applyNumberFormat="1" applyFont="1" applyFill="1" applyBorder="1" applyAlignment="1">
      <alignment horizontal="right" wrapText="1"/>
      <protection/>
    </xf>
    <xf numFmtId="170" fontId="4" fillId="5" borderId="1" xfId="19" applyNumberFormat="1" applyFont="1" applyFill="1" applyBorder="1" applyAlignment="1">
      <alignment horizontal="right" wrapText="1"/>
      <protection/>
    </xf>
    <xf numFmtId="170" fontId="2" fillId="6" borderId="1" xfId="0" applyNumberFormat="1" applyFont="1" applyFill="1" applyBorder="1" applyAlignment="1">
      <alignment/>
    </xf>
    <xf numFmtId="170" fontId="2" fillId="7" borderId="1" xfId="0" applyNumberFormat="1" applyFont="1" applyFill="1" applyBorder="1" applyAlignment="1">
      <alignment/>
    </xf>
    <xf numFmtId="0" fontId="4" fillId="2" borderId="8" xfId="19" applyFont="1" applyFill="1" applyBorder="1" applyAlignment="1">
      <alignment horizontal="center"/>
      <protection/>
    </xf>
    <xf numFmtId="0" fontId="6" fillId="0" borderId="9" xfId="0" applyFont="1" applyBorder="1" applyAlignment="1">
      <alignment horizontal="left"/>
    </xf>
    <xf numFmtId="0" fontId="4" fillId="0" borderId="10" xfId="19" applyFont="1" applyFill="1" applyBorder="1" applyAlignment="1">
      <alignment horizontal="right" wrapText="1"/>
      <protection/>
    </xf>
    <xf numFmtId="0" fontId="4" fillId="0" borderId="11" xfId="19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0" fontId="4" fillId="3" borderId="13" xfId="19" applyFont="1" applyFill="1" applyBorder="1" applyAlignment="1">
      <alignment horizontal="left" wrapText="1"/>
      <protection/>
    </xf>
    <xf numFmtId="0" fontId="6" fillId="0" borderId="14" xfId="0" applyFont="1" applyBorder="1" applyAlignment="1">
      <alignment horizontal="left"/>
    </xf>
    <xf numFmtId="170" fontId="3" fillId="0" borderId="9" xfId="0" applyNumberFormat="1" applyFont="1" applyBorder="1" applyAlignment="1">
      <alignment/>
    </xf>
    <xf numFmtId="170" fontId="3" fillId="8" borderId="9" xfId="0" applyNumberFormat="1" applyFont="1" applyFill="1" applyBorder="1" applyAlignment="1">
      <alignment/>
    </xf>
    <xf numFmtId="170" fontId="3" fillId="9" borderId="9" xfId="0" applyNumberFormat="1" applyFont="1" applyFill="1" applyBorder="1" applyAlignment="1">
      <alignment/>
    </xf>
    <xf numFmtId="170" fontId="3" fillId="6" borderId="9" xfId="0" applyNumberFormat="1" applyFont="1" applyFill="1" applyBorder="1" applyAlignment="1">
      <alignment/>
    </xf>
    <xf numFmtId="170" fontId="3" fillId="7" borderId="9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wrapText="1"/>
    </xf>
    <xf numFmtId="10" fontId="4" fillId="0" borderId="16" xfId="19" applyNumberFormat="1" applyFont="1" applyFill="1" applyBorder="1" applyAlignment="1">
      <alignment horizontal="center" wrapText="1"/>
      <protection/>
    </xf>
    <xf numFmtId="10" fontId="4" fillId="0" borderId="6" xfId="19" applyNumberFormat="1" applyFont="1" applyFill="1" applyBorder="1" applyAlignment="1">
      <alignment horizontal="right" wrapText="1"/>
      <protection/>
    </xf>
    <xf numFmtId="10" fontId="4" fillId="0" borderId="7" xfId="19" applyNumberFormat="1" applyFont="1" applyFill="1" applyBorder="1" applyAlignment="1">
      <alignment horizontal="right" wrapText="1"/>
      <protection/>
    </xf>
    <xf numFmtId="10" fontId="4" fillId="0" borderId="5" xfId="19" applyNumberFormat="1" applyFont="1" applyFill="1" applyBorder="1" applyAlignment="1">
      <alignment horizontal="right" wrapText="1"/>
      <protection/>
    </xf>
    <xf numFmtId="10" fontId="4" fillId="3" borderId="2" xfId="19" applyNumberFormat="1" applyFont="1" applyFill="1" applyBorder="1" applyAlignment="1">
      <alignment horizontal="right" wrapText="1"/>
      <protection/>
    </xf>
    <xf numFmtId="10" fontId="3" fillId="0" borderId="9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4" fillId="8" borderId="16" xfId="19" applyNumberFormat="1" applyFont="1" applyFill="1" applyBorder="1" applyAlignment="1">
      <alignment horizontal="center" wrapText="1"/>
      <protection/>
    </xf>
    <xf numFmtId="10" fontId="4" fillId="4" borderId="6" xfId="19" applyNumberFormat="1" applyFont="1" applyFill="1" applyBorder="1" applyAlignment="1">
      <alignment horizontal="right" wrapText="1"/>
      <protection/>
    </xf>
    <xf numFmtId="10" fontId="4" fillId="4" borderId="7" xfId="19" applyNumberFormat="1" applyFont="1" applyFill="1" applyBorder="1" applyAlignment="1">
      <alignment horizontal="right" wrapText="1"/>
      <protection/>
    </xf>
    <xf numFmtId="10" fontId="4" fillId="4" borderId="5" xfId="19" applyNumberFormat="1" applyFont="1" applyFill="1" applyBorder="1" applyAlignment="1">
      <alignment horizontal="right" wrapText="1"/>
      <protection/>
    </xf>
    <xf numFmtId="10" fontId="3" fillId="8" borderId="9" xfId="0" applyNumberFormat="1" applyFont="1" applyFill="1" applyBorder="1" applyAlignment="1">
      <alignment/>
    </xf>
    <xf numFmtId="10" fontId="4" fillId="9" borderId="16" xfId="19" applyNumberFormat="1" applyFont="1" applyFill="1" applyBorder="1" applyAlignment="1">
      <alignment horizontal="center" wrapText="1"/>
      <protection/>
    </xf>
    <xf numFmtId="10" fontId="4" fillId="5" borderId="6" xfId="19" applyNumberFormat="1" applyFont="1" applyFill="1" applyBorder="1" applyAlignment="1">
      <alignment horizontal="right" wrapText="1"/>
      <protection/>
    </xf>
    <xf numFmtId="10" fontId="4" fillId="5" borderId="7" xfId="19" applyNumberFormat="1" applyFont="1" applyFill="1" applyBorder="1" applyAlignment="1">
      <alignment horizontal="right" wrapText="1"/>
      <protection/>
    </xf>
    <xf numFmtId="10" fontId="4" fillId="5" borderId="5" xfId="19" applyNumberFormat="1" applyFont="1" applyFill="1" applyBorder="1" applyAlignment="1">
      <alignment horizontal="right" wrapText="1"/>
      <protection/>
    </xf>
    <xf numFmtId="10" fontId="3" fillId="9" borderId="9" xfId="0" applyNumberFormat="1" applyFont="1" applyFill="1" applyBorder="1" applyAlignment="1">
      <alignment/>
    </xf>
    <xf numFmtId="10" fontId="5" fillId="6" borderId="16" xfId="19" applyNumberFormat="1" applyFont="1" applyFill="1" applyBorder="1" applyAlignment="1">
      <alignment horizontal="center" wrapText="1"/>
      <protection/>
    </xf>
    <xf numFmtId="10" fontId="4" fillId="10" borderId="6" xfId="19" applyNumberFormat="1" applyFont="1" applyFill="1" applyBorder="1" applyAlignment="1">
      <alignment horizontal="right" wrapText="1"/>
      <protection/>
    </xf>
    <xf numFmtId="10" fontId="4" fillId="10" borderId="7" xfId="19" applyNumberFormat="1" applyFont="1" applyFill="1" applyBorder="1" applyAlignment="1">
      <alignment horizontal="right" wrapText="1"/>
      <protection/>
    </xf>
    <xf numFmtId="10" fontId="4" fillId="10" borderId="5" xfId="19" applyNumberFormat="1" applyFont="1" applyFill="1" applyBorder="1" applyAlignment="1">
      <alignment horizontal="right" wrapText="1"/>
      <protection/>
    </xf>
    <xf numFmtId="10" fontId="3" fillId="6" borderId="9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workbookViewId="0" topLeftCell="A1">
      <pane xSplit="2" ySplit="2" topLeftCell="AD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63" sqref="AK63"/>
    </sheetView>
  </sheetViews>
  <sheetFormatPr defaultColWidth="9.140625" defaultRowHeight="12.75"/>
  <cols>
    <col min="1" max="1" width="4.28125" style="1" bestFit="1" customWidth="1"/>
    <col min="2" max="2" width="18.140625" style="1" customWidth="1"/>
    <col min="3" max="3" width="13.421875" style="1" bestFit="1" customWidth="1"/>
    <col min="4" max="4" width="7.28125" style="41" customWidth="1"/>
    <col min="5" max="5" width="13.57421875" style="1" bestFit="1" customWidth="1"/>
    <col min="6" max="6" width="7.28125" style="41" bestFit="1" customWidth="1"/>
    <col min="7" max="7" width="13.57421875" style="1" bestFit="1" customWidth="1"/>
    <col min="8" max="8" width="7.28125" style="41" bestFit="1" customWidth="1"/>
    <col min="9" max="9" width="13.57421875" style="1" bestFit="1" customWidth="1"/>
    <col min="10" max="10" width="7.28125" style="41" customWidth="1"/>
    <col min="11" max="11" width="11.8515625" style="1" bestFit="1" customWidth="1"/>
    <col min="12" max="12" width="7.28125" style="41" bestFit="1" customWidth="1"/>
    <col min="13" max="13" width="12.00390625" style="1" bestFit="1" customWidth="1"/>
    <col min="14" max="14" width="7.28125" style="41" bestFit="1" customWidth="1"/>
    <col min="15" max="15" width="13.28125" style="1" bestFit="1" customWidth="1"/>
    <col min="16" max="16" width="7.7109375" style="41" bestFit="1" customWidth="1"/>
    <col min="17" max="17" width="12.7109375" style="1" bestFit="1" customWidth="1"/>
    <col min="18" max="18" width="7.28125" style="41" bestFit="1" customWidth="1"/>
    <col min="19" max="19" width="12.28125" style="1" bestFit="1" customWidth="1"/>
    <col min="20" max="20" width="7.28125" style="41" customWidth="1"/>
    <col min="21" max="21" width="13.7109375" style="1" bestFit="1" customWidth="1"/>
    <col min="22" max="22" width="7.7109375" style="41" bestFit="1" customWidth="1"/>
    <col min="23" max="23" width="12.57421875" style="1" bestFit="1" customWidth="1"/>
    <col min="24" max="24" width="10.140625" style="41" customWidth="1"/>
    <col min="25" max="25" width="11.8515625" style="1" customWidth="1"/>
    <col min="26" max="26" width="11.8515625" style="41" customWidth="1"/>
    <col min="27" max="27" width="9.7109375" style="1" bestFit="1" customWidth="1"/>
    <col min="28" max="28" width="9.140625" style="41" customWidth="1"/>
    <col min="29" max="29" width="12.00390625" style="1" customWidth="1"/>
    <col min="30" max="30" width="11.28125" style="41" customWidth="1"/>
    <col min="31" max="31" width="13.00390625" style="1" customWidth="1"/>
    <col min="32" max="32" width="12.421875" style="41" customWidth="1"/>
    <col min="33" max="33" width="10.421875" style="1" bestFit="1" customWidth="1"/>
    <col min="34" max="34" width="9.140625" style="41" customWidth="1"/>
    <col min="35" max="35" width="11.00390625" style="1" customWidth="1"/>
    <col min="36" max="36" width="11.00390625" style="41" customWidth="1"/>
    <col min="37" max="37" width="11.00390625" style="1" customWidth="1"/>
    <col min="38" max="38" width="9.28125" style="41" bestFit="1" customWidth="1"/>
    <col min="39" max="39" width="15.421875" style="1" bestFit="1" customWidth="1"/>
    <col min="40" max="40" width="9.28125" style="41" bestFit="1" customWidth="1"/>
    <col min="41" max="41" width="18.421875" style="1" bestFit="1" customWidth="1"/>
    <col min="42" max="42" width="9.28125" style="41" bestFit="1" customWidth="1"/>
    <col min="43" max="43" width="12.7109375" style="1" customWidth="1"/>
    <col min="44" max="44" width="9.28125" style="41" bestFit="1" customWidth="1"/>
    <col min="45" max="45" width="17.00390625" style="1" bestFit="1" customWidth="1"/>
    <col min="46" max="46" width="7.57421875" style="41" bestFit="1" customWidth="1"/>
    <col min="47" max="47" width="17.7109375" style="1" bestFit="1" customWidth="1"/>
    <col min="52" max="16384" width="9.140625" style="1" customWidth="1"/>
  </cols>
  <sheetData>
    <row r="1" spans="1:47" ht="51" customHeight="1">
      <c r="A1" s="2"/>
      <c r="B1" s="2"/>
      <c r="C1" s="33" t="s">
        <v>23</v>
      </c>
      <c r="D1" s="34"/>
      <c r="E1" s="33" t="s">
        <v>24</v>
      </c>
      <c r="F1" s="34"/>
      <c r="G1" s="33" t="s">
        <v>25</v>
      </c>
      <c r="H1" s="34"/>
      <c r="I1" s="33" t="s">
        <v>1</v>
      </c>
      <c r="J1" s="34"/>
      <c r="K1" s="33" t="s">
        <v>26</v>
      </c>
      <c r="L1" s="34"/>
      <c r="M1" s="33" t="s">
        <v>2</v>
      </c>
      <c r="N1" s="34"/>
      <c r="O1" s="57" t="s">
        <v>27</v>
      </c>
      <c r="P1" s="34"/>
      <c r="Q1" s="33" t="s">
        <v>12</v>
      </c>
      <c r="R1" s="34"/>
      <c r="S1" s="33" t="s">
        <v>3</v>
      </c>
      <c r="T1" s="34"/>
      <c r="U1" s="61" t="s">
        <v>15</v>
      </c>
      <c r="V1" s="34"/>
      <c r="W1" s="33" t="s">
        <v>4</v>
      </c>
      <c r="X1" s="34"/>
      <c r="Y1" s="33" t="s">
        <v>97</v>
      </c>
      <c r="Z1" s="34"/>
      <c r="AA1" s="33" t="s">
        <v>5</v>
      </c>
      <c r="AB1" s="34"/>
      <c r="AC1" s="33" t="s">
        <v>13</v>
      </c>
      <c r="AD1" s="34"/>
      <c r="AE1" s="33" t="s">
        <v>6</v>
      </c>
      <c r="AF1" s="34"/>
      <c r="AG1" s="33" t="s">
        <v>8</v>
      </c>
      <c r="AH1" s="34"/>
      <c r="AI1" s="33" t="s">
        <v>9</v>
      </c>
      <c r="AJ1" s="34"/>
      <c r="AK1" s="33" t="s">
        <v>10</v>
      </c>
      <c r="AL1" s="34"/>
      <c r="AM1" s="33" t="s">
        <v>7</v>
      </c>
      <c r="AN1" s="34"/>
      <c r="AO1" s="63" t="s">
        <v>16</v>
      </c>
      <c r="AP1" s="34"/>
      <c r="AQ1" s="33" t="s">
        <v>98</v>
      </c>
      <c r="AR1" s="34"/>
      <c r="AS1" s="33" t="s">
        <v>14</v>
      </c>
      <c r="AT1" s="34"/>
      <c r="AU1" s="59" t="s">
        <v>28</v>
      </c>
    </row>
    <row r="2" spans="1:47" ht="25.5">
      <c r="A2" s="21" t="s">
        <v>0</v>
      </c>
      <c r="B2" s="5" t="s">
        <v>96</v>
      </c>
      <c r="C2" s="3" t="s">
        <v>17</v>
      </c>
      <c r="D2" s="35" t="s">
        <v>114</v>
      </c>
      <c r="E2" s="3" t="s">
        <v>18</v>
      </c>
      <c r="F2" s="35" t="s">
        <v>114</v>
      </c>
      <c r="G2" s="3" t="s">
        <v>19</v>
      </c>
      <c r="H2" s="35" t="s">
        <v>114</v>
      </c>
      <c r="I2" s="3" t="s">
        <v>20</v>
      </c>
      <c r="J2" s="35" t="s">
        <v>114</v>
      </c>
      <c r="K2" s="3" t="s">
        <v>21</v>
      </c>
      <c r="L2" s="35" t="s">
        <v>114</v>
      </c>
      <c r="M2" s="3" t="s">
        <v>22</v>
      </c>
      <c r="N2" s="35" t="s">
        <v>114</v>
      </c>
      <c r="O2" s="58"/>
      <c r="P2" s="42" t="s">
        <v>114</v>
      </c>
      <c r="Q2" s="3" t="s">
        <v>99</v>
      </c>
      <c r="R2" s="35" t="s">
        <v>114</v>
      </c>
      <c r="S2" s="3" t="s">
        <v>100</v>
      </c>
      <c r="T2" s="35" t="s">
        <v>114</v>
      </c>
      <c r="U2" s="62"/>
      <c r="V2" s="47" t="s">
        <v>114</v>
      </c>
      <c r="W2" s="3" t="s">
        <v>101</v>
      </c>
      <c r="X2" s="35" t="s">
        <v>114</v>
      </c>
      <c r="Y2" s="3" t="s">
        <v>102</v>
      </c>
      <c r="Z2" s="35" t="s">
        <v>114</v>
      </c>
      <c r="AA2" s="3" t="s">
        <v>103</v>
      </c>
      <c r="AB2" s="35" t="s">
        <v>114</v>
      </c>
      <c r="AC2" s="3" t="s">
        <v>104</v>
      </c>
      <c r="AD2" s="35" t="s">
        <v>114</v>
      </c>
      <c r="AE2" s="3" t="s">
        <v>105</v>
      </c>
      <c r="AF2" s="35" t="s">
        <v>114</v>
      </c>
      <c r="AG2" s="3" t="s">
        <v>106</v>
      </c>
      <c r="AH2" s="35" t="s">
        <v>114</v>
      </c>
      <c r="AI2" s="3" t="s">
        <v>107</v>
      </c>
      <c r="AJ2" s="35" t="s">
        <v>114</v>
      </c>
      <c r="AK2" s="3" t="s">
        <v>108</v>
      </c>
      <c r="AL2" s="35" t="s">
        <v>114</v>
      </c>
      <c r="AM2" s="3" t="s">
        <v>109</v>
      </c>
      <c r="AN2" s="35" t="s">
        <v>114</v>
      </c>
      <c r="AO2" s="64"/>
      <c r="AP2" s="52" t="s">
        <v>114</v>
      </c>
      <c r="AQ2" s="3" t="s">
        <v>110</v>
      </c>
      <c r="AR2" s="35" t="s">
        <v>114</v>
      </c>
      <c r="AS2" s="3" t="s">
        <v>111</v>
      </c>
      <c r="AT2" s="35" t="s">
        <v>114</v>
      </c>
      <c r="AU2" s="60" t="s">
        <v>11</v>
      </c>
    </row>
    <row r="3" spans="1:47" ht="12.75">
      <c r="A3" s="23">
        <v>1</v>
      </c>
      <c r="B3" s="8" t="s">
        <v>29</v>
      </c>
      <c r="C3" s="9">
        <v>24034874</v>
      </c>
      <c r="D3" s="36">
        <f>C3/$AU3</f>
        <v>0.37446600532730734</v>
      </c>
      <c r="E3" s="9">
        <v>9034963</v>
      </c>
      <c r="F3" s="36">
        <f>E3/$AU3</f>
        <v>0.14076572662249134</v>
      </c>
      <c r="G3" s="9">
        <v>1520255</v>
      </c>
      <c r="H3" s="36">
        <f>G3/$AU3</f>
        <v>0.023685741682226653</v>
      </c>
      <c r="I3" s="9">
        <v>212069</v>
      </c>
      <c r="J3" s="36">
        <f>I3/$AU3</f>
        <v>0.003304058564390924</v>
      </c>
      <c r="K3" s="9">
        <v>242454</v>
      </c>
      <c r="L3" s="36">
        <f>K3/$AU3</f>
        <v>0.0037774602378039084</v>
      </c>
      <c r="M3" s="9">
        <v>2557179</v>
      </c>
      <c r="N3" s="36">
        <f>M3/$AU3</f>
        <v>0.039841132723927676</v>
      </c>
      <c r="O3" s="11">
        <f>C3+E3+G3+I3+K3+M3</f>
        <v>37601794</v>
      </c>
      <c r="P3" s="43">
        <f>O3/$AU3</f>
        <v>0.5858401251581479</v>
      </c>
      <c r="Q3" s="9">
        <v>3176643</v>
      </c>
      <c r="R3" s="36">
        <f>Q3/$AU3</f>
        <v>0.04949245061825386</v>
      </c>
      <c r="S3" s="9">
        <v>2652584</v>
      </c>
      <c r="T3" s="36">
        <f>S3/$AU3</f>
        <v>0.04132755321601146</v>
      </c>
      <c r="U3" s="12">
        <f>O3+Q3+S3</f>
        <v>43431021</v>
      </c>
      <c r="V3" s="48">
        <f>U3/$AU3</f>
        <v>0.6766601289924132</v>
      </c>
      <c r="W3" s="9">
        <v>3945253</v>
      </c>
      <c r="X3" s="36">
        <f>W3/$AU3</f>
        <v>0.06146747975111396</v>
      </c>
      <c r="Y3" s="9">
        <v>1124189</v>
      </c>
      <c r="Z3" s="36">
        <f>Y3/$AU3</f>
        <v>0.01751498943006318</v>
      </c>
      <c r="AA3" s="9">
        <v>499471</v>
      </c>
      <c r="AB3" s="36">
        <f>AA3/$AU3</f>
        <v>0.007781813632425763</v>
      </c>
      <c r="AC3" s="9">
        <v>5575048</v>
      </c>
      <c r="AD3" s="36">
        <f>AC3/$AU3</f>
        <v>0.0868598667947248</v>
      </c>
      <c r="AE3" s="9">
        <v>3096167</v>
      </c>
      <c r="AF3" s="36">
        <f>AE3/$AU3</f>
        <v>0.04823862560362219</v>
      </c>
      <c r="AG3" s="9">
        <v>4432895</v>
      </c>
      <c r="AH3" s="36">
        <f>AG3/$AU3</f>
        <v>0.06906499625025678</v>
      </c>
      <c r="AI3" s="9">
        <v>0</v>
      </c>
      <c r="AJ3" s="36">
        <f>AI3/$AU3</f>
        <v>0</v>
      </c>
      <c r="AK3" s="9">
        <v>354832</v>
      </c>
      <c r="AL3" s="36">
        <f>AK3/$AU3</f>
        <v>0.005528321954269414</v>
      </c>
      <c r="AM3" s="9">
        <v>372201</v>
      </c>
      <c r="AN3" s="36">
        <f>AM3/$AU3</f>
        <v>0.00579893290261597</v>
      </c>
      <c r="AO3" s="13">
        <f>W3+Y3+AA3+AC3+AE3+AG3+AI3+AK3+AM3</f>
        <v>19400056</v>
      </c>
      <c r="AP3" s="53">
        <f>AO3/$AU3</f>
        <v>0.30225502631909207</v>
      </c>
      <c r="AQ3" s="9">
        <v>352750</v>
      </c>
      <c r="AR3" s="36">
        <f>AQ3/$AU3</f>
        <v>0.005495884163120958</v>
      </c>
      <c r="AS3" s="9">
        <v>1000568</v>
      </c>
      <c r="AT3" s="36">
        <f>AS3/$AU3</f>
        <v>0.015588960525373808</v>
      </c>
      <c r="AU3" s="14">
        <f>U3+AO3+AQ3+AS3</f>
        <v>64184395</v>
      </c>
    </row>
    <row r="4" spans="1:47" ht="12.75">
      <c r="A4" s="23">
        <v>2</v>
      </c>
      <c r="B4" s="8" t="s">
        <v>30</v>
      </c>
      <c r="C4" s="10">
        <v>13929311</v>
      </c>
      <c r="D4" s="36">
        <f aca="true" t="shared" si="0" ref="D4:D67">C4/$AU4</f>
        <v>0.36281010402928754</v>
      </c>
      <c r="E4" s="10">
        <v>3394769</v>
      </c>
      <c r="F4" s="36">
        <f aca="true" t="shared" si="1" ref="F4:F67">E4/$AU4</f>
        <v>0.08842192510781047</v>
      </c>
      <c r="G4" s="10">
        <v>1013095</v>
      </c>
      <c r="H4" s="36">
        <f aca="true" t="shared" si="2" ref="H4:H67">G4/$AU4</f>
        <v>0.026387601105435227</v>
      </c>
      <c r="I4" s="10">
        <v>437521</v>
      </c>
      <c r="J4" s="36">
        <f aca="true" t="shared" si="3" ref="J4:J67">I4/$AU4</f>
        <v>0.011395900308708587</v>
      </c>
      <c r="K4" s="10">
        <v>179419</v>
      </c>
      <c r="L4" s="36">
        <f aca="true" t="shared" si="4" ref="L4:L67">K4/$AU4</f>
        <v>0.004673240912980602</v>
      </c>
      <c r="M4" s="10">
        <v>1152860</v>
      </c>
      <c r="N4" s="36">
        <f aca="true" t="shared" si="5" ref="N4:N67">M4/$AU4</f>
        <v>0.03002799323894803</v>
      </c>
      <c r="O4" s="11">
        <f aca="true" t="shared" si="6" ref="O4:O67">C4+E4+G4+I4+K4+M4</f>
        <v>20106975</v>
      </c>
      <c r="P4" s="43">
        <f aca="true" t="shared" si="7" ref="P4:P67">O4/$AU4</f>
        <v>0.5237167647031704</v>
      </c>
      <c r="Q4" s="10">
        <v>2096430</v>
      </c>
      <c r="R4" s="36">
        <f aca="true" t="shared" si="8" ref="R4:R67">Q4/$AU4</f>
        <v>0.05460470990920651</v>
      </c>
      <c r="S4" s="10">
        <v>1701031</v>
      </c>
      <c r="T4" s="36">
        <f aca="true" t="shared" si="9" ref="T4:T67">S4/$AU4</f>
        <v>0.04430594119601774</v>
      </c>
      <c r="U4" s="12">
        <f aca="true" t="shared" si="10" ref="U4:U67">O4+Q4+S4</f>
        <v>23904436</v>
      </c>
      <c r="V4" s="48">
        <f aca="true" t="shared" si="11" ref="V4:V67">U4/$AU4</f>
        <v>0.6226274158083946</v>
      </c>
      <c r="W4" s="10">
        <v>2128652</v>
      </c>
      <c r="X4" s="36">
        <f aca="true" t="shared" si="12" ref="X4:X67">W4/$AU4</f>
        <v>0.05544398093790504</v>
      </c>
      <c r="Y4" s="10">
        <v>1164590</v>
      </c>
      <c r="Z4" s="36">
        <f aca="true" t="shared" si="13" ref="Z4:Z67">Y4/$AU4</f>
        <v>0.0303335189408484</v>
      </c>
      <c r="AA4" s="10">
        <v>190558</v>
      </c>
      <c r="AB4" s="36">
        <f aca="true" t="shared" si="14" ref="AB4:AB67">AA4/$AU4</f>
        <v>0.004963373120437398</v>
      </c>
      <c r="AC4" s="10">
        <v>2641187</v>
      </c>
      <c r="AD4" s="36">
        <f aca="true" t="shared" si="15" ref="AD4:AD67">AC4/$AU4</f>
        <v>0.06879373504050573</v>
      </c>
      <c r="AE4" s="10">
        <v>2261373</v>
      </c>
      <c r="AF4" s="36">
        <f aca="true" t="shared" si="16" ref="AF4:AF67">AE4/$AU4</f>
        <v>0.058900901371146216</v>
      </c>
      <c r="AG4" s="10">
        <v>2072278</v>
      </c>
      <c r="AH4" s="36">
        <f aca="true" t="shared" si="17" ref="AH4:AH67">AG4/$AU4</f>
        <v>0.053975634312250186</v>
      </c>
      <c r="AI4" s="10">
        <v>0</v>
      </c>
      <c r="AJ4" s="36">
        <f aca="true" t="shared" si="18" ref="AJ4:AJ67">AI4/$AU4</f>
        <v>0</v>
      </c>
      <c r="AK4" s="10">
        <v>10332</v>
      </c>
      <c r="AL4" s="36">
        <f aca="true" t="shared" si="19" ref="AL4:AL67">AK4/$AU4</f>
        <v>0.00026911266428257644</v>
      </c>
      <c r="AM4" s="10">
        <v>75014</v>
      </c>
      <c r="AN4" s="36">
        <f aca="true" t="shared" si="20" ref="AN4:AN67">AM4/$AU4</f>
        <v>0.001953853793892101</v>
      </c>
      <c r="AO4" s="13">
        <f aca="true" t="shared" si="21" ref="AO4:AO67">W4+Y4+AA4+AC4+AE4+AG4+AI4+AK4+AM4</f>
        <v>10543984</v>
      </c>
      <c r="AP4" s="53">
        <f aca="true" t="shared" si="22" ref="AP4:AP67">AO4/$AU4</f>
        <v>0.27463411018126765</v>
      </c>
      <c r="AQ4" s="10">
        <v>1949862</v>
      </c>
      <c r="AR4" s="36">
        <f aca="true" t="shared" si="23" ref="AR4:AR67">AQ4/$AU4</f>
        <v>0.05078712328720025</v>
      </c>
      <c r="AS4" s="10">
        <v>1994560</v>
      </c>
      <c r="AT4" s="36">
        <f aca="true" t="shared" si="24" ref="AT4:AT67">AS4/$AU4</f>
        <v>0.051951350723137404</v>
      </c>
      <c r="AU4" s="14">
        <f aca="true" t="shared" si="25" ref="AU4:AU67">U4+AO4+AQ4+AS4</f>
        <v>38392842</v>
      </c>
    </row>
    <row r="5" spans="1:47" ht="12.75">
      <c r="A5" s="23">
        <v>3</v>
      </c>
      <c r="B5" s="8" t="s">
        <v>31</v>
      </c>
      <c r="C5" s="10">
        <v>47482744</v>
      </c>
      <c r="D5" s="36">
        <f t="shared" si="0"/>
        <v>0.373363876319056</v>
      </c>
      <c r="E5" s="10">
        <v>16882068</v>
      </c>
      <c r="F5" s="36">
        <f t="shared" si="1"/>
        <v>0.13274621089214836</v>
      </c>
      <c r="G5" s="10">
        <v>1797360</v>
      </c>
      <c r="H5" s="36">
        <f t="shared" si="2"/>
        <v>0.014132908930891155</v>
      </c>
      <c r="I5" s="10">
        <v>2037548</v>
      </c>
      <c r="J5" s="36">
        <f t="shared" si="3"/>
        <v>0.01602154288863634</v>
      </c>
      <c r="K5" s="10">
        <v>294364</v>
      </c>
      <c r="L5" s="36">
        <f t="shared" si="4"/>
        <v>0.0023146279012178105</v>
      </c>
      <c r="M5" s="10">
        <v>4552144</v>
      </c>
      <c r="N5" s="36">
        <f t="shared" si="5"/>
        <v>0.035794185133920076</v>
      </c>
      <c r="O5" s="11">
        <f t="shared" si="6"/>
        <v>73046228</v>
      </c>
      <c r="P5" s="43">
        <f t="shared" si="7"/>
        <v>0.5743733520658697</v>
      </c>
      <c r="Q5" s="10">
        <v>5163856</v>
      </c>
      <c r="R5" s="36">
        <f t="shared" si="8"/>
        <v>0.04060416754586498</v>
      </c>
      <c r="S5" s="10">
        <v>5119449</v>
      </c>
      <c r="T5" s="36">
        <f t="shared" si="9"/>
        <v>0.04025498870195275</v>
      </c>
      <c r="U5" s="12">
        <f t="shared" si="10"/>
        <v>83329533</v>
      </c>
      <c r="V5" s="48">
        <f t="shared" si="11"/>
        <v>0.6552325083136874</v>
      </c>
      <c r="W5" s="10">
        <v>5535839</v>
      </c>
      <c r="X5" s="36">
        <f t="shared" si="12"/>
        <v>0.04352912518531377</v>
      </c>
      <c r="Y5" s="10">
        <v>2476609</v>
      </c>
      <c r="Z5" s="36">
        <f t="shared" si="13"/>
        <v>0.019473944815966426</v>
      </c>
      <c r="AA5" s="10">
        <v>1208569</v>
      </c>
      <c r="AB5" s="36">
        <f t="shared" si="14"/>
        <v>0.009503157750088014</v>
      </c>
      <c r="AC5" s="10">
        <v>11184807</v>
      </c>
      <c r="AD5" s="36">
        <f t="shared" si="15"/>
        <v>0.08794780051886873</v>
      </c>
      <c r="AE5" s="10">
        <v>5671347</v>
      </c>
      <c r="AF5" s="36">
        <f t="shared" si="16"/>
        <v>0.044594644738106315</v>
      </c>
      <c r="AG5" s="10">
        <v>6055662</v>
      </c>
      <c r="AH5" s="36">
        <f t="shared" si="17"/>
        <v>0.04761657072721002</v>
      </c>
      <c r="AI5" s="10">
        <v>0</v>
      </c>
      <c r="AJ5" s="36">
        <f t="shared" si="18"/>
        <v>0</v>
      </c>
      <c r="AK5" s="10">
        <v>0</v>
      </c>
      <c r="AL5" s="36">
        <f t="shared" si="19"/>
        <v>0</v>
      </c>
      <c r="AM5" s="10">
        <v>1761083</v>
      </c>
      <c r="AN5" s="36">
        <f t="shared" si="20"/>
        <v>0.013847657485835108</v>
      </c>
      <c r="AO5" s="13">
        <f t="shared" si="21"/>
        <v>33893916</v>
      </c>
      <c r="AP5" s="53">
        <f t="shared" si="22"/>
        <v>0.2665129012213884</v>
      </c>
      <c r="AQ5" s="10">
        <v>4775783</v>
      </c>
      <c r="AR5" s="36">
        <f t="shared" si="23"/>
        <v>0.03755269184398126</v>
      </c>
      <c r="AS5" s="10">
        <v>5176285</v>
      </c>
      <c r="AT5" s="36">
        <f t="shared" si="24"/>
        <v>0.040701898620942895</v>
      </c>
      <c r="AU5" s="14">
        <f t="shared" si="25"/>
        <v>127175517</v>
      </c>
    </row>
    <row r="6" spans="1:47" ht="12.75">
      <c r="A6" s="23">
        <v>4</v>
      </c>
      <c r="B6" s="8" t="s">
        <v>32</v>
      </c>
      <c r="C6" s="10">
        <v>11450416</v>
      </c>
      <c r="D6" s="36">
        <f t="shared" si="0"/>
        <v>0.3129072018181953</v>
      </c>
      <c r="E6" s="10">
        <v>5198599</v>
      </c>
      <c r="F6" s="36">
        <f t="shared" si="1"/>
        <v>0.1420628793281282</v>
      </c>
      <c r="G6" s="10">
        <v>784738</v>
      </c>
      <c r="H6" s="36">
        <f t="shared" si="2"/>
        <v>0.02144465072189578</v>
      </c>
      <c r="I6" s="10">
        <v>810464</v>
      </c>
      <c r="J6" s="36">
        <f t="shared" si="3"/>
        <v>0.022147668906909744</v>
      </c>
      <c r="K6" s="10">
        <v>44865</v>
      </c>
      <c r="L6" s="36">
        <f t="shared" si="4"/>
        <v>0.0012260324524081337</v>
      </c>
      <c r="M6" s="10">
        <v>3517881</v>
      </c>
      <c r="N6" s="36">
        <f t="shared" si="5"/>
        <v>0.09613365139217604</v>
      </c>
      <c r="O6" s="11">
        <f t="shared" si="6"/>
        <v>21806963</v>
      </c>
      <c r="P6" s="43">
        <f t="shared" si="7"/>
        <v>0.5959220846197132</v>
      </c>
      <c r="Q6" s="10">
        <v>1317267</v>
      </c>
      <c r="R6" s="36">
        <f t="shared" si="8"/>
        <v>0.03599714901340254</v>
      </c>
      <c r="S6" s="10">
        <v>1133915</v>
      </c>
      <c r="T6" s="36">
        <f t="shared" si="9"/>
        <v>0.03098666194745055</v>
      </c>
      <c r="U6" s="12">
        <f t="shared" si="10"/>
        <v>24258145</v>
      </c>
      <c r="V6" s="48">
        <f t="shared" si="11"/>
        <v>0.6629058955805663</v>
      </c>
      <c r="W6" s="10">
        <v>2062130</v>
      </c>
      <c r="X6" s="36">
        <f t="shared" si="12"/>
        <v>0.05635212974667079</v>
      </c>
      <c r="Y6" s="10">
        <v>951260</v>
      </c>
      <c r="Z6" s="36">
        <f t="shared" si="13"/>
        <v>0.02599522190299256</v>
      </c>
      <c r="AA6" s="10">
        <v>230183</v>
      </c>
      <c r="AB6" s="36">
        <f t="shared" si="14"/>
        <v>0.0062902446894608595</v>
      </c>
      <c r="AC6" s="10">
        <v>2734622</v>
      </c>
      <c r="AD6" s="36">
        <f t="shared" si="15"/>
        <v>0.07472941752076753</v>
      </c>
      <c r="AE6" s="10">
        <v>1973149</v>
      </c>
      <c r="AF6" s="36">
        <f t="shared" si="16"/>
        <v>0.05392053287499514</v>
      </c>
      <c r="AG6" s="10">
        <v>1886309</v>
      </c>
      <c r="AH6" s="36">
        <f t="shared" si="17"/>
        <v>0.05154744342515401</v>
      </c>
      <c r="AI6" s="10">
        <v>0</v>
      </c>
      <c r="AJ6" s="36">
        <f t="shared" si="18"/>
        <v>0</v>
      </c>
      <c r="AK6" s="10">
        <v>10000</v>
      </c>
      <c r="AL6" s="36">
        <f t="shared" si="19"/>
        <v>0.000273271470502203</v>
      </c>
      <c r="AM6" s="10">
        <v>556598</v>
      </c>
      <c r="AN6" s="36">
        <f t="shared" si="20"/>
        <v>0.01521023539385852</v>
      </c>
      <c r="AO6" s="13">
        <f t="shared" si="21"/>
        <v>10404251</v>
      </c>
      <c r="AP6" s="53">
        <f t="shared" si="22"/>
        <v>0.2843184970244016</v>
      </c>
      <c r="AQ6" s="10">
        <v>1611951</v>
      </c>
      <c r="AR6" s="36">
        <f t="shared" si="23"/>
        <v>0.04405002201474966</v>
      </c>
      <c r="AS6" s="10">
        <v>319301</v>
      </c>
      <c r="AT6" s="36">
        <f t="shared" si="24"/>
        <v>0.008725585380282392</v>
      </c>
      <c r="AU6" s="14">
        <f t="shared" si="25"/>
        <v>36593648</v>
      </c>
    </row>
    <row r="7" spans="1:47" ht="12.75">
      <c r="A7" s="24">
        <v>5</v>
      </c>
      <c r="B7" s="15" t="s">
        <v>33</v>
      </c>
      <c r="C7" s="16">
        <v>15850468</v>
      </c>
      <c r="D7" s="37">
        <f t="shared" si="0"/>
        <v>0.36399917042789953</v>
      </c>
      <c r="E7" s="16">
        <v>5071601</v>
      </c>
      <c r="F7" s="37">
        <f t="shared" si="1"/>
        <v>0.11646713249989246</v>
      </c>
      <c r="G7" s="16">
        <v>1411824</v>
      </c>
      <c r="H7" s="37">
        <f t="shared" si="2"/>
        <v>0.03242193005217252</v>
      </c>
      <c r="I7" s="16">
        <v>497442</v>
      </c>
      <c r="J7" s="37">
        <f t="shared" si="3"/>
        <v>0.011423541269317423</v>
      </c>
      <c r="K7" s="16">
        <v>86327</v>
      </c>
      <c r="L7" s="37">
        <f t="shared" si="4"/>
        <v>0.0019824623718068942</v>
      </c>
      <c r="M7" s="16">
        <v>3329944</v>
      </c>
      <c r="N7" s="37">
        <f t="shared" si="5"/>
        <v>0.07647072967002372</v>
      </c>
      <c r="O7" s="17">
        <f t="shared" si="6"/>
        <v>26247606</v>
      </c>
      <c r="P7" s="44">
        <f t="shared" si="7"/>
        <v>0.6027649662911125</v>
      </c>
      <c r="Q7" s="16">
        <v>1130859</v>
      </c>
      <c r="R7" s="37">
        <f t="shared" si="8"/>
        <v>0.025969689845809222</v>
      </c>
      <c r="S7" s="16">
        <v>1968845</v>
      </c>
      <c r="T7" s="37">
        <f t="shared" si="9"/>
        <v>0.045213677394327904</v>
      </c>
      <c r="U7" s="18">
        <f t="shared" si="10"/>
        <v>29347310</v>
      </c>
      <c r="V7" s="49">
        <f t="shared" si="11"/>
        <v>0.6739483335312496</v>
      </c>
      <c r="W7" s="16">
        <v>2238210</v>
      </c>
      <c r="X7" s="37">
        <f t="shared" si="12"/>
        <v>0.05139952859710066</v>
      </c>
      <c r="Y7" s="16">
        <v>1241418</v>
      </c>
      <c r="Z7" s="37">
        <f t="shared" si="13"/>
        <v>0.028508629660289032</v>
      </c>
      <c r="AA7" s="16">
        <v>474580</v>
      </c>
      <c r="AB7" s="37">
        <f t="shared" si="14"/>
        <v>0.010898525286551322</v>
      </c>
      <c r="AC7" s="16">
        <v>3107872</v>
      </c>
      <c r="AD7" s="37">
        <f t="shared" si="15"/>
        <v>0.0713709418419757</v>
      </c>
      <c r="AE7" s="16">
        <v>3148102</v>
      </c>
      <c r="AF7" s="37">
        <f t="shared" si="16"/>
        <v>0.0722948064639108</v>
      </c>
      <c r="AG7" s="16">
        <v>3509228</v>
      </c>
      <c r="AH7" s="37">
        <f t="shared" si="17"/>
        <v>0.08058790950793106</v>
      </c>
      <c r="AI7" s="16">
        <v>27299</v>
      </c>
      <c r="AJ7" s="37">
        <f t="shared" si="18"/>
        <v>0.0006269097766394802</v>
      </c>
      <c r="AK7" s="16">
        <v>15873</v>
      </c>
      <c r="AL7" s="37">
        <f t="shared" si="19"/>
        <v>0.0003645166081028048</v>
      </c>
      <c r="AM7" s="16">
        <v>26117</v>
      </c>
      <c r="AN7" s="37">
        <f t="shared" si="20"/>
        <v>0.0005997656557563759</v>
      </c>
      <c r="AO7" s="19">
        <f t="shared" si="21"/>
        <v>13788699</v>
      </c>
      <c r="AP7" s="54">
        <f t="shared" si="22"/>
        <v>0.31665153339825725</v>
      </c>
      <c r="AQ7" s="16">
        <v>38735</v>
      </c>
      <c r="AR7" s="37">
        <f t="shared" si="23"/>
        <v>0.0008895325908689061</v>
      </c>
      <c r="AS7" s="16">
        <v>370597</v>
      </c>
      <c r="AT7" s="37">
        <f t="shared" si="24"/>
        <v>0.008510600479624215</v>
      </c>
      <c r="AU7" s="20">
        <f t="shared" si="25"/>
        <v>43545341</v>
      </c>
    </row>
    <row r="8" spans="1:47" ht="12.75">
      <c r="A8" s="25">
        <v>6</v>
      </c>
      <c r="B8" s="8" t="s">
        <v>34</v>
      </c>
      <c r="C8" s="9">
        <v>17447406</v>
      </c>
      <c r="D8" s="38">
        <f t="shared" si="0"/>
        <v>0.3552856630227197</v>
      </c>
      <c r="E8" s="9">
        <v>4829286</v>
      </c>
      <c r="F8" s="38">
        <f t="shared" si="1"/>
        <v>0.09833989525069446</v>
      </c>
      <c r="G8" s="9">
        <v>1451598</v>
      </c>
      <c r="H8" s="38">
        <f t="shared" si="2"/>
        <v>0.029559234070236796</v>
      </c>
      <c r="I8" s="9">
        <v>867560</v>
      </c>
      <c r="J8" s="38">
        <f t="shared" si="3"/>
        <v>0.017666329872302548</v>
      </c>
      <c r="K8" s="9">
        <v>87991</v>
      </c>
      <c r="L8" s="38">
        <f t="shared" si="4"/>
        <v>0.0017917815848976135</v>
      </c>
      <c r="M8" s="9">
        <v>1338433</v>
      </c>
      <c r="N8" s="38">
        <f t="shared" si="5"/>
        <v>0.02725482835766462</v>
      </c>
      <c r="O8" s="11">
        <f t="shared" si="6"/>
        <v>26022274</v>
      </c>
      <c r="P8" s="45">
        <f t="shared" si="7"/>
        <v>0.5298977321585158</v>
      </c>
      <c r="Q8" s="9">
        <v>2111738</v>
      </c>
      <c r="R8" s="38">
        <f t="shared" si="8"/>
        <v>0.043001821328641755</v>
      </c>
      <c r="S8" s="9">
        <v>2623116</v>
      </c>
      <c r="T8" s="38">
        <f t="shared" si="9"/>
        <v>0.053415132727782255</v>
      </c>
      <c r="U8" s="12">
        <f t="shared" si="10"/>
        <v>30757128</v>
      </c>
      <c r="V8" s="50">
        <f t="shared" si="11"/>
        <v>0.6263146862149398</v>
      </c>
      <c r="W8" s="9">
        <v>2876988</v>
      </c>
      <c r="X8" s="38">
        <f t="shared" si="12"/>
        <v>0.05858478842576417</v>
      </c>
      <c r="Y8" s="9">
        <v>1126739</v>
      </c>
      <c r="Z8" s="38">
        <f t="shared" si="13"/>
        <v>0.022944053268924687</v>
      </c>
      <c r="AA8" s="9">
        <v>402664</v>
      </c>
      <c r="AB8" s="38">
        <f t="shared" si="14"/>
        <v>0.008199542454355703</v>
      </c>
      <c r="AC8" s="9">
        <v>3911166</v>
      </c>
      <c r="AD8" s="38">
        <f t="shared" si="15"/>
        <v>0.07964400011680353</v>
      </c>
      <c r="AE8" s="9">
        <v>2482972</v>
      </c>
      <c r="AF8" s="38">
        <f t="shared" si="16"/>
        <v>0.05056134724479091</v>
      </c>
      <c r="AG8" s="9">
        <v>2741722</v>
      </c>
      <c r="AH8" s="38">
        <f t="shared" si="17"/>
        <v>0.05583033481274965</v>
      </c>
      <c r="AI8" s="9">
        <v>0</v>
      </c>
      <c r="AJ8" s="38">
        <f t="shared" si="18"/>
        <v>0</v>
      </c>
      <c r="AK8" s="9">
        <v>3000</v>
      </c>
      <c r="AL8" s="38">
        <f t="shared" si="19"/>
        <v>6.108971093285496E-05</v>
      </c>
      <c r="AM8" s="9">
        <v>370845</v>
      </c>
      <c r="AN8" s="38">
        <f t="shared" si="20"/>
        <v>0.0075516046169648654</v>
      </c>
      <c r="AO8" s="13">
        <f t="shared" si="21"/>
        <v>13916096</v>
      </c>
      <c r="AP8" s="55">
        <f t="shared" si="22"/>
        <v>0.28337676065128636</v>
      </c>
      <c r="AQ8" s="9">
        <v>1940015</v>
      </c>
      <c r="AR8" s="38">
        <f t="shared" si="23"/>
        <v>0.0395049851851342</v>
      </c>
      <c r="AS8" s="9">
        <v>2494867</v>
      </c>
      <c r="AT8" s="38">
        <f t="shared" si="24"/>
        <v>0.05080356794863968</v>
      </c>
      <c r="AU8" s="14">
        <f t="shared" si="25"/>
        <v>49108106</v>
      </c>
    </row>
    <row r="9" spans="1:47" ht="12.75">
      <c r="A9" s="23">
        <v>7</v>
      </c>
      <c r="B9" s="8" t="s">
        <v>35</v>
      </c>
      <c r="C9" s="10">
        <v>9365378</v>
      </c>
      <c r="D9" s="36">
        <f t="shared" si="0"/>
        <v>0.3269174689755103</v>
      </c>
      <c r="E9" s="10">
        <v>2355048</v>
      </c>
      <c r="F9" s="36">
        <f t="shared" si="1"/>
        <v>0.08220771563900972</v>
      </c>
      <c r="G9" s="10">
        <v>202865</v>
      </c>
      <c r="H9" s="36">
        <f t="shared" si="2"/>
        <v>0.007081413301600522</v>
      </c>
      <c r="I9" s="10">
        <v>4780</v>
      </c>
      <c r="J9" s="36">
        <f t="shared" si="3"/>
        <v>0.00016685557184162124</v>
      </c>
      <c r="K9" s="10">
        <v>125716</v>
      </c>
      <c r="L9" s="36">
        <f t="shared" si="4"/>
        <v>0.0043883713534814345</v>
      </c>
      <c r="M9" s="10">
        <v>1959097</v>
      </c>
      <c r="N9" s="36">
        <f t="shared" si="5"/>
        <v>0.06838624481761604</v>
      </c>
      <c r="O9" s="11">
        <f t="shared" si="6"/>
        <v>14012884</v>
      </c>
      <c r="P9" s="43">
        <f t="shared" si="7"/>
        <v>0.4891480696590596</v>
      </c>
      <c r="Q9" s="10">
        <v>464124</v>
      </c>
      <c r="R9" s="36">
        <f t="shared" si="8"/>
        <v>0.016201187327493854</v>
      </c>
      <c r="S9" s="10">
        <v>1379035</v>
      </c>
      <c r="T9" s="36">
        <f t="shared" si="9"/>
        <v>0.04813800701142472</v>
      </c>
      <c r="U9" s="12">
        <f t="shared" si="10"/>
        <v>15856043</v>
      </c>
      <c r="V9" s="48">
        <f t="shared" si="11"/>
        <v>0.5534872639979782</v>
      </c>
      <c r="W9" s="10">
        <v>1252124</v>
      </c>
      <c r="X9" s="36">
        <f t="shared" si="12"/>
        <v>0.04370792176498288</v>
      </c>
      <c r="Y9" s="10">
        <v>1093516</v>
      </c>
      <c r="Z9" s="36">
        <f t="shared" si="13"/>
        <v>0.03817138859790006</v>
      </c>
      <c r="AA9" s="10">
        <v>305593</v>
      </c>
      <c r="AB9" s="36">
        <f t="shared" si="14"/>
        <v>0.01066734200121267</v>
      </c>
      <c r="AC9" s="10">
        <v>2097891</v>
      </c>
      <c r="AD9" s="36">
        <f t="shared" si="15"/>
        <v>0.07323113022309427</v>
      </c>
      <c r="AE9" s="10">
        <v>1920892</v>
      </c>
      <c r="AF9" s="36">
        <f t="shared" si="16"/>
        <v>0.06705262198870199</v>
      </c>
      <c r="AG9" s="10">
        <v>1552034</v>
      </c>
      <c r="AH9" s="36">
        <f t="shared" si="17"/>
        <v>0.05417688715222569</v>
      </c>
      <c r="AI9" s="10">
        <v>0</v>
      </c>
      <c r="AJ9" s="36">
        <f t="shared" si="18"/>
        <v>0</v>
      </c>
      <c r="AK9" s="10">
        <v>4850</v>
      </c>
      <c r="AL9" s="36">
        <f t="shared" si="19"/>
        <v>0.00016929906347946925</v>
      </c>
      <c r="AM9" s="10">
        <v>192998</v>
      </c>
      <c r="AN9" s="36">
        <f t="shared" si="20"/>
        <v>0.006736985701734146</v>
      </c>
      <c r="AO9" s="13">
        <f t="shared" si="21"/>
        <v>8419898</v>
      </c>
      <c r="AP9" s="53">
        <f t="shared" si="22"/>
        <v>0.29391357649333116</v>
      </c>
      <c r="AQ9" s="10">
        <v>3147839</v>
      </c>
      <c r="AR9" s="36">
        <f t="shared" si="23"/>
        <v>0.10988168962559774</v>
      </c>
      <c r="AS9" s="10">
        <v>1223750</v>
      </c>
      <c r="AT9" s="36">
        <f t="shared" si="24"/>
        <v>0.042717469883092885</v>
      </c>
      <c r="AU9" s="14">
        <f t="shared" si="25"/>
        <v>28647530</v>
      </c>
    </row>
    <row r="10" spans="1:47" ht="12.75">
      <c r="A10" s="23">
        <v>8</v>
      </c>
      <c r="B10" s="8" t="s">
        <v>36</v>
      </c>
      <c r="C10" s="10">
        <v>48087966</v>
      </c>
      <c r="D10" s="36">
        <f t="shared" si="0"/>
        <v>0.33418788932338084</v>
      </c>
      <c r="E10" s="10">
        <v>15944553</v>
      </c>
      <c r="F10" s="36">
        <f t="shared" si="1"/>
        <v>0.11080685993819701</v>
      </c>
      <c r="G10" s="10">
        <v>3108765</v>
      </c>
      <c r="H10" s="36">
        <f t="shared" si="2"/>
        <v>0.0216043991911074</v>
      </c>
      <c r="I10" s="10">
        <v>7295585</v>
      </c>
      <c r="J10" s="36">
        <f t="shared" si="3"/>
        <v>0.05070075437437544</v>
      </c>
      <c r="K10" s="10">
        <v>916526</v>
      </c>
      <c r="L10" s="36">
        <f t="shared" si="4"/>
        <v>0.006369408293334781</v>
      </c>
      <c r="M10" s="10">
        <v>4006350</v>
      </c>
      <c r="N10" s="36">
        <f t="shared" si="5"/>
        <v>0.02784217678058429</v>
      </c>
      <c r="O10" s="11">
        <f t="shared" si="6"/>
        <v>79359745</v>
      </c>
      <c r="P10" s="43">
        <f t="shared" si="7"/>
        <v>0.5515114879009798</v>
      </c>
      <c r="Q10" s="10">
        <v>5980202</v>
      </c>
      <c r="R10" s="36">
        <f t="shared" si="8"/>
        <v>0.041559484635042804</v>
      </c>
      <c r="S10" s="10">
        <v>8148161</v>
      </c>
      <c r="T10" s="36">
        <f t="shared" si="9"/>
        <v>0.05662574138521659</v>
      </c>
      <c r="U10" s="12">
        <f t="shared" si="10"/>
        <v>93488108</v>
      </c>
      <c r="V10" s="48">
        <f t="shared" si="11"/>
        <v>0.6496967139212392</v>
      </c>
      <c r="W10" s="10">
        <v>8235280</v>
      </c>
      <c r="X10" s="36">
        <f t="shared" si="12"/>
        <v>0.05723117590764916</v>
      </c>
      <c r="Y10" s="10">
        <v>1427254</v>
      </c>
      <c r="Z10" s="36">
        <f t="shared" si="13"/>
        <v>0.009918718578954922</v>
      </c>
      <c r="AA10" s="10">
        <v>1359627</v>
      </c>
      <c r="AB10" s="36">
        <f t="shared" si="14"/>
        <v>0.009448743941406887</v>
      </c>
      <c r="AC10" s="10">
        <v>14236018</v>
      </c>
      <c r="AD10" s="36">
        <f t="shared" si="15"/>
        <v>0.09893337571794278</v>
      </c>
      <c r="AE10" s="10">
        <v>9084891</v>
      </c>
      <c r="AF10" s="36">
        <f t="shared" si="16"/>
        <v>0.06313555761586961</v>
      </c>
      <c r="AG10" s="10">
        <v>8073145</v>
      </c>
      <c r="AH10" s="36">
        <f t="shared" si="17"/>
        <v>0.05610441680464517</v>
      </c>
      <c r="AI10" s="10">
        <v>0</v>
      </c>
      <c r="AJ10" s="36">
        <f t="shared" si="18"/>
        <v>0</v>
      </c>
      <c r="AK10" s="10">
        <v>194298</v>
      </c>
      <c r="AL10" s="36">
        <f t="shared" si="19"/>
        <v>0.0013502762524776834</v>
      </c>
      <c r="AM10" s="10">
        <v>1088182</v>
      </c>
      <c r="AN10" s="36">
        <f t="shared" si="20"/>
        <v>0.007562333698615892</v>
      </c>
      <c r="AO10" s="13">
        <f t="shared" si="21"/>
        <v>43698695</v>
      </c>
      <c r="AP10" s="53">
        <f t="shared" si="22"/>
        <v>0.3036845985175621</v>
      </c>
      <c r="AQ10" s="10">
        <v>827649</v>
      </c>
      <c r="AR10" s="36">
        <f t="shared" si="23"/>
        <v>0.00575175652907854</v>
      </c>
      <c r="AS10" s="10">
        <v>5880547</v>
      </c>
      <c r="AT10" s="36">
        <f t="shared" si="24"/>
        <v>0.04086693103212016</v>
      </c>
      <c r="AU10" s="14">
        <f t="shared" si="25"/>
        <v>143894999</v>
      </c>
    </row>
    <row r="11" spans="1:47" ht="12.75">
      <c r="A11" s="23">
        <v>9</v>
      </c>
      <c r="B11" s="8" t="s">
        <v>37</v>
      </c>
      <c r="C11" s="10">
        <v>127234983</v>
      </c>
      <c r="D11" s="36">
        <f t="shared" si="0"/>
        <v>0.33676333681849313</v>
      </c>
      <c r="E11" s="10">
        <v>50826326</v>
      </c>
      <c r="F11" s="36">
        <f t="shared" si="1"/>
        <v>0.13452623436106825</v>
      </c>
      <c r="G11" s="10">
        <v>3893701</v>
      </c>
      <c r="H11" s="36">
        <f t="shared" si="2"/>
        <v>0.010305779986102591</v>
      </c>
      <c r="I11" s="10">
        <v>12395846</v>
      </c>
      <c r="J11" s="36">
        <f t="shared" si="3"/>
        <v>0.03280910928127503</v>
      </c>
      <c r="K11" s="10">
        <v>593527</v>
      </c>
      <c r="L11" s="36">
        <f t="shared" si="4"/>
        <v>0.0015709369255141863</v>
      </c>
      <c r="M11" s="10">
        <v>13256105</v>
      </c>
      <c r="N11" s="36">
        <f t="shared" si="5"/>
        <v>0.03508602781843662</v>
      </c>
      <c r="O11" s="11">
        <f t="shared" si="6"/>
        <v>208200488</v>
      </c>
      <c r="P11" s="43">
        <f t="shared" si="7"/>
        <v>0.5510614251908899</v>
      </c>
      <c r="Q11" s="10">
        <v>14319164</v>
      </c>
      <c r="R11" s="36">
        <f t="shared" si="8"/>
        <v>0.0378997138632167</v>
      </c>
      <c r="S11" s="10">
        <v>20663871</v>
      </c>
      <c r="T11" s="36">
        <f t="shared" si="9"/>
        <v>0.054692773838362456</v>
      </c>
      <c r="U11" s="12">
        <f t="shared" si="10"/>
        <v>243183523</v>
      </c>
      <c r="V11" s="48">
        <f t="shared" si="11"/>
        <v>0.643653912892469</v>
      </c>
      <c r="W11" s="10">
        <v>21556574</v>
      </c>
      <c r="X11" s="36">
        <f t="shared" si="12"/>
        <v>0.05705556458961268</v>
      </c>
      <c r="Y11" s="10">
        <v>4764038</v>
      </c>
      <c r="Z11" s="36">
        <f t="shared" si="13"/>
        <v>0.012609372798125029</v>
      </c>
      <c r="AA11" s="10">
        <v>3496045</v>
      </c>
      <c r="AB11" s="36">
        <f t="shared" si="14"/>
        <v>0.009253271011696592</v>
      </c>
      <c r="AC11" s="10">
        <v>31962281</v>
      </c>
      <c r="AD11" s="36">
        <f t="shared" si="15"/>
        <v>0.08459720863003788</v>
      </c>
      <c r="AE11" s="10">
        <v>17492732</v>
      </c>
      <c r="AF11" s="36">
        <f t="shared" si="16"/>
        <v>0.046299458368235354</v>
      </c>
      <c r="AG11" s="10">
        <v>20328267</v>
      </c>
      <c r="AH11" s="36">
        <f t="shared" si="17"/>
        <v>0.05380450301673132</v>
      </c>
      <c r="AI11" s="10">
        <v>0</v>
      </c>
      <c r="AJ11" s="36">
        <f t="shared" si="18"/>
        <v>0</v>
      </c>
      <c r="AK11" s="10">
        <v>741471</v>
      </c>
      <c r="AL11" s="36">
        <f t="shared" si="19"/>
        <v>0.0019625125278174864</v>
      </c>
      <c r="AM11" s="10">
        <v>4632101</v>
      </c>
      <c r="AN11" s="36">
        <f t="shared" si="20"/>
        <v>0.012260164244610924</v>
      </c>
      <c r="AO11" s="13">
        <f t="shared" si="21"/>
        <v>104973509</v>
      </c>
      <c r="AP11" s="53">
        <f t="shared" si="22"/>
        <v>0.2778420551868673</v>
      </c>
      <c r="AQ11" s="10">
        <v>19295680</v>
      </c>
      <c r="AR11" s="36">
        <f t="shared" si="23"/>
        <v>0.05107146973078828</v>
      </c>
      <c r="AS11" s="10">
        <v>10364494</v>
      </c>
      <c r="AT11" s="36">
        <f t="shared" si="24"/>
        <v>0.02743256218987549</v>
      </c>
      <c r="AU11" s="14">
        <f t="shared" si="25"/>
        <v>377817206</v>
      </c>
    </row>
    <row r="12" spans="1:47" ht="12.75">
      <c r="A12" s="24">
        <v>10</v>
      </c>
      <c r="B12" s="15" t="s">
        <v>38</v>
      </c>
      <c r="C12" s="16">
        <v>86876046</v>
      </c>
      <c r="D12" s="37">
        <f t="shared" si="0"/>
        <v>0.25340356634033073</v>
      </c>
      <c r="E12" s="16">
        <v>29989573</v>
      </c>
      <c r="F12" s="37">
        <f t="shared" si="1"/>
        <v>0.08747480002973076</v>
      </c>
      <c r="G12" s="16">
        <v>5158532</v>
      </c>
      <c r="H12" s="37">
        <f t="shared" si="2"/>
        <v>0.015046614873341716</v>
      </c>
      <c r="I12" s="16">
        <v>2591798</v>
      </c>
      <c r="J12" s="37">
        <f t="shared" si="3"/>
        <v>0.0075598612813679</v>
      </c>
      <c r="K12" s="16">
        <v>655456</v>
      </c>
      <c r="L12" s="37">
        <f t="shared" si="4"/>
        <v>0.0019118605832863047</v>
      </c>
      <c r="M12" s="16">
        <v>12417760</v>
      </c>
      <c r="N12" s="37">
        <f t="shared" si="5"/>
        <v>0.03622062484241405</v>
      </c>
      <c r="O12" s="17">
        <f t="shared" si="6"/>
        <v>137689165</v>
      </c>
      <c r="P12" s="44">
        <f t="shared" si="7"/>
        <v>0.4016173279504715</v>
      </c>
      <c r="Q12" s="16">
        <v>12238790</v>
      </c>
      <c r="R12" s="37">
        <f t="shared" si="8"/>
        <v>0.03569859790454064</v>
      </c>
      <c r="S12" s="16">
        <v>16347916</v>
      </c>
      <c r="T12" s="37">
        <f t="shared" si="9"/>
        <v>0.04768426289373431</v>
      </c>
      <c r="U12" s="18">
        <f t="shared" si="10"/>
        <v>166275871</v>
      </c>
      <c r="V12" s="49">
        <f t="shared" si="11"/>
        <v>0.48500018874874645</v>
      </c>
      <c r="W12" s="16">
        <v>12238976</v>
      </c>
      <c r="X12" s="37">
        <f t="shared" si="12"/>
        <v>0.03569914043686698</v>
      </c>
      <c r="Y12" s="16">
        <v>4018598</v>
      </c>
      <c r="Z12" s="37">
        <f t="shared" si="13"/>
        <v>0.011721609255652824</v>
      </c>
      <c r="AA12" s="16">
        <v>3065475</v>
      </c>
      <c r="AB12" s="37">
        <f t="shared" si="14"/>
        <v>0.008941501521916933</v>
      </c>
      <c r="AC12" s="16">
        <v>26026228</v>
      </c>
      <c r="AD12" s="37">
        <f t="shared" si="15"/>
        <v>0.07591435496024501</v>
      </c>
      <c r="AE12" s="16">
        <v>10868616</v>
      </c>
      <c r="AF12" s="37">
        <f t="shared" si="16"/>
        <v>0.031702018938380094</v>
      </c>
      <c r="AG12" s="16">
        <v>14774006</v>
      </c>
      <c r="AH12" s="37">
        <f t="shared" si="17"/>
        <v>0.043093418518764595</v>
      </c>
      <c r="AI12" s="16">
        <v>32091</v>
      </c>
      <c r="AJ12" s="37">
        <f t="shared" si="18"/>
        <v>9.36043273358407E-05</v>
      </c>
      <c r="AK12" s="16">
        <v>154182</v>
      </c>
      <c r="AL12" s="37">
        <f t="shared" si="19"/>
        <v>0.0004497242964474336</v>
      </c>
      <c r="AM12" s="16">
        <v>2517410</v>
      </c>
      <c r="AN12" s="37">
        <f t="shared" si="20"/>
        <v>0.0073428833529188475</v>
      </c>
      <c r="AO12" s="19">
        <f t="shared" si="21"/>
        <v>73695582</v>
      </c>
      <c r="AP12" s="54">
        <f t="shared" si="22"/>
        <v>0.21495825560852855</v>
      </c>
      <c r="AQ12" s="16">
        <v>33944669</v>
      </c>
      <c r="AR12" s="37">
        <f t="shared" si="23"/>
        <v>0.09901118408222755</v>
      </c>
      <c r="AS12" s="16">
        <v>68920592</v>
      </c>
      <c r="AT12" s="37">
        <f t="shared" si="24"/>
        <v>0.20103037156049747</v>
      </c>
      <c r="AU12" s="20">
        <f t="shared" si="25"/>
        <v>342836714</v>
      </c>
    </row>
    <row r="13" spans="1:47" ht="12.75">
      <c r="A13" s="23">
        <v>11</v>
      </c>
      <c r="B13" s="8" t="s">
        <v>39</v>
      </c>
      <c r="C13" s="10">
        <v>5235501</v>
      </c>
      <c r="D13" s="36">
        <f t="shared" si="0"/>
        <v>0.36937338890830235</v>
      </c>
      <c r="E13" s="10">
        <v>1510352</v>
      </c>
      <c r="F13" s="36">
        <f t="shared" si="1"/>
        <v>0.10655787033264481</v>
      </c>
      <c r="G13" s="10">
        <v>274403</v>
      </c>
      <c r="H13" s="36">
        <f t="shared" si="2"/>
        <v>0.019359592527363644</v>
      </c>
      <c r="I13" s="10">
        <v>368516</v>
      </c>
      <c r="J13" s="36">
        <f t="shared" si="3"/>
        <v>0.025999422746157807</v>
      </c>
      <c r="K13" s="10">
        <v>64008</v>
      </c>
      <c r="L13" s="36">
        <f t="shared" si="4"/>
        <v>0.004515871905523963</v>
      </c>
      <c r="M13" s="10">
        <v>697826</v>
      </c>
      <c r="N13" s="36">
        <f t="shared" si="5"/>
        <v>0.04923279634333467</v>
      </c>
      <c r="O13" s="11">
        <f t="shared" si="6"/>
        <v>8150606</v>
      </c>
      <c r="P13" s="43">
        <f t="shared" si="7"/>
        <v>0.5750389427633272</v>
      </c>
      <c r="Q13" s="10">
        <v>380273</v>
      </c>
      <c r="R13" s="36">
        <f t="shared" si="8"/>
        <v>0.026828898842790185</v>
      </c>
      <c r="S13" s="10">
        <v>813629</v>
      </c>
      <c r="T13" s="36">
        <f t="shared" si="9"/>
        <v>0.0574028924918691</v>
      </c>
      <c r="U13" s="12">
        <f t="shared" si="10"/>
        <v>9344508</v>
      </c>
      <c r="V13" s="48">
        <f t="shared" si="11"/>
        <v>0.6592707340979865</v>
      </c>
      <c r="W13" s="10">
        <v>741561</v>
      </c>
      <c r="X13" s="36">
        <f t="shared" si="12"/>
        <v>0.05231837404906037</v>
      </c>
      <c r="Y13" s="10">
        <v>400632</v>
      </c>
      <c r="Z13" s="36">
        <f t="shared" si="13"/>
        <v>0.028265260487030944</v>
      </c>
      <c r="AA13" s="10">
        <v>244024</v>
      </c>
      <c r="AB13" s="36">
        <f t="shared" si="14"/>
        <v>0.017216303053892948</v>
      </c>
      <c r="AC13" s="10">
        <v>955764</v>
      </c>
      <c r="AD13" s="36">
        <f t="shared" si="15"/>
        <v>0.06743075546667926</v>
      </c>
      <c r="AE13" s="10">
        <v>1012013</v>
      </c>
      <c r="AF13" s="36">
        <f t="shared" si="16"/>
        <v>0.07139921689046717</v>
      </c>
      <c r="AG13" s="10">
        <v>1167546</v>
      </c>
      <c r="AH13" s="36">
        <f t="shared" si="17"/>
        <v>0.08237233126807401</v>
      </c>
      <c r="AI13" s="10">
        <v>0</v>
      </c>
      <c r="AJ13" s="36">
        <f t="shared" si="18"/>
        <v>0</v>
      </c>
      <c r="AK13" s="10">
        <v>0</v>
      </c>
      <c r="AL13" s="36">
        <f t="shared" si="19"/>
        <v>0</v>
      </c>
      <c r="AM13" s="10">
        <v>5733</v>
      </c>
      <c r="AN13" s="36">
        <f t="shared" si="20"/>
        <v>0.00040447277893964636</v>
      </c>
      <c r="AO13" s="13">
        <f t="shared" si="21"/>
        <v>4527273</v>
      </c>
      <c r="AP13" s="53">
        <f t="shared" si="22"/>
        <v>0.31940671399414433</v>
      </c>
      <c r="AQ13" s="10">
        <v>202399</v>
      </c>
      <c r="AR13" s="36">
        <f t="shared" si="23"/>
        <v>0.014279589392047005</v>
      </c>
      <c r="AS13" s="10">
        <v>99827</v>
      </c>
      <c r="AT13" s="36">
        <f t="shared" si="24"/>
        <v>0.007042962515822096</v>
      </c>
      <c r="AU13" s="14">
        <f t="shared" si="25"/>
        <v>14174007</v>
      </c>
    </row>
    <row r="14" spans="1:47" ht="12.75">
      <c r="A14" s="23">
        <v>12</v>
      </c>
      <c r="B14" s="8" t="s">
        <v>40</v>
      </c>
      <c r="C14" s="10">
        <v>6776991</v>
      </c>
      <c r="D14" s="36">
        <f t="shared" si="0"/>
        <v>0.3186540977198734</v>
      </c>
      <c r="E14" s="10">
        <v>1914997</v>
      </c>
      <c r="F14" s="36">
        <f t="shared" si="1"/>
        <v>0.09004315354281338</v>
      </c>
      <c r="G14" s="10">
        <v>771626</v>
      </c>
      <c r="H14" s="36">
        <f t="shared" si="2"/>
        <v>0.03628185234526577</v>
      </c>
      <c r="I14" s="10">
        <v>199328</v>
      </c>
      <c r="J14" s="36">
        <f t="shared" si="3"/>
        <v>0.009372401998218224</v>
      </c>
      <c r="K14" s="10">
        <v>0</v>
      </c>
      <c r="L14" s="36">
        <f t="shared" si="4"/>
        <v>0</v>
      </c>
      <c r="M14" s="10">
        <v>374145</v>
      </c>
      <c r="N14" s="36">
        <f t="shared" si="5"/>
        <v>0.017592296845517726</v>
      </c>
      <c r="O14" s="11">
        <f t="shared" si="6"/>
        <v>10037087</v>
      </c>
      <c r="P14" s="43">
        <f t="shared" si="7"/>
        <v>0.4719438024516885</v>
      </c>
      <c r="Q14" s="10">
        <v>624061</v>
      </c>
      <c r="R14" s="36">
        <f t="shared" si="8"/>
        <v>0.029343346461159815</v>
      </c>
      <c r="S14" s="10">
        <v>895845</v>
      </c>
      <c r="T14" s="36">
        <f t="shared" si="9"/>
        <v>0.0421226293751696</v>
      </c>
      <c r="U14" s="12">
        <f t="shared" si="10"/>
        <v>11556993</v>
      </c>
      <c r="V14" s="48">
        <f t="shared" si="11"/>
        <v>0.5434097782880178</v>
      </c>
      <c r="W14" s="10">
        <v>1121701</v>
      </c>
      <c r="X14" s="36">
        <f t="shared" si="12"/>
        <v>0.05274237785862187</v>
      </c>
      <c r="Y14" s="10">
        <v>782999</v>
      </c>
      <c r="Z14" s="36">
        <f t="shared" si="13"/>
        <v>0.03681661077321235</v>
      </c>
      <c r="AA14" s="10">
        <v>230738</v>
      </c>
      <c r="AB14" s="36">
        <f t="shared" si="14"/>
        <v>0.010849300109692952</v>
      </c>
      <c r="AC14" s="10">
        <v>2044574</v>
      </c>
      <c r="AD14" s="36">
        <f t="shared" si="15"/>
        <v>0.09613586371761633</v>
      </c>
      <c r="AE14" s="10">
        <v>840447</v>
      </c>
      <c r="AF14" s="36">
        <f t="shared" si="16"/>
        <v>0.039517815571302135</v>
      </c>
      <c r="AG14" s="10">
        <v>1008241</v>
      </c>
      <c r="AH14" s="36">
        <f t="shared" si="17"/>
        <v>0.04740748897839511</v>
      </c>
      <c r="AI14" s="10">
        <v>0</v>
      </c>
      <c r="AJ14" s="36">
        <f t="shared" si="18"/>
        <v>0</v>
      </c>
      <c r="AK14" s="10">
        <v>7915</v>
      </c>
      <c r="AL14" s="36">
        <f t="shared" si="19"/>
        <v>0.00037216327769253315</v>
      </c>
      <c r="AM14" s="10">
        <v>3660</v>
      </c>
      <c r="AN14" s="36">
        <f t="shared" si="20"/>
        <v>0.0001720931896847342</v>
      </c>
      <c r="AO14" s="13">
        <f t="shared" si="21"/>
        <v>6040275</v>
      </c>
      <c r="AP14" s="53">
        <f t="shared" si="22"/>
        <v>0.284013713476218</v>
      </c>
      <c r="AQ14" s="10">
        <v>2262866</v>
      </c>
      <c r="AR14" s="36">
        <f t="shared" si="23"/>
        <v>0.10639995294238683</v>
      </c>
      <c r="AS14" s="10">
        <v>1407413</v>
      </c>
      <c r="AT14" s="36">
        <f t="shared" si="24"/>
        <v>0.06617655529337728</v>
      </c>
      <c r="AU14" s="14">
        <f t="shared" si="25"/>
        <v>21267547</v>
      </c>
    </row>
    <row r="15" spans="1:47" ht="12.75">
      <c r="A15" s="23">
        <v>13</v>
      </c>
      <c r="B15" s="8" t="s">
        <v>41</v>
      </c>
      <c r="C15" s="10">
        <v>4742727</v>
      </c>
      <c r="D15" s="36">
        <f t="shared" si="0"/>
        <v>0.32811569597843154</v>
      </c>
      <c r="E15" s="10">
        <v>1069231</v>
      </c>
      <c r="F15" s="36">
        <f t="shared" si="1"/>
        <v>0.07397252123656164</v>
      </c>
      <c r="G15" s="10">
        <v>632094</v>
      </c>
      <c r="H15" s="36">
        <f t="shared" si="2"/>
        <v>0.04373010774893657</v>
      </c>
      <c r="I15" s="10">
        <v>176263</v>
      </c>
      <c r="J15" s="36">
        <f t="shared" si="3"/>
        <v>0.01219438878102119</v>
      </c>
      <c r="K15" s="10">
        <v>79357</v>
      </c>
      <c r="L15" s="36">
        <f t="shared" si="4"/>
        <v>0.005490148871263387</v>
      </c>
      <c r="M15" s="10">
        <v>692587</v>
      </c>
      <c r="N15" s="36">
        <f t="shared" si="5"/>
        <v>0.04791519004374782</v>
      </c>
      <c r="O15" s="11">
        <f t="shared" si="6"/>
        <v>7392259</v>
      </c>
      <c r="P15" s="43">
        <f t="shared" si="7"/>
        <v>0.5114180526599621</v>
      </c>
      <c r="Q15" s="10">
        <v>575723</v>
      </c>
      <c r="R15" s="36">
        <f t="shared" si="8"/>
        <v>0.039830197444590536</v>
      </c>
      <c r="S15" s="10">
        <v>1369485</v>
      </c>
      <c r="T15" s="36">
        <f t="shared" si="9"/>
        <v>0.09474496927759542</v>
      </c>
      <c r="U15" s="12">
        <f t="shared" si="10"/>
        <v>9337467</v>
      </c>
      <c r="V15" s="48">
        <f t="shared" si="11"/>
        <v>0.6459932193821482</v>
      </c>
      <c r="W15" s="10">
        <v>667187</v>
      </c>
      <c r="X15" s="36">
        <f t="shared" si="12"/>
        <v>0.046157943911332405</v>
      </c>
      <c r="Y15" s="10">
        <v>347089</v>
      </c>
      <c r="Z15" s="36">
        <f t="shared" si="13"/>
        <v>0.02401263003361944</v>
      </c>
      <c r="AA15" s="10">
        <v>309371</v>
      </c>
      <c r="AB15" s="36">
        <f t="shared" si="14"/>
        <v>0.02140318870990115</v>
      </c>
      <c r="AC15" s="10">
        <v>1099212</v>
      </c>
      <c r="AD15" s="36">
        <f t="shared" si="15"/>
        <v>0.07604669431907923</v>
      </c>
      <c r="AE15" s="10">
        <v>1053833</v>
      </c>
      <c r="AF15" s="36">
        <f t="shared" si="16"/>
        <v>0.07290724265597376</v>
      </c>
      <c r="AG15" s="10">
        <v>980224</v>
      </c>
      <c r="AH15" s="36">
        <f t="shared" si="17"/>
        <v>0.0678147572008176</v>
      </c>
      <c r="AI15" s="10">
        <v>0</v>
      </c>
      <c r="AJ15" s="36">
        <f t="shared" si="18"/>
        <v>0</v>
      </c>
      <c r="AK15" s="10">
        <v>12246</v>
      </c>
      <c r="AL15" s="36">
        <f t="shared" si="19"/>
        <v>0.0008472140211637466</v>
      </c>
      <c r="AM15" s="10">
        <v>10236</v>
      </c>
      <c r="AN15" s="36">
        <f t="shared" si="20"/>
        <v>0.0007081563547796922</v>
      </c>
      <c r="AO15" s="13">
        <f t="shared" si="21"/>
        <v>4479398</v>
      </c>
      <c r="AP15" s="53">
        <f t="shared" si="22"/>
        <v>0.30989782720666703</v>
      </c>
      <c r="AQ15" s="10">
        <v>294938</v>
      </c>
      <c r="AR15" s="36">
        <f t="shared" si="23"/>
        <v>0.02040467164576132</v>
      </c>
      <c r="AS15" s="10">
        <v>342632</v>
      </c>
      <c r="AT15" s="36">
        <f t="shared" si="24"/>
        <v>0.023704281765423555</v>
      </c>
      <c r="AU15" s="14">
        <f t="shared" si="25"/>
        <v>14454435</v>
      </c>
    </row>
    <row r="16" spans="1:47" ht="12.75">
      <c r="A16" s="23">
        <v>14</v>
      </c>
      <c r="B16" s="8" t="s">
        <v>42</v>
      </c>
      <c r="C16" s="10">
        <v>9076226</v>
      </c>
      <c r="D16" s="36">
        <f t="shared" si="0"/>
        <v>0.34431269976922974</v>
      </c>
      <c r="E16" s="10">
        <v>2625268</v>
      </c>
      <c r="F16" s="36">
        <f t="shared" si="1"/>
        <v>0.09959129628303286</v>
      </c>
      <c r="G16" s="10">
        <v>596391</v>
      </c>
      <c r="H16" s="36">
        <f t="shared" si="2"/>
        <v>0.02262449120681555</v>
      </c>
      <c r="I16" s="10">
        <v>415001</v>
      </c>
      <c r="J16" s="36">
        <f t="shared" si="3"/>
        <v>0.01574334031754279</v>
      </c>
      <c r="K16" s="10">
        <v>104012</v>
      </c>
      <c r="L16" s="36">
        <f t="shared" si="4"/>
        <v>0.003945764740586795</v>
      </c>
      <c r="M16" s="10">
        <v>1279877</v>
      </c>
      <c r="N16" s="36">
        <f t="shared" si="5"/>
        <v>0.048552989452063273</v>
      </c>
      <c r="O16" s="11">
        <f t="shared" si="6"/>
        <v>14096775</v>
      </c>
      <c r="P16" s="43">
        <f t="shared" si="7"/>
        <v>0.5347705817692711</v>
      </c>
      <c r="Q16" s="10">
        <v>697184</v>
      </c>
      <c r="R16" s="36">
        <f t="shared" si="8"/>
        <v>0.026448141030854747</v>
      </c>
      <c r="S16" s="10">
        <v>1523413</v>
      </c>
      <c r="T16" s="36">
        <f t="shared" si="9"/>
        <v>0.05779169038910463</v>
      </c>
      <c r="U16" s="12">
        <f t="shared" si="10"/>
        <v>16317372</v>
      </c>
      <c r="V16" s="48">
        <f t="shared" si="11"/>
        <v>0.6190104131892304</v>
      </c>
      <c r="W16" s="10">
        <v>1390352</v>
      </c>
      <c r="X16" s="36">
        <f t="shared" si="12"/>
        <v>0.05274393241745502</v>
      </c>
      <c r="Y16" s="10">
        <v>670439</v>
      </c>
      <c r="Z16" s="36">
        <f t="shared" si="13"/>
        <v>0.025433551579762625</v>
      </c>
      <c r="AA16" s="10">
        <v>225387</v>
      </c>
      <c r="AB16" s="36">
        <f t="shared" si="14"/>
        <v>0.00855020649143018</v>
      </c>
      <c r="AC16" s="10">
        <v>2139943</v>
      </c>
      <c r="AD16" s="36">
        <f t="shared" si="15"/>
        <v>0.08118016802162759</v>
      </c>
      <c r="AE16" s="10">
        <v>1192594</v>
      </c>
      <c r="AF16" s="36">
        <f t="shared" si="16"/>
        <v>0.045241850507973774</v>
      </c>
      <c r="AG16" s="10">
        <v>1740853</v>
      </c>
      <c r="AH16" s="36">
        <f t="shared" si="17"/>
        <v>0.06604042212383901</v>
      </c>
      <c r="AI16" s="10">
        <v>0</v>
      </c>
      <c r="AJ16" s="36">
        <f t="shared" si="18"/>
        <v>0</v>
      </c>
      <c r="AK16" s="10">
        <v>20244</v>
      </c>
      <c r="AL16" s="36">
        <f t="shared" si="19"/>
        <v>0.0007679696708883502</v>
      </c>
      <c r="AM16" s="10">
        <v>9400</v>
      </c>
      <c r="AN16" s="36">
        <f t="shared" si="20"/>
        <v>0.00035659528286655263</v>
      </c>
      <c r="AO16" s="13">
        <f t="shared" si="21"/>
        <v>7389212</v>
      </c>
      <c r="AP16" s="53">
        <f t="shared" si="22"/>
        <v>0.2803146960958431</v>
      </c>
      <c r="AQ16" s="10">
        <v>1354434</v>
      </c>
      <c r="AR16" s="36">
        <f t="shared" si="23"/>
        <v>0.05138135908022089</v>
      </c>
      <c r="AS16" s="10">
        <v>1299398</v>
      </c>
      <c r="AT16" s="36">
        <f t="shared" si="24"/>
        <v>0.049293531634705616</v>
      </c>
      <c r="AU16" s="14">
        <f t="shared" si="25"/>
        <v>26360416</v>
      </c>
    </row>
    <row r="17" spans="1:47" ht="12.75">
      <c r="A17" s="24">
        <v>15</v>
      </c>
      <c r="B17" s="15" t="s">
        <v>43</v>
      </c>
      <c r="C17" s="16">
        <v>10755330</v>
      </c>
      <c r="D17" s="37">
        <f t="shared" si="0"/>
        <v>0.35008015954963007</v>
      </c>
      <c r="E17" s="16">
        <v>2766847</v>
      </c>
      <c r="F17" s="37">
        <f t="shared" si="1"/>
        <v>0.09005936955996843</v>
      </c>
      <c r="G17" s="16">
        <v>670849</v>
      </c>
      <c r="H17" s="37">
        <f t="shared" si="2"/>
        <v>0.02183577119007132</v>
      </c>
      <c r="I17" s="16">
        <v>1653747</v>
      </c>
      <c r="J17" s="37">
        <f t="shared" si="3"/>
        <v>0.05382856812526646</v>
      </c>
      <c r="K17" s="16">
        <v>207894</v>
      </c>
      <c r="L17" s="37">
        <f t="shared" si="4"/>
        <v>0.006766836971939568</v>
      </c>
      <c r="M17" s="16">
        <v>2095591</v>
      </c>
      <c r="N17" s="37">
        <f t="shared" si="5"/>
        <v>0.06821035074058805</v>
      </c>
      <c r="O17" s="17">
        <f t="shared" si="6"/>
        <v>18150258</v>
      </c>
      <c r="P17" s="44">
        <f t="shared" si="7"/>
        <v>0.5907810561374639</v>
      </c>
      <c r="Q17" s="16">
        <v>1166163</v>
      </c>
      <c r="R17" s="37">
        <f t="shared" si="8"/>
        <v>0.03795797331191839</v>
      </c>
      <c r="S17" s="16">
        <v>1905226</v>
      </c>
      <c r="T17" s="37">
        <f t="shared" si="9"/>
        <v>0.06201407321375574</v>
      </c>
      <c r="U17" s="18">
        <f t="shared" si="10"/>
        <v>21221647</v>
      </c>
      <c r="V17" s="49">
        <f t="shared" si="11"/>
        <v>0.690753102663138</v>
      </c>
      <c r="W17" s="16">
        <v>1648888</v>
      </c>
      <c r="X17" s="37">
        <f t="shared" si="12"/>
        <v>0.053670410310001686</v>
      </c>
      <c r="Y17" s="16">
        <v>924509</v>
      </c>
      <c r="Z17" s="37">
        <f t="shared" si="13"/>
        <v>0.030092266645939173</v>
      </c>
      <c r="AA17" s="16">
        <v>351712</v>
      </c>
      <c r="AB17" s="37">
        <f t="shared" si="14"/>
        <v>0.011448034888331599</v>
      </c>
      <c r="AC17" s="16">
        <v>2311223</v>
      </c>
      <c r="AD17" s="37">
        <f t="shared" si="15"/>
        <v>0.07522905541668871</v>
      </c>
      <c r="AE17" s="16">
        <v>1155235</v>
      </c>
      <c r="AF17" s="37">
        <f t="shared" si="16"/>
        <v>0.03760227283749703</v>
      </c>
      <c r="AG17" s="16">
        <v>2024274</v>
      </c>
      <c r="AH17" s="37">
        <f t="shared" si="17"/>
        <v>0.06588902106138704</v>
      </c>
      <c r="AI17" s="16">
        <v>0</v>
      </c>
      <c r="AJ17" s="37">
        <f t="shared" si="18"/>
        <v>0</v>
      </c>
      <c r="AK17" s="16">
        <v>63016</v>
      </c>
      <c r="AL17" s="37">
        <f t="shared" si="19"/>
        <v>0.002051136630319989</v>
      </c>
      <c r="AM17" s="16">
        <v>433624</v>
      </c>
      <c r="AN17" s="37">
        <f t="shared" si="20"/>
        <v>0.014114226072519281</v>
      </c>
      <c r="AO17" s="19">
        <f t="shared" si="21"/>
        <v>8912481</v>
      </c>
      <c r="AP17" s="54">
        <f t="shared" si="22"/>
        <v>0.2900964238626845</v>
      </c>
      <c r="AQ17" s="16">
        <v>541077</v>
      </c>
      <c r="AR17" s="37">
        <f t="shared" si="23"/>
        <v>0.01761176295740207</v>
      </c>
      <c r="AS17" s="16">
        <v>47273</v>
      </c>
      <c r="AT17" s="37">
        <f t="shared" si="24"/>
        <v>0.001538710516775372</v>
      </c>
      <c r="AU17" s="20">
        <f t="shared" si="25"/>
        <v>30722478</v>
      </c>
    </row>
    <row r="18" spans="1:47" ht="12.75">
      <c r="A18" s="23">
        <v>16</v>
      </c>
      <c r="B18" s="8" t="s">
        <v>44</v>
      </c>
      <c r="C18" s="10">
        <v>14140442</v>
      </c>
      <c r="D18" s="36">
        <f t="shared" si="0"/>
        <v>0.2844836063700447</v>
      </c>
      <c r="E18" s="10">
        <v>5271198</v>
      </c>
      <c r="F18" s="36">
        <f t="shared" si="1"/>
        <v>0.1060482704098335</v>
      </c>
      <c r="G18" s="10">
        <v>1202570</v>
      </c>
      <c r="H18" s="36">
        <f t="shared" si="2"/>
        <v>0.02419383004522947</v>
      </c>
      <c r="I18" s="10">
        <v>3251430</v>
      </c>
      <c r="J18" s="36">
        <f t="shared" si="3"/>
        <v>0.06541369302740002</v>
      </c>
      <c r="K18" s="10">
        <v>117632</v>
      </c>
      <c r="L18" s="36">
        <f t="shared" si="4"/>
        <v>0.002366572104642917</v>
      </c>
      <c r="M18" s="10">
        <v>2833429</v>
      </c>
      <c r="N18" s="36">
        <f t="shared" si="5"/>
        <v>0.05700416580425629</v>
      </c>
      <c r="O18" s="11">
        <f t="shared" si="6"/>
        <v>26816701</v>
      </c>
      <c r="P18" s="43">
        <f t="shared" si="7"/>
        <v>0.5395101377614069</v>
      </c>
      <c r="Q18" s="10">
        <v>1229814</v>
      </c>
      <c r="R18" s="36">
        <f t="shared" si="8"/>
        <v>0.024741936771451003</v>
      </c>
      <c r="S18" s="10">
        <v>2821551</v>
      </c>
      <c r="T18" s="36">
        <f t="shared" si="9"/>
        <v>0.05676519899710391</v>
      </c>
      <c r="U18" s="12">
        <f t="shared" si="10"/>
        <v>30868066</v>
      </c>
      <c r="V18" s="48">
        <f t="shared" si="11"/>
        <v>0.6210172735299618</v>
      </c>
      <c r="W18" s="10">
        <v>2474147</v>
      </c>
      <c r="X18" s="36">
        <f t="shared" si="12"/>
        <v>0.049775973144943204</v>
      </c>
      <c r="Y18" s="10">
        <v>1188358</v>
      </c>
      <c r="Z18" s="36">
        <f t="shared" si="13"/>
        <v>0.023907906803669474</v>
      </c>
      <c r="AA18" s="10">
        <v>656261</v>
      </c>
      <c r="AB18" s="36">
        <f t="shared" si="14"/>
        <v>0.013202946272825977</v>
      </c>
      <c r="AC18" s="10">
        <v>3982820</v>
      </c>
      <c r="AD18" s="36">
        <f t="shared" si="15"/>
        <v>0.08012811743244953</v>
      </c>
      <c r="AE18" s="10">
        <v>3234242</v>
      </c>
      <c r="AF18" s="36">
        <f t="shared" si="16"/>
        <v>0.06506789731420462</v>
      </c>
      <c r="AG18" s="10">
        <v>2901922</v>
      </c>
      <c r="AH18" s="36">
        <f t="shared" si="17"/>
        <v>0.0583821379815831</v>
      </c>
      <c r="AI18" s="10">
        <v>0</v>
      </c>
      <c r="AJ18" s="36">
        <f t="shared" si="18"/>
        <v>0</v>
      </c>
      <c r="AK18" s="10">
        <v>0</v>
      </c>
      <c r="AL18" s="36">
        <f t="shared" si="19"/>
        <v>0</v>
      </c>
      <c r="AM18" s="10">
        <v>181576</v>
      </c>
      <c r="AN18" s="36">
        <f t="shared" si="20"/>
        <v>0.0036530255072823917</v>
      </c>
      <c r="AO18" s="13">
        <f t="shared" si="21"/>
        <v>14619326</v>
      </c>
      <c r="AP18" s="53">
        <f t="shared" si="22"/>
        <v>0.2941180044569583</v>
      </c>
      <c r="AQ18" s="10">
        <v>1243530</v>
      </c>
      <c r="AR18" s="36">
        <f t="shared" si="23"/>
        <v>0.025017881267738427</v>
      </c>
      <c r="AS18" s="10">
        <v>2974726</v>
      </c>
      <c r="AT18" s="36">
        <f t="shared" si="24"/>
        <v>0.059846840745341454</v>
      </c>
      <c r="AU18" s="14">
        <f t="shared" si="25"/>
        <v>49705648</v>
      </c>
    </row>
    <row r="19" spans="1:47" ht="12.75">
      <c r="A19" s="23">
        <v>17</v>
      </c>
      <c r="B19" s="8" t="s">
        <v>45</v>
      </c>
      <c r="C19" s="10">
        <v>124008854</v>
      </c>
      <c r="D19" s="36">
        <f t="shared" si="0"/>
        <v>0.2971857899189934</v>
      </c>
      <c r="E19" s="10">
        <v>56985552</v>
      </c>
      <c r="F19" s="36">
        <f t="shared" si="1"/>
        <v>0.13656521884388895</v>
      </c>
      <c r="G19" s="10">
        <v>8040652</v>
      </c>
      <c r="H19" s="36">
        <f t="shared" si="2"/>
        <v>0.01926932988255608</v>
      </c>
      <c r="I19" s="10">
        <v>8879245</v>
      </c>
      <c r="J19" s="36">
        <f t="shared" si="3"/>
        <v>0.0212790083457208</v>
      </c>
      <c r="K19" s="10">
        <v>1214129</v>
      </c>
      <c r="L19" s="36">
        <f t="shared" si="4"/>
        <v>0.0029096461606568634</v>
      </c>
      <c r="M19" s="10">
        <v>23698055</v>
      </c>
      <c r="N19" s="36">
        <f t="shared" si="5"/>
        <v>0.0567921157848838</v>
      </c>
      <c r="O19" s="11">
        <f t="shared" si="6"/>
        <v>222826487</v>
      </c>
      <c r="P19" s="43">
        <f t="shared" si="7"/>
        <v>0.5340011089366999</v>
      </c>
      <c r="Q19" s="10">
        <v>19119811</v>
      </c>
      <c r="R19" s="36">
        <f t="shared" si="8"/>
        <v>0.04582040678431605</v>
      </c>
      <c r="S19" s="10">
        <v>14546411</v>
      </c>
      <c r="T19" s="36">
        <f t="shared" si="9"/>
        <v>0.03486030637394113</v>
      </c>
      <c r="U19" s="12">
        <f t="shared" si="10"/>
        <v>256492709</v>
      </c>
      <c r="V19" s="48">
        <f t="shared" si="11"/>
        <v>0.614681822094957</v>
      </c>
      <c r="W19" s="10">
        <v>18342239</v>
      </c>
      <c r="X19" s="36">
        <f t="shared" si="12"/>
        <v>0.04395696444463528</v>
      </c>
      <c r="Y19" s="10">
        <v>9459180</v>
      </c>
      <c r="Z19" s="36">
        <f t="shared" si="13"/>
        <v>0.02266881589185514</v>
      </c>
      <c r="AA19" s="10">
        <v>3872363</v>
      </c>
      <c r="AB19" s="36">
        <f t="shared" si="14"/>
        <v>0.009280073316443059</v>
      </c>
      <c r="AC19" s="10">
        <v>48146939</v>
      </c>
      <c r="AD19" s="36">
        <f t="shared" si="15"/>
        <v>0.11538358461805147</v>
      </c>
      <c r="AE19" s="10">
        <v>23238591</v>
      </c>
      <c r="AF19" s="36">
        <f t="shared" si="16"/>
        <v>0.05569101560231667</v>
      </c>
      <c r="AG19" s="10">
        <v>26361698</v>
      </c>
      <c r="AH19" s="36">
        <f t="shared" si="17"/>
        <v>0.06317550554685351</v>
      </c>
      <c r="AI19" s="10">
        <v>0</v>
      </c>
      <c r="AJ19" s="36">
        <f t="shared" si="18"/>
        <v>0</v>
      </c>
      <c r="AK19" s="10">
        <v>4777</v>
      </c>
      <c r="AL19" s="36">
        <f t="shared" si="19"/>
        <v>1.1448025464722312E-05</v>
      </c>
      <c r="AM19" s="10">
        <v>7279750</v>
      </c>
      <c r="AN19" s="36">
        <f t="shared" si="20"/>
        <v>0.01744583700582212</v>
      </c>
      <c r="AO19" s="13">
        <f t="shared" si="21"/>
        <v>136705537</v>
      </c>
      <c r="AP19" s="53">
        <f t="shared" si="22"/>
        <v>0.32761324445144197</v>
      </c>
      <c r="AQ19" s="10">
        <v>23236237</v>
      </c>
      <c r="AR19" s="36">
        <f t="shared" si="23"/>
        <v>0.055685374268436845</v>
      </c>
      <c r="AS19" s="10">
        <v>842716</v>
      </c>
      <c r="AT19" s="36">
        <f t="shared" si="24"/>
        <v>0.0020195591851641047</v>
      </c>
      <c r="AU19" s="14">
        <f t="shared" si="25"/>
        <v>417277199</v>
      </c>
    </row>
    <row r="20" spans="1:47" ht="12.75">
      <c r="A20" s="23">
        <v>18</v>
      </c>
      <c r="B20" s="8" t="s">
        <v>46</v>
      </c>
      <c r="C20" s="10">
        <v>5536140</v>
      </c>
      <c r="D20" s="36">
        <f t="shared" si="0"/>
        <v>0.35571844055334406</v>
      </c>
      <c r="E20" s="10">
        <v>1179161</v>
      </c>
      <c r="F20" s="36">
        <f t="shared" si="1"/>
        <v>0.07576566201023127</v>
      </c>
      <c r="G20" s="10">
        <v>298875</v>
      </c>
      <c r="H20" s="36">
        <f t="shared" si="2"/>
        <v>0.019203876513307235</v>
      </c>
      <c r="I20" s="10">
        <v>76345</v>
      </c>
      <c r="J20" s="36">
        <f t="shared" si="3"/>
        <v>0.004905461990492483</v>
      </c>
      <c r="K20" s="10">
        <v>126139</v>
      </c>
      <c r="L20" s="36">
        <f t="shared" si="4"/>
        <v>0.008104919379379544</v>
      </c>
      <c r="M20" s="10">
        <v>1219463</v>
      </c>
      <c r="N20" s="36">
        <f t="shared" si="5"/>
        <v>0.07835522162960161</v>
      </c>
      <c r="O20" s="11">
        <f t="shared" si="6"/>
        <v>8436123</v>
      </c>
      <c r="P20" s="43">
        <f t="shared" si="7"/>
        <v>0.5420535820763562</v>
      </c>
      <c r="Q20" s="10">
        <v>423599</v>
      </c>
      <c r="R20" s="36">
        <f t="shared" si="8"/>
        <v>0.02721787666134816</v>
      </c>
      <c r="S20" s="10">
        <v>655450</v>
      </c>
      <c r="T20" s="36">
        <f t="shared" si="9"/>
        <v>0.04211520154127052</v>
      </c>
      <c r="U20" s="12">
        <f t="shared" si="10"/>
        <v>9515172</v>
      </c>
      <c r="V20" s="48">
        <f t="shared" si="11"/>
        <v>0.6113866602789749</v>
      </c>
      <c r="W20" s="10">
        <v>804987</v>
      </c>
      <c r="X20" s="36">
        <f t="shared" si="12"/>
        <v>0.05172353305836102</v>
      </c>
      <c r="Y20" s="10">
        <v>379566</v>
      </c>
      <c r="Z20" s="36">
        <f t="shared" si="13"/>
        <v>0.024388585839063066</v>
      </c>
      <c r="AA20" s="10">
        <v>422214</v>
      </c>
      <c r="AB20" s="36">
        <f t="shared" si="14"/>
        <v>0.027128885046221667</v>
      </c>
      <c r="AC20" s="10">
        <v>1489456</v>
      </c>
      <c r="AD20" s="36">
        <f t="shared" si="15"/>
        <v>0.0957033177616212</v>
      </c>
      <c r="AE20" s="10">
        <v>690210</v>
      </c>
      <c r="AF20" s="36">
        <f t="shared" si="16"/>
        <v>0.044348666192387406</v>
      </c>
      <c r="AG20" s="10">
        <v>1107555</v>
      </c>
      <c r="AH20" s="36">
        <f t="shared" si="17"/>
        <v>0.07116469912738099</v>
      </c>
      <c r="AI20" s="10">
        <v>0</v>
      </c>
      <c r="AJ20" s="36">
        <f t="shared" si="18"/>
        <v>0</v>
      </c>
      <c r="AK20" s="10">
        <v>3424</v>
      </c>
      <c r="AL20" s="36">
        <f t="shared" si="19"/>
        <v>0.0002200052636773366</v>
      </c>
      <c r="AM20" s="10">
        <v>494</v>
      </c>
      <c r="AN20" s="36">
        <f t="shared" si="20"/>
        <v>3.17414136263447E-05</v>
      </c>
      <c r="AO20" s="13">
        <f t="shared" si="21"/>
        <v>4897906</v>
      </c>
      <c r="AP20" s="53">
        <f t="shared" si="22"/>
        <v>0.31470943370233906</v>
      </c>
      <c r="AQ20" s="10">
        <v>215159</v>
      </c>
      <c r="AR20" s="36">
        <f t="shared" si="23"/>
        <v>0.013824799219495344</v>
      </c>
      <c r="AS20" s="10">
        <v>935027</v>
      </c>
      <c r="AT20" s="36">
        <f t="shared" si="24"/>
        <v>0.06007910679919071</v>
      </c>
      <c r="AU20" s="14">
        <f t="shared" si="25"/>
        <v>15563264</v>
      </c>
    </row>
    <row r="21" spans="1:47" ht="12.75">
      <c r="A21" s="23">
        <v>19</v>
      </c>
      <c r="B21" s="8" t="s">
        <v>47</v>
      </c>
      <c r="C21" s="10">
        <v>7174674</v>
      </c>
      <c r="D21" s="36">
        <f t="shared" si="0"/>
        <v>0.3736597050657174</v>
      </c>
      <c r="E21" s="10">
        <v>1892972</v>
      </c>
      <c r="F21" s="36">
        <f t="shared" si="1"/>
        <v>0.09858668968341434</v>
      </c>
      <c r="G21" s="10">
        <v>405531</v>
      </c>
      <c r="H21" s="36">
        <f t="shared" si="2"/>
        <v>0.02112020613828662</v>
      </c>
      <c r="I21" s="10">
        <v>258903</v>
      </c>
      <c r="J21" s="36">
        <f t="shared" si="3"/>
        <v>0.013483765063141464</v>
      </c>
      <c r="K21" s="10">
        <v>49660</v>
      </c>
      <c r="L21" s="36">
        <f t="shared" si="4"/>
        <v>0.002586311371577792</v>
      </c>
      <c r="M21" s="10">
        <v>642960</v>
      </c>
      <c r="N21" s="36">
        <f t="shared" si="5"/>
        <v>0.03348559725069789</v>
      </c>
      <c r="O21" s="11">
        <f t="shared" si="6"/>
        <v>10424700</v>
      </c>
      <c r="P21" s="43">
        <f t="shared" si="7"/>
        <v>0.5429222745728355</v>
      </c>
      <c r="Q21" s="10">
        <v>863006</v>
      </c>
      <c r="R21" s="36">
        <f t="shared" si="8"/>
        <v>0.04494567522230898</v>
      </c>
      <c r="S21" s="10">
        <v>1261319</v>
      </c>
      <c r="T21" s="36">
        <f t="shared" si="9"/>
        <v>0.06568996522124707</v>
      </c>
      <c r="U21" s="12">
        <f t="shared" si="10"/>
        <v>12549025</v>
      </c>
      <c r="V21" s="48">
        <f t="shared" si="11"/>
        <v>0.6535579150163915</v>
      </c>
      <c r="W21" s="10">
        <v>1026711</v>
      </c>
      <c r="X21" s="36">
        <f t="shared" si="12"/>
        <v>0.053471492843818094</v>
      </c>
      <c r="Y21" s="10">
        <v>654430</v>
      </c>
      <c r="Z21" s="36">
        <f t="shared" si="13"/>
        <v>0.03408295914018636</v>
      </c>
      <c r="AA21" s="10">
        <v>259238</v>
      </c>
      <c r="AB21" s="36">
        <f t="shared" si="14"/>
        <v>0.01350121198842295</v>
      </c>
      <c r="AC21" s="10">
        <v>1390521</v>
      </c>
      <c r="AD21" s="36">
        <f t="shared" si="15"/>
        <v>0.07241885369951113</v>
      </c>
      <c r="AE21" s="10">
        <v>1060909</v>
      </c>
      <c r="AF21" s="36">
        <f t="shared" si="16"/>
        <v>0.055252537473000886</v>
      </c>
      <c r="AG21" s="10">
        <v>1262877</v>
      </c>
      <c r="AH21" s="36">
        <f t="shared" si="17"/>
        <v>0.06577110644389947</v>
      </c>
      <c r="AI21" s="10">
        <v>0</v>
      </c>
      <c r="AJ21" s="36">
        <f t="shared" si="18"/>
        <v>0</v>
      </c>
      <c r="AK21" s="10">
        <v>7016</v>
      </c>
      <c r="AL21" s="36">
        <f t="shared" si="19"/>
        <v>0.00036539590380567437</v>
      </c>
      <c r="AM21" s="10">
        <v>1875</v>
      </c>
      <c r="AN21" s="36">
        <f t="shared" si="20"/>
        <v>9.765070120234314E-05</v>
      </c>
      <c r="AO21" s="13">
        <f t="shared" si="21"/>
        <v>5663577</v>
      </c>
      <c r="AP21" s="53">
        <f t="shared" si="22"/>
        <v>0.2949612081938469</v>
      </c>
      <c r="AQ21" s="10">
        <v>988489</v>
      </c>
      <c r="AR21" s="36">
        <f t="shared" si="23"/>
        <v>0.051480876789761584</v>
      </c>
      <c r="AS21" s="10">
        <v>0</v>
      </c>
      <c r="AT21" s="36">
        <f t="shared" si="24"/>
        <v>0</v>
      </c>
      <c r="AU21" s="14">
        <f t="shared" si="25"/>
        <v>19201091</v>
      </c>
    </row>
    <row r="22" spans="1:47" ht="12.75">
      <c r="A22" s="24">
        <v>20</v>
      </c>
      <c r="B22" s="15" t="s">
        <v>48</v>
      </c>
      <c r="C22" s="16">
        <v>16692977</v>
      </c>
      <c r="D22" s="37">
        <f t="shared" si="0"/>
        <v>0.33984218296042834</v>
      </c>
      <c r="E22" s="16">
        <v>5247791</v>
      </c>
      <c r="F22" s="37">
        <f t="shared" si="1"/>
        <v>0.10683659057099816</v>
      </c>
      <c r="G22" s="16">
        <v>1157561</v>
      </c>
      <c r="H22" s="37">
        <f t="shared" si="2"/>
        <v>0.023566081541348576</v>
      </c>
      <c r="I22" s="16">
        <v>993190</v>
      </c>
      <c r="J22" s="37">
        <f t="shared" si="3"/>
        <v>0.020219752156518743</v>
      </c>
      <c r="K22" s="16">
        <v>110591</v>
      </c>
      <c r="L22" s="37">
        <f t="shared" si="4"/>
        <v>0.002251455019423841</v>
      </c>
      <c r="M22" s="16">
        <v>3532063</v>
      </c>
      <c r="N22" s="37">
        <f t="shared" si="5"/>
        <v>0.07190712598919649</v>
      </c>
      <c r="O22" s="17">
        <f t="shared" si="6"/>
        <v>27734173</v>
      </c>
      <c r="P22" s="44">
        <f t="shared" si="7"/>
        <v>0.5646231882379141</v>
      </c>
      <c r="Q22" s="16">
        <v>1283470</v>
      </c>
      <c r="R22" s="37">
        <f t="shared" si="8"/>
        <v>0.02612938642185998</v>
      </c>
      <c r="S22" s="16">
        <v>1707198</v>
      </c>
      <c r="T22" s="37">
        <f t="shared" si="9"/>
        <v>0.034755807491119006</v>
      </c>
      <c r="U22" s="18">
        <f t="shared" si="10"/>
        <v>30724841</v>
      </c>
      <c r="V22" s="49">
        <f t="shared" si="11"/>
        <v>0.6255083821508931</v>
      </c>
      <c r="W22" s="16">
        <v>2518304</v>
      </c>
      <c r="X22" s="37">
        <f t="shared" si="12"/>
        <v>0.05126862205093666</v>
      </c>
      <c r="Y22" s="16">
        <v>1026094</v>
      </c>
      <c r="Z22" s="37">
        <f t="shared" si="13"/>
        <v>0.020889624713590495</v>
      </c>
      <c r="AA22" s="16">
        <v>360446</v>
      </c>
      <c r="AB22" s="37">
        <f t="shared" si="14"/>
        <v>0.00733810125535754</v>
      </c>
      <c r="AC22" s="16">
        <v>4407239</v>
      </c>
      <c r="AD22" s="37">
        <f t="shared" si="15"/>
        <v>0.08972430277645115</v>
      </c>
      <c r="AE22" s="16">
        <v>2791678</v>
      </c>
      <c r="AF22" s="37">
        <f t="shared" si="16"/>
        <v>0.056834077327405565</v>
      </c>
      <c r="AG22" s="16">
        <v>2833057</v>
      </c>
      <c r="AH22" s="37">
        <f t="shared" si="17"/>
        <v>0.057676487263555336</v>
      </c>
      <c r="AI22" s="16">
        <v>0</v>
      </c>
      <c r="AJ22" s="37">
        <f t="shared" si="18"/>
        <v>0</v>
      </c>
      <c r="AK22" s="16">
        <v>5799</v>
      </c>
      <c r="AL22" s="37">
        <f t="shared" si="19"/>
        <v>0.00011805831991426836</v>
      </c>
      <c r="AM22" s="16">
        <v>460979</v>
      </c>
      <c r="AN22" s="37">
        <f t="shared" si="20"/>
        <v>0.009384791559882656</v>
      </c>
      <c r="AO22" s="19">
        <f t="shared" si="21"/>
        <v>14403596</v>
      </c>
      <c r="AP22" s="54">
        <f t="shared" si="22"/>
        <v>0.29323406526709367</v>
      </c>
      <c r="AQ22" s="16">
        <v>3016872</v>
      </c>
      <c r="AR22" s="37">
        <f t="shared" si="23"/>
        <v>0.06141866523821325</v>
      </c>
      <c r="AS22" s="16">
        <v>974482</v>
      </c>
      <c r="AT22" s="37">
        <f t="shared" si="24"/>
        <v>0.019838887343799978</v>
      </c>
      <c r="AU22" s="20">
        <f t="shared" si="25"/>
        <v>49119791</v>
      </c>
    </row>
    <row r="23" spans="1:47" ht="12.75">
      <c r="A23" s="23">
        <v>21</v>
      </c>
      <c r="B23" s="8" t="s">
        <v>49</v>
      </c>
      <c r="C23" s="10">
        <v>8600968</v>
      </c>
      <c r="D23" s="36">
        <f t="shared" si="0"/>
        <v>0.32292949087485195</v>
      </c>
      <c r="E23" s="10">
        <v>2514982</v>
      </c>
      <c r="F23" s="36">
        <f t="shared" si="1"/>
        <v>0.09442679670700052</v>
      </c>
      <c r="G23" s="10">
        <v>684286</v>
      </c>
      <c r="H23" s="36">
        <f t="shared" si="2"/>
        <v>0.02569200694535649</v>
      </c>
      <c r="I23" s="10">
        <v>2607074</v>
      </c>
      <c r="J23" s="36">
        <f t="shared" si="3"/>
        <v>0.09788445666732672</v>
      </c>
      <c r="K23" s="10">
        <v>37475</v>
      </c>
      <c r="L23" s="36">
        <f t="shared" si="4"/>
        <v>0.001407025659267082</v>
      </c>
      <c r="M23" s="10">
        <v>2177721</v>
      </c>
      <c r="N23" s="36">
        <f t="shared" si="5"/>
        <v>0.08176409141360291</v>
      </c>
      <c r="O23" s="11">
        <f t="shared" si="6"/>
        <v>16622506</v>
      </c>
      <c r="P23" s="43">
        <f t="shared" si="7"/>
        <v>0.6241038682674057</v>
      </c>
      <c r="Q23" s="10">
        <v>656186</v>
      </c>
      <c r="R23" s="36">
        <f t="shared" si="8"/>
        <v>0.024636972361623204</v>
      </c>
      <c r="S23" s="10">
        <v>1690974</v>
      </c>
      <c r="T23" s="36">
        <f t="shared" si="9"/>
        <v>0.06348882740903256</v>
      </c>
      <c r="U23" s="12">
        <f t="shared" si="10"/>
        <v>18969666</v>
      </c>
      <c r="V23" s="48">
        <f t="shared" si="11"/>
        <v>0.7122296680380614</v>
      </c>
      <c r="W23" s="10">
        <v>1123343</v>
      </c>
      <c r="X23" s="36">
        <f t="shared" si="12"/>
        <v>0.04217671581475815</v>
      </c>
      <c r="Y23" s="10">
        <v>634009</v>
      </c>
      <c r="Z23" s="36">
        <f t="shared" si="13"/>
        <v>0.023804321046197823</v>
      </c>
      <c r="AA23" s="10">
        <v>511717</v>
      </c>
      <c r="AB23" s="36">
        <f t="shared" si="14"/>
        <v>0.01921278050121877</v>
      </c>
      <c r="AC23" s="10">
        <v>1638896</v>
      </c>
      <c r="AD23" s="36">
        <f t="shared" si="15"/>
        <v>0.061533521677656675</v>
      </c>
      <c r="AE23" s="10">
        <v>2003959</v>
      </c>
      <c r="AF23" s="36">
        <f t="shared" si="16"/>
        <v>0.07524007293179993</v>
      </c>
      <c r="AG23" s="10">
        <v>1557385</v>
      </c>
      <c r="AH23" s="36">
        <f t="shared" si="17"/>
        <v>0.05847313292482094</v>
      </c>
      <c r="AI23" s="10">
        <v>0</v>
      </c>
      <c r="AJ23" s="36">
        <f t="shared" si="18"/>
        <v>0</v>
      </c>
      <c r="AK23" s="10">
        <v>5035</v>
      </c>
      <c r="AL23" s="36">
        <f t="shared" si="19"/>
        <v>0.00018904267363334913</v>
      </c>
      <c r="AM23" s="10">
        <v>15458</v>
      </c>
      <c r="AN23" s="36">
        <f t="shared" si="20"/>
        <v>0.0005803816581974798</v>
      </c>
      <c r="AO23" s="13">
        <f t="shared" si="21"/>
        <v>7489802</v>
      </c>
      <c r="AP23" s="53">
        <f t="shared" si="22"/>
        <v>0.2812099692282831</v>
      </c>
      <c r="AQ23" s="10">
        <v>174730</v>
      </c>
      <c r="AR23" s="36">
        <f t="shared" si="23"/>
        <v>0.006560362733655431</v>
      </c>
      <c r="AS23" s="10">
        <v>0</v>
      </c>
      <c r="AT23" s="36">
        <f t="shared" si="24"/>
        <v>0</v>
      </c>
      <c r="AU23" s="14">
        <f t="shared" si="25"/>
        <v>26634198</v>
      </c>
    </row>
    <row r="24" spans="1:47" ht="12.75">
      <c r="A24" s="23">
        <v>22</v>
      </c>
      <c r="B24" s="8" t="s">
        <v>50</v>
      </c>
      <c r="C24" s="10">
        <v>8838975</v>
      </c>
      <c r="D24" s="36">
        <f t="shared" si="0"/>
        <v>0.3405628623451343</v>
      </c>
      <c r="E24" s="10">
        <v>3267851</v>
      </c>
      <c r="F24" s="36">
        <f t="shared" si="1"/>
        <v>0.12590924742715184</v>
      </c>
      <c r="G24" s="10">
        <v>725590</v>
      </c>
      <c r="H24" s="36">
        <f t="shared" si="2"/>
        <v>0.027956749203273682</v>
      </c>
      <c r="I24" s="10">
        <v>1288548</v>
      </c>
      <c r="J24" s="36">
        <f t="shared" si="3"/>
        <v>0.04964733978194283</v>
      </c>
      <c r="K24" s="10">
        <v>51252</v>
      </c>
      <c r="L24" s="36">
        <f t="shared" si="4"/>
        <v>0.001974723066974714</v>
      </c>
      <c r="M24" s="10">
        <v>698417</v>
      </c>
      <c r="N24" s="36">
        <f t="shared" si="5"/>
        <v>0.0269097822576149</v>
      </c>
      <c r="O24" s="11">
        <f t="shared" si="6"/>
        <v>14870633</v>
      </c>
      <c r="P24" s="43">
        <f t="shared" si="7"/>
        <v>0.5729607040820922</v>
      </c>
      <c r="Q24" s="10">
        <v>749606</v>
      </c>
      <c r="R24" s="36">
        <f t="shared" si="8"/>
        <v>0.028882077954863177</v>
      </c>
      <c r="S24" s="10">
        <v>1427004</v>
      </c>
      <c r="T24" s="36">
        <f t="shared" si="9"/>
        <v>0.05498200490644628</v>
      </c>
      <c r="U24" s="12">
        <f t="shared" si="10"/>
        <v>17047243</v>
      </c>
      <c r="V24" s="48">
        <f t="shared" si="11"/>
        <v>0.6568247869434017</v>
      </c>
      <c r="W24" s="10">
        <v>1501046</v>
      </c>
      <c r="X24" s="36">
        <f t="shared" si="12"/>
        <v>0.05783481933954044</v>
      </c>
      <c r="Y24" s="10">
        <v>555372</v>
      </c>
      <c r="Z24" s="36">
        <f t="shared" si="13"/>
        <v>0.021398304439863437</v>
      </c>
      <c r="AA24" s="10">
        <v>319098</v>
      </c>
      <c r="AB24" s="36">
        <f t="shared" si="14"/>
        <v>0.012294743253443716</v>
      </c>
      <c r="AC24" s="10">
        <v>1671405</v>
      </c>
      <c r="AD24" s="36">
        <f t="shared" si="15"/>
        <v>0.06439869678757652</v>
      </c>
      <c r="AE24" s="10">
        <v>2288299</v>
      </c>
      <c r="AF24" s="36">
        <f t="shared" si="16"/>
        <v>0.08816742408950229</v>
      </c>
      <c r="AG24" s="10">
        <v>1805651</v>
      </c>
      <c r="AH24" s="36">
        <f t="shared" si="17"/>
        <v>0.06957115196686879</v>
      </c>
      <c r="AI24" s="10">
        <v>0</v>
      </c>
      <c r="AJ24" s="36">
        <f t="shared" si="18"/>
        <v>0</v>
      </c>
      <c r="AK24" s="10">
        <v>1343</v>
      </c>
      <c r="AL24" s="36">
        <f t="shared" si="19"/>
        <v>5.174535781914932E-05</v>
      </c>
      <c r="AM24" s="10">
        <v>12088</v>
      </c>
      <c r="AN24" s="36">
        <f t="shared" si="20"/>
        <v>0.0004657467500505413</v>
      </c>
      <c r="AO24" s="13">
        <f t="shared" si="21"/>
        <v>8154302</v>
      </c>
      <c r="AP24" s="53">
        <f t="shared" si="22"/>
        <v>0.3141826319846649</v>
      </c>
      <c r="AQ24" s="10">
        <v>130589</v>
      </c>
      <c r="AR24" s="36">
        <f t="shared" si="23"/>
        <v>0.005031552146124267</v>
      </c>
      <c r="AS24" s="10">
        <v>621885</v>
      </c>
      <c r="AT24" s="36">
        <f t="shared" si="24"/>
        <v>0.02396102892580914</v>
      </c>
      <c r="AU24" s="14">
        <f t="shared" si="25"/>
        <v>25954019</v>
      </c>
    </row>
    <row r="25" spans="1:47" ht="12.75">
      <c r="A25" s="23">
        <v>23</v>
      </c>
      <c r="B25" s="8" t="s">
        <v>51</v>
      </c>
      <c r="C25" s="10">
        <v>35430810</v>
      </c>
      <c r="D25" s="36">
        <f t="shared" si="0"/>
        <v>0.30373282450718614</v>
      </c>
      <c r="E25" s="10">
        <v>15443235</v>
      </c>
      <c r="F25" s="36">
        <f t="shared" si="1"/>
        <v>0.13238809347226987</v>
      </c>
      <c r="G25" s="10">
        <v>2693028</v>
      </c>
      <c r="H25" s="36">
        <f t="shared" si="2"/>
        <v>0.023086150187278765</v>
      </c>
      <c r="I25" s="10">
        <v>1399524</v>
      </c>
      <c r="J25" s="36">
        <f t="shared" si="3"/>
        <v>0.011997506618832456</v>
      </c>
      <c r="K25" s="10">
        <v>111631</v>
      </c>
      <c r="L25" s="36">
        <f t="shared" si="4"/>
        <v>0.0009569636972048253</v>
      </c>
      <c r="M25" s="10">
        <v>8604499</v>
      </c>
      <c r="N25" s="36">
        <f t="shared" si="5"/>
        <v>0.07376260335959743</v>
      </c>
      <c r="O25" s="11">
        <f t="shared" si="6"/>
        <v>63682727</v>
      </c>
      <c r="P25" s="43">
        <f t="shared" si="7"/>
        <v>0.5459241418423695</v>
      </c>
      <c r="Q25" s="10">
        <v>3599813</v>
      </c>
      <c r="R25" s="36">
        <f t="shared" si="8"/>
        <v>0.03085962105262869</v>
      </c>
      <c r="S25" s="10">
        <v>4604159</v>
      </c>
      <c r="T25" s="36">
        <f t="shared" si="9"/>
        <v>0.03946943966424085</v>
      </c>
      <c r="U25" s="12">
        <f t="shared" si="10"/>
        <v>71886699</v>
      </c>
      <c r="V25" s="48">
        <f t="shared" si="11"/>
        <v>0.616253202559239</v>
      </c>
      <c r="W25" s="10">
        <v>4443175</v>
      </c>
      <c r="X25" s="36">
        <f t="shared" si="12"/>
        <v>0.03808939430201332</v>
      </c>
      <c r="Y25" s="10">
        <v>1570179</v>
      </c>
      <c r="Z25" s="36">
        <f t="shared" si="13"/>
        <v>0.01346045723063822</v>
      </c>
      <c r="AA25" s="10">
        <v>1226122</v>
      </c>
      <c r="AB25" s="36">
        <f t="shared" si="14"/>
        <v>0.010511007178509326</v>
      </c>
      <c r="AC25" s="10">
        <v>9962565</v>
      </c>
      <c r="AD25" s="36">
        <f t="shared" si="15"/>
        <v>0.08540470869241867</v>
      </c>
      <c r="AE25" s="10">
        <v>6250914</v>
      </c>
      <c r="AF25" s="36">
        <f t="shared" si="16"/>
        <v>0.05358634942219816</v>
      </c>
      <c r="AG25" s="10">
        <v>6974170</v>
      </c>
      <c r="AH25" s="36">
        <f t="shared" si="17"/>
        <v>0.059786506509257965</v>
      </c>
      <c r="AI25" s="10">
        <v>0</v>
      </c>
      <c r="AJ25" s="36">
        <f t="shared" si="18"/>
        <v>0</v>
      </c>
      <c r="AK25" s="10">
        <v>393693</v>
      </c>
      <c r="AL25" s="36">
        <f t="shared" si="19"/>
        <v>0.003374957752270062</v>
      </c>
      <c r="AM25" s="10">
        <v>497775</v>
      </c>
      <c r="AN25" s="36">
        <f t="shared" si="20"/>
        <v>0.0042672071770039855</v>
      </c>
      <c r="AO25" s="13">
        <f t="shared" si="21"/>
        <v>31318593</v>
      </c>
      <c r="AP25" s="53">
        <f t="shared" si="22"/>
        <v>0.2684805882643097</v>
      </c>
      <c r="AQ25" s="10">
        <v>6352825</v>
      </c>
      <c r="AR25" s="36">
        <f t="shared" si="23"/>
        <v>0.054459987814274205</v>
      </c>
      <c r="AS25" s="10">
        <v>7093121</v>
      </c>
      <c r="AT25" s="36">
        <f t="shared" si="24"/>
        <v>0.06080622136217706</v>
      </c>
      <c r="AU25" s="14">
        <f t="shared" si="25"/>
        <v>116651238</v>
      </c>
    </row>
    <row r="26" spans="1:47" ht="12.75">
      <c r="A26" s="23">
        <v>24</v>
      </c>
      <c r="B26" s="8" t="s">
        <v>52</v>
      </c>
      <c r="C26" s="10">
        <v>11580189</v>
      </c>
      <c r="D26" s="36">
        <f t="shared" si="0"/>
        <v>0.2805057770893306</v>
      </c>
      <c r="E26" s="10">
        <v>3537675</v>
      </c>
      <c r="F26" s="36">
        <f t="shared" si="1"/>
        <v>0.08569275293904942</v>
      </c>
      <c r="G26" s="10">
        <v>1156940</v>
      </c>
      <c r="H26" s="36">
        <f t="shared" si="2"/>
        <v>0.02802444362054282</v>
      </c>
      <c r="I26" s="10">
        <v>1219153</v>
      </c>
      <c r="J26" s="36">
        <f t="shared" si="3"/>
        <v>0.02953142298936474</v>
      </c>
      <c r="K26" s="10">
        <v>44623</v>
      </c>
      <c r="L26" s="36">
        <f t="shared" si="4"/>
        <v>0.0010808985320582593</v>
      </c>
      <c r="M26" s="10">
        <v>4471245</v>
      </c>
      <c r="N26" s="36">
        <f t="shared" si="5"/>
        <v>0.10830652705942745</v>
      </c>
      <c r="O26" s="11">
        <f t="shared" si="6"/>
        <v>22009825</v>
      </c>
      <c r="P26" s="43">
        <f t="shared" si="7"/>
        <v>0.5331418222297734</v>
      </c>
      <c r="Q26" s="10">
        <v>1995217</v>
      </c>
      <c r="R26" s="36">
        <f t="shared" si="8"/>
        <v>0.04832994479164744</v>
      </c>
      <c r="S26" s="10">
        <v>1604027</v>
      </c>
      <c r="T26" s="36">
        <f t="shared" si="9"/>
        <v>0.03885418796768064</v>
      </c>
      <c r="U26" s="12">
        <f t="shared" si="10"/>
        <v>25609069</v>
      </c>
      <c r="V26" s="48">
        <f t="shared" si="11"/>
        <v>0.6203259549891014</v>
      </c>
      <c r="W26" s="10">
        <v>2074007</v>
      </c>
      <c r="X26" s="36">
        <f t="shared" si="12"/>
        <v>0.0502384671980493</v>
      </c>
      <c r="Y26" s="10">
        <v>1017160</v>
      </c>
      <c r="Z26" s="36">
        <f t="shared" si="13"/>
        <v>0.02463856645381034</v>
      </c>
      <c r="AA26" s="10">
        <v>509389</v>
      </c>
      <c r="AB26" s="36">
        <f t="shared" si="14"/>
        <v>0.012338879554190094</v>
      </c>
      <c r="AC26" s="10">
        <v>3529297</v>
      </c>
      <c r="AD26" s="36">
        <f t="shared" si="15"/>
        <v>0.08548981347057835</v>
      </c>
      <c r="AE26" s="10">
        <v>2218094</v>
      </c>
      <c r="AF26" s="36">
        <f t="shared" si="16"/>
        <v>0.05372867240139014</v>
      </c>
      <c r="AG26" s="10">
        <v>2336432</v>
      </c>
      <c r="AH26" s="36">
        <f t="shared" si="17"/>
        <v>0.05659516211491703</v>
      </c>
      <c r="AI26" s="10">
        <v>0</v>
      </c>
      <c r="AJ26" s="36">
        <f t="shared" si="18"/>
        <v>0</v>
      </c>
      <c r="AK26" s="10">
        <v>168835</v>
      </c>
      <c r="AL26" s="36">
        <f t="shared" si="19"/>
        <v>0.004089673568788656</v>
      </c>
      <c r="AM26" s="10">
        <v>107233</v>
      </c>
      <c r="AN26" s="36">
        <f t="shared" si="20"/>
        <v>0.0025974943927616545</v>
      </c>
      <c r="AO26" s="13">
        <f t="shared" si="21"/>
        <v>11960447</v>
      </c>
      <c r="AP26" s="53">
        <f t="shared" si="22"/>
        <v>0.2897167291544856</v>
      </c>
      <c r="AQ26" s="10">
        <v>0</v>
      </c>
      <c r="AR26" s="36">
        <f t="shared" si="23"/>
        <v>0</v>
      </c>
      <c r="AS26" s="10">
        <v>3713730</v>
      </c>
      <c r="AT26" s="36">
        <f t="shared" si="24"/>
        <v>0.08995731585641303</v>
      </c>
      <c r="AU26" s="14">
        <f t="shared" si="25"/>
        <v>41283246</v>
      </c>
    </row>
    <row r="27" spans="1:47" ht="12.75">
      <c r="A27" s="24">
        <v>25</v>
      </c>
      <c r="B27" s="15" t="s">
        <v>53</v>
      </c>
      <c r="C27" s="16">
        <v>8992570</v>
      </c>
      <c r="D27" s="37">
        <f t="shared" si="0"/>
        <v>0.3585483460354351</v>
      </c>
      <c r="E27" s="16">
        <v>2629105</v>
      </c>
      <c r="F27" s="37">
        <f t="shared" si="1"/>
        <v>0.10482667905876658</v>
      </c>
      <c r="G27" s="16">
        <v>505067</v>
      </c>
      <c r="H27" s="37">
        <f t="shared" si="2"/>
        <v>0.020137840182181413</v>
      </c>
      <c r="I27" s="16">
        <v>259719</v>
      </c>
      <c r="J27" s="37">
        <f t="shared" si="3"/>
        <v>0.010355417626326753</v>
      </c>
      <c r="K27" s="16">
        <v>60093</v>
      </c>
      <c r="L27" s="37">
        <f t="shared" si="4"/>
        <v>0.002396005341999829</v>
      </c>
      <c r="M27" s="16">
        <v>1228906</v>
      </c>
      <c r="N27" s="37">
        <f t="shared" si="5"/>
        <v>0.04899847471112512</v>
      </c>
      <c r="O27" s="17">
        <f t="shared" si="6"/>
        <v>13675460</v>
      </c>
      <c r="P27" s="44">
        <f t="shared" si="7"/>
        <v>0.5452627629558348</v>
      </c>
      <c r="Q27" s="16">
        <v>774407</v>
      </c>
      <c r="R27" s="37">
        <f t="shared" si="8"/>
        <v>0.030876862677550822</v>
      </c>
      <c r="S27" s="16">
        <v>1291733</v>
      </c>
      <c r="T27" s="37">
        <f t="shared" si="9"/>
        <v>0.0515034890659056</v>
      </c>
      <c r="U27" s="18">
        <f t="shared" si="10"/>
        <v>15741600</v>
      </c>
      <c r="V27" s="49">
        <f t="shared" si="11"/>
        <v>0.6276431146992912</v>
      </c>
      <c r="W27" s="16">
        <v>1256542</v>
      </c>
      <c r="X27" s="37">
        <f t="shared" si="12"/>
        <v>0.050100366838852266</v>
      </c>
      <c r="Y27" s="16">
        <v>564122</v>
      </c>
      <c r="Z27" s="37">
        <f t="shared" si="13"/>
        <v>0.02249245878121624</v>
      </c>
      <c r="AA27" s="16">
        <v>301049</v>
      </c>
      <c r="AB27" s="37">
        <f t="shared" si="14"/>
        <v>0.012003311736869627</v>
      </c>
      <c r="AC27" s="16">
        <v>2682201</v>
      </c>
      <c r="AD27" s="37">
        <f t="shared" si="15"/>
        <v>0.10694370266615551</v>
      </c>
      <c r="AE27" s="16">
        <v>1469333</v>
      </c>
      <c r="AF27" s="37">
        <f t="shared" si="16"/>
        <v>0.05858468901829888</v>
      </c>
      <c r="AG27" s="16">
        <v>1386185</v>
      </c>
      <c r="AH27" s="37">
        <f t="shared" si="17"/>
        <v>0.05526944344599259</v>
      </c>
      <c r="AI27" s="16">
        <v>0</v>
      </c>
      <c r="AJ27" s="37">
        <f t="shared" si="18"/>
        <v>0</v>
      </c>
      <c r="AK27" s="16">
        <v>0</v>
      </c>
      <c r="AL27" s="37">
        <f t="shared" si="19"/>
        <v>0</v>
      </c>
      <c r="AM27" s="16">
        <v>0</v>
      </c>
      <c r="AN27" s="37">
        <f t="shared" si="20"/>
        <v>0</v>
      </c>
      <c r="AO27" s="19">
        <f t="shared" si="21"/>
        <v>7659432</v>
      </c>
      <c r="AP27" s="54">
        <f t="shared" si="22"/>
        <v>0.3053939724873851</v>
      </c>
      <c r="AQ27" s="16">
        <v>870651</v>
      </c>
      <c r="AR27" s="37">
        <f t="shared" si="23"/>
        <v>0.034714267003103406</v>
      </c>
      <c r="AS27" s="16">
        <v>808812</v>
      </c>
      <c r="AT27" s="37">
        <f t="shared" si="24"/>
        <v>0.03224864581022025</v>
      </c>
      <c r="AU27" s="20">
        <f t="shared" si="25"/>
        <v>25080495</v>
      </c>
    </row>
    <row r="28" spans="1:47" ht="12.75">
      <c r="A28" s="23">
        <v>26</v>
      </c>
      <c r="B28" s="8" t="s">
        <v>54</v>
      </c>
      <c r="C28" s="10">
        <v>140973606</v>
      </c>
      <c r="D28" s="36">
        <f t="shared" si="0"/>
        <v>0.3121994615854169</v>
      </c>
      <c r="E28" s="10">
        <v>77157876</v>
      </c>
      <c r="F28" s="36">
        <f t="shared" si="1"/>
        <v>0.1708734565835988</v>
      </c>
      <c r="G28" s="10">
        <v>6513299</v>
      </c>
      <c r="H28" s="36">
        <f t="shared" si="2"/>
        <v>0.014424320258537151</v>
      </c>
      <c r="I28" s="10">
        <v>7082599</v>
      </c>
      <c r="J28" s="36">
        <f t="shared" si="3"/>
        <v>0.015685089267173973</v>
      </c>
      <c r="K28" s="10">
        <v>1482708</v>
      </c>
      <c r="L28" s="36">
        <f t="shared" si="4"/>
        <v>0.0032835979189493837</v>
      </c>
      <c r="M28" s="10">
        <v>21094886</v>
      </c>
      <c r="N28" s="36">
        <f t="shared" si="5"/>
        <v>0.04671663184529556</v>
      </c>
      <c r="O28" s="11">
        <f t="shared" si="6"/>
        <v>254304974</v>
      </c>
      <c r="P28" s="43">
        <f t="shared" si="7"/>
        <v>0.5631825574589717</v>
      </c>
      <c r="Q28" s="10">
        <v>15654327</v>
      </c>
      <c r="R28" s="36">
        <f t="shared" si="8"/>
        <v>0.03466799636863978</v>
      </c>
      <c r="S28" s="10">
        <v>19574787</v>
      </c>
      <c r="T28" s="36">
        <f t="shared" si="9"/>
        <v>0.043350227999766275</v>
      </c>
      <c r="U28" s="12">
        <f t="shared" si="10"/>
        <v>289534088</v>
      </c>
      <c r="V28" s="48">
        <f t="shared" si="11"/>
        <v>0.6412007818273778</v>
      </c>
      <c r="W28" s="10">
        <v>23395073</v>
      </c>
      <c r="X28" s="36">
        <f t="shared" si="12"/>
        <v>0.051810614778141695</v>
      </c>
      <c r="Y28" s="10">
        <v>22872203</v>
      </c>
      <c r="Z28" s="36">
        <f t="shared" si="13"/>
        <v>0.050652669421482756</v>
      </c>
      <c r="AA28" s="10">
        <v>5388268</v>
      </c>
      <c r="AB28" s="36">
        <f t="shared" si="14"/>
        <v>0.01193283208260936</v>
      </c>
      <c r="AC28" s="10">
        <v>25760343</v>
      </c>
      <c r="AD28" s="36">
        <f t="shared" si="15"/>
        <v>0.05704873020596255</v>
      </c>
      <c r="AE28" s="10">
        <v>16068370</v>
      </c>
      <c r="AF28" s="36">
        <f t="shared" si="16"/>
        <v>0.03558493398087061</v>
      </c>
      <c r="AG28" s="10">
        <v>18763582</v>
      </c>
      <c r="AH28" s="36">
        <f t="shared" si="17"/>
        <v>0.04155373735572757</v>
      </c>
      <c r="AI28" s="10">
        <v>0</v>
      </c>
      <c r="AJ28" s="36">
        <f t="shared" si="18"/>
        <v>0</v>
      </c>
      <c r="AK28" s="10">
        <v>3375879</v>
      </c>
      <c r="AL28" s="36">
        <f t="shared" si="19"/>
        <v>0.007476205199557112</v>
      </c>
      <c r="AM28" s="10">
        <v>3881427</v>
      </c>
      <c r="AN28" s="36">
        <f t="shared" si="20"/>
        <v>0.008595789339339877</v>
      </c>
      <c r="AO28" s="13">
        <f t="shared" si="21"/>
        <v>119505145</v>
      </c>
      <c r="AP28" s="53">
        <f t="shared" si="22"/>
        <v>0.26465551236369156</v>
      </c>
      <c r="AQ28" s="10">
        <v>8952209</v>
      </c>
      <c r="AR28" s="36">
        <f t="shared" si="23"/>
        <v>0.019825518471877093</v>
      </c>
      <c r="AS28" s="10">
        <v>33558363</v>
      </c>
      <c r="AT28" s="36">
        <f t="shared" si="24"/>
        <v>0.07431818733705355</v>
      </c>
      <c r="AU28" s="14">
        <f t="shared" si="25"/>
        <v>451549805</v>
      </c>
    </row>
    <row r="29" spans="1:47" ht="12.75">
      <c r="A29" s="23">
        <v>27</v>
      </c>
      <c r="B29" s="8" t="s">
        <v>55</v>
      </c>
      <c r="C29" s="10">
        <v>16678677</v>
      </c>
      <c r="D29" s="36">
        <f t="shared" si="0"/>
        <v>0.26780360455314445</v>
      </c>
      <c r="E29" s="10">
        <v>5756522</v>
      </c>
      <c r="F29" s="36">
        <f t="shared" si="1"/>
        <v>0.09243043325855378</v>
      </c>
      <c r="G29" s="10">
        <v>1559475</v>
      </c>
      <c r="H29" s="36">
        <f t="shared" si="2"/>
        <v>0.0250399372930188</v>
      </c>
      <c r="I29" s="10">
        <v>505160</v>
      </c>
      <c r="J29" s="36">
        <f t="shared" si="3"/>
        <v>0.008111175057593983</v>
      </c>
      <c r="K29" s="10">
        <v>121852</v>
      </c>
      <c r="L29" s="36">
        <f t="shared" si="4"/>
        <v>0.0019565343715217793</v>
      </c>
      <c r="M29" s="10">
        <v>2005092</v>
      </c>
      <c r="N29" s="36">
        <f t="shared" si="5"/>
        <v>0.03219505150562443</v>
      </c>
      <c r="O29" s="11">
        <f t="shared" si="6"/>
        <v>26626778</v>
      </c>
      <c r="P29" s="43">
        <f t="shared" si="7"/>
        <v>0.4275367360394572</v>
      </c>
      <c r="Q29" s="10">
        <v>2041058</v>
      </c>
      <c r="R29" s="36">
        <f t="shared" si="8"/>
        <v>0.03277254481887454</v>
      </c>
      <c r="S29" s="10">
        <v>2725012</v>
      </c>
      <c r="T29" s="36">
        <f t="shared" si="9"/>
        <v>0.04375455175794658</v>
      </c>
      <c r="U29" s="12">
        <f t="shared" si="10"/>
        <v>31392848</v>
      </c>
      <c r="V29" s="48">
        <f t="shared" si="11"/>
        <v>0.5040638326162783</v>
      </c>
      <c r="W29" s="10">
        <v>2871838</v>
      </c>
      <c r="X29" s="36">
        <f t="shared" si="12"/>
        <v>0.046112084795016606</v>
      </c>
      <c r="Y29" s="10">
        <v>1064209</v>
      </c>
      <c r="Z29" s="36">
        <f t="shared" si="13"/>
        <v>0.017087626686331132</v>
      </c>
      <c r="AA29" s="10">
        <v>510986</v>
      </c>
      <c r="AB29" s="36">
        <f t="shared" si="14"/>
        <v>0.008204721074470898</v>
      </c>
      <c r="AC29" s="10">
        <v>3762208</v>
      </c>
      <c r="AD29" s="36">
        <f t="shared" si="15"/>
        <v>0.0604084402784871</v>
      </c>
      <c r="AE29" s="10">
        <v>2196056</v>
      </c>
      <c r="AF29" s="36">
        <f t="shared" si="16"/>
        <v>0.03526129276324256</v>
      </c>
      <c r="AG29" s="10">
        <v>3418315</v>
      </c>
      <c r="AH29" s="36">
        <f t="shared" si="17"/>
        <v>0.054886672276109306</v>
      </c>
      <c r="AI29" s="10">
        <v>0</v>
      </c>
      <c r="AJ29" s="36">
        <f t="shared" si="18"/>
        <v>0</v>
      </c>
      <c r="AK29" s="10">
        <v>35066</v>
      </c>
      <c r="AL29" s="36">
        <f t="shared" si="19"/>
        <v>0.0005630423322701533</v>
      </c>
      <c r="AM29" s="10">
        <v>365469</v>
      </c>
      <c r="AN29" s="36">
        <f t="shared" si="20"/>
        <v>0.005868206186403943</v>
      </c>
      <c r="AO29" s="13">
        <f t="shared" si="21"/>
        <v>14224147</v>
      </c>
      <c r="AP29" s="53">
        <f t="shared" si="22"/>
        <v>0.22839208639233172</v>
      </c>
      <c r="AQ29" s="10">
        <v>10193521</v>
      </c>
      <c r="AR29" s="36">
        <f t="shared" si="23"/>
        <v>0.16367375343309146</v>
      </c>
      <c r="AS29" s="10">
        <v>6468993</v>
      </c>
      <c r="AT29" s="36">
        <f t="shared" si="24"/>
        <v>0.1038703275582985</v>
      </c>
      <c r="AU29" s="14">
        <f t="shared" si="25"/>
        <v>62279509</v>
      </c>
    </row>
    <row r="30" spans="1:47" ht="12.75">
      <c r="A30" s="23">
        <v>28</v>
      </c>
      <c r="B30" s="8" t="s">
        <v>56</v>
      </c>
      <c r="C30" s="10">
        <v>88232803</v>
      </c>
      <c r="D30" s="36">
        <f t="shared" si="0"/>
        <v>0.3668254995981303</v>
      </c>
      <c r="E30" s="10">
        <v>32833616</v>
      </c>
      <c r="F30" s="36">
        <f t="shared" si="1"/>
        <v>0.1365048732818016</v>
      </c>
      <c r="G30" s="10">
        <v>4216676</v>
      </c>
      <c r="H30" s="36">
        <f t="shared" si="2"/>
        <v>0.017530716782775742</v>
      </c>
      <c r="I30" s="10">
        <v>6570700</v>
      </c>
      <c r="J30" s="36">
        <f t="shared" si="3"/>
        <v>0.027317508095140476</v>
      </c>
      <c r="K30" s="10">
        <v>758575</v>
      </c>
      <c r="L30" s="36">
        <f t="shared" si="4"/>
        <v>0.003153755110303497</v>
      </c>
      <c r="M30" s="10">
        <v>13419169</v>
      </c>
      <c r="N30" s="36">
        <f t="shared" si="5"/>
        <v>0.05578983331875723</v>
      </c>
      <c r="O30" s="11">
        <f t="shared" si="6"/>
        <v>146031539</v>
      </c>
      <c r="P30" s="43">
        <f t="shared" si="7"/>
        <v>0.6071221861869089</v>
      </c>
      <c r="Q30" s="10">
        <v>8973958</v>
      </c>
      <c r="R30" s="36">
        <f t="shared" si="8"/>
        <v>0.03730898843509073</v>
      </c>
      <c r="S30" s="10">
        <v>10709043</v>
      </c>
      <c r="T30" s="36">
        <f t="shared" si="9"/>
        <v>0.04452255754237866</v>
      </c>
      <c r="U30" s="12">
        <f t="shared" si="10"/>
        <v>165714540</v>
      </c>
      <c r="V30" s="48">
        <f t="shared" si="11"/>
        <v>0.6889537321643783</v>
      </c>
      <c r="W30" s="10">
        <v>10371117</v>
      </c>
      <c r="X30" s="36">
        <f t="shared" si="12"/>
        <v>0.04311763930831556</v>
      </c>
      <c r="Y30" s="10">
        <v>3343646</v>
      </c>
      <c r="Z30" s="36">
        <f t="shared" si="13"/>
        <v>0.013901118095832115</v>
      </c>
      <c r="AA30" s="10">
        <v>1820584</v>
      </c>
      <c r="AB30" s="36">
        <f t="shared" si="14"/>
        <v>0.007569028894620547</v>
      </c>
      <c r="AC30" s="10">
        <v>15093870</v>
      </c>
      <c r="AD30" s="36">
        <f t="shared" si="15"/>
        <v>0.06275235757407856</v>
      </c>
      <c r="AE30" s="10">
        <v>16867523</v>
      </c>
      <c r="AF30" s="36">
        <f t="shared" si="16"/>
        <v>0.07012627210152163</v>
      </c>
      <c r="AG30" s="10">
        <v>10482421</v>
      </c>
      <c r="AH30" s="36">
        <f t="shared" si="17"/>
        <v>0.04358038268741086</v>
      </c>
      <c r="AI30" s="10">
        <v>0</v>
      </c>
      <c r="AJ30" s="36">
        <f t="shared" si="18"/>
        <v>0</v>
      </c>
      <c r="AK30" s="10">
        <v>179172</v>
      </c>
      <c r="AL30" s="36">
        <f t="shared" si="19"/>
        <v>0.000744902759283259</v>
      </c>
      <c r="AM30" s="10">
        <v>1854606</v>
      </c>
      <c r="AN30" s="36">
        <f t="shared" si="20"/>
        <v>0.007710474442341927</v>
      </c>
      <c r="AO30" s="13">
        <f t="shared" si="21"/>
        <v>60012939</v>
      </c>
      <c r="AP30" s="53">
        <f t="shared" si="22"/>
        <v>0.24950217586340445</v>
      </c>
      <c r="AQ30" s="10">
        <v>3220862</v>
      </c>
      <c r="AR30" s="36">
        <f t="shared" si="23"/>
        <v>0.013390646926252964</v>
      </c>
      <c r="AS30" s="10">
        <v>11582383</v>
      </c>
      <c r="AT30" s="36">
        <f t="shared" si="24"/>
        <v>0.04815344504596427</v>
      </c>
      <c r="AU30" s="14">
        <f t="shared" si="25"/>
        <v>240530724</v>
      </c>
    </row>
    <row r="31" spans="1:47" ht="12.75">
      <c r="A31" s="23">
        <v>29</v>
      </c>
      <c r="B31" s="8" t="s">
        <v>57</v>
      </c>
      <c r="C31" s="10">
        <v>42578816</v>
      </c>
      <c r="D31" s="36">
        <f t="shared" si="0"/>
        <v>0.28236869116058366</v>
      </c>
      <c r="E31" s="10">
        <v>15430148</v>
      </c>
      <c r="F31" s="36">
        <f t="shared" si="1"/>
        <v>0.102327662074354</v>
      </c>
      <c r="G31" s="10">
        <v>2286905</v>
      </c>
      <c r="H31" s="36">
        <f t="shared" si="2"/>
        <v>0.01516600113207926</v>
      </c>
      <c r="I31" s="10">
        <v>1781132</v>
      </c>
      <c r="J31" s="36">
        <f t="shared" si="3"/>
        <v>0.011811881091861095</v>
      </c>
      <c r="K31" s="10">
        <v>728456</v>
      </c>
      <c r="L31" s="36">
        <f t="shared" si="4"/>
        <v>0.004830880391039388</v>
      </c>
      <c r="M31" s="10">
        <v>4931079</v>
      </c>
      <c r="N31" s="36">
        <f t="shared" si="5"/>
        <v>0.032701292662516486</v>
      </c>
      <c r="O31" s="11">
        <f t="shared" si="6"/>
        <v>67736536</v>
      </c>
      <c r="P31" s="43">
        <f t="shared" si="7"/>
        <v>0.4492064085124339</v>
      </c>
      <c r="Q31" s="10">
        <v>5605656</v>
      </c>
      <c r="R31" s="36">
        <f t="shared" si="8"/>
        <v>0.037174865262023085</v>
      </c>
      <c r="S31" s="10">
        <v>6658601</v>
      </c>
      <c r="T31" s="36">
        <f t="shared" si="9"/>
        <v>0.04415764988229248</v>
      </c>
      <c r="U31" s="12">
        <f t="shared" si="10"/>
        <v>80000793</v>
      </c>
      <c r="V31" s="48">
        <f t="shared" si="11"/>
        <v>0.5305389236567495</v>
      </c>
      <c r="W31" s="10">
        <v>5549645</v>
      </c>
      <c r="X31" s="36">
        <f t="shared" si="12"/>
        <v>0.03680341874832492</v>
      </c>
      <c r="Y31" s="10">
        <v>2188601</v>
      </c>
      <c r="Z31" s="36">
        <f t="shared" si="13"/>
        <v>0.01451408136484454</v>
      </c>
      <c r="AA31" s="10">
        <v>1399918</v>
      </c>
      <c r="AB31" s="36">
        <f t="shared" si="14"/>
        <v>0.0092837953359751</v>
      </c>
      <c r="AC31" s="10">
        <v>9195624</v>
      </c>
      <c r="AD31" s="36">
        <f t="shared" si="15"/>
        <v>0.06098235125384536</v>
      </c>
      <c r="AE31" s="10">
        <v>6074946</v>
      </c>
      <c r="AF31" s="36">
        <f t="shared" si="16"/>
        <v>0.04028704205610656</v>
      </c>
      <c r="AG31" s="10">
        <v>6546038</v>
      </c>
      <c r="AH31" s="36">
        <f t="shared" si="17"/>
        <v>0.04341116912098835</v>
      </c>
      <c r="AI31" s="10">
        <v>0</v>
      </c>
      <c r="AJ31" s="36">
        <f t="shared" si="18"/>
        <v>0</v>
      </c>
      <c r="AK31" s="10">
        <v>10705</v>
      </c>
      <c r="AL31" s="36">
        <f t="shared" si="19"/>
        <v>7.09920360132618E-05</v>
      </c>
      <c r="AM31" s="10">
        <v>1076612</v>
      </c>
      <c r="AN31" s="36">
        <f t="shared" si="20"/>
        <v>0.007139736373312454</v>
      </c>
      <c r="AO31" s="13">
        <f t="shared" si="21"/>
        <v>32042089</v>
      </c>
      <c r="AP31" s="53">
        <f t="shared" si="22"/>
        <v>0.21249258628941053</v>
      </c>
      <c r="AQ31" s="10">
        <v>9834679</v>
      </c>
      <c r="AR31" s="36">
        <f t="shared" si="23"/>
        <v>0.06522035364286498</v>
      </c>
      <c r="AS31" s="10">
        <v>28914001</v>
      </c>
      <c r="AT31" s="36">
        <f t="shared" si="24"/>
        <v>0.19174813641097505</v>
      </c>
      <c r="AU31" s="14">
        <f t="shared" si="25"/>
        <v>150791562</v>
      </c>
    </row>
    <row r="32" spans="1:47" ht="12.75">
      <c r="A32" s="24">
        <v>30</v>
      </c>
      <c r="B32" s="15" t="s">
        <v>58</v>
      </c>
      <c r="C32" s="16">
        <v>7438993</v>
      </c>
      <c r="D32" s="37">
        <f t="shared" si="0"/>
        <v>0.3464762323322106</v>
      </c>
      <c r="E32" s="16">
        <v>1976070</v>
      </c>
      <c r="F32" s="37">
        <f t="shared" si="1"/>
        <v>0.09203682385837861</v>
      </c>
      <c r="G32" s="16">
        <v>558088</v>
      </c>
      <c r="H32" s="37">
        <f t="shared" si="2"/>
        <v>0.02599333371463298</v>
      </c>
      <c r="I32" s="16">
        <v>436594</v>
      </c>
      <c r="J32" s="37">
        <f t="shared" si="3"/>
        <v>0.020334666826390232</v>
      </c>
      <c r="K32" s="16">
        <v>69700</v>
      </c>
      <c r="L32" s="37">
        <f t="shared" si="4"/>
        <v>0.003246325597235416</v>
      </c>
      <c r="M32" s="16">
        <v>1543968</v>
      </c>
      <c r="N32" s="37">
        <f t="shared" si="5"/>
        <v>0.07191137503174133</v>
      </c>
      <c r="O32" s="17">
        <f t="shared" si="6"/>
        <v>12023413</v>
      </c>
      <c r="P32" s="44">
        <f t="shared" si="7"/>
        <v>0.5599987573605891</v>
      </c>
      <c r="Q32" s="16">
        <v>520390</v>
      </c>
      <c r="R32" s="37">
        <f t="shared" si="8"/>
        <v>0.024237523350722212</v>
      </c>
      <c r="S32" s="16">
        <v>1135165</v>
      </c>
      <c r="T32" s="37">
        <f t="shared" si="9"/>
        <v>0.05287109320782986</v>
      </c>
      <c r="U32" s="18">
        <f t="shared" si="10"/>
        <v>13678968</v>
      </c>
      <c r="V32" s="49">
        <f t="shared" si="11"/>
        <v>0.6371073739191413</v>
      </c>
      <c r="W32" s="16">
        <v>992689</v>
      </c>
      <c r="X32" s="37">
        <f t="shared" si="12"/>
        <v>0.04623517519073211</v>
      </c>
      <c r="Y32" s="16">
        <v>543845</v>
      </c>
      <c r="Z32" s="37">
        <f t="shared" si="13"/>
        <v>0.025329956161097487</v>
      </c>
      <c r="AA32" s="16">
        <v>256574</v>
      </c>
      <c r="AB32" s="37">
        <f t="shared" si="14"/>
        <v>0.01195011110165107</v>
      </c>
      <c r="AC32" s="16">
        <v>1672151</v>
      </c>
      <c r="AD32" s="37">
        <f t="shared" si="15"/>
        <v>0.07788158671080055</v>
      </c>
      <c r="AE32" s="16">
        <v>1389061</v>
      </c>
      <c r="AF32" s="37">
        <f t="shared" si="16"/>
        <v>0.0646964746114982</v>
      </c>
      <c r="AG32" s="16">
        <v>1435738</v>
      </c>
      <c r="AH32" s="37">
        <f t="shared" si="17"/>
        <v>0.06687048809646459</v>
      </c>
      <c r="AI32" s="16">
        <v>0</v>
      </c>
      <c r="AJ32" s="37">
        <f t="shared" si="18"/>
        <v>0</v>
      </c>
      <c r="AK32" s="16">
        <v>0</v>
      </c>
      <c r="AL32" s="37">
        <f t="shared" si="19"/>
        <v>0</v>
      </c>
      <c r="AM32" s="16">
        <v>73646</v>
      </c>
      <c r="AN32" s="37">
        <f t="shared" si="20"/>
        <v>0.0034301132702152003</v>
      </c>
      <c r="AO32" s="19">
        <f t="shared" si="21"/>
        <v>6363704</v>
      </c>
      <c r="AP32" s="54">
        <f t="shared" si="22"/>
        <v>0.2963939051424592</v>
      </c>
      <c r="AQ32" s="16">
        <v>1361926</v>
      </c>
      <c r="AR32" s="37">
        <f t="shared" si="23"/>
        <v>0.0634326432616993</v>
      </c>
      <c r="AS32" s="16">
        <v>65830</v>
      </c>
      <c r="AT32" s="37">
        <f t="shared" si="24"/>
        <v>0.00306607767670025</v>
      </c>
      <c r="AU32" s="20">
        <f t="shared" si="25"/>
        <v>21470428</v>
      </c>
    </row>
    <row r="33" spans="1:47" ht="12.75">
      <c r="A33" s="23">
        <v>31</v>
      </c>
      <c r="B33" s="8" t="s">
        <v>59</v>
      </c>
      <c r="C33" s="10">
        <v>19681120</v>
      </c>
      <c r="D33" s="36">
        <f t="shared" si="0"/>
        <v>0.3631460504320638</v>
      </c>
      <c r="E33" s="10">
        <v>5314183</v>
      </c>
      <c r="F33" s="36">
        <f t="shared" si="1"/>
        <v>0.09805461110562896</v>
      </c>
      <c r="G33" s="10">
        <v>1170265</v>
      </c>
      <c r="H33" s="36">
        <f t="shared" si="2"/>
        <v>0.02159313660548176</v>
      </c>
      <c r="I33" s="10">
        <v>1769869</v>
      </c>
      <c r="J33" s="36">
        <f t="shared" si="3"/>
        <v>0.032656725691025026</v>
      </c>
      <c r="K33" s="10">
        <v>80268</v>
      </c>
      <c r="L33" s="36">
        <f t="shared" si="4"/>
        <v>0.0014810644504012424</v>
      </c>
      <c r="M33" s="10">
        <v>1385729</v>
      </c>
      <c r="N33" s="36">
        <f t="shared" si="5"/>
        <v>0.025568769120821042</v>
      </c>
      <c r="O33" s="11">
        <f t="shared" si="6"/>
        <v>29401434</v>
      </c>
      <c r="P33" s="43">
        <f t="shared" si="7"/>
        <v>0.5425003574054219</v>
      </c>
      <c r="Q33" s="10">
        <v>1924919</v>
      </c>
      <c r="R33" s="36">
        <f t="shared" si="8"/>
        <v>0.035517629700527104</v>
      </c>
      <c r="S33" s="10">
        <v>3171909</v>
      </c>
      <c r="T33" s="36">
        <f t="shared" si="9"/>
        <v>0.05852645711625747</v>
      </c>
      <c r="U33" s="12">
        <f t="shared" si="10"/>
        <v>34498262</v>
      </c>
      <c r="V33" s="48">
        <f t="shared" si="11"/>
        <v>0.6365444442222065</v>
      </c>
      <c r="W33" s="10">
        <v>2550369</v>
      </c>
      <c r="X33" s="36">
        <f t="shared" si="12"/>
        <v>0.0470581160774576</v>
      </c>
      <c r="Y33" s="10">
        <v>1041561</v>
      </c>
      <c r="Z33" s="36">
        <f t="shared" si="13"/>
        <v>0.01921835563393094</v>
      </c>
      <c r="AA33" s="10">
        <v>520256</v>
      </c>
      <c r="AB33" s="36">
        <f t="shared" si="14"/>
        <v>0.009599500008819813</v>
      </c>
      <c r="AC33" s="10">
        <v>3406676</v>
      </c>
      <c r="AD33" s="36">
        <f t="shared" si="15"/>
        <v>0.06285825880344724</v>
      </c>
      <c r="AE33" s="10">
        <v>2675048</v>
      </c>
      <c r="AF33" s="36">
        <f t="shared" si="16"/>
        <v>0.04935862978916807</v>
      </c>
      <c r="AG33" s="10">
        <v>3723902</v>
      </c>
      <c r="AH33" s="36">
        <f t="shared" si="17"/>
        <v>0.06871155216248179</v>
      </c>
      <c r="AI33" s="10">
        <v>0</v>
      </c>
      <c r="AJ33" s="36">
        <f t="shared" si="18"/>
        <v>0</v>
      </c>
      <c r="AK33" s="10">
        <v>29759</v>
      </c>
      <c r="AL33" s="36">
        <f t="shared" si="19"/>
        <v>0.0005490979839972415</v>
      </c>
      <c r="AM33" s="10">
        <v>48125</v>
      </c>
      <c r="AN33" s="36">
        <f t="shared" si="20"/>
        <v>0.0008879781067867618</v>
      </c>
      <c r="AO33" s="13">
        <f t="shared" si="21"/>
        <v>13995696</v>
      </c>
      <c r="AP33" s="53">
        <f t="shared" si="22"/>
        <v>0.25824148856608947</v>
      </c>
      <c r="AQ33" s="10">
        <v>3297150</v>
      </c>
      <c r="AR33" s="36">
        <f t="shared" si="23"/>
        <v>0.0608373405671059</v>
      </c>
      <c r="AS33" s="10">
        <v>2405048</v>
      </c>
      <c r="AT33" s="36">
        <f t="shared" si="24"/>
        <v>0.044376726644598186</v>
      </c>
      <c r="AU33" s="14">
        <f t="shared" si="25"/>
        <v>54196156</v>
      </c>
    </row>
    <row r="34" spans="1:47" ht="12.75">
      <c r="A34" s="23">
        <v>32</v>
      </c>
      <c r="B34" s="8" t="s">
        <v>60</v>
      </c>
      <c r="C34" s="10">
        <v>60168790</v>
      </c>
      <c r="D34" s="36">
        <f t="shared" si="0"/>
        <v>0.40243666287377367</v>
      </c>
      <c r="E34" s="10">
        <v>17357156</v>
      </c>
      <c r="F34" s="36">
        <f t="shared" si="1"/>
        <v>0.11609267757619021</v>
      </c>
      <c r="G34" s="10">
        <v>2569490</v>
      </c>
      <c r="H34" s="36">
        <f t="shared" si="2"/>
        <v>0.017185936112185947</v>
      </c>
      <c r="I34" s="10">
        <v>3014231</v>
      </c>
      <c r="J34" s="36">
        <f t="shared" si="3"/>
        <v>0.020160569371108803</v>
      </c>
      <c r="K34" s="10">
        <v>178885</v>
      </c>
      <c r="L34" s="36">
        <f t="shared" si="4"/>
        <v>0.0011964655170591764</v>
      </c>
      <c r="M34" s="10">
        <v>3518074</v>
      </c>
      <c r="N34" s="36">
        <f t="shared" si="5"/>
        <v>0.023530504108575035</v>
      </c>
      <c r="O34" s="11">
        <f t="shared" si="6"/>
        <v>86806626</v>
      </c>
      <c r="P34" s="43">
        <f t="shared" si="7"/>
        <v>0.5806028155588928</v>
      </c>
      <c r="Q34" s="10">
        <v>4831127</v>
      </c>
      <c r="R34" s="36">
        <f t="shared" si="8"/>
        <v>0.03231280914572797</v>
      </c>
      <c r="S34" s="10">
        <v>5189353</v>
      </c>
      <c r="T34" s="36">
        <f t="shared" si="9"/>
        <v>0.03470879011849841</v>
      </c>
      <c r="U34" s="12">
        <f t="shared" si="10"/>
        <v>96827106</v>
      </c>
      <c r="V34" s="48">
        <f t="shared" si="11"/>
        <v>0.6476244148231192</v>
      </c>
      <c r="W34" s="10">
        <v>7054242</v>
      </c>
      <c r="X34" s="36">
        <f t="shared" si="12"/>
        <v>0.04718202924778801</v>
      </c>
      <c r="Y34" s="10">
        <v>2100972</v>
      </c>
      <c r="Z34" s="36">
        <f t="shared" si="13"/>
        <v>0.014052271293327288</v>
      </c>
      <c r="AA34" s="10">
        <v>1861877</v>
      </c>
      <c r="AB34" s="36">
        <f t="shared" si="14"/>
        <v>0.012453093481877118</v>
      </c>
      <c r="AC34" s="10">
        <v>11873165</v>
      </c>
      <c r="AD34" s="36">
        <f t="shared" si="15"/>
        <v>0.07941321240380085</v>
      </c>
      <c r="AE34" s="10">
        <v>6966272</v>
      </c>
      <c r="AF34" s="36">
        <f t="shared" si="16"/>
        <v>0.04659364524948913</v>
      </c>
      <c r="AG34" s="10">
        <v>10148343</v>
      </c>
      <c r="AH34" s="36">
        <f t="shared" si="17"/>
        <v>0.06787680607534938</v>
      </c>
      <c r="AI34" s="10">
        <v>0</v>
      </c>
      <c r="AJ34" s="36">
        <f t="shared" si="18"/>
        <v>0</v>
      </c>
      <c r="AK34" s="10">
        <v>24445</v>
      </c>
      <c r="AL34" s="36">
        <f t="shared" si="19"/>
        <v>0.00016349945252263503</v>
      </c>
      <c r="AM34" s="10">
        <v>1403382</v>
      </c>
      <c r="AN34" s="36">
        <f t="shared" si="20"/>
        <v>0.009386467117206814</v>
      </c>
      <c r="AO34" s="13">
        <f t="shared" si="21"/>
        <v>41432698</v>
      </c>
      <c r="AP34" s="53">
        <f t="shared" si="22"/>
        <v>0.2771210243213612</v>
      </c>
      <c r="AQ34" s="10">
        <v>7318809</v>
      </c>
      <c r="AR34" s="36">
        <f t="shared" si="23"/>
        <v>0.04895157556218997</v>
      </c>
      <c r="AS34" s="10">
        <v>3932591</v>
      </c>
      <c r="AT34" s="36">
        <f t="shared" si="24"/>
        <v>0.026302985293329587</v>
      </c>
      <c r="AU34" s="14">
        <f t="shared" si="25"/>
        <v>149511204</v>
      </c>
    </row>
    <row r="35" spans="1:47" ht="12.75">
      <c r="A35" s="23">
        <v>33</v>
      </c>
      <c r="B35" s="8" t="s">
        <v>61</v>
      </c>
      <c r="C35" s="10">
        <v>6182318</v>
      </c>
      <c r="D35" s="36">
        <f t="shared" si="0"/>
        <v>0.309373623697221</v>
      </c>
      <c r="E35" s="10">
        <v>1971504</v>
      </c>
      <c r="F35" s="36">
        <f t="shared" si="1"/>
        <v>0.0986573865358537</v>
      </c>
      <c r="G35" s="10">
        <v>232661</v>
      </c>
      <c r="H35" s="36">
        <f t="shared" si="2"/>
        <v>0.011642748992047825</v>
      </c>
      <c r="I35" s="10">
        <v>456443</v>
      </c>
      <c r="J35" s="36">
        <f t="shared" si="3"/>
        <v>0.02284117784320228</v>
      </c>
      <c r="K35" s="10">
        <v>65916</v>
      </c>
      <c r="L35" s="36">
        <f t="shared" si="4"/>
        <v>0.00329854785529085</v>
      </c>
      <c r="M35" s="10">
        <v>1325118</v>
      </c>
      <c r="N35" s="36">
        <f t="shared" si="5"/>
        <v>0.06631114049558985</v>
      </c>
      <c r="O35" s="11">
        <f t="shared" si="6"/>
        <v>10233960</v>
      </c>
      <c r="P35" s="43">
        <f t="shared" si="7"/>
        <v>0.5121246254192054</v>
      </c>
      <c r="Q35" s="10">
        <v>1252584</v>
      </c>
      <c r="R35" s="36">
        <f t="shared" si="8"/>
        <v>0.06268141675422712</v>
      </c>
      <c r="S35" s="10">
        <v>2500814</v>
      </c>
      <c r="T35" s="36">
        <f t="shared" si="9"/>
        <v>0.1251449520022655</v>
      </c>
      <c r="U35" s="12">
        <f t="shared" si="10"/>
        <v>13987358</v>
      </c>
      <c r="V35" s="48">
        <f t="shared" si="11"/>
        <v>0.6999509941756981</v>
      </c>
      <c r="W35" s="10">
        <v>944810</v>
      </c>
      <c r="X35" s="36">
        <f t="shared" si="12"/>
        <v>0.047279886509456706</v>
      </c>
      <c r="Y35" s="10">
        <v>389185</v>
      </c>
      <c r="Z35" s="36">
        <f t="shared" si="13"/>
        <v>0.019475474043652064</v>
      </c>
      <c r="AA35" s="10">
        <v>319737</v>
      </c>
      <c r="AB35" s="36">
        <f t="shared" si="14"/>
        <v>0.016000178949073525</v>
      </c>
      <c r="AC35" s="10">
        <v>1359416</v>
      </c>
      <c r="AD35" s="36">
        <f t="shared" si="15"/>
        <v>0.06802747028412019</v>
      </c>
      <c r="AE35" s="10">
        <v>683426</v>
      </c>
      <c r="AF35" s="36">
        <f t="shared" si="16"/>
        <v>0.0341997901351721</v>
      </c>
      <c r="AG35" s="10">
        <v>1469290</v>
      </c>
      <c r="AH35" s="36">
        <f t="shared" si="17"/>
        <v>0.07352575062655946</v>
      </c>
      <c r="AI35" s="10">
        <v>0</v>
      </c>
      <c r="AJ35" s="36">
        <f t="shared" si="18"/>
        <v>0</v>
      </c>
      <c r="AK35" s="10">
        <v>4797</v>
      </c>
      <c r="AL35" s="36">
        <f t="shared" si="19"/>
        <v>0.0002400499736305329</v>
      </c>
      <c r="AM35" s="10">
        <v>0</v>
      </c>
      <c r="AN35" s="36">
        <f t="shared" si="20"/>
        <v>0</v>
      </c>
      <c r="AO35" s="13">
        <f t="shared" si="21"/>
        <v>5170661</v>
      </c>
      <c r="AP35" s="53">
        <f t="shared" si="22"/>
        <v>0.2587486005216646</v>
      </c>
      <c r="AQ35" s="10">
        <v>724235</v>
      </c>
      <c r="AR35" s="36">
        <f t="shared" si="23"/>
        <v>0.03624194134924098</v>
      </c>
      <c r="AS35" s="10">
        <v>101085</v>
      </c>
      <c r="AT35" s="36">
        <f t="shared" si="24"/>
        <v>0.005058463953396377</v>
      </c>
      <c r="AU35" s="14">
        <f t="shared" si="25"/>
        <v>19983339</v>
      </c>
    </row>
    <row r="36" spans="1:47" ht="12.75">
      <c r="A36" s="23">
        <v>34</v>
      </c>
      <c r="B36" s="8" t="s">
        <v>62</v>
      </c>
      <c r="C36" s="10">
        <v>16961188</v>
      </c>
      <c r="D36" s="36">
        <f t="shared" si="0"/>
        <v>0.33494506456285345</v>
      </c>
      <c r="E36" s="10">
        <v>5502054</v>
      </c>
      <c r="F36" s="36">
        <f t="shared" si="1"/>
        <v>0.10865311039877078</v>
      </c>
      <c r="G36" s="10">
        <v>1123218</v>
      </c>
      <c r="H36" s="36">
        <f t="shared" si="2"/>
        <v>0.022181012646529188</v>
      </c>
      <c r="I36" s="10">
        <v>415934</v>
      </c>
      <c r="J36" s="36">
        <f t="shared" si="3"/>
        <v>0.0082137548669283</v>
      </c>
      <c r="K36" s="10">
        <v>306616</v>
      </c>
      <c r="L36" s="36">
        <f t="shared" si="4"/>
        <v>0.0060549718519719185</v>
      </c>
      <c r="M36" s="10">
        <v>2421660</v>
      </c>
      <c r="N36" s="36">
        <f t="shared" si="5"/>
        <v>0.047822302603407245</v>
      </c>
      <c r="O36" s="11">
        <f t="shared" si="6"/>
        <v>26730670</v>
      </c>
      <c r="P36" s="43">
        <f t="shared" si="7"/>
        <v>0.5278702169304609</v>
      </c>
      <c r="Q36" s="10">
        <v>1550292</v>
      </c>
      <c r="R36" s="36">
        <f t="shared" si="8"/>
        <v>0.0306147572936091</v>
      </c>
      <c r="S36" s="10">
        <v>2071817</v>
      </c>
      <c r="T36" s="36">
        <f t="shared" si="9"/>
        <v>0.04091369536304988</v>
      </c>
      <c r="U36" s="12">
        <f t="shared" si="10"/>
        <v>30352779</v>
      </c>
      <c r="V36" s="48">
        <f t="shared" si="11"/>
        <v>0.5993986695871198</v>
      </c>
      <c r="W36" s="10">
        <v>2441223</v>
      </c>
      <c r="X36" s="36">
        <f t="shared" si="12"/>
        <v>0.04820862756472735</v>
      </c>
      <c r="Y36" s="10">
        <v>577954</v>
      </c>
      <c r="Z36" s="36">
        <f t="shared" si="13"/>
        <v>0.011413283069815594</v>
      </c>
      <c r="AA36" s="10">
        <v>626823</v>
      </c>
      <c r="AB36" s="36">
        <f t="shared" si="14"/>
        <v>0.012378335185276024</v>
      </c>
      <c r="AC36" s="10">
        <v>3518865</v>
      </c>
      <c r="AD36" s="36">
        <f t="shared" si="15"/>
        <v>0.06948961739077271</v>
      </c>
      <c r="AE36" s="10">
        <v>2042752</v>
      </c>
      <c r="AF36" s="36">
        <f t="shared" si="16"/>
        <v>0.04033972741330961</v>
      </c>
      <c r="AG36" s="10">
        <v>2983239</v>
      </c>
      <c r="AH36" s="36">
        <f t="shared" si="17"/>
        <v>0.058912216494588845</v>
      </c>
      <c r="AI36" s="10">
        <v>0</v>
      </c>
      <c r="AJ36" s="36">
        <f t="shared" si="18"/>
        <v>0</v>
      </c>
      <c r="AK36" s="10">
        <v>14476</v>
      </c>
      <c r="AL36" s="36">
        <f t="shared" si="19"/>
        <v>0.000285868227780499</v>
      </c>
      <c r="AM36" s="10">
        <v>578391</v>
      </c>
      <c r="AN36" s="36">
        <f t="shared" si="20"/>
        <v>0.0114219128304912</v>
      </c>
      <c r="AO36" s="13">
        <f t="shared" si="21"/>
        <v>12783723</v>
      </c>
      <c r="AP36" s="53">
        <f t="shared" si="22"/>
        <v>0.25244958817676183</v>
      </c>
      <c r="AQ36" s="10">
        <v>6474642</v>
      </c>
      <c r="AR36" s="36">
        <f t="shared" si="23"/>
        <v>0.12785952155658922</v>
      </c>
      <c r="AS36" s="10">
        <v>1027572</v>
      </c>
      <c r="AT36" s="36">
        <f t="shared" si="24"/>
        <v>0.02029222067952908</v>
      </c>
      <c r="AU36" s="14">
        <f t="shared" si="25"/>
        <v>50638716</v>
      </c>
    </row>
    <row r="37" spans="1:47" ht="12.75">
      <c r="A37" s="24">
        <v>35</v>
      </c>
      <c r="B37" s="15" t="s">
        <v>63</v>
      </c>
      <c r="C37" s="16">
        <v>18664156</v>
      </c>
      <c r="D37" s="37">
        <f t="shared" si="0"/>
        <v>0.30752555234391615</v>
      </c>
      <c r="E37" s="16">
        <v>6181132</v>
      </c>
      <c r="F37" s="37">
        <f t="shared" si="1"/>
        <v>0.10184527135385361</v>
      </c>
      <c r="G37" s="16">
        <v>920630</v>
      </c>
      <c r="H37" s="37">
        <f t="shared" si="2"/>
        <v>0.01516903573107616</v>
      </c>
      <c r="I37" s="16">
        <v>3065472</v>
      </c>
      <c r="J37" s="37">
        <f t="shared" si="3"/>
        <v>0.05050916687552383</v>
      </c>
      <c r="K37" s="16">
        <v>129096</v>
      </c>
      <c r="L37" s="37">
        <f t="shared" si="4"/>
        <v>0.002127088881243288</v>
      </c>
      <c r="M37" s="16">
        <v>3329377</v>
      </c>
      <c r="N37" s="37">
        <f t="shared" si="5"/>
        <v>0.054857476592358664</v>
      </c>
      <c r="O37" s="17">
        <f t="shared" si="6"/>
        <v>32289863</v>
      </c>
      <c r="P37" s="44">
        <f t="shared" si="7"/>
        <v>0.5320335917779717</v>
      </c>
      <c r="Q37" s="16">
        <v>2193151</v>
      </c>
      <c r="R37" s="37">
        <f t="shared" si="8"/>
        <v>0.03613610884138624</v>
      </c>
      <c r="S37" s="16">
        <v>2127012</v>
      </c>
      <c r="T37" s="37">
        <f t="shared" si="9"/>
        <v>0.03504634981309296</v>
      </c>
      <c r="U37" s="18">
        <f t="shared" si="10"/>
        <v>36610026</v>
      </c>
      <c r="V37" s="49">
        <f t="shared" si="11"/>
        <v>0.6032160504324509</v>
      </c>
      <c r="W37" s="16">
        <v>2666267</v>
      </c>
      <c r="X37" s="37">
        <f t="shared" si="12"/>
        <v>0.04393154621464567</v>
      </c>
      <c r="Y37" s="16">
        <v>863697</v>
      </c>
      <c r="Z37" s="37">
        <f t="shared" si="13"/>
        <v>0.01423096211705385</v>
      </c>
      <c r="AA37" s="16">
        <v>542488</v>
      </c>
      <c r="AB37" s="37">
        <f t="shared" si="14"/>
        <v>0.008938465893659825</v>
      </c>
      <c r="AC37" s="16">
        <v>4066547</v>
      </c>
      <c r="AD37" s="37">
        <f t="shared" si="15"/>
        <v>0.06700367872554726</v>
      </c>
      <c r="AE37" s="16">
        <v>4261465</v>
      </c>
      <c r="AF37" s="37">
        <f t="shared" si="16"/>
        <v>0.07021530348970866</v>
      </c>
      <c r="AG37" s="16">
        <v>3412428</v>
      </c>
      <c r="AH37" s="37">
        <f t="shared" si="17"/>
        <v>0.05622589125025772</v>
      </c>
      <c r="AI37" s="16">
        <v>0</v>
      </c>
      <c r="AJ37" s="37">
        <f t="shared" si="18"/>
        <v>0</v>
      </c>
      <c r="AK37" s="16">
        <v>1840</v>
      </c>
      <c r="AL37" s="37">
        <f t="shared" si="19"/>
        <v>3.0317310695045932E-05</v>
      </c>
      <c r="AM37" s="16">
        <v>213580</v>
      </c>
      <c r="AN37" s="37">
        <f t="shared" si="20"/>
        <v>0.003519114792526038</v>
      </c>
      <c r="AO37" s="19">
        <f t="shared" si="21"/>
        <v>16028312</v>
      </c>
      <c r="AP37" s="54">
        <f t="shared" si="22"/>
        <v>0.26409527979409403</v>
      </c>
      <c r="AQ37" s="16">
        <v>4292844</v>
      </c>
      <c r="AR37" s="37">
        <f t="shared" si="23"/>
        <v>0.07073232897465422</v>
      </c>
      <c r="AS37" s="16">
        <v>3760217</v>
      </c>
      <c r="AT37" s="37">
        <f t="shared" si="24"/>
        <v>0.06195634079880083</v>
      </c>
      <c r="AU37" s="20">
        <f t="shared" si="25"/>
        <v>60691399</v>
      </c>
    </row>
    <row r="38" spans="1:47" ht="12.75">
      <c r="A38" s="23">
        <v>36</v>
      </c>
      <c r="B38" s="8" t="s">
        <v>64</v>
      </c>
      <c r="C38" s="10">
        <v>176480617</v>
      </c>
      <c r="D38" s="36">
        <f t="shared" si="0"/>
        <v>0.31721241213534046</v>
      </c>
      <c r="E38" s="10">
        <v>64505997</v>
      </c>
      <c r="F38" s="36">
        <f t="shared" si="1"/>
        <v>0.11594532733056477</v>
      </c>
      <c r="G38" s="10">
        <v>793898</v>
      </c>
      <c r="H38" s="36">
        <f t="shared" si="2"/>
        <v>0.0014269799360992856</v>
      </c>
      <c r="I38" s="10">
        <v>5713721</v>
      </c>
      <c r="J38" s="36">
        <f t="shared" si="3"/>
        <v>0.01027004127415505</v>
      </c>
      <c r="K38" s="10">
        <v>744898</v>
      </c>
      <c r="L38" s="36">
        <f t="shared" si="4"/>
        <v>0.0013389056282299308</v>
      </c>
      <c r="M38" s="10">
        <v>46166115</v>
      </c>
      <c r="N38" s="36">
        <f t="shared" si="5"/>
        <v>0.08298058419677626</v>
      </c>
      <c r="O38" s="11">
        <f t="shared" si="6"/>
        <v>294405246</v>
      </c>
      <c r="P38" s="43">
        <f t="shared" si="7"/>
        <v>0.5291742505011657</v>
      </c>
      <c r="Q38" s="10">
        <v>32258854</v>
      </c>
      <c r="R38" s="36">
        <f t="shared" si="8"/>
        <v>0.05798318854507278</v>
      </c>
      <c r="S38" s="10">
        <v>30910809</v>
      </c>
      <c r="T38" s="36">
        <f t="shared" si="9"/>
        <v>0.05556016547666983</v>
      </c>
      <c r="U38" s="12">
        <f t="shared" si="10"/>
        <v>357574909</v>
      </c>
      <c r="V38" s="48">
        <f t="shared" si="11"/>
        <v>0.6427176045229084</v>
      </c>
      <c r="W38" s="10">
        <v>24214187</v>
      </c>
      <c r="X38" s="36">
        <f t="shared" si="12"/>
        <v>0.04352342368661485</v>
      </c>
      <c r="Y38" s="10">
        <v>12003408</v>
      </c>
      <c r="Z38" s="36">
        <f t="shared" si="13"/>
        <v>0.021575343911703588</v>
      </c>
      <c r="AA38" s="10">
        <v>10542187</v>
      </c>
      <c r="AB38" s="36">
        <f t="shared" si="14"/>
        <v>0.018948894356210395</v>
      </c>
      <c r="AC38" s="10">
        <v>56008904</v>
      </c>
      <c r="AD38" s="36">
        <f t="shared" si="15"/>
        <v>0.1006723562106354</v>
      </c>
      <c r="AE38" s="10">
        <v>17866536</v>
      </c>
      <c r="AF38" s="36">
        <f t="shared" si="16"/>
        <v>0.032113934535161426</v>
      </c>
      <c r="AG38" s="10">
        <v>22707040</v>
      </c>
      <c r="AH38" s="36">
        <f t="shared" si="17"/>
        <v>0.04081442513799496</v>
      </c>
      <c r="AI38" s="10">
        <v>39661</v>
      </c>
      <c r="AJ38" s="36">
        <f t="shared" si="18"/>
        <v>7.128806376339753E-05</v>
      </c>
      <c r="AK38" s="10">
        <v>0</v>
      </c>
      <c r="AL38" s="36">
        <f t="shared" si="19"/>
        <v>0</v>
      </c>
      <c r="AM38" s="10">
        <v>13679166</v>
      </c>
      <c r="AN38" s="36">
        <f t="shared" si="20"/>
        <v>0.024587409748571633</v>
      </c>
      <c r="AO38" s="13">
        <f t="shared" si="21"/>
        <v>157061089</v>
      </c>
      <c r="AP38" s="53">
        <f t="shared" si="22"/>
        <v>0.28230707565065566</v>
      </c>
      <c r="AQ38" s="10">
        <v>6878404</v>
      </c>
      <c r="AR38" s="36">
        <f t="shared" si="23"/>
        <v>0.012363483092771453</v>
      </c>
      <c r="AS38" s="10">
        <v>34833995</v>
      </c>
      <c r="AT38" s="36">
        <f t="shared" si="24"/>
        <v>0.06261183673366458</v>
      </c>
      <c r="AU38" s="14">
        <f t="shared" si="25"/>
        <v>556348397</v>
      </c>
    </row>
    <row r="39" spans="1:47" ht="12.75">
      <c r="A39" s="23">
        <v>37</v>
      </c>
      <c r="B39" s="8" t="s">
        <v>65</v>
      </c>
      <c r="C39" s="10">
        <v>53251373</v>
      </c>
      <c r="D39" s="36">
        <f t="shared" si="0"/>
        <v>0.3616668345685709</v>
      </c>
      <c r="E39" s="10">
        <v>15611737</v>
      </c>
      <c r="F39" s="36">
        <f t="shared" si="1"/>
        <v>0.10603008307235641</v>
      </c>
      <c r="G39" s="10">
        <v>1067991</v>
      </c>
      <c r="H39" s="36">
        <f t="shared" si="2"/>
        <v>0.007253464137304452</v>
      </c>
      <c r="I39" s="10">
        <v>1802652</v>
      </c>
      <c r="J39" s="36">
        <f t="shared" si="3"/>
        <v>0.012243054140006933</v>
      </c>
      <c r="K39" s="10">
        <v>508986</v>
      </c>
      <c r="L39" s="36">
        <f t="shared" si="4"/>
        <v>0.0034568752895764512</v>
      </c>
      <c r="M39" s="10">
        <v>4276321</v>
      </c>
      <c r="N39" s="36">
        <f t="shared" si="5"/>
        <v>0.029043447943945137</v>
      </c>
      <c r="O39" s="11">
        <f t="shared" si="6"/>
        <v>76519060</v>
      </c>
      <c r="P39" s="43">
        <f t="shared" si="7"/>
        <v>0.5196937591517603</v>
      </c>
      <c r="Q39" s="10">
        <v>4412898</v>
      </c>
      <c r="R39" s="36">
        <f t="shared" si="8"/>
        <v>0.029971036632876626</v>
      </c>
      <c r="S39" s="10">
        <v>6968209</v>
      </c>
      <c r="T39" s="36">
        <f t="shared" si="9"/>
        <v>0.047325917617978164</v>
      </c>
      <c r="U39" s="12">
        <f t="shared" si="10"/>
        <v>87900167</v>
      </c>
      <c r="V39" s="48">
        <f t="shared" si="11"/>
        <v>0.596990713402615</v>
      </c>
      <c r="W39" s="10">
        <v>7471328</v>
      </c>
      <c r="X39" s="36">
        <f t="shared" si="12"/>
        <v>0.050742946060443016</v>
      </c>
      <c r="Y39" s="10">
        <v>2160246</v>
      </c>
      <c r="Z39" s="36">
        <f t="shared" si="13"/>
        <v>0.01467172184855059</v>
      </c>
      <c r="AA39" s="10">
        <v>1757342</v>
      </c>
      <c r="AB39" s="36">
        <f t="shared" si="14"/>
        <v>0.011935322651575602</v>
      </c>
      <c r="AC39" s="10">
        <v>13079221</v>
      </c>
      <c r="AD39" s="36">
        <f t="shared" si="15"/>
        <v>0.08883001866811543</v>
      </c>
      <c r="AE39" s="10">
        <v>6138870</v>
      </c>
      <c r="AF39" s="36">
        <f t="shared" si="16"/>
        <v>0.041693303959091585</v>
      </c>
      <c r="AG39" s="10">
        <v>8771545</v>
      </c>
      <c r="AH39" s="36">
        <f t="shared" si="17"/>
        <v>0.059573617274164464</v>
      </c>
      <c r="AI39" s="10">
        <v>0</v>
      </c>
      <c r="AJ39" s="36">
        <f t="shared" si="18"/>
        <v>0</v>
      </c>
      <c r="AK39" s="10">
        <v>59390</v>
      </c>
      <c r="AL39" s="36">
        <f t="shared" si="19"/>
        <v>0.00040335848814691453</v>
      </c>
      <c r="AM39" s="10">
        <v>1874402</v>
      </c>
      <c r="AN39" s="36">
        <f t="shared" si="20"/>
        <v>0.012730357920517812</v>
      </c>
      <c r="AO39" s="13">
        <f t="shared" si="21"/>
        <v>41312344</v>
      </c>
      <c r="AP39" s="53">
        <f t="shared" si="22"/>
        <v>0.2805806468706054</v>
      </c>
      <c r="AQ39" s="10">
        <v>5395510</v>
      </c>
      <c r="AR39" s="36">
        <f t="shared" si="23"/>
        <v>0.03664463304228925</v>
      </c>
      <c r="AS39" s="10">
        <v>12630730</v>
      </c>
      <c r="AT39" s="36">
        <f t="shared" si="24"/>
        <v>0.08578400668449028</v>
      </c>
      <c r="AU39" s="14">
        <f t="shared" si="25"/>
        <v>147238751</v>
      </c>
    </row>
    <row r="40" spans="1:47" ht="12.75">
      <c r="A40" s="23">
        <v>38</v>
      </c>
      <c r="B40" s="8" t="s">
        <v>66</v>
      </c>
      <c r="C40" s="10">
        <v>16929665</v>
      </c>
      <c r="D40" s="36">
        <f t="shared" si="0"/>
        <v>0.3455816944958994</v>
      </c>
      <c r="E40" s="10">
        <v>4377944</v>
      </c>
      <c r="F40" s="36">
        <f t="shared" si="1"/>
        <v>0.08936605100739772</v>
      </c>
      <c r="G40" s="10">
        <v>64085</v>
      </c>
      <c r="H40" s="36">
        <f t="shared" si="2"/>
        <v>0.0013081536398841746</v>
      </c>
      <c r="I40" s="10">
        <v>693519</v>
      </c>
      <c r="J40" s="36">
        <f t="shared" si="3"/>
        <v>0.014156657629380242</v>
      </c>
      <c r="K40" s="10">
        <v>43267</v>
      </c>
      <c r="L40" s="36">
        <f t="shared" si="4"/>
        <v>0.0008832001800244766</v>
      </c>
      <c r="M40" s="10">
        <v>2340785</v>
      </c>
      <c r="N40" s="36">
        <f t="shared" si="5"/>
        <v>0.04778195237475661</v>
      </c>
      <c r="O40" s="11">
        <f t="shared" si="6"/>
        <v>24449265</v>
      </c>
      <c r="P40" s="43">
        <f t="shared" si="7"/>
        <v>0.49907770932734263</v>
      </c>
      <c r="Q40" s="10">
        <v>1737385</v>
      </c>
      <c r="R40" s="36">
        <f t="shared" si="8"/>
        <v>0.035464874957168865</v>
      </c>
      <c r="S40" s="10">
        <v>1824449</v>
      </c>
      <c r="T40" s="36">
        <f t="shared" si="9"/>
        <v>0.03724209409585773</v>
      </c>
      <c r="U40" s="12">
        <f t="shared" si="10"/>
        <v>28011099</v>
      </c>
      <c r="V40" s="48">
        <f t="shared" si="11"/>
        <v>0.5717846783803693</v>
      </c>
      <c r="W40" s="10">
        <v>1917324</v>
      </c>
      <c r="X40" s="36">
        <f t="shared" si="12"/>
        <v>0.03913793195657775</v>
      </c>
      <c r="Y40" s="10">
        <v>2073687</v>
      </c>
      <c r="Z40" s="36">
        <f t="shared" si="13"/>
        <v>0.042329737021619636</v>
      </c>
      <c r="AA40" s="10">
        <v>570216</v>
      </c>
      <c r="AB40" s="36">
        <f t="shared" si="14"/>
        <v>0.011639699397990083</v>
      </c>
      <c r="AC40" s="10">
        <v>7498386</v>
      </c>
      <c r="AD40" s="36">
        <f t="shared" si="15"/>
        <v>0.1530629779067884</v>
      </c>
      <c r="AE40" s="10">
        <v>3930790</v>
      </c>
      <c r="AF40" s="36">
        <f t="shared" si="16"/>
        <v>0.08023839035843512</v>
      </c>
      <c r="AG40" s="10">
        <v>2702206</v>
      </c>
      <c r="AH40" s="36">
        <f t="shared" si="17"/>
        <v>0.05515956330836944</v>
      </c>
      <c r="AI40" s="10">
        <v>0</v>
      </c>
      <c r="AJ40" s="36">
        <f t="shared" si="18"/>
        <v>0</v>
      </c>
      <c r="AK40" s="10">
        <v>13178</v>
      </c>
      <c r="AL40" s="36">
        <f t="shared" si="19"/>
        <v>0.0002689997451259055</v>
      </c>
      <c r="AM40" s="10">
        <v>692275</v>
      </c>
      <c r="AN40" s="36">
        <f t="shared" si="20"/>
        <v>0.014131264118761285</v>
      </c>
      <c r="AO40" s="13">
        <f t="shared" si="21"/>
        <v>19398062</v>
      </c>
      <c r="AP40" s="53">
        <f t="shared" si="22"/>
        <v>0.39596856381366763</v>
      </c>
      <c r="AQ40" s="10">
        <v>285854</v>
      </c>
      <c r="AR40" s="36">
        <f t="shared" si="23"/>
        <v>0.005835077640250461</v>
      </c>
      <c r="AS40" s="10">
        <v>1293879</v>
      </c>
      <c r="AT40" s="36">
        <f t="shared" si="24"/>
        <v>0.026411680165712662</v>
      </c>
      <c r="AU40" s="14">
        <f t="shared" si="25"/>
        <v>48988894</v>
      </c>
    </row>
    <row r="41" spans="1:47" ht="12.75">
      <c r="A41" s="23">
        <v>39</v>
      </c>
      <c r="B41" s="8" t="s">
        <v>67</v>
      </c>
      <c r="C41" s="10">
        <v>9223448</v>
      </c>
      <c r="D41" s="36">
        <f t="shared" si="0"/>
        <v>0.28528158334073594</v>
      </c>
      <c r="E41" s="10">
        <v>2934872</v>
      </c>
      <c r="F41" s="36">
        <f t="shared" si="1"/>
        <v>0.09077569809710992</v>
      </c>
      <c r="G41" s="10">
        <v>555069</v>
      </c>
      <c r="H41" s="36">
        <f t="shared" si="2"/>
        <v>0.017168304432719623</v>
      </c>
      <c r="I41" s="10">
        <v>586140</v>
      </c>
      <c r="J41" s="36">
        <f t="shared" si="3"/>
        <v>0.018129331596962325</v>
      </c>
      <c r="K41" s="10">
        <v>102551</v>
      </c>
      <c r="L41" s="36">
        <f t="shared" si="4"/>
        <v>0.0031719061736105426</v>
      </c>
      <c r="M41" s="10">
        <v>2116361</v>
      </c>
      <c r="N41" s="36">
        <f t="shared" si="5"/>
        <v>0.06545912298747532</v>
      </c>
      <c r="O41" s="11">
        <f t="shared" si="6"/>
        <v>15518441</v>
      </c>
      <c r="P41" s="43">
        <f t="shared" si="7"/>
        <v>0.47998594662861366</v>
      </c>
      <c r="Q41" s="10">
        <v>955977</v>
      </c>
      <c r="R41" s="36">
        <f t="shared" si="8"/>
        <v>0.029568403507812556</v>
      </c>
      <c r="S41" s="10">
        <v>2553062</v>
      </c>
      <c r="T41" s="36">
        <f t="shared" si="9"/>
        <v>0.07896630085918692</v>
      </c>
      <c r="U41" s="12">
        <f t="shared" si="10"/>
        <v>19027480</v>
      </c>
      <c r="V41" s="48">
        <f t="shared" si="11"/>
        <v>0.5885206509956131</v>
      </c>
      <c r="W41" s="10">
        <v>1364904</v>
      </c>
      <c r="X41" s="36">
        <f t="shared" si="12"/>
        <v>0.04221653054563801</v>
      </c>
      <c r="Y41" s="10">
        <v>876722</v>
      </c>
      <c r="Z41" s="36">
        <f t="shared" si="13"/>
        <v>0.027117043464619378</v>
      </c>
      <c r="AA41" s="10">
        <v>436545</v>
      </c>
      <c r="AB41" s="36">
        <f t="shared" si="14"/>
        <v>0.013502352786016853</v>
      </c>
      <c r="AC41" s="10">
        <v>2045755</v>
      </c>
      <c r="AD41" s="36">
        <f t="shared" si="15"/>
        <v>0.06327527683001273</v>
      </c>
      <c r="AE41" s="10">
        <v>2741988</v>
      </c>
      <c r="AF41" s="36">
        <f t="shared" si="16"/>
        <v>0.0848097889359053</v>
      </c>
      <c r="AG41" s="10">
        <v>1756111</v>
      </c>
      <c r="AH41" s="36">
        <f t="shared" si="17"/>
        <v>0.054316577336597234</v>
      </c>
      <c r="AI41" s="10">
        <v>0</v>
      </c>
      <c r="AJ41" s="36">
        <f t="shared" si="18"/>
        <v>0</v>
      </c>
      <c r="AK41" s="10">
        <v>0</v>
      </c>
      <c r="AL41" s="36">
        <f t="shared" si="19"/>
        <v>0</v>
      </c>
      <c r="AM41" s="10">
        <v>137281</v>
      </c>
      <c r="AN41" s="36">
        <f t="shared" si="20"/>
        <v>0.004246106341424549</v>
      </c>
      <c r="AO41" s="13">
        <f t="shared" si="21"/>
        <v>9359306</v>
      </c>
      <c r="AP41" s="53">
        <f t="shared" si="22"/>
        <v>0.28948367624021404</v>
      </c>
      <c r="AQ41" s="10">
        <v>188739</v>
      </c>
      <c r="AR41" s="36">
        <f t="shared" si="23"/>
        <v>0.005837704159891957</v>
      </c>
      <c r="AS41" s="10">
        <v>3755507</v>
      </c>
      <c r="AT41" s="36">
        <f t="shared" si="24"/>
        <v>0.11615796860428086</v>
      </c>
      <c r="AU41" s="14">
        <f t="shared" si="25"/>
        <v>32331032</v>
      </c>
    </row>
    <row r="42" spans="1:47" ht="12.75">
      <c r="A42" s="24">
        <v>40</v>
      </c>
      <c r="B42" s="15" t="s">
        <v>68</v>
      </c>
      <c r="C42" s="16">
        <v>55433997</v>
      </c>
      <c r="D42" s="37">
        <f t="shared" si="0"/>
        <v>0.27656610705373974</v>
      </c>
      <c r="E42" s="16">
        <v>26633423</v>
      </c>
      <c r="F42" s="37">
        <f t="shared" si="1"/>
        <v>0.13287698010709087</v>
      </c>
      <c r="G42" s="16">
        <v>3488947</v>
      </c>
      <c r="H42" s="37">
        <f t="shared" si="2"/>
        <v>0.017406727671230783</v>
      </c>
      <c r="I42" s="16">
        <v>2272979</v>
      </c>
      <c r="J42" s="37">
        <f t="shared" si="3"/>
        <v>0.011340133987540215</v>
      </c>
      <c r="K42" s="16">
        <v>483439</v>
      </c>
      <c r="L42" s="37">
        <f t="shared" si="4"/>
        <v>0.0024119285901024403</v>
      </c>
      <c r="M42" s="16">
        <v>10921199</v>
      </c>
      <c r="N42" s="37">
        <f t="shared" si="5"/>
        <v>0.054487023401707725</v>
      </c>
      <c r="O42" s="17">
        <f t="shared" si="6"/>
        <v>99233984</v>
      </c>
      <c r="P42" s="44">
        <f t="shared" si="7"/>
        <v>0.49508890081141177</v>
      </c>
      <c r="Q42" s="16">
        <v>6293903</v>
      </c>
      <c r="R42" s="37">
        <f t="shared" si="8"/>
        <v>0.03140095149342837</v>
      </c>
      <c r="S42" s="16">
        <v>9133761</v>
      </c>
      <c r="T42" s="37">
        <f t="shared" si="9"/>
        <v>0.04556930510584097</v>
      </c>
      <c r="U42" s="18">
        <f t="shared" si="10"/>
        <v>114661648</v>
      </c>
      <c r="V42" s="49">
        <f t="shared" si="11"/>
        <v>0.5720591574106811</v>
      </c>
      <c r="W42" s="16">
        <v>8422772</v>
      </c>
      <c r="X42" s="37">
        <f t="shared" si="12"/>
        <v>0.042022105363270876</v>
      </c>
      <c r="Y42" s="16">
        <v>3731197</v>
      </c>
      <c r="Z42" s="37">
        <f t="shared" si="13"/>
        <v>0.018615338687206565</v>
      </c>
      <c r="AA42" s="16">
        <v>1036933</v>
      </c>
      <c r="AB42" s="37">
        <f t="shared" si="14"/>
        <v>0.005173369026331541</v>
      </c>
      <c r="AC42" s="16">
        <v>15278979</v>
      </c>
      <c r="AD42" s="37">
        <f t="shared" si="15"/>
        <v>0.07622845131996962</v>
      </c>
      <c r="AE42" s="16">
        <v>10892081</v>
      </c>
      <c r="AF42" s="37">
        <f t="shared" si="16"/>
        <v>0.0543417506026853</v>
      </c>
      <c r="AG42" s="16">
        <v>12721084</v>
      </c>
      <c r="AH42" s="37">
        <f t="shared" si="17"/>
        <v>0.06346684110445104</v>
      </c>
      <c r="AI42" s="16">
        <v>0</v>
      </c>
      <c r="AJ42" s="37">
        <f t="shared" si="18"/>
        <v>0</v>
      </c>
      <c r="AK42" s="16">
        <v>75847</v>
      </c>
      <c r="AL42" s="37">
        <f t="shared" si="19"/>
        <v>0.0003784087501701348</v>
      </c>
      <c r="AM42" s="16">
        <v>1563972</v>
      </c>
      <c r="AN42" s="37">
        <f t="shared" si="20"/>
        <v>0.007802822653777816</v>
      </c>
      <c r="AO42" s="19">
        <f t="shared" si="21"/>
        <v>53722865</v>
      </c>
      <c r="AP42" s="54">
        <f t="shared" si="22"/>
        <v>0.2680290875078629</v>
      </c>
      <c r="AQ42" s="16">
        <v>7966399</v>
      </c>
      <c r="AR42" s="37">
        <f t="shared" si="23"/>
        <v>0.03974521192593789</v>
      </c>
      <c r="AS42" s="16">
        <v>24085785</v>
      </c>
      <c r="AT42" s="37">
        <f t="shared" si="24"/>
        <v>0.12016654315551807</v>
      </c>
      <c r="AU42" s="20">
        <f t="shared" si="25"/>
        <v>200436697</v>
      </c>
    </row>
    <row r="43" spans="1:47" ht="12.75">
      <c r="A43" s="23">
        <v>41</v>
      </c>
      <c r="B43" s="8" t="s">
        <v>69</v>
      </c>
      <c r="C43" s="10">
        <v>4583501</v>
      </c>
      <c r="D43" s="36">
        <f t="shared" si="0"/>
        <v>0.30526240706431734</v>
      </c>
      <c r="E43" s="10">
        <v>1496215</v>
      </c>
      <c r="F43" s="36">
        <f t="shared" si="1"/>
        <v>0.09964832393092912</v>
      </c>
      <c r="G43" s="10">
        <v>432249</v>
      </c>
      <c r="H43" s="36">
        <f t="shared" si="2"/>
        <v>0.028787900382511996</v>
      </c>
      <c r="I43" s="10">
        <v>417603</v>
      </c>
      <c r="J43" s="36">
        <f t="shared" si="3"/>
        <v>0.027812472818764547</v>
      </c>
      <c r="K43" s="10">
        <v>166546</v>
      </c>
      <c r="L43" s="36">
        <f t="shared" si="4"/>
        <v>0.011092008673486446</v>
      </c>
      <c r="M43" s="10">
        <v>1165345</v>
      </c>
      <c r="N43" s="36">
        <f t="shared" si="5"/>
        <v>0.07761229238531134</v>
      </c>
      <c r="O43" s="11">
        <f t="shared" si="6"/>
        <v>8261459</v>
      </c>
      <c r="P43" s="43">
        <f t="shared" si="7"/>
        <v>0.5502154052553208</v>
      </c>
      <c r="Q43" s="10">
        <v>536374</v>
      </c>
      <c r="R43" s="36">
        <f t="shared" si="8"/>
        <v>0.035722653562575014</v>
      </c>
      <c r="S43" s="10">
        <v>749940</v>
      </c>
      <c r="T43" s="36">
        <f t="shared" si="9"/>
        <v>0.04994620696140661</v>
      </c>
      <c r="U43" s="12">
        <f t="shared" si="10"/>
        <v>9547773</v>
      </c>
      <c r="V43" s="48">
        <f t="shared" si="11"/>
        <v>0.6358842657793025</v>
      </c>
      <c r="W43" s="10">
        <v>643696</v>
      </c>
      <c r="X43" s="36">
        <f t="shared" si="12"/>
        <v>0.04287032780786408</v>
      </c>
      <c r="Y43" s="10">
        <v>700396</v>
      </c>
      <c r="Z43" s="36">
        <f t="shared" si="13"/>
        <v>0.04664656315297403</v>
      </c>
      <c r="AA43" s="10">
        <v>248334</v>
      </c>
      <c r="AB43" s="36">
        <f t="shared" si="14"/>
        <v>0.01653911160833393</v>
      </c>
      <c r="AC43" s="10">
        <v>878889</v>
      </c>
      <c r="AD43" s="36">
        <f t="shared" si="15"/>
        <v>0.05853424525975904</v>
      </c>
      <c r="AE43" s="10">
        <v>968193</v>
      </c>
      <c r="AF43" s="36">
        <f t="shared" si="16"/>
        <v>0.06448191582871317</v>
      </c>
      <c r="AG43" s="10">
        <v>1103257</v>
      </c>
      <c r="AH43" s="36">
        <f t="shared" si="17"/>
        <v>0.07347721478200998</v>
      </c>
      <c r="AI43" s="10">
        <v>0</v>
      </c>
      <c r="AJ43" s="36">
        <f t="shared" si="18"/>
        <v>0</v>
      </c>
      <c r="AK43" s="10">
        <v>0</v>
      </c>
      <c r="AL43" s="36">
        <f t="shared" si="19"/>
        <v>0</v>
      </c>
      <c r="AM43" s="10">
        <v>6874</v>
      </c>
      <c r="AN43" s="36">
        <f t="shared" si="20"/>
        <v>0.000457810260357774</v>
      </c>
      <c r="AO43" s="13">
        <f t="shared" si="21"/>
        <v>4549639</v>
      </c>
      <c r="AP43" s="53">
        <f t="shared" si="22"/>
        <v>0.303007188700012</v>
      </c>
      <c r="AQ43" s="10">
        <v>102315</v>
      </c>
      <c r="AR43" s="36">
        <f t="shared" si="23"/>
        <v>0.006814206690210306</v>
      </c>
      <c r="AS43" s="10">
        <v>815227</v>
      </c>
      <c r="AT43" s="36">
        <f t="shared" si="24"/>
        <v>0.05429433883047527</v>
      </c>
      <c r="AU43" s="14">
        <f t="shared" si="25"/>
        <v>15014954</v>
      </c>
    </row>
    <row r="44" spans="1:47" ht="12.75">
      <c r="A44" s="23">
        <v>42</v>
      </c>
      <c r="B44" s="8" t="s">
        <v>70</v>
      </c>
      <c r="C44" s="10">
        <v>9804004</v>
      </c>
      <c r="D44" s="36">
        <f t="shared" si="0"/>
        <v>0.3417070939151451</v>
      </c>
      <c r="E44" s="10">
        <v>3238813</v>
      </c>
      <c r="F44" s="36">
        <f t="shared" si="1"/>
        <v>0.11288503941497706</v>
      </c>
      <c r="G44" s="10">
        <v>628783</v>
      </c>
      <c r="H44" s="36">
        <f t="shared" si="2"/>
        <v>0.021915496121099772</v>
      </c>
      <c r="I44" s="10">
        <v>864743</v>
      </c>
      <c r="J44" s="36">
        <f t="shared" si="3"/>
        <v>0.03013960597256634</v>
      </c>
      <c r="K44" s="10">
        <v>95833</v>
      </c>
      <c r="L44" s="36">
        <f t="shared" si="4"/>
        <v>0.003340147141022188</v>
      </c>
      <c r="M44" s="10">
        <v>1149931</v>
      </c>
      <c r="N44" s="36">
        <f t="shared" si="5"/>
        <v>0.040079500193281915</v>
      </c>
      <c r="O44" s="11">
        <f t="shared" si="6"/>
        <v>15782107</v>
      </c>
      <c r="P44" s="43">
        <f t="shared" si="7"/>
        <v>0.5500668827580923</v>
      </c>
      <c r="Q44" s="10">
        <v>1090572</v>
      </c>
      <c r="R44" s="36">
        <f t="shared" si="8"/>
        <v>0.03801061166695032</v>
      </c>
      <c r="S44" s="10">
        <v>2003786</v>
      </c>
      <c r="T44" s="36">
        <f t="shared" si="9"/>
        <v>0.06983961765905572</v>
      </c>
      <c r="U44" s="12">
        <f t="shared" si="10"/>
        <v>18876465</v>
      </c>
      <c r="V44" s="48">
        <f t="shared" si="11"/>
        <v>0.6579171120840984</v>
      </c>
      <c r="W44" s="10">
        <v>1797842</v>
      </c>
      <c r="X44" s="36">
        <f t="shared" si="12"/>
        <v>0.06266168038472773</v>
      </c>
      <c r="Y44" s="10">
        <v>626584</v>
      </c>
      <c r="Z44" s="36">
        <f t="shared" si="13"/>
        <v>0.02183885254776796</v>
      </c>
      <c r="AA44" s="10">
        <v>465039</v>
      </c>
      <c r="AB44" s="36">
        <f t="shared" si="14"/>
        <v>0.016208390495067643</v>
      </c>
      <c r="AC44" s="10">
        <v>2104319</v>
      </c>
      <c r="AD44" s="36">
        <f t="shared" si="15"/>
        <v>0.07334357780356109</v>
      </c>
      <c r="AE44" s="10">
        <v>1516358</v>
      </c>
      <c r="AF44" s="36">
        <f t="shared" si="16"/>
        <v>0.05285088475228912</v>
      </c>
      <c r="AG44" s="10">
        <v>1973521</v>
      </c>
      <c r="AH44" s="36">
        <f t="shared" si="17"/>
        <v>0.06878476647811557</v>
      </c>
      <c r="AI44" s="10">
        <v>0</v>
      </c>
      <c r="AJ44" s="36">
        <f t="shared" si="18"/>
        <v>0</v>
      </c>
      <c r="AK44" s="10">
        <v>6695</v>
      </c>
      <c r="AL44" s="36">
        <f t="shared" si="19"/>
        <v>0.000233346395387221</v>
      </c>
      <c r="AM44" s="10">
        <v>59687</v>
      </c>
      <c r="AN44" s="36">
        <f t="shared" si="20"/>
        <v>0.0020803205827448932</v>
      </c>
      <c r="AO44" s="13">
        <f t="shared" si="21"/>
        <v>8550045</v>
      </c>
      <c r="AP44" s="53">
        <f t="shared" si="22"/>
        <v>0.29800181943966125</v>
      </c>
      <c r="AQ44" s="10">
        <v>124317</v>
      </c>
      <c r="AR44" s="36">
        <f t="shared" si="23"/>
        <v>0.004332923649791359</v>
      </c>
      <c r="AS44" s="10">
        <v>1140424</v>
      </c>
      <c r="AT44" s="36">
        <f t="shared" si="24"/>
        <v>0.03974814482644901</v>
      </c>
      <c r="AU44" s="14">
        <f t="shared" si="25"/>
        <v>28691251</v>
      </c>
    </row>
    <row r="45" spans="1:47" ht="12.75">
      <c r="A45" s="23">
        <v>43</v>
      </c>
      <c r="B45" s="8" t="s">
        <v>71</v>
      </c>
      <c r="C45" s="10">
        <v>9955779</v>
      </c>
      <c r="D45" s="36">
        <f t="shared" si="0"/>
        <v>0.30008411343069585</v>
      </c>
      <c r="E45" s="10">
        <v>3414241</v>
      </c>
      <c r="F45" s="36">
        <f t="shared" si="1"/>
        <v>0.10291103122354689</v>
      </c>
      <c r="G45" s="10">
        <v>1161691</v>
      </c>
      <c r="H45" s="36">
        <f t="shared" si="2"/>
        <v>0.03501534272862209</v>
      </c>
      <c r="I45" s="10">
        <v>514484</v>
      </c>
      <c r="J45" s="36">
        <f t="shared" si="3"/>
        <v>0.01550742287612834</v>
      </c>
      <c r="K45" s="10">
        <v>119749</v>
      </c>
      <c r="L45" s="36">
        <f t="shared" si="4"/>
        <v>0.003609438548124903</v>
      </c>
      <c r="M45" s="10">
        <v>2071956</v>
      </c>
      <c r="N45" s="36">
        <f t="shared" si="5"/>
        <v>0.06245227815195686</v>
      </c>
      <c r="O45" s="11">
        <f t="shared" si="6"/>
        <v>17237900</v>
      </c>
      <c r="P45" s="43">
        <f t="shared" si="7"/>
        <v>0.5195796269590749</v>
      </c>
      <c r="Q45" s="10">
        <v>1058328</v>
      </c>
      <c r="R45" s="36">
        <f t="shared" si="8"/>
        <v>0.03189980609240939</v>
      </c>
      <c r="S45" s="10">
        <v>2514779</v>
      </c>
      <c r="T45" s="36">
        <f t="shared" si="9"/>
        <v>0.0757997165956709</v>
      </c>
      <c r="U45" s="12">
        <f t="shared" si="10"/>
        <v>20811007</v>
      </c>
      <c r="V45" s="48">
        <f t="shared" si="11"/>
        <v>0.6272791496471553</v>
      </c>
      <c r="W45" s="10">
        <v>1423822</v>
      </c>
      <c r="X45" s="36">
        <f t="shared" si="12"/>
        <v>0.04291641694267422</v>
      </c>
      <c r="Y45" s="10">
        <v>716913</v>
      </c>
      <c r="Z45" s="36">
        <f t="shared" si="13"/>
        <v>0.021608977259533427</v>
      </c>
      <c r="AA45" s="10">
        <v>297256</v>
      </c>
      <c r="AB45" s="36">
        <f t="shared" si="14"/>
        <v>0.008959801460232788</v>
      </c>
      <c r="AC45" s="10">
        <v>2240409</v>
      </c>
      <c r="AD45" s="36">
        <f t="shared" si="15"/>
        <v>0.06752973810358304</v>
      </c>
      <c r="AE45" s="10">
        <v>2537090</v>
      </c>
      <c r="AF45" s="36">
        <f t="shared" si="16"/>
        <v>0.07647220808576448</v>
      </c>
      <c r="AG45" s="10">
        <v>2117549</v>
      </c>
      <c r="AH45" s="36">
        <f t="shared" si="17"/>
        <v>0.06382652872377506</v>
      </c>
      <c r="AI45" s="10">
        <v>0</v>
      </c>
      <c r="AJ45" s="36">
        <f t="shared" si="18"/>
        <v>0</v>
      </c>
      <c r="AK45" s="10">
        <v>6843</v>
      </c>
      <c r="AL45" s="36">
        <f t="shared" si="19"/>
        <v>0.0002062596596616148</v>
      </c>
      <c r="AM45" s="10">
        <v>278121</v>
      </c>
      <c r="AN45" s="36">
        <f t="shared" si="20"/>
        <v>0.008383040012384622</v>
      </c>
      <c r="AO45" s="13">
        <f t="shared" si="21"/>
        <v>9618003</v>
      </c>
      <c r="AP45" s="53">
        <f t="shared" si="22"/>
        <v>0.28990297024760925</v>
      </c>
      <c r="AQ45" s="10">
        <v>239827</v>
      </c>
      <c r="AR45" s="36">
        <f t="shared" si="23"/>
        <v>0.0072287937158652775</v>
      </c>
      <c r="AS45" s="10">
        <v>2507791</v>
      </c>
      <c r="AT45" s="36">
        <f t="shared" si="24"/>
        <v>0.07558908638937026</v>
      </c>
      <c r="AU45" s="14">
        <f t="shared" si="25"/>
        <v>33176628</v>
      </c>
    </row>
    <row r="46" spans="1:47" ht="12.75">
      <c r="A46" s="23">
        <v>44</v>
      </c>
      <c r="B46" s="8" t="s">
        <v>72</v>
      </c>
      <c r="C46" s="10">
        <v>25476540</v>
      </c>
      <c r="D46" s="36">
        <f t="shared" si="0"/>
        <v>0.35718375579086403</v>
      </c>
      <c r="E46" s="10">
        <v>8268583</v>
      </c>
      <c r="F46" s="36">
        <f t="shared" si="1"/>
        <v>0.11592639860077113</v>
      </c>
      <c r="G46" s="10">
        <v>1210110</v>
      </c>
      <c r="H46" s="36">
        <f t="shared" si="2"/>
        <v>0.016965868784382904</v>
      </c>
      <c r="I46" s="10">
        <v>1421337</v>
      </c>
      <c r="J46" s="36">
        <f t="shared" si="3"/>
        <v>0.01992729341992748</v>
      </c>
      <c r="K46" s="10">
        <v>331911</v>
      </c>
      <c r="L46" s="36">
        <f t="shared" si="4"/>
        <v>0.004653426939776809</v>
      </c>
      <c r="M46" s="10">
        <v>4582437</v>
      </c>
      <c r="N46" s="36">
        <f t="shared" si="5"/>
        <v>0.06424624608895162</v>
      </c>
      <c r="O46" s="11">
        <f t="shared" si="6"/>
        <v>41290918</v>
      </c>
      <c r="P46" s="43">
        <f t="shared" si="7"/>
        <v>0.5789029896246739</v>
      </c>
      <c r="Q46" s="10">
        <v>3434457</v>
      </c>
      <c r="R46" s="36">
        <f t="shared" si="8"/>
        <v>0.048151446403719794</v>
      </c>
      <c r="S46" s="10">
        <v>3867570</v>
      </c>
      <c r="T46" s="36">
        <f t="shared" si="9"/>
        <v>0.05422373596980092</v>
      </c>
      <c r="U46" s="12">
        <f t="shared" si="10"/>
        <v>48592945</v>
      </c>
      <c r="V46" s="48">
        <f t="shared" si="11"/>
        <v>0.6812781719981946</v>
      </c>
      <c r="W46" s="10">
        <v>3445967</v>
      </c>
      <c r="X46" s="36">
        <f t="shared" si="12"/>
        <v>0.0483128178077312</v>
      </c>
      <c r="Y46" s="10">
        <v>1369405</v>
      </c>
      <c r="Z46" s="36">
        <f t="shared" si="13"/>
        <v>0.01919920134754516</v>
      </c>
      <c r="AA46" s="10">
        <v>498216</v>
      </c>
      <c r="AB46" s="36">
        <f t="shared" si="14"/>
        <v>0.0069850404362249</v>
      </c>
      <c r="AC46" s="10">
        <v>5829611</v>
      </c>
      <c r="AD46" s="36">
        <f t="shared" si="15"/>
        <v>0.08173175603043956</v>
      </c>
      <c r="AE46" s="10">
        <v>3258394</v>
      </c>
      <c r="AF46" s="36">
        <f t="shared" si="16"/>
        <v>0.04568302472652945</v>
      </c>
      <c r="AG46" s="10">
        <v>3758046</v>
      </c>
      <c r="AH46" s="36">
        <f t="shared" si="17"/>
        <v>0.052688198032968106</v>
      </c>
      <c r="AI46" s="10">
        <v>0</v>
      </c>
      <c r="AJ46" s="36">
        <f t="shared" si="18"/>
        <v>0</v>
      </c>
      <c r="AK46" s="10">
        <v>4100</v>
      </c>
      <c r="AL46" s="36">
        <f t="shared" si="19"/>
        <v>5.748242888329979E-05</v>
      </c>
      <c r="AM46" s="10">
        <v>440981</v>
      </c>
      <c r="AN46" s="36">
        <f t="shared" si="20"/>
        <v>0.00618259974911864</v>
      </c>
      <c r="AO46" s="13">
        <f t="shared" si="21"/>
        <v>18604720</v>
      </c>
      <c r="AP46" s="53">
        <f t="shared" si="22"/>
        <v>0.26084012055944034</v>
      </c>
      <c r="AQ46" s="10">
        <v>507030</v>
      </c>
      <c r="AR46" s="36">
        <f t="shared" si="23"/>
        <v>0.0071086136382193885</v>
      </c>
      <c r="AS46" s="10">
        <v>3621449</v>
      </c>
      <c r="AT46" s="36">
        <f t="shared" si="24"/>
        <v>0.050773093804145644</v>
      </c>
      <c r="AU46" s="14">
        <f t="shared" si="25"/>
        <v>71326144</v>
      </c>
    </row>
    <row r="47" spans="1:47" ht="12.75">
      <c r="A47" s="24">
        <v>45</v>
      </c>
      <c r="B47" s="15" t="s">
        <v>73</v>
      </c>
      <c r="C47" s="16">
        <v>35820554</v>
      </c>
      <c r="D47" s="37">
        <f t="shared" si="0"/>
        <v>0.3034075023891701</v>
      </c>
      <c r="E47" s="16">
        <v>11949830</v>
      </c>
      <c r="F47" s="37">
        <f t="shared" si="1"/>
        <v>0.10121753209833595</v>
      </c>
      <c r="G47" s="16">
        <v>1304115</v>
      </c>
      <c r="H47" s="37">
        <f t="shared" si="2"/>
        <v>0.011046123825395122</v>
      </c>
      <c r="I47" s="16">
        <v>6351934</v>
      </c>
      <c r="J47" s="37">
        <f t="shared" si="3"/>
        <v>0.05380219497110097</v>
      </c>
      <c r="K47" s="16">
        <v>798110</v>
      </c>
      <c r="L47" s="37">
        <f t="shared" si="4"/>
        <v>0.006760156800808288</v>
      </c>
      <c r="M47" s="16">
        <v>2517912</v>
      </c>
      <c r="N47" s="37">
        <f t="shared" si="5"/>
        <v>0.021327235507181713</v>
      </c>
      <c r="O47" s="17">
        <f t="shared" si="6"/>
        <v>58742455</v>
      </c>
      <c r="P47" s="44">
        <f t="shared" si="7"/>
        <v>0.4975607455919921</v>
      </c>
      <c r="Q47" s="16">
        <v>4247712</v>
      </c>
      <c r="R47" s="37">
        <f t="shared" si="8"/>
        <v>0.03597899934178869</v>
      </c>
      <c r="S47" s="16">
        <v>4961880</v>
      </c>
      <c r="T47" s="37">
        <f t="shared" si="9"/>
        <v>0.04202815003795796</v>
      </c>
      <c r="U47" s="18">
        <f t="shared" si="10"/>
        <v>67952047</v>
      </c>
      <c r="V47" s="49">
        <f t="shared" si="11"/>
        <v>0.5755678949717388</v>
      </c>
      <c r="W47" s="16">
        <v>6529656</v>
      </c>
      <c r="X47" s="37">
        <f t="shared" si="12"/>
        <v>0.05530753707551421</v>
      </c>
      <c r="Y47" s="16">
        <v>2649194</v>
      </c>
      <c r="Z47" s="37">
        <f t="shared" si="13"/>
        <v>0.022439221204796973</v>
      </c>
      <c r="AA47" s="16">
        <v>1031460</v>
      </c>
      <c r="AB47" s="37">
        <f t="shared" si="14"/>
        <v>0.008736679572692632</v>
      </c>
      <c r="AC47" s="16">
        <v>7091755</v>
      </c>
      <c r="AD47" s="37">
        <f t="shared" si="15"/>
        <v>0.06006863188397111</v>
      </c>
      <c r="AE47" s="16">
        <v>5944882</v>
      </c>
      <c r="AF47" s="37">
        <f t="shared" si="16"/>
        <v>0.05035438032639959</v>
      </c>
      <c r="AG47" s="16">
        <v>4351058</v>
      </c>
      <c r="AH47" s="37">
        <f t="shared" si="17"/>
        <v>0.0368543613404309</v>
      </c>
      <c r="AI47" s="16">
        <v>0</v>
      </c>
      <c r="AJ47" s="37">
        <f t="shared" si="18"/>
        <v>0</v>
      </c>
      <c r="AK47" s="16">
        <v>129504</v>
      </c>
      <c r="AL47" s="37">
        <f t="shared" si="19"/>
        <v>0.0010969256698097713</v>
      </c>
      <c r="AM47" s="16">
        <v>1580953</v>
      </c>
      <c r="AN47" s="37">
        <f t="shared" si="20"/>
        <v>0.01339099895341277</v>
      </c>
      <c r="AO47" s="19">
        <f t="shared" si="21"/>
        <v>29308462</v>
      </c>
      <c r="AP47" s="54">
        <f t="shared" si="22"/>
        <v>0.24824873602702796</v>
      </c>
      <c r="AQ47" s="16">
        <v>14047924</v>
      </c>
      <c r="AR47" s="37">
        <f t="shared" si="23"/>
        <v>0.11898882229998117</v>
      </c>
      <c r="AS47" s="16">
        <v>6752438</v>
      </c>
      <c r="AT47" s="37">
        <f t="shared" si="24"/>
        <v>0.057194546701252104</v>
      </c>
      <c r="AU47" s="20">
        <f t="shared" si="25"/>
        <v>118060871</v>
      </c>
    </row>
    <row r="48" spans="1:47" ht="12.75">
      <c r="A48" s="23">
        <v>46</v>
      </c>
      <c r="B48" s="8" t="s">
        <v>74</v>
      </c>
      <c r="C48" s="10">
        <v>2680448</v>
      </c>
      <c r="D48" s="36">
        <f t="shared" si="0"/>
        <v>0.229189619206095</v>
      </c>
      <c r="E48" s="10">
        <v>1249349</v>
      </c>
      <c r="F48" s="36">
        <f t="shared" si="1"/>
        <v>0.10682461348458004</v>
      </c>
      <c r="G48" s="10">
        <v>255812</v>
      </c>
      <c r="H48" s="36">
        <f t="shared" si="2"/>
        <v>0.02187300588123686</v>
      </c>
      <c r="I48" s="10">
        <v>792045</v>
      </c>
      <c r="J48" s="36">
        <f t="shared" si="3"/>
        <v>0.06772319102780264</v>
      </c>
      <c r="K48" s="10">
        <v>44288</v>
      </c>
      <c r="L48" s="36">
        <f t="shared" si="4"/>
        <v>0.0037868109567503402</v>
      </c>
      <c r="M48" s="10">
        <v>848498</v>
      </c>
      <c r="N48" s="36">
        <f t="shared" si="5"/>
        <v>0.07255016083771564</v>
      </c>
      <c r="O48" s="11">
        <f t="shared" si="6"/>
        <v>5870440</v>
      </c>
      <c r="P48" s="43">
        <f t="shared" si="7"/>
        <v>0.5019474013941805</v>
      </c>
      <c r="Q48" s="10">
        <v>320797</v>
      </c>
      <c r="R48" s="36">
        <f t="shared" si="8"/>
        <v>0.027429497708016594</v>
      </c>
      <c r="S48" s="10">
        <v>930807</v>
      </c>
      <c r="T48" s="36">
        <f t="shared" si="9"/>
        <v>0.07958792779578924</v>
      </c>
      <c r="U48" s="12">
        <f t="shared" si="10"/>
        <v>7122044</v>
      </c>
      <c r="V48" s="48">
        <f t="shared" si="11"/>
        <v>0.6089648268979864</v>
      </c>
      <c r="W48" s="10">
        <v>605336</v>
      </c>
      <c r="X48" s="36">
        <f t="shared" si="12"/>
        <v>0.05175878335701373</v>
      </c>
      <c r="Y48" s="10">
        <v>384734</v>
      </c>
      <c r="Z48" s="36">
        <f t="shared" si="13"/>
        <v>0.03289638111078363</v>
      </c>
      <c r="AA48" s="10">
        <v>353102</v>
      </c>
      <c r="AB48" s="36">
        <f t="shared" si="14"/>
        <v>0.030191711579896554</v>
      </c>
      <c r="AC48" s="10">
        <v>741973</v>
      </c>
      <c r="AD48" s="36">
        <f t="shared" si="15"/>
        <v>0.06344182365455474</v>
      </c>
      <c r="AE48" s="10">
        <v>989194</v>
      </c>
      <c r="AF48" s="36">
        <f t="shared" si="16"/>
        <v>0.08458026276986308</v>
      </c>
      <c r="AG48" s="10">
        <v>750529</v>
      </c>
      <c r="AH48" s="36">
        <f t="shared" si="17"/>
        <v>0.06417339777273474</v>
      </c>
      <c r="AI48" s="10">
        <v>0</v>
      </c>
      <c r="AJ48" s="36">
        <f t="shared" si="18"/>
        <v>0</v>
      </c>
      <c r="AK48" s="10">
        <v>1150</v>
      </c>
      <c r="AL48" s="36">
        <f t="shared" si="19"/>
        <v>9.832985459408624E-05</v>
      </c>
      <c r="AM48" s="10">
        <v>218540</v>
      </c>
      <c r="AN48" s="36">
        <f t="shared" si="20"/>
        <v>0.01868609254173183</v>
      </c>
      <c r="AO48" s="13">
        <f t="shared" si="21"/>
        <v>4044558</v>
      </c>
      <c r="AP48" s="53">
        <f t="shared" si="22"/>
        <v>0.3458267826411724</v>
      </c>
      <c r="AQ48" s="10">
        <v>267395</v>
      </c>
      <c r="AR48" s="36">
        <f t="shared" si="23"/>
        <v>0.022863401277552774</v>
      </c>
      <c r="AS48" s="10">
        <v>261332</v>
      </c>
      <c r="AT48" s="36">
        <f t="shared" si="24"/>
        <v>0.022344989183288474</v>
      </c>
      <c r="AU48" s="14">
        <f t="shared" si="25"/>
        <v>11695329</v>
      </c>
    </row>
    <row r="49" spans="1:47" ht="12.75">
      <c r="A49" s="23">
        <v>47</v>
      </c>
      <c r="B49" s="8" t="s">
        <v>75</v>
      </c>
      <c r="C49" s="10">
        <v>11657135</v>
      </c>
      <c r="D49" s="36">
        <f t="shared" si="0"/>
        <v>0.2905148800112925</v>
      </c>
      <c r="E49" s="10">
        <v>3799124</v>
      </c>
      <c r="F49" s="36">
        <f t="shared" si="1"/>
        <v>0.09468038699114505</v>
      </c>
      <c r="G49" s="10">
        <v>974663</v>
      </c>
      <c r="H49" s="36">
        <f t="shared" si="2"/>
        <v>0.02429019690485238</v>
      </c>
      <c r="I49" s="10">
        <v>522166</v>
      </c>
      <c r="J49" s="36">
        <f t="shared" si="3"/>
        <v>0.013013231195827838</v>
      </c>
      <c r="K49" s="10">
        <v>78742</v>
      </c>
      <c r="L49" s="36">
        <f t="shared" si="4"/>
        <v>0.00196237949391932</v>
      </c>
      <c r="M49" s="10">
        <v>4118250</v>
      </c>
      <c r="N49" s="36">
        <f t="shared" si="5"/>
        <v>0.10263352913100048</v>
      </c>
      <c r="O49" s="11">
        <f t="shared" si="6"/>
        <v>21150080</v>
      </c>
      <c r="P49" s="43">
        <f t="shared" si="7"/>
        <v>0.5270946037280375</v>
      </c>
      <c r="Q49" s="10">
        <v>1674259</v>
      </c>
      <c r="R49" s="36">
        <f t="shared" si="8"/>
        <v>0.04172527404828258</v>
      </c>
      <c r="S49" s="10">
        <v>2134648</v>
      </c>
      <c r="T49" s="36">
        <f t="shared" si="9"/>
        <v>0.05319892131182709</v>
      </c>
      <c r="U49" s="12">
        <f t="shared" si="10"/>
        <v>24958987</v>
      </c>
      <c r="V49" s="48">
        <f t="shared" si="11"/>
        <v>0.6220187990881473</v>
      </c>
      <c r="W49" s="10">
        <v>2183413</v>
      </c>
      <c r="X49" s="36">
        <f t="shared" si="12"/>
        <v>0.05441422491118925</v>
      </c>
      <c r="Y49" s="10">
        <v>1248392</v>
      </c>
      <c r="Z49" s="36">
        <f t="shared" si="13"/>
        <v>0.03111197151676269</v>
      </c>
      <c r="AA49" s="10">
        <v>393016</v>
      </c>
      <c r="AB49" s="36">
        <f t="shared" si="14"/>
        <v>0.009794601853930501</v>
      </c>
      <c r="AC49" s="10">
        <v>3412451</v>
      </c>
      <c r="AD49" s="36">
        <f t="shared" si="15"/>
        <v>0.08504386307694087</v>
      </c>
      <c r="AE49" s="10">
        <v>2012476</v>
      </c>
      <c r="AF49" s="36">
        <f t="shared" si="16"/>
        <v>0.05015419514877419</v>
      </c>
      <c r="AG49" s="10">
        <v>2283002</v>
      </c>
      <c r="AH49" s="36">
        <f t="shared" si="17"/>
        <v>0.056896145759274534</v>
      </c>
      <c r="AI49" s="10">
        <v>0</v>
      </c>
      <c r="AJ49" s="36">
        <f t="shared" si="18"/>
        <v>0</v>
      </c>
      <c r="AK49" s="10">
        <v>7245</v>
      </c>
      <c r="AL49" s="36">
        <f t="shared" si="19"/>
        <v>0.00018055725576497262</v>
      </c>
      <c r="AM49" s="10">
        <v>557683</v>
      </c>
      <c r="AN49" s="36">
        <f t="shared" si="20"/>
        <v>0.013898372956076911</v>
      </c>
      <c r="AO49" s="13">
        <f t="shared" si="21"/>
        <v>12097678</v>
      </c>
      <c r="AP49" s="53">
        <f t="shared" si="22"/>
        <v>0.3014939324787139</v>
      </c>
      <c r="AQ49" s="10">
        <v>415554</v>
      </c>
      <c r="AR49" s="36">
        <f t="shared" si="23"/>
        <v>0.010356285695259825</v>
      </c>
      <c r="AS49" s="10">
        <v>2653557</v>
      </c>
      <c r="AT49" s="36">
        <f t="shared" si="24"/>
        <v>0.06613098273787901</v>
      </c>
      <c r="AU49" s="14">
        <f t="shared" si="25"/>
        <v>40125776</v>
      </c>
    </row>
    <row r="50" spans="1:47" ht="12.75">
      <c r="A50" s="23">
        <v>48</v>
      </c>
      <c r="B50" s="8" t="s">
        <v>76</v>
      </c>
      <c r="C50" s="10">
        <v>21465189</v>
      </c>
      <c r="D50" s="36">
        <f t="shared" si="0"/>
        <v>0.35114391340940954</v>
      </c>
      <c r="E50" s="10">
        <v>9367968</v>
      </c>
      <c r="F50" s="36">
        <f t="shared" si="1"/>
        <v>0.15324835687280086</v>
      </c>
      <c r="G50" s="10">
        <v>227109</v>
      </c>
      <c r="H50" s="36">
        <f t="shared" si="2"/>
        <v>0.003715222029048875</v>
      </c>
      <c r="I50" s="10">
        <v>2053577</v>
      </c>
      <c r="J50" s="36">
        <f t="shared" si="3"/>
        <v>0.033593976939478846</v>
      </c>
      <c r="K50" s="10">
        <v>136308</v>
      </c>
      <c r="L50" s="36">
        <f t="shared" si="4"/>
        <v>0.0022298301006811443</v>
      </c>
      <c r="M50" s="10">
        <v>2936957</v>
      </c>
      <c r="N50" s="36">
        <f t="shared" si="5"/>
        <v>0.04804497992051965</v>
      </c>
      <c r="O50" s="11">
        <f t="shared" si="6"/>
        <v>36187108</v>
      </c>
      <c r="P50" s="43">
        <f t="shared" si="7"/>
        <v>0.591976279271939</v>
      </c>
      <c r="Q50" s="10">
        <v>2201325</v>
      </c>
      <c r="R50" s="36">
        <f t="shared" si="8"/>
        <v>0.03601095127492092</v>
      </c>
      <c r="S50" s="10">
        <v>1201822</v>
      </c>
      <c r="T50" s="36">
        <f t="shared" si="9"/>
        <v>0.01966031979972426</v>
      </c>
      <c r="U50" s="12">
        <f t="shared" si="10"/>
        <v>39590255</v>
      </c>
      <c r="V50" s="48">
        <f t="shared" si="11"/>
        <v>0.6476475503465841</v>
      </c>
      <c r="W50" s="10">
        <v>3012448</v>
      </c>
      <c r="X50" s="36">
        <f t="shared" si="12"/>
        <v>0.04927991920603862</v>
      </c>
      <c r="Y50" s="10">
        <v>1346148</v>
      </c>
      <c r="Z50" s="36">
        <f t="shared" si="13"/>
        <v>0.02202131445235585</v>
      </c>
      <c r="AA50" s="10">
        <v>576626</v>
      </c>
      <c r="AB50" s="36">
        <f t="shared" si="14"/>
        <v>0.009432887370039658</v>
      </c>
      <c r="AC50" s="10">
        <v>4467592</v>
      </c>
      <c r="AD50" s="36">
        <f t="shared" si="15"/>
        <v>0.07308427325734569</v>
      </c>
      <c r="AE50" s="10">
        <v>2876429</v>
      </c>
      <c r="AF50" s="36">
        <f t="shared" si="16"/>
        <v>0.04705481678751184</v>
      </c>
      <c r="AG50" s="10">
        <v>2785932</v>
      </c>
      <c r="AH50" s="36">
        <f t="shared" si="17"/>
        <v>0.04557439792272517</v>
      </c>
      <c r="AI50" s="10">
        <v>0</v>
      </c>
      <c r="AJ50" s="36">
        <f t="shared" si="18"/>
        <v>0</v>
      </c>
      <c r="AK50" s="10">
        <v>0</v>
      </c>
      <c r="AL50" s="36">
        <f t="shared" si="19"/>
        <v>0</v>
      </c>
      <c r="AM50" s="10">
        <v>893075</v>
      </c>
      <c r="AN50" s="36">
        <f t="shared" si="20"/>
        <v>0.014609601176495974</v>
      </c>
      <c r="AO50" s="13">
        <f t="shared" si="21"/>
        <v>15958250</v>
      </c>
      <c r="AP50" s="53">
        <f t="shared" si="22"/>
        <v>0.2610572101725128</v>
      </c>
      <c r="AQ50" s="10">
        <v>1051913</v>
      </c>
      <c r="AR50" s="36">
        <f t="shared" si="23"/>
        <v>0.017207994180076038</v>
      </c>
      <c r="AS50" s="10">
        <v>4528903</v>
      </c>
      <c r="AT50" s="36">
        <f t="shared" si="24"/>
        <v>0.07408724530082708</v>
      </c>
      <c r="AU50" s="14">
        <f t="shared" si="25"/>
        <v>61129321</v>
      </c>
    </row>
    <row r="51" spans="1:47" ht="12.75">
      <c r="A51" s="23">
        <v>49</v>
      </c>
      <c r="B51" s="8" t="s">
        <v>77</v>
      </c>
      <c r="C51" s="10">
        <v>44427835</v>
      </c>
      <c r="D51" s="36">
        <f t="shared" si="0"/>
        <v>0.3774243165141617</v>
      </c>
      <c r="E51" s="10">
        <v>14747286</v>
      </c>
      <c r="F51" s="36">
        <f t="shared" si="1"/>
        <v>0.1252814668774399</v>
      </c>
      <c r="G51" s="10">
        <v>2070766</v>
      </c>
      <c r="H51" s="36">
        <f t="shared" si="2"/>
        <v>0.01759161665678205</v>
      </c>
      <c r="I51" s="10">
        <v>403806</v>
      </c>
      <c r="J51" s="36">
        <f t="shared" si="3"/>
        <v>0.003430421571393645</v>
      </c>
      <c r="K51" s="10">
        <v>488405</v>
      </c>
      <c r="L51" s="36">
        <f t="shared" si="4"/>
        <v>0.004149108848250183</v>
      </c>
      <c r="M51" s="10">
        <v>5358417</v>
      </c>
      <c r="N51" s="36">
        <f t="shared" si="5"/>
        <v>0.04552094140582959</v>
      </c>
      <c r="O51" s="11">
        <f t="shared" si="6"/>
        <v>67496515</v>
      </c>
      <c r="P51" s="43">
        <f t="shared" si="7"/>
        <v>0.573397871873857</v>
      </c>
      <c r="Q51" s="10">
        <v>3598308</v>
      </c>
      <c r="R51" s="36">
        <f t="shared" si="8"/>
        <v>0.030568424896406505</v>
      </c>
      <c r="S51" s="10">
        <v>3620985</v>
      </c>
      <c r="T51" s="36">
        <f t="shared" si="9"/>
        <v>0.03076107104325547</v>
      </c>
      <c r="U51" s="12">
        <f t="shared" si="10"/>
        <v>74715808</v>
      </c>
      <c r="V51" s="48">
        <f t="shared" si="11"/>
        <v>0.6347273678135191</v>
      </c>
      <c r="W51" s="10">
        <v>6276457</v>
      </c>
      <c r="X51" s="36">
        <f t="shared" si="12"/>
        <v>0.053319894911726534</v>
      </c>
      <c r="Y51" s="10">
        <v>3208278</v>
      </c>
      <c r="Z51" s="36">
        <f t="shared" si="13"/>
        <v>0.02725503350179953</v>
      </c>
      <c r="AA51" s="10">
        <v>760902</v>
      </c>
      <c r="AB51" s="36">
        <f t="shared" si="14"/>
        <v>0.006464031328203562</v>
      </c>
      <c r="AC51" s="10">
        <v>9210974</v>
      </c>
      <c r="AD51" s="36">
        <f t="shared" si="15"/>
        <v>0.07824926797310097</v>
      </c>
      <c r="AE51" s="10">
        <v>6199687</v>
      </c>
      <c r="AF51" s="36">
        <f t="shared" si="16"/>
        <v>0.05266771672706387</v>
      </c>
      <c r="AG51" s="10">
        <v>7307644</v>
      </c>
      <c r="AH51" s="36">
        <f t="shared" si="17"/>
        <v>0.06208005728905797</v>
      </c>
      <c r="AI51" s="10">
        <v>0</v>
      </c>
      <c r="AJ51" s="36">
        <f t="shared" si="18"/>
        <v>0</v>
      </c>
      <c r="AK51" s="10">
        <v>3815</v>
      </c>
      <c r="AL51" s="36">
        <f t="shared" si="19"/>
        <v>3.240927151866678E-05</v>
      </c>
      <c r="AM51" s="10">
        <v>2110957</v>
      </c>
      <c r="AN51" s="36">
        <f t="shared" si="20"/>
        <v>0.017933048119850657</v>
      </c>
      <c r="AO51" s="13">
        <f t="shared" si="21"/>
        <v>35078714</v>
      </c>
      <c r="AP51" s="53">
        <f t="shared" si="22"/>
        <v>0.29800145912232173</v>
      </c>
      <c r="AQ51" s="10">
        <v>4189910</v>
      </c>
      <c r="AR51" s="36">
        <f t="shared" si="23"/>
        <v>0.03559421515826399</v>
      </c>
      <c r="AS51" s="10">
        <v>3728797</v>
      </c>
      <c r="AT51" s="36">
        <f t="shared" si="24"/>
        <v>0.031676957905895184</v>
      </c>
      <c r="AU51" s="14">
        <f t="shared" si="25"/>
        <v>117713229</v>
      </c>
    </row>
    <row r="52" spans="1:47" ht="12.75">
      <c r="A52" s="24">
        <v>50</v>
      </c>
      <c r="B52" s="15" t="s">
        <v>78</v>
      </c>
      <c r="C52" s="16">
        <v>20342161</v>
      </c>
      <c r="D52" s="37">
        <f t="shared" si="0"/>
        <v>0.31170019526693543</v>
      </c>
      <c r="E52" s="16">
        <v>6756690</v>
      </c>
      <c r="F52" s="37">
        <f t="shared" si="1"/>
        <v>0.10353185152541806</v>
      </c>
      <c r="G52" s="16">
        <v>1209536</v>
      </c>
      <c r="H52" s="37">
        <f t="shared" si="2"/>
        <v>0.018533557343410466</v>
      </c>
      <c r="I52" s="16">
        <v>1153571</v>
      </c>
      <c r="J52" s="37">
        <f t="shared" si="3"/>
        <v>0.017676013180422372</v>
      </c>
      <c r="K52" s="16">
        <v>181267</v>
      </c>
      <c r="L52" s="37">
        <f t="shared" si="4"/>
        <v>0.002777529845302649</v>
      </c>
      <c r="M52" s="16">
        <v>4901098</v>
      </c>
      <c r="N52" s="37">
        <f t="shared" si="5"/>
        <v>0.07509886504302009</v>
      </c>
      <c r="O52" s="17">
        <f t="shared" si="6"/>
        <v>34544323</v>
      </c>
      <c r="P52" s="44">
        <f t="shared" si="7"/>
        <v>0.529318012204509</v>
      </c>
      <c r="Q52" s="16">
        <v>3257119</v>
      </c>
      <c r="R52" s="37">
        <f t="shared" si="8"/>
        <v>0.049908396079828755</v>
      </c>
      <c r="S52" s="16">
        <v>2835587</v>
      </c>
      <c r="T52" s="37">
        <f t="shared" si="9"/>
        <v>0.043449317975429634</v>
      </c>
      <c r="U52" s="18">
        <f t="shared" si="10"/>
        <v>40637029</v>
      </c>
      <c r="V52" s="49">
        <f t="shared" si="11"/>
        <v>0.6226757262597674</v>
      </c>
      <c r="W52" s="16">
        <v>2853772</v>
      </c>
      <c r="X52" s="37">
        <f t="shared" si="12"/>
        <v>0.04372796428301363</v>
      </c>
      <c r="Y52" s="16">
        <v>858894</v>
      </c>
      <c r="Z52" s="37">
        <f t="shared" si="13"/>
        <v>0.013160717168328341</v>
      </c>
      <c r="AA52" s="16">
        <v>785066</v>
      </c>
      <c r="AB52" s="37">
        <f t="shared" si="14"/>
        <v>0.012029460660420096</v>
      </c>
      <c r="AC52" s="16">
        <v>5339538</v>
      </c>
      <c r="AD52" s="37">
        <f t="shared" si="15"/>
        <v>0.0818170221558674</v>
      </c>
      <c r="AE52" s="16">
        <v>3381556</v>
      </c>
      <c r="AF52" s="37">
        <f t="shared" si="16"/>
        <v>0.05181512748355876</v>
      </c>
      <c r="AG52" s="16">
        <v>3905508</v>
      </c>
      <c r="AH52" s="37">
        <f t="shared" si="17"/>
        <v>0.059843573463831026</v>
      </c>
      <c r="AI52" s="16">
        <v>0</v>
      </c>
      <c r="AJ52" s="37">
        <f t="shared" si="18"/>
        <v>0</v>
      </c>
      <c r="AK52" s="16">
        <v>190847</v>
      </c>
      <c r="AL52" s="37">
        <f t="shared" si="19"/>
        <v>0.0029243228959847886</v>
      </c>
      <c r="AM52" s="16">
        <v>553650</v>
      </c>
      <c r="AN52" s="37">
        <f t="shared" si="20"/>
        <v>0.008483504437386902</v>
      </c>
      <c r="AO52" s="19">
        <f t="shared" si="21"/>
        <v>17868831</v>
      </c>
      <c r="AP52" s="54">
        <f t="shared" si="22"/>
        <v>0.27380169254839093</v>
      </c>
      <c r="AQ52" s="16">
        <v>3585995</v>
      </c>
      <c r="AR52" s="37">
        <f t="shared" si="23"/>
        <v>0.054947718766273364</v>
      </c>
      <c r="AS52" s="16">
        <v>3170090</v>
      </c>
      <c r="AT52" s="37">
        <f t="shared" si="24"/>
        <v>0.04857486242556822</v>
      </c>
      <c r="AU52" s="20">
        <f t="shared" si="25"/>
        <v>65261945</v>
      </c>
    </row>
    <row r="53" spans="1:47" ht="12.75">
      <c r="A53" s="23">
        <v>51</v>
      </c>
      <c r="B53" s="8" t="s">
        <v>79</v>
      </c>
      <c r="C53" s="10">
        <v>27115120</v>
      </c>
      <c r="D53" s="36">
        <f t="shared" si="0"/>
        <v>0.35529740783810787</v>
      </c>
      <c r="E53" s="10">
        <v>8801886</v>
      </c>
      <c r="F53" s="36">
        <f t="shared" si="1"/>
        <v>0.11533370606091847</v>
      </c>
      <c r="G53" s="10">
        <v>2073145</v>
      </c>
      <c r="H53" s="36">
        <f t="shared" si="2"/>
        <v>0.027165029864243052</v>
      </c>
      <c r="I53" s="10">
        <v>1560459</v>
      </c>
      <c r="J53" s="36">
        <f t="shared" si="3"/>
        <v>0.02044715412425414</v>
      </c>
      <c r="K53" s="10">
        <v>557583</v>
      </c>
      <c r="L53" s="36">
        <f t="shared" si="4"/>
        <v>0.007306174361559001</v>
      </c>
      <c r="M53" s="10">
        <v>3614382</v>
      </c>
      <c r="N53" s="36">
        <f t="shared" si="5"/>
        <v>0.04736031245802032</v>
      </c>
      <c r="O53" s="11">
        <f t="shared" si="6"/>
        <v>43722575</v>
      </c>
      <c r="P53" s="43">
        <f t="shared" si="7"/>
        <v>0.5729097847071029</v>
      </c>
      <c r="Q53" s="10">
        <v>3252635</v>
      </c>
      <c r="R53" s="36">
        <f t="shared" si="8"/>
        <v>0.04262023491481889</v>
      </c>
      <c r="S53" s="10">
        <v>4259950</v>
      </c>
      <c r="T53" s="36">
        <f t="shared" si="9"/>
        <v>0.0558193802026304</v>
      </c>
      <c r="U53" s="12">
        <f t="shared" si="10"/>
        <v>51235160</v>
      </c>
      <c r="V53" s="48">
        <f t="shared" si="11"/>
        <v>0.6713493998245521</v>
      </c>
      <c r="W53" s="10">
        <v>4351330</v>
      </c>
      <c r="X53" s="36">
        <f t="shared" si="12"/>
        <v>0.057016759271144433</v>
      </c>
      <c r="Y53" s="10">
        <v>1317084</v>
      </c>
      <c r="Z53" s="36">
        <f t="shared" si="13"/>
        <v>0.017258139779762968</v>
      </c>
      <c r="AA53" s="10">
        <v>636575</v>
      </c>
      <c r="AB53" s="36">
        <f t="shared" si="14"/>
        <v>0.008341229815488314</v>
      </c>
      <c r="AC53" s="10">
        <v>7521140</v>
      </c>
      <c r="AD53" s="36">
        <f t="shared" si="15"/>
        <v>0.09855171380349807</v>
      </c>
      <c r="AE53" s="10">
        <v>2830728</v>
      </c>
      <c r="AF53" s="36">
        <f t="shared" si="16"/>
        <v>0.03709186316323702</v>
      </c>
      <c r="AG53" s="10">
        <v>5078042</v>
      </c>
      <c r="AH53" s="36">
        <f t="shared" si="17"/>
        <v>0.06653908075985063</v>
      </c>
      <c r="AI53" s="10">
        <v>0</v>
      </c>
      <c r="AJ53" s="36">
        <f t="shared" si="18"/>
        <v>0</v>
      </c>
      <c r="AK53" s="10">
        <v>5000</v>
      </c>
      <c r="AL53" s="36">
        <f t="shared" si="19"/>
        <v>6.551647343587412E-05</v>
      </c>
      <c r="AM53" s="10">
        <v>659751</v>
      </c>
      <c r="AN53" s="36">
        <f t="shared" si="20"/>
        <v>0.008644911773158279</v>
      </c>
      <c r="AO53" s="13">
        <f t="shared" si="21"/>
        <v>22399650</v>
      </c>
      <c r="AP53" s="53">
        <f t="shared" si="22"/>
        <v>0.2935092148395756</v>
      </c>
      <c r="AQ53" s="10">
        <v>748830</v>
      </c>
      <c r="AR53" s="36">
        <f t="shared" si="23"/>
        <v>0.009812140160597125</v>
      </c>
      <c r="AS53" s="10">
        <v>1933044</v>
      </c>
      <c r="AT53" s="36">
        <f t="shared" si="24"/>
        <v>0.025329245175275173</v>
      </c>
      <c r="AU53" s="14">
        <f t="shared" si="25"/>
        <v>76316684</v>
      </c>
    </row>
    <row r="54" spans="1:47" ht="12.75">
      <c r="A54" s="23">
        <v>52</v>
      </c>
      <c r="B54" s="8" t="s">
        <v>80</v>
      </c>
      <c r="C54" s="10">
        <v>107815345</v>
      </c>
      <c r="D54" s="36">
        <f t="shared" si="0"/>
        <v>0.28100891455998406</v>
      </c>
      <c r="E54" s="10">
        <v>55735678</v>
      </c>
      <c r="F54" s="36">
        <f t="shared" si="1"/>
        <v>0.14526895384923902</v>
      </c>
      <c r="G54" s="10">
        <v>4507337</v>
      </c>
      <c r="H54" s="36">
        <f t="shared" si="2"/>
        <v>0.011747881323628421</v>
      </c>
      <c r="I54" s="10">
        <v>12804628</v>
      </c>
      <c r="J54" s="36">
        <f t="shared" si="3"/>
        <v>0.0333738635778087</v>
      </c>
      <c r="K54" s="10">
        <v>607776</v>
      </c>
      <c r="L54" s="36">
        <f t="shared" si="4"/>
        <v>0.0015841017255531563</v>
      </c>
      <c r="M54" s="10">
        <v>8170551</v>
      </c>
      <c r="N54" s="36">
        <f t="shared" si="5"/>
        <v>0.02129564829447044</v>
      </c>
      <c r="O54" s="11">
        <f t="shared" si="6"/>
        <v>189641315</v>
      </c>
      <c r="P54" s="43">
        <f t="shared" si="7"/>
        <v>0.4942793633306838</v>
      </c>
      <c r="Q54" s="10">
        <v>11990651</v>
      </c>
      <c r="R54" s="36">
        <f t="shared" si="8"/>
        <v>0.031252321479633416</v>
      </c>
      <c r="S54" s="10">
        <v>12274282</v>
      </c>
      <c r="T54" s="36">
        <f t="shared" si="9"/>
        <v>0.0319915746856178</v>
      </c>
      <c r="U54" s="12">
        <f t="shared" si="10"/>
        <v>213906248</v>
      </c>
      <c r="V54" s="48">
        <f t="shared" si="11"/>
        <v>0.557523259495935</v>
      </c>
      <c r="W54" s="10">
        <v>15066042</v>
      </c>
      <c r="X54" s="36">
        <f t="shared" si="12"/>
        <v>0.03926799203893593</v>
      </c>
      <c r="Y54" s="10">
        <v>5429778</v>
      </c>
      <c r="Z54" s="36">
        <f t="shared" si="13"/>
        <v>0.014152122984735439</v>
      </c>
      <c r="AA54" s="10">
        <v>2005561</v>
      </c>
      <c r="AB54" s="36">
        <f t="shared" si="14"/>
        <v>0.005227275576531672</v>
      </c>
      <c r="AC54" s="10">
        <v>23614355</v>
      </c>
      <c r="AD54" s="36">
        <f t="shared" si="15"/>
        <v>0.061548235704148906</v>
      </c>
      <c r="AE54" s="10">
        <v>19783288</v>
      </c>
      <c r="AF54" s="36">
        <f t="shared" si="16"/>
        <v>0.051562978231972055</v>
      </c>
      <c r="AG54" s="10">
        <v>15985577</v>
      </c>
      <c r="AH54" s="36">
        <f t="shared" si="17"/>
        <v>0.04166465952861391</v>
      </c>
      <c r="AI54" s="10">
        <v>0</v>
      </c>
      <c r="AJ54" s="36">
        <f t="shared" si="18"/>
        <v>0</v>
      </c>
      <c r="AK54" s="10">
        <v>1337882</v>
      </c>
      <c r="AL54" s="36">
        <f t="shared" si="19"/>
        <v>0.003487043227745926</v>
      </c>
      <c r="AM54" s="10">
        <v>4071413</v>
      </c>
      <c r="AN54" s="36">
        <f t="shared" si="20"/>
        <v>0.010611693055894857</v>
      </c>
      <c r="AO54" s="13">
        <f t="shared" si="21"/>
        <v>87293896</v>
      </c>
      <c r="AP54" s="53">
        <f t="shared" si="22"/>
        <v>0.2275220003485787</v>
      </c>
      <c r="AQ54" s="10">
        <v>28954013</v>
      </c>
      <c r="AR54" s="36">
        <f t="shared" si="23"/>
        <v>0.07546547075729959</v>
      </c>
      <c r="AS54" s="10">
        <v>53518173</v>
      </c>
      <c r="AT54" s="36">
        <f t="shared" si="24"/>
        <v>0.13948926939818673</v>
      </c>
      <c r="AU54" s="14">
        <f t="shared" si="25"/>
        <v>383672330</v>
      </c>
    </row>
    <row r="55" spans="1:47" ht="12.75">
      <c r="A55" s="23">
        <v>53</v>
      </c>
      <c r="B55" s="8" t="s">
        <v>81</v>
      </c>
      <c r="C55" s="10">
        <v>44785197</v>
      </c>
      <c r="D55" s="36">
        <f t="shared" si="0"/>
        <v>0.3305989886970855</v>
      </c>
      <c r="E55" s="10">
        <v>15504738</v>
      </c>
      <c r="F55" s="36">
        <f t="shared" si="1"/>
        <v>0.11445412873394911</v>
      </c>
      <c r="G55" s="10">
        <v>2500584</v>
      </c>
      <c r="H55" s="36">
        <f t="shared" si="2"/>
        <v>0.018459013176878796</v>
      </c>
      <c r="I55" s="10">
        <v>2673005</v>
      </c>
      <c r="J55" s="36">
        <f t="shared" si="3"/>
        <v>0.019731804457223955</v>
      </c>
      <c r="K55" s="10">
        <v>414332</v>
      </c>
      <c r="L55" s="36">
        <f t="shared" si="4"/>
        <v>0.003058549461886722</v>
      </c>
      <c r="M55" s="10">
        <v>9000159</v>
      </c>
      <c r="N55" s="36">
        <f t="shared" si="5"/>
        <v>0.06643810148949378</v>
      </c>
      <c r="O55" s="11">
        <f t="shared" si="6"/>
        <v>74878015</v>
      </c>
      <c r="P55" s="43">
        <f t="shared" si="7"/>
        <v>0.5527405860165179</v>
      </c>
      <c r="Q55" s="10">
        <v>3828410</v>
      </c>
      <c r="R55" s="36">
        <f t="shared" si="8"/>
        <v>0.028260866516179643</v>
      </c>
      <c r="S55" s="10">
        <v>6073520</v>
      </c>
      <c r="T55" s="36">
        <f t="shared" si="9"/>
        <v>0.044834001061366834</v>
      </c>
      <c r="U55" s="12">
        <f t="shared" si="10"/>
        <v>84779945</v>
      </c>
      <c r="V55" s="48">
        <f t="shared" si="11"/>
        <v>0.6258354535940643</v>
      </c>
      <c r="W55" s="10">
        <v>5562879</v>
      </c>
      <c r="X55" s="36">
        <f t="shared" si="12"/>
        <v>0.04106451003540867</v>
      </c>
      <c r="Y55" s="10">
        <v>1117676</v>
      </c>
      <c r="Z55" s="36">
        <f t="shared" si="13"/>
        <v>0.008250551075861154</v>
      </c>
      <c r="AA55" s="10">
        <v>895667</v>
      </c>
      <c r="AB55" s="36">
        <f t="shared" si="14"/>
        <v>0.006611707087262616</v>
      </c>
      <c r="AC55" s="10">
        <v>9366687</v>
      </c>
      <c r="AD55" s="36">
        <f t="shared" si="15"/>
        <v>0.06914376751858739</v>
      </c>
      <c r="AE55" s="10">
        <v>9132937</v>
      </c>
      <c r="AF55" s="36">
        <f t="shared" si="16"/>
        <v>0.06741825286677189</v>
      </c>
      <c r="AG55" s="10">
        <v>8680441</v>
      </c>
      <c r="AH55" s="36">
        <f t="shared" si="17"/>
        <v>0.06407798130361506</v>
      </c>
      <c r="AI55" s="10">
        <v>0</v>
      </c>
      <c r="AJ55" s="36">
        <f t="shared" si="18"/>
        <v>0</v>
      </c>
      <c r="AK55" s="10">
        <v>29290</v>
      </c>
      <c r="AL55" s="36">
        <f t="shared" si="19"/>
        <v>0.0002162152904884539</v>
      </c>
      <c r="AM55" s="10">
        <v>1506797</v>
      </c>
      <c r="AN55" s="36">
        <f t="shared" si="20"/>
        <v>0.011122995939301156</v>
      </c>
      <c r="AO55" s="13">
        <f t="shared" si="21"/>
        <v>36292374</v>
      </c>
      <c r="AP55" s="53">
        <f t="shared" si="22"/>
        <v>0.2679059811172964</v>
      </c>
      <c r="AQ55" s="10">
        <v>7166697</v>
      </c>
      <c r="AR55" s="36">
        <f t="shared" si="23"/>
        <v>0.052903703437955994</v>
      </c>
      <c r="AS55" s="10">
        <v>7227814</v>
      </c>
      <c r="AT55" s="36">
        <f t="shared" si="24"/>
        <v>0.0533548618506833</v>
      </c>
      <c r="AU55" s="14">
        <f t="shared" si="25"/>
        <v>135466830</v>
      </c>
    </row>
    <row r="56" spans="1:47" ht="12.75">
      <c r="A56" s="23">
        <v>54</v>
      </c>
      <c r="B56" s="8" t="s">
        <v>82</v>
      </c>
      <c r="C56" s="10">
        <v>2134666</v>
      </c>
      <c r="D56" s="36">
        <f t="shared" si="0"/>
        <v>0.22232113965378922</v>
      </c>
      <c r="E56" s="10">
        <v>1531561</v>
      </c>
      <c r="F56" s="36">
        <f t="shared" si="1"/>
        <v>0.159508975628645</v>
      </c>
      <c r="G56" s="10">
        <v>212767</v>
      </c>
      <c r="H56" s="36">
        <f t="shared" si="2"/>
        <v>0.02215925204257611</v>
      </c>
      <c r="I56" s="10">
        <v>464044</v>
      </c>
      <c r="J56" s="36">
        <f t="shared" si="3"/>
        <v>0.04832924257448377</v>
      </c>
      <c r="K56" s="10">
        <v>61839</v>
      </c>
      <c r="L56" s="36">
        <f t="shared" si="4"/>
        <v>0.006440406581193813</v>
      </c>
      <c r="M56" s="10">
        <v>895710</v>
      </c>
      <c r="N56" s="36">
        <f t="shared" si="5"/>
        <v>0.0932863820378905</v>
      </c>
      <c r="O56" s="11">
        <f t="shared" si="6"/>
        <v>5300587</v>
      </c>
      <c r="P56" s="43">
        <f t="shared" si="7"/>
        <v>0.5520453985185784</v>
      </c>
      <c r="Q56" s="10">
        <v>604161</v>
      </c>
      <c r="R56" s="36">
        <f t="shared" si="8"/>
        <v>0.06292214428597867</v>
      </c>
      <c r="S56" s="10">
        <v>872135</v>
      </c>
      <c r="T56" s="36">
        <f t="shared" si="9"/>
        <v>0.09083109354435658</v>
      </c>
      <c r="U56" s="12">
        <f t="shared" si="10"/>
        <v>6776883</v>
      </c>
      <c r="V56" s="48">
        <f t="shared" si="11"/>
        <v>0.7057986363489136</v>
      </c>
      <c r="W56" s="10">
        <v>494855</v>
      </c>
      <c r="X56" s="36">
        <f t="shared" si="12"/>
        <v>0.05153814580987183</v>
      </c>
      <c r="Y56" s="10">
        <v>265546</v>
      </c>
      <c r="Z56" s="36">
        <f t="shared" si="13"/>
        <v>0.027656077976838115</v>
      </c>
      <c r="AA56" s="10">
        <v>204445</v>
      </c>
      <c r="AB56" s="36">
        <f t="shared" si="14"/>
        <v>0.02129253260065928</v>
      </c>
      <c r="AC56" s="10">
        <v>652817</v>
      </c>
      <c r="AD56" s="36">
        <f t="shared" si="15"/>
        <v>0.06798956812230472</v>
      </c>
      <c r="AE56" s="10">
        <v>568001</v>
      </c>
      <c r="AF56" s="36">
        <f t="shared" si="16"/>
        <v>0.059156153536193454</v>
      </c>
      <c r="AG56" s="10">
        <v>564566</v>
      </c>
      <c r="AH56" s="36">
        <f t="shared" si="17"/>
        <v>0.05879840524455871</v>
      </c>
      <c r="AI56" s="10">
        <v>0</v>
      </c>
      <c r="AJ56" s="36">
        <f t="shared" si="18"/>
        <v>0</v>
      </c>
      <c r="AK56" s="10">
        <v>1200</v>
      </c>
      <c r="AL56" s="36">
        <f t="shared" si="19"/>
        <v>0.0001249775691300405</v>
      </c>
      <c r="AM56" s="10">
        <v>676</v>
      </c>
      <c r="AN56" s="36">
        <f t="shared" si="20"/>
        <v>7.040403060992283E-05</v>
      </c>
      <c r="AO56" s="13">
        <f t="shared" si="21"/>
        <v>2752106</v>
      </c>
      <c r="AP56" s="53">
        <f t="shared" si="22"/>
        <v>0.28662626489016607</v>
      </c>
      <c r="AQ56" s="10">
        <v>1</v>
      </c>
      <c r="AR56" s="36">
        <f t="shared" si="23"/>
        <v>1.0414797427503377E-07</v>
      </c>
      <c r="AS56" s="10">
        <v>72733</v>
      </c>
      <c r="AT56" s="36">
        <f t="shared" si="24"/>
        <v>0.0075749946129460306</v>
      </c>
      <c r="AU56" s="14">
        <f t="shared" si="25"/>
        <v>9601723</v>
      </c>
    </row>
    <row r="57" spans="1:47" ht="12.75">
      <c r="A57" s="24">
        <v>55</v>
      </c>
      <c r="B57" s="15" t="s">
        <v>83</v>
      </c>
      <c r="C57" s="16">
        <v>49291427</v>
      </c>
      <c r="D57" s="37">
        <f t="shared" si="0"/>
        <v>0.3664790383999285</v>
      </c>
      <c r="E57" s="16">
        <v>18466023</v>
      </c>
      <c r="F57" s="37">
        <f t="shared" si="1"/>
        <v>0.1372938615088373</v>
      </c>
      <c r="G57" s="16">
        <v>3672884</v>
      </c>
      <c r="H57" s="37">
        <f t="shared" si="2"/>
        <v>0.027307689762653513</v>
      </c>
      <c r="I57" s="16">
        <v>4492864</v>
      </c>
      <c r="J57" s="37">
        <f t="shared" si="3"/>
        <v>0.033404195792133516</v>
      </c>
      <c r="K57" s="16">
        <v>532959</v>
      </c>
      <c r="L57" s="37">
        <f t="shared" si="4"/>
        <v>0.003962520740707862</v>
      </c>
      <c r="M57" s="16">
        <v>6031839</v>
      </c>
      <c r="N57" s="37">
        <f t="shared" si="5"/>
        <v>0.044846389951404456</v>
      </c>
      <c r="O57" s="17">
        <f t="shared" si="6"/>
        <v>82487996</v>
      </c>
      <c r="P57" s="44">
        <f t="shared" si="7"/>
        <v>0.6132936961556651</v>
      </c>
      <c r="Q57" s="16">
        <v>6150502</v>
      </c>
      <c r="R57" s="37">
        <f t="shared" si="8"/>
        <v>0.04572864280510355</v>
      </c>
      <c r="S57" s="16">
        <v>7284240</v>
      </c>
      <c r="T57" s="37">
        <f t="shared" si="9"/>
        <v>0.0541579222422247</v>
      </c>
      <c r="U57" s="18">
        <f t="shared" si="10"/>
        <v>95922738</v>
      </c>
      <c r="V57" s="49">
        <f t="shared" si="11"/>
        <v>0.7131802612029934</v>
      </c>
      <c r="W57" s="16">
        <v>6469383</v>
      </c>
      <c r="X57" s="37">
        <f t="shared" si="12"/>
        <v>0.048099505434907465</v>
      </c>
      <c r="Y57" s="16">
        <v>1452219</v>
      </c>
      <c r="Z57" s="37">
        <f t="shared" si="13"/>
        <v>0.01079716808900878</v>
      </c>
      <c r="AA57" s="16">
        <v>1396123</v>
      </c>
      <c r="AB57" s="37">
        <f t="shared" si="14"/>
        <v>0.010380097426029548</v>
      </c>
      <c r="AC57" s="16">
        <v>9945114</v>
      </c>
      <c r="AD57" s="37">
        <f t="shared" si="15"/>
        <v>0.07394137352723967</v>
      </c>
      <c r="AE57" s="16">
        <v>7097193</v>
      </c>
      <c r="AF57" s="37">
        <f t="shared" si="16"/>
        <v>0.05276723812395823</v>
      </c>
      <c r="AG57" s="16">
        <v>8118395</v>
      </c>
      <c r="AH57" s="37">
        <f t="shared" si="17"/>
        <v>0.06035981861411291</v>
      </c>
      <c r="AI57" s="16">
        <v>0</v>
      </c>
      <c r="AJ57" s="37">
        <f t="shared" si="18"/>
        <v>0</v>
      </c>
      <c r="AK57" s="16">
        <v>72159</v>
      </c>
      <c r="AL57" s="37">
        <f t="shared" si="19"/>
        <v>0.0005364981811522812</v>
      </c>
      <c r="AM57" s="16">
        <v>1092445</v>
      </c>
      <c r="AN57" s="37">
        <f t="shared" si="20"/>
        <v>0.00812226826187868</v>
      </c>
      <c r="AO57" s="19">
        <f t="shared" si="21"/>
        <v>35643031</v>
      </c>
      <c r="AP57" s="54">
        <f t="shared" si="22"/>
        <v>0.26500396765828754</v>
      </c>
      <c r="AQ57" s="16">
        <v>1908573</v>
      </c>
      <c r="AR57" s="37">
        <f t="shared" si="23"/>
        <v>0.014190134884024899</v>
      </c>
      <c r="AS57" s="16">
        <v>1025648</v>
      </c>
      <c r="AT57" s="37">
        <f t="shared" si="24"/>
        <v>0.007625636254694145</v>
      </c>
      <c r="AU57" s="20">
        <f t="shared" si="25"/>
        <v>134499990</v>
      </c>
    </row>
    <row r="58" spans="1:47" ht="12.75">
      <c r="A58" s="23">
        <v>56</v>
      </c>
      <c r="B58" s="8" t="s">
        <v>84</v>
      </c>
      <c r="C58" s="10">
        <v>8067859</v>
      </c>
      <c r="D58" s="36">
        <f t="shared" si="0"/>
        <v>0.35611614568247535</v>
      </c>
      <c r="E58" s="10">
        <v>2239020</v>
      </c>
      <c r="F58" s="36">
        <f t="shared" si="1"/>
        <v>0.09883057853464915</v>
      </c>
      <c r="G58" s="10">
        <v>798531</v>
      </c>
      <c r="H58" s="36">
        <f t="shared" si="2"/>
        <v>0.03524724241313249</v>
      </c>
      <c r="I58" s="10">
        <v>352626</v>
      </c>
      <c r="J58" s="36">
        <f t="shared" si="3"/>
        <v>0.015564948766138394</v>
      </c>
      <c r="K58" s="10">
        <v>63664</v>
      </c>
      <c r="L58" s="36">
        <f t="shared" si="4"/>
        <v>0.0028101356628479884</v>
      </c>
      <c r="M58" s="10">
        <v>1307204</v>
      </c>
      <c r="N58" s="36">
        <f t="shared" si="5"/>
        <v>0.05770012218863945</v>
      </c>
      <c r="O58" s="11">
        <f t="shared" si="6"/>
        <v>12828904</v>
      </c>
      <c r="P58" s="43">
        <f t="shared" si="7"/>
        <v>0.5662691732478828</v>
      </c>
      <c r="Q58" s="10">
        <v>583435</v>
      </c>
      <c r="R58" s="36">
        <f t="shared" si="8"/>
        <v>0.025752882326805043</v>
      </c>
      <c r="S58" s="10">
        <v>2056569</v>
      </c>
      <c r="T58" s="36">
        <f t="shared" si="9"/>
        <v>0.09077717218534219</v>
      </c>
      <c r="U58" s="12">
        <f t="shared" si="10"/>
        <v>15468908</v>
      </c>
      <c r="V58" s="48">
        <f t="shared" si="11"/>
        <v>0.68279922776003</v>
      </c>
      <c r="W58" s="10">
        <v>943393</v>
      </c>
      <c r="X58" s="36">
        <f t="shared" si="12"/>
        <v>0.04164146634489119</v>
      </c>
      <c r="Y58" s="10">
        <v>599695</v>
      </c>
      <c r="Z58" s="36">
        <f t="shared" si="13"/>
        <v>0.02647060043873499</v>
      </c>
      <c r="AA58" s="10">
        <v>242719</v>
      </c>
      <c r="AB58" s="36">
        <f t="shared" si="14"/>
        <v>0.010713642214607955</v>
      </c>
      <c r="AC58" s="10">
        <v>1517940</v>
      </c>
      <c r="AD58" s="36">
        <f t="shared" si="15"/>
        <v>0.06700203141592541</v>
      </c>
      <c r="AE58" s="10">
        <v>1860500</v>
      </c>
      <c r="AF58" s="36">
        <f t="shared" si="16"/>
        <v>0.08212266588226758</v>
      </c>
      <c r="AG58" s="10">
        <v>1989359</v>
      </c>
      <c r="AH58" s="36">
        <f t="shared" si="17"/>
        <v>0.08781051570915449</v>
      </c>
      <c r="AI58" s="10">
        <v>0</v>
      </c>
      <c r="AJ58" s="36">
        <f t="shared" si="18"/>
        <v>0</v>
      </c>
      <c r="AK58" s="10">
        <v>2232</v>
      </c>
      <c r="AL58" s="36">
        <f t="shared" si="19"/>
        <v>9.852071499555023E-05</v>
      </c>
      <c r="AM58" s="10">
        <v>30388</v>
      </c>
      <c r="AN58" s="36">
        <f t="shared" si="20"/>
        <v>0.0013413295193928229</v>
      </c>
      <c r="AO58" s="13">
        <f t="shared" si="21"/>
        <v>7186226</v>
      </c>
      <c r="AP58" s="53">
        <f t="shared" si="22"/>
        <v>0.31720077223996995</v>
      </c>
      <c r="AQ58" s="10">
        <v>0</v>
      </c>
      <c r="AR58" s="36">
        <f t="shared" si="23"/>
        <v>0</v>
      </c>
      <c r="AS58" s="10">
        <v>0</v>
      </c>
      <c r="AT58" s="36">
        <f t="shared" si="24"/>
        <v>0</v>
      </c>
      <c r="AU58" s="14">
        <f t="shared" si="25"/>
        <v>22655134</v>
      </c>
    </row>
    <row r="59" spans="1:47" ht="12.75">
      <c r="A59" s="23">
        <v>57</v>
      </c>
      <c r="B59" s="8" t="s">
        <v>85</v>
      </c>
      <c r="C59" s="10">
        <v>24286415</v>
      </c>
      <c r="D59" s="36">
        <f t="shared" si="0"/>
        <v>0.374031146747487</v>
      </c>
      <c r="E59" s="10">
        <v>7529554</v>
      </c>
      <c r="F59" s="36">
        <f t="shared" si="1"/>
        <v>0.11596144252320187</v>
      </c>
      <c r="G59" s="10">
        <v>1848557</v>
      </c>
      <c r="H59" s="36">
        <f t="shared" si="2"/>
        <v>0.028469327174805104</v>
      </c>
      <c r="I59" s="10">
        <v>223415</v>
      </c>
      <c r="J59" s="36">
        <f t="shared" si="3"/>
        <v>0.00344077825609872</v>
      </c>
      <c r="K59" s="10">
        <v>131457</v>
      </c>
      <c r="L59" s="36">
        <f t="shared" si="4"/>
        <v>0.00202454798116496</v>
      </c>
      <c r="M59" s="10">
        <v>3775854</v>
      </c>
      <c r="N59" s="36">
        <f t="shared" si="5"/>
        <v>0.058151316345828964</v>
      </c>
      <c r="O59" s="11">
        <f t="shared" si="6"/>
        <v>37795252</v>
      </c>
      <c r="P59" s="43">
        <f t="shared" si="7"/>
        <v>0.5820785590285866</v>
      </c>
      <c r="Q59" s="10">
        <v>2941868</v>
      </c>
      <c r="R59" s="36">
        <f t="shared" si="8"/>
        <v>0.04530723293741526</v>
      </c>
      <c r="S59" s="10">
        <v>3399308</v>
      </c>
      <c r="T59" s="36">
        <f t="shared" si="9"/>
        <v>0.05235219234242298</v>
      </c>
      <c r="U59" s="12">
        <f t="shared" si="10"/>
        <v>44136428</v>
      </c>
      <c r="V59" s="48">
        <f t="shared" si="11"/>
        <v>0.6797379843084248</v>
      </c>
      <c r="W59" s="10">
        <v>3267310</v>
      </c>
      <c r="X59" s="36">
        <f t="shared" si="12"/>
        <v>0.05031931250781689</v>
      </c>
      <c r="Y59" s="10">
        <v>1852400</v>
      </c>
      <c r="Z59" s="36">
        <f t="shared" si="13"/>
        <v>0.028528512595829596</v>
      </c>
      <c r="AA59" s="10">
        <v>530907</v>
      </c>
      <c r="AB59" s="36">
        <f t="shared" si="14"/>
        <v>0.00817641278164225</v>
      </c>
      <c r="AC59" s="10">
        <v>5113218</v>
      </c>
      <c r="AD59" s="36">
        <f t="shared" si="15"/>
        <v>0.07874784286235297</v>
      </c>
      <c r="AE59" s="10">
        <v>3311201</v>
      </c>
      <c r="AF59" s="36">
        <f t="shared" si="16"/>
        <v>0.05099527069521894</v>
      </c>
      <c r="AG59" s="10">
        <v>3775262</v>
      </c>
      <c r="AH59" s="36">
        <f t="shared" si="17"/>
        <v>0.058142199049642</v>
      </c>
      <c r="AI59" s="10">
        <v>0</v>
      </c>
      <c r="AJ59" s="36">
        <f t="shared" si="18"/>
        <v>0</v>
      </c>
      <c r="AK59" s="10">
        <v>21644</v>
      </c>
      <c r="AL59" s="36">
        <f t="shared" si="19"/>
        <v>0.000333335740997698</v>
      </c>
      <c r="AM59" s="10">
        <v>461967</v>
      </c>
      <c r="AN59" s="36">
        <f t="shared" si="20"/>
        <v>0.007114678999329309</v>
      </c>
      <c r="AO59" s="13">
        <f t="shared" si="21"/>
        <v>18333909</v>
      </c>
      <c r="AP59" s="53">
        <f t="shared" si="22"/>
        <v>0.2823575652328296</v>
      </c>
      <c r="AQ59" s="10">
        <v>1749400</v>
      </c>
      <c r="AR59" s="36">
        <f t="shared" si="23"/>
        <v>0.026942226266003184</v>
      </c>
      <c r="AS59" s="10">
        <v>711794</v>
      </c>
      <c r="AT59" s="36">
        <f t="shared" si="24"/>
        <v>0.010962224192742351</v>
      </c>
      <c r="AU59" s="14">
        <f t="shared" si="25"/>
        <v>64931531</v>
      </c>
    </row>
    <row r="60" spans="1:47" ht="12.75">
      <c r="A60" s="23">
        <v>58</v>
      </c>
      <c r="B60" s="8" t="s">
        <v>86</v>
      </c>
      <c r="C60" s="10">
        <v>28707511</v>
      </c>
      <c r="D60" s="36">
        <f t="shared" si="0"/>
        <v>0.3365520392490044</v>
      </c>
      <c r="E60" s="10">
        <v>10652003</v>
      </c>
      <c r="F60" s="36">
        <f t="shared" si="1"/>
        <v>0.12487858427491373</v>
      </c>
      <c r="G60" s="10">
        <v>1949923</v>
      </c>
      <c r="H60" s="36">
        <f t="shared" si="2"/>
        <v>0.022859890640764238</v>
      </c>
      <c r="I60" s="10">
        <v>1074207</v>
      </c>
      <c r="J60" s="36">
        <f t="shared" si="3"/>
        <v>0.012593448328751151</v>
      </c>
      <c r="K60" s="10">
        <v>147085</v>
      </c>
      <c r="L60" s="36">
        <f t="shared" si="4"/>
        <v>0.0017243486101229679</v>
      </c>
      <c r="M60" s="10">
        <v>3428642</v>
      </c>
      <c r="N60" s="36">
        <f t="shared" si="5"/>
        <v>0.04019562883577002</v>
      </c>
      <c r="O60" s="11">
        <f t="shared" si="6"/>
        <v>45959371</v>
      </c>
      <c r="P60" s="43">
        <f t="shared" si="7"/>
        <v>0.5388039399393265</v>
      </c>
      <c r="Q60" s="10">
        <v>3104496</v>
      </c>
      <c r="R60" s="36">
        <f t="shared" si="8"/>
        <v>0.03639550846607277</v>
      </c>
      <c r="S60" s="10">
        <v>2786720</v>
      </c>
      <c r="T60" s="36">
        <f t="shared" si="9"/>
        <v>0.03267006668798231</v>
      </c>
      <c r="U60" s="12">
        <f t="shared" si="10"/>
        <v>51850587</v>
      </c>
      <c r="V60" s="48">
        <f t="shared" si="11"/>
        <v>0.6078695150933816</v>
      </c>
      <c r="W60" s="10">
        <v>4031464</v>
      </c>
      <c r="X60" s="36">
        <f t="shared" si="12"/>
        <v>0.04726280276820057</v>
      </c>
      <c r="Y60" s="10">
        <v>1575998</v>
      </c>
      <c r="Z60" s="36">
        <f t="shared" si="13"/>
        <v>0.018476186972543614</v>
      </c>
      <c r="AA60" s="10">
        <v>526193</v>
      </c>
      <c r="AB60" s="36">
        <f t="shared" si="14"/>
        <v>0.006168815094716898</v>
      </c>
      <c r="AC60" s="10">
        <v>6885437</v>
      </c>
      <c r="AD60" s="36">
        <f t="shared" si="15"/>
        <v>0.08072130891008096</v>
      </c>
      <c r="AE60" s="10">
        <v>6013286</v>
      </c>
      <c r="AF60" s="36">
        <f t="shared" si="16"/>
        <v>0.07049666081770338</v>
      </c>
      <c r="AG60" s="10">
        <v>5215326</v>
      </c>
      <c r="AH60" s="36">
        <f t="shared" si="17"/>
        <v>0.0611417897096113</v>
      </c>
      <c r="AI60" s="10">
        <v>28557</v>
      </c>
      <c r="AJ60" s="36">
        <f t="shared" si="18"/>
        <v>0.0003347875259834898</v>
      </c>
      <c r="AK60" s="10">
        <v>38689</v>
      </c>
      <c r="AL60" s="36">
        <f t="shared" si="19"/>
        <v>0.00045356986352821505</v>
      </c>
      <c r="AM60" s="10">
        <v>516119</v>
      </c>
      <c r="AN60" s="36">
        <f t="shared" si="20"/>
        <v>0.006050712719230758</v>
      </c>
      <c r="AO60" s="13">
        <f t="shared" si="21"/>
        <v>24831069</v>
      </c>
      <c r="AP60" s="53">
        <f t="shared" si="22"/>
        <v>0.29110663438159917</v>
      </c>
      <c r="AQ60" s="10">
        <v>6139159</v>
      </c>
      <c r="AR60" s="36">
        <f t="shared" si="23"/>
        <v>0.07197233089012414</v>
      </c>
      <c r="AS60" s="10">
        <v>2478062</v>
      </c>
      <c r="AT60" s="36">
        <f t="shared" si="24"/>
        <v>0.029051519634895075</v>
      </c>
      <c r="AU60" s="14">
        <f t="shared" si="25"/>
        <v>85298877</v>
      </c>
    </row>
    <row r="61" spans="1:47" ht="12.75">
      <c r="A61" s="23">
        <v>59</v>
      </c>
      <c r="B61" s="8" t="s">
        <v>87</v>
      </c>
      <c r="C61" s="10">
        <v>15441370</v>
      </c>
      <c r="D61" s="36">
        <f t="shared" si="0"/>
        <v>0.3219460512577289</v>
      </c>
      <c r="E61" s="10">
        <v>5254544</v>
      </c>
      <c r="F61" s="36">
        <f t="shared" si="1"/>
        <v>0.10955502600870207</v>
      </c>
      <c r="G61" s="10">
        <v>1087314</v>
      </c>
      <c r="H61" s="36">
        <f t="shared" si="2"/>
        <v>0.02267003826585635</v>
      </c>
      <c r="I61" s="10">
        <v>273387</v>
      </c>
      <c r="J61" s="36">
        <f t="shared" si="3"/>
        <v>0.0057000036340814795</v>
      </c>
      <c r="K61" s="10">
        <v>181727</v>
      </c>
      <c r="L61" s="36">
        <f t="shared" si="4"/>
        <v>0.003788931296699276</v>
      </c>
      <c r="M61" s="10">
        <v>2875911</v>
      </c>
      <c r="N61" s="36">
        <f t="shared" si="5"/>
        <v>0.05996153127725496</v>
      </c>
      <c r="O61" s="11">
        <f t="shared" si="6"/>
        <v>25114253</v>
      </c>
      <c r="P61" s="43">
        <f t="shared" si="7"/>
        <v>0.523621581740323</v>
      </c>
      <c r="Q61" s="10">
        <v>1417022</v>
      </c>
      <c r="R61" s="36">
        <f t="shared" si="8"/>
        <v>0.029544310993475938</v>
      </c>
      <c r="S61" s="10">
        <v>2675698</v>
      </c>
      <c r="T61" s="36">
        <f t="shared" si="9"/>
        <v>0.05578717467803716</v>
      </c>
      <c r="U61" s="12">
        <f t="shared" si="10"/>
        <v>29206973</v>
      </c>
      <c r="V61" s="48">
        <f t="shared" si="11"/>
        <v>0.6089530674118362</v>
      </c>
      <c r="W61" s="10">
        <v>2126277</v>
      </c>
      <c r="X61" s="36">
        <f t="shared" si="12"/>
        <v>0.04433197857639122</v>
      </c>
      <c r="Y61" s="10">
        <v>785844</v>
      </c>
      <c r="Z61" s="36">
        <f t="shared" si="13"/>
        <v>0.016384515927315952</v>
      </c>
      <c r="AA61" s="10">
        <v>351961</v>
      </c>
      <c r="AB61" s="36">
        <f t="shared" si="14"/>
        <v>0.007338238391199844</v>
      </c>
      <c r="AC61" s="10">
        <v>2526899</v>
      </c>
      <c r="AD61" s="36">
        <f t="shared" si="15"/>
        <v>0.05268477829215309</v>
      </c>
      <c r="AE61" s="10">
        <v>2906606</v>
      </c>
      <c r="AF61" s="36">
        <f t="shared" si="16"/>
        <v>0.06060150907996003</v>
      </c>
      <c r="AG61" s="10">
        <v>2857024</v>
      </c>
      <c r="AH61" s="36">
        <f t="shared" si="17"/>
        <v>0.05956774529388012</v>
      </c>
      <c r="AI61" s="10">
        <v>0</v>
      </c>
      <c r="AJ61" s="36">
        <f t="shared" si="18"/>
        <v>0</v>
      </c>
      <c r="AK61" s="10">
        <v>17779</v>
      </c>
      <c r="AL61" s="36">
        <f t="shared" si="19"/>
        <v>0.0003706846507344337</v>
      </c>
      <c r="AM61" s="10">
        <v>0</v>
      </c>
      <c r="AN61" s="36">
        <f t="shared" si="20"/>
        <v>0</v>
      </c>
      <c r="AO61" s="13">
        <f t="shared" si="21"/>
        <v>11572390</v>
      </c>
      <c r="AP61" s="53">
        <f t="shared" si="22"/>
        <v>0.2412794502116347</v>
      </c>
      <c r="AQ61" s="10">
        <v>5288340</v>
      </c>
      <c r="AR61" s="36">
        <f t="shared" si="23"/>
        <v>0.1102596583533908</v>
      </c>
      <c r="AS61" s="10">
        <v>1894898</v>
      </c>
      <c r="AT61" s="36">
        <f t="shared" si="24"/>
        <v>0.03950782402313836</v>
      </c>
      <c r="AU61" s="14">
        <f t="shared" si="25"/>
        <v>47962601</v>
      </c>
    </row>
    <row r="62" spans="1:47" ht="12.75">
      <c r="A62" s="24">
        <v>60</v>
      </c>
      <c r="B62" s="15" t="s">
        <v>88</v>
      </c>
      <c r="C62" s="16">
        <v>21154442</v>
      </c>
      <c r="D62" s="37">
        <f t="shared" si="0"/>
        <v>0.33877572623508867</v>
      </c>
      <c r="E62" s="16">
        <v>7820982</v>
      </c>
      <c r="F62" s="37">
        <f t="shared" si="1"/>
        <v>0.12524834533199014</v>
      </c>
      <c r="G62" s="16">
        <v>1427379</v>
      </c>
      <c r="H62" s="37">
        <f t="shared" si="2"/>
        <v>0.022858620300063442</v>
      </c>
      <c r="I62" s="16">
        <v>759168</v>
      </c>
      <c r="J62" s="37">
        <f t="shared" si="3"/>
        <v>0.012157621105507761</v>
      </c>
      <c r="K62" s="16">
        <v>174918</v>
      </c>
      <c r="L62" s="37">
        <f t="shared" si="4"/>
        <v>0.002801207069493454</v>
      </c>
      <c r="M62" s="16">
        <v>2492170</v>
      </c>
      <c r="N62" s="37">
        <f t="shared" si="5"/>
        <v>0.039910610814092896</v>
      </c>
      <c r="O62" s="17">
        <f t="shared" si="6"/>
        <v>33829059</v>
      </c>
      <c r="P62" s="44">
        <f t="shared" si="7"/>
        <v>0.5417521308562364</v>
      </c>
      <c r="Q62" s="16">
        <v>2374437</v>
      </c>
      <c r="R62" s="37">
        <f t="shared" si="8"/>
        <v>0.03802518729042653</v>
      </c>
      <c r="S62" s="16">
        <v>3165520</v>
      </c>
      <c r="T62" s="37">
        <f t="shared" si="9"/>
        <v>0.05069390801760207</v>
      </c>
      <c r="U62" s="18">
        <f t="shared" si="10"/>
        <v>39369016</v>
      </c>
      <c r="V62" s="49">
        <f t="shared" si="11"/>
        <v>0.630471226164265</v>
      </c>
      <c r="W62" s="16">
        <v>3025056</v>
      </c>
      <c r="X62" s="37">
        <f t="shared" si="12"/>
        <v>0.04844446113500949</v>
      </c>
      <c r="Y62" s="16">
        <v>1104534</v>
      </c>
      <c r="Z62" s="37">
        <f t="shared" si="13"/>
        <v>0.017688450870098463</v>
      </c>
      <c r="AA62" s="16">
        <v>463937</v>
      </c>
      <c r="AB62" s="37">
        <f t="shared" si="14"/>
        <v>0.007429673356656174</v>
      </c>
      <c r="AC62" s="16">
        <v>4021743</v>
      </c>
      <c r="AD62" s="37">
        <f t="shared" si="15"/>
        <v>0.06440580685398765</v>
      </c>
      <c r="AE62" s="16">
        <v>2876689</v>
      </c>
      <c r="AF62" s="37">
        <f t="shared" si="16"/>
        <v>0.046068452437908365</v>
      </c>
      <c r="AG62" s="16">
        <v>4277457</v>
      </c>
      <c r="AH62" s="37">
        <f t="shared" si="17"/>
        <v>0.06850091350149362</v>
      </c>
      <c r="AI62" s="16">
        <v>0</v>
      </c>
      <c r="AJ62" s="37">
        <f t="shared" si="18"/>
        <v>0</v>
      </c>
      <c r="AK62" s="16">
        <v>8350</v>
      </c>
      <c r="AL62" s="37">
        <f t="shared" si="19"/>
        <v>0.00013372025194817195</v>
      </c>
      <c r="AM62" s="16">
        <v>127146</v>
      </c>
      <c r="AN62" s="37">
        <f t="shared" si="20"/>
        <v>0.002036167084335601</v>
      </c>
      <c r="AO62" s="19">
        <f t="shared" si="21"/>
        <v>15904912</v>
      </c>
      <c r="AP62" s="54">
        <f t="shared" si="22"/>
        <v>0.25470764549143754</v>
      </c>
      <c r="AQ62" s="16">
        <v>4550361</v>
      </c>
      <c r="AR62" s="37">
        <f t="shared" si="23"/>
        <v>0.07287130770959709</v>
      </c>
      <c r="AS62" s="16">
        <v>2619506</v>
      </c>
      <c r="AT62" s="37">
        <f t="shared" si="24"/>
        <v>0.041949820634700374</v>
      </c>
      <c r="AU62" s="20">
        <f t="shared" si="25"/>
        <v>62443795</v>
      </c>
    </row>
    <row r="63" spans="1:47" ht="12.75">
      <c r="A63" s="23">
        <v>61</v>
      </c>
      <c r="B63" s="8" t="s">
        <v>89</v>
      </c>
      <c r="C63" s="10">
        <v>9175153</v>
      </c>
      <c r="D63" s="36">
        <f t="shared" si="0"/>
        <v>0.3112036992158374</v>
      </c>
      <c r="E63" s="10">
        <v>2905688</v>
      </c>
      <c r="F63" s="36">
        <f t="shared" si="1"/>
        <v>0.09855539786280057</v>
      </c>
      <c r="G63" s="10">
        <v>740939</v>
      </c>
      <c r="H63" s="36">
        <f t="shared" si="2"/>
        <v>0.025131238432022154</v>
      </c>
      <c r="I63" s="10">
        <v>1391077</v>
      </c>
      <c r="J63" s="36">
        <f t="shared" si="3"/>
        <v>0.047182680037495775</v>
      </c>
      <c r="K63" s="10">
        <v>44849</v>
      </c>
      <c r="L63" s="36">
        <f t="shared" si="4"/>
        <v>0.001521192584595711</v>
      </c>
      <c r="M63" s="10">
        <v>2227092</v>
      </c>
      <c r="N63" s="36">
        <f t="shared" si="5"/>
        <v>0.07553871514665726</v>
      </c>
      <c r="O63" s="11">
        <f t="shared" si="6"/>
        <v>16484798</v>
      </c>
      <c r="P63" s="43">
        <f t="shared" si="7"/>
        <v>0.5591329232794089</v>
      </c>
      <c r="Q63" s="10">
        <v>976177</v>
      </c>
      <c r="R63" s="36">
        <f t="shared" si="8"/>
        <v>0.033110062959104715</v>
      </c>
      <c r="S63" s="10">
        <v>1272126</v>
      </c>
      <c r="T63" s="36">
        <f t="shared" si="9"/>
        <v>0.04314808887313883</v>
      </c>
      <c r="U63" s="12">
        <f t="shared" si="10"/>
        <v>18733101</v>
      </c>
      <c r="V63" s="48">
        <f t="shared" si="11"/>
        <v>0.6353910751116524</v>
      </c>
      <c r="W63" s="10">
        <v>1568468</v>
      </c>
      <c r="X63" s="36">
        <f t="shared" si="12"/>
        <v>0.05319944459799919</v>
      </c>
      <c r="Y63" s="10">
        <v>1126869</v>
      </c>
      <c r="Z63" s="36">
        <f t="shared" si="13"/>
        <v>0.03822124833576634</v>
      </c>
      <c r="AA63" s="10">
        <v>192657</v>
      </c>
      <c r="AB63" s="36">
        <f t="shared" si="14"/>
        <v>0.0065345581790108125</v>
      </c>
      <c r="AC63" s="10">
        <v>1970060</v>
      </c>
      <c r="AD63" s="36">
        <f t="shared" si="15"/>
        <v>0.06682067968535813</v>
      </c>
      <c r="AE63" s="10">
        <v>1803910</v>
      </c>
      <c r="AF63" s="36">
        <f t="shared" si="16"/>
        <v>0.06118518841619767</v>
      </c>
      <c r="AG63" s="10">
        <v>2010597</v>
      </c>
      <c r="AH63" s="36">
        <f t="shared" si="17"/>
        <v>0.06819561744989594</v>
      </c>
      <c r="AI63" s="10">
        <v>0</v>
      </c>
      <c r="AJ63" s="36">
        <f t="shared" si="18"/>
        <v>0</v>
      </c>
      <c r="AK63" s="10">
        <v>0</v>
      </c>
      <c r="AL63" s="36">
        <f t="shared" si="19"/>
        <v>0</v>
      </c>
      <c r="AM63" s="10">
        <v>163865</v>
      </c>
      <c r="AN63" s="36">
        <f t="shared" si="20"/>
        <v>0.005557988425043506</v>
      </c>
      <c r="AO63" s="13">
        <f t="shared" si="21"/>
        <v>8836426</v>
      </c>
      <c r="AP63" s="53">
        <f t="shared" si="22"/>
        <v>0.29971472508927155</v>
      </c>
      <c r="AQ63" s="10">
        <v>98002</v>
      </c>
      <c r="AR63" s="36">
        <f t="shared" si="23"/>
        <v>0.003324041019321476</v>
      </c>
      <c r="AS63" s="10">
        <v>1815260</v>
      </c>
      <c r="AT63" s="36">
        <f t="shared" si="24"/>
        <v>0.06157015877975452</v>
      </c>
      <c r="AU63" s="14">
        <f t="shared" si="25"/>
        <v>29482789</v>
      </c>
    </row>
    <row r="64" spans="1:47" ht="12.75">
      <c r="A64" s="23">
        <v>62</v>
      </c>
      <c r="B64" s="8" t="s">
        <v>90</v>
      </c>
      <c r="C64" s="10">
        <v>6216682</v>
      </c>
      <c r="D64" s="36">
        <f t="shared" si="0"/>
        <v>0.368924335605506</v>
      </c>
      <c r="E64" s="10">
        <v>1803072</v>
      </c>
      <c r="F64" s="36">
        <f t="shared" si="1"/>
        <v>0.10700195693601361</v>
      </c>
      <c r="G64" s="10">
        <v>799486</v>
      </c>
      <c r="H64" s="36">
        <f t="shared" si="2"/>
        <v>0.04744489767626904</v>
      </c>
      <c r="I64" s="10">
        <v>84245</v>
      </c>
      <c r="J64" s="36">
        <f t="shared" si="3"/>
        <v>0.004999456406662888</v>
      </c>
      <c r="K64" s="10">
        <v>56871</v>
      </c>
      <c r="L64" s="36">
        <f t="shared" si="4"/>
        <v>0.0033749668859080666</v>
      </c>
      <c r="M64" s="10">
        <v>988748</v>
      </c>
      <c r="N64" s="36">
        <f t="shared" si="5"/>
        <v>0.05867650926672345</v>
      </c>
      <c r="O64" s="11">
        <f t="shared" si="6"/>
        <v>9949104</v>
      </c>
      <c r="P64" s="43">
        <f t="shared" si="7"/>
        <v>0.5904221227770831</v>
      </c>
      <c r="Q64" s="10">
        <v>477959</v>
      </c>
      <c r="R64" s="36">
        <f t="shared" si="8"/>
        <v>0.02836411875686613</v>
      </c>
      <c r="S64" s="10">
        <v>792469</v>
      </c>
      <c r="T64" s="36">
        <f t="shared" si="9"/>
        <v>0.04702847906857062</v>
      </c>
      <c r="U64" s="12">
        <f t="shared" si="10"/>
        <v>11219532</v>
      </c>
      <c r="V64" s="48">
        <f t="shared" si="11"/>
        <v>0.6658147206025198</v>
      </c>
      <c r="W64" s="10">
        <v>892951</v>
      </c>
      <c r="X64" s="36">
        <f t="shared" si="12"/>
        <v>0.05299150807509089</v>
      </c>
      <c r="Y64" s="10">
        <v>493049</v>
      </c>
      <c r="Z64" s="36">
        <f t="shared" si="13"/>
        <v>0.029259623501082913</v>
      </c>
      <c r="AA64" s="10">
        <v>217097</v>
      </c>
      <c r="AB64" s="36">
        <f t="shared" si="14"/>
        <v>0.012883458810817174</v>
      </c>
      <c r="AC64" s="10">
        <v>1167953</v>
      </c>
      <c r="AD64" s="36">
        <f t="shared" si="15"/>
        <v>0.069311295727119</v>
      </c>
      <c r="AE64" s="10">
        <v>1190191</v>
      </c>
      <c r="AF64" s="36">
        <f t="shared" si="16"/>
        <v>0.07063099317588592</v>
      </c>
      <c r="AG64" s="10">
        <v>1475659</v>
      </c>
      <c r="AH64" s="36">
        <f t="shared" si="17"/>
        <v>0.08757187775654045</v>
      </c>
      <c r="AI64" s="10">
        <v>0</v>
      </c>
      <c r="AJ64" s="36">
        <f t="shared" si="18"/>
        <v>0</v>
      </c>
      <c r="AK64" s="10">
        <v>1600</v>
      </c>
      <c r="AL64" s="36">
        <f t="shared" si="19"/>
        <v>9.495080124233628E-05</v>
      </c>
      <c r="AM64" s="10">
        <v>660</v>
      </c>
      <c r="AN64" s="36">
        <f t="shared" si="20"/>
        <v>3.9167205512463715E-05</v>
      </c>
      <c r="AO64" s="13">
        <f t="shared" si="21"/>
        <v>5439160</v>
      </c>
      <c r="AP64" s="53">
        <f t="shared" si="22"/>
        <v>0.3227828750532911</v>
      </c>
      <c r="AQ64" s="10">
        <v>192140</v>
      </c>
      <c r="AR64" s="36">
        <f t="shared" si="23"/>
        <v>0.011402404344189059</v>
      </c>
      <c r="AS64" s="10">
        <v>0</v>
      </c>
      <c r="AT64" s="36">
        <f t="shared" si="24"/>
        <v>0</v>
      </c>
      <c r="AU64" s="14">
        <f t="shared" si="25"/>
        <v>16850832</v>
      </c>
    </row>
    <row r="65" spans="1:47" ht="12.75">
      <c r="A65" s="23">
        <v>63</v>
      </c>
      <c r="B65" s="8" t="s">
        <v>91</v>
      </c>
      <c r="C65" s="10">
        <v>8071030</v>
      </c>
      <c r="D65" s="36">
        <f t="shared" si="0"/>
        <v>0.318657532509383</v>
      </c>
      <c r="E65" s="10">
        <v>2639709</v>
      </c>
      <c r="F65" s="36">
        <f t="shared" si="1"/>
        <v>0.10422005078444894</v>
      </c>
      <c r="G65" s="10">
        <v>381929</v>
      </c>
      <c r="H65" s="36">
        <f t="shared" si="2"/>
        <v>0.015079184779857854</v>
      </c>
      <c r="I65" s="10">
        <v>222562</v>
      </c>
      <c r="J65" s="36">
        <f t="shared" si="3"/>
        <v>0.008787113633619663</v>
      </c>
      <c r="K65" s="10">
        <v>39315</v>
      </c>
      <c r="L65" s="36">
        <f t="shared" si="4"/>
        <v>0.0015522208306258797</v>
      </c>
      <c r="M65" s="10">
        <v>1388376</v>
      </c>
      <c r="N65" s="36">
        <f t="shared" si="5"/>
        <v>0.05481536685593377</v>
      </c>
      <c r="O65" s="11">
        <f t="shared" si="6"/>
        <v>12742921</v>
      </c>
      <c r="P65" s="43">
        <f t="shared" si="7"/>
        <v>0.5031114693938691</v>
      </c>
      <c r="Q65" s="10">
        <v>1285109</v>
      </c>
      <c r="R65" s="36">
        <f t="shared" si="8"/>
        <v>0.05073821593348069</v>
      </c>
      <c r="S65" s="10">
        <v>1820206</v>
      </c>
      <c r="T65" s="36">
        <f t="shared" si="9"/>
        <v>0.07186472514893068</v>
      </c>
      <c r="U65" s="12">
        <f t="shared" si="10"/>
        <v>15848236</v>
      </c>
      <c r="V65" s="48">
        <f t="shared" si="11"/>
        <v>0.6257144104762805</v>
      </c>
      <c r="W65" s="10">
        <v>1354657</v>
      </c>
      <c r="X65" s="36">
        <f t="shared" si="12"/>
        <v>0.05348408530467155</v>
      </c>
      <c r="Y65" s="10">
        <v>723963</v>
      </c>
      <c r="Z65" s="36">
        <f t="shared" si="13"/>
        <v>0.028583249375617542</v>
      </c>
      <c r="AA65" s="10">
        <v>307750</v>
      </c>
      <c r="AB65" s="36">
        <f t="shared" si="14"/>
        <v>0.01215047591568395</v>
      </c>
      <c r="AC65" s="10">
        <v>1852552</v>
      </c>
      <c r="AD65" s="36">
        <f t="shared" si="15"/>
        <v>0.07314179840309384</v>
      </c>
      <c r="AE65" s="10">
        <v>1174051</v>
      </c>
      <c r="AF65" s="36">
        <f t="shared" si="16"/>
        <v>0.04635346352326452</v>
      </c>
      <c r="AG65" s="10">
        <v>1181412</v>
      </c>
      <c r="AH65" s="36">
        <f t="shared" si="17"/>
        <v>0.04664408790414299</v>
      </c>
      <c r="AI65" s="10">
        <v>0</v>
      </c>
      <c r="AJ65" s="36">
        <f t="shared" si="18"/>
        <v>0</v>
      </c>
      <c r="AK65" s="10">
        <v>45125</v>
      </c>
      <c r="AL65" s="36">
        <f t="shared" si="19"/>
        <v>0.0017816091817879388</v>
      </c>
      <c r="AM65" s="10">
        <v>345769</v>
      </c>
      <c r="AN65" s="36">
        <f t="shared" si="20"/>
        <v>0.01365152853579244</v>
      </c>
      <c r="AO65" s="13">
        <f t="shared" si="21"/>
        <v>6985279</v>
      </c>
      <c r="AP65" s="53">
        <f t="shared" si="22"/>
        <v>0.27579029814405476</v>
      </c>
      <c r="AQ65" s="10">
        <v>1009516</v>
      </c>
      <c r="AR65" s="36">
        <f t="shared" si="23"/>
        <v>0.039857351241259456</v>
      </c>
      <c r="AS65" s="10">
        <v>1485195</v>
      </c>
      <c r="AT65" s="36">
        <f t="shared" si="24"/>
        <v>0.05863794013840527</v>
      </c>
      <c r="AU65" s="14">
        <f t="shared" si="25"/>
        <v>25328226</v>
      </c>
    </row>
    <row r="66" spans="1:47" ht="12.75">
      <c r="A66" s="23">
        <v>64</v>
      </c>
      <c r="B66" s="8" t="s">
        <v>92</v>
      </c>
      <c r="C66" s="10">
        <v>6953544</v>
      </c>
      <c r="D66" s="36">
        <f t="shared" si="0"/>
        <v>0.2951884439517805</v>
      </c>
      <c r="E66" s="10">
        <v>2373023</v>
      </c>
      <c r="F66" s="36">
        <f t="shared" si="1"/>
        <v>0.10073841005849478</v>
      </c>
      <c r="G66" s="10">
        <v>977417</v>
      </c>
      <c r="H66" s="36">
        <f t="shared" si="2"/>
        <v>0.04149282773245089</v>
      </c>
      <c r="I66" s="10">
        <v>798170</v>
      </c>
      <c r="J66" s="36">
        <f t="shared" si="3"/>
        <v>0.03388352188596098</v>
      </c>
      <c r="K66" s="10">
        <v>119884</v>
      </c>
      <c r="L66" s="36">
        <f t="shared" si="4"/>
        <v>0.005089256847258787</v>
      </c>
      <c r="M66" s="10">
        <v>1260003</v>
      </c>
      <c r="N66" s="36">
        <f t="shared" si="5"/>
        <v>0.0534890301901556</v>
      </c>
      <c r="O66" s="11">
        <f t="shared" si="6"/>
        <v>12482041</v>
      </c>
      <c r="P66" s="43">
        <f t="shared" si="7"/>
        <v>0.5298814906661016</v>
      </c>
      <c r="Q66" s="10">
        <v>825103</v>
      </c>
      <c r="R66" s="36">
        <f t="shared" si="8"/>
        <v>0.035026868409827557</v>
      </c>
      <c r="S66" s="10">
        <v>1368689</v>
      </c>
      <c r="T66" s="36">
        <f t="shared" si="9"/>
        <v>0.05810291502634031</v>
      </c>
      <c r="U66" s="12">
        <f t="shared" si="10"/>
        <v>14675833</v>
      </c>
      <c r="V66" s="48">
        <f t="shared" si="11"/>
        <v>0.6230112741022694</v>
      </c>
      <c r="W66" s="10">
        <v>1275781</v>
      </c>
      <c r="X66" s="36">
        <f t="shared" si="12"/>
        <v>0.05415883011788614</v>
      </c>
      <c r="Y66" s="10">
        <v>552937</v>
      </c>
      <c r="Z66" s="36">
        <f t="shared" si="13"/>
        <v>0.02347301068827143</v>
      </c>
      <c r="AA66" s="10">
        <v>305613</v>
      </c>
      <c r="AB66" s="36">
        <f t="shared" si="14"/>
        <v>0.012973733382780852</v>
      </c>
      <c r="AC66" s="10">
        <v>2212518</v>
      </c>
      <c r="AD66" s="36">
        <f t="shared" si="15"/>
        <v>0.0939247304159297</v>
      </c>
      <c r="AE66" s="10">
        <v>1413499</v>
      </c>
      <c r="AF66" s="36">
        <f t="shared" si="16"/>
        <v>0.06000516719781996</v>
      </c>
      <c r="AG66" s="10">
        <v>1816039</v>
      </c>
      <c r="AH66" s="36">
        <f t="shared" si="17"/>
        <v>0.07709359810849654</v>
      </c>
      <c r="AI66" s="10">
        <v>0</v>
      </c>
      <c r="AJ66" s="36">
        <f t="shared" si="18"/>
        <v>0</v>
      </c>
      <c r="AK66" s="10">
        <v>8608</v>
      </c>
      <c r="AL66" s="36">
        <f t="shared" si="19"/>
        <v>0.0003654225996897304</v>
      </c>
      <c r="AM66" s="10">
        <v>43318</v>
      </c>
      <c r="AN66" s="36">
        <f t="shared" si="20"/>
        <v>0.0018389145182806392</v>
      </c>
      <c r="AO66" s="13">
        <f t="shared" si="21"/>
        <v>7628313</v>
      </c>
      <c r="AP66" s="53">
        <f t="shared" si="22"/>
        <v>0.32383340702915503</v>
      </c>
      <c r="AQ66" s="10">
        <v>0</v>
      </c>
      <c r="AR66" s="36">
        <f t="shared" si="23"/>
        <v>0</v>
      </c>
      <c r="AS66" s="10">
        <v>1252142</v>
      </c>
      <c r="AT66" s="36">
        <f t="shared" si="24"/>
        <v>0.05315531886857556</v>
      </c>
      <c r="AU66" s="14">
        <f t="shared" si="25"/>
        <v>23556288</v>
      </c>
    </row>
    <row r="67" spans="1:47" ht="12.75">
      <c r="A67" s="23">
        <v>65</v>
      </c>
      <c r="B67" s="8" t="s">
        <v>93</v>
      </c>
      <c r="C67" s="10">
        <v>28930430</v>
      </c>
      <c r="D67" s="36">
        <f t="shared" si="0"/>
        <v>0.339104784411389</v>
      </c>
      <c r="E67" s="10">
        <v>11218629</v>
      </c>
      <c r="F67" s="36">
        <f t="shared" si="1"/>
        <v>0.13149789921671945</v>
      </c>
      <c r="G67" s="10">
        <v>244219</v>
      </c>
      <c r="H67" s="36">
        <f t="shared" si="2"/>
        <v>0.0028625855662762364</v>
      </c>
      <c r="I67" s="10">
        <v>1764505</v>
      </c>
      <c r="J67" s="36">
        <f t="shared" si="3"/>
        <v>0.02068244708487976</v>
      </c>
      <c r="K67" s="10">
        <v>419961</v>
      </c>
      <c r="L67" s="36">
        <f t="shared" si="4"/>
        <v>0.004922525671626427</v>
      </c>
      <c r="M67" s="10">
        <v>6005125</v>
      </c>
      <c r="N67" s="36">
        <f t="shared" si="5"/>
        <v>0.07038839790796204</v>
      </c>
      <c r="O67" s="11">
        <f t="shared" si="6"/>
        <v>48582869</v>
      </c>
      <c r="P67" s="43">
        <f t="shared" si="7"/>
        <v>0.5694586398588529</v>
      </c>
      <c r="Q67" s="10">
        <v>2771402</v>
      </c>
      <c r="R67" s="36">
        <f t="shared" si="8"/>
        <v>0.032484677128106716</v>
      </c>
      <c r="S67" s="10">
        <v>4598072</v>
      </c>
      <c r="T67" s="36">
        <f t="shared" si="9"/>
        <v>0.05389578427517477</v>
      </c>
      <c r="U67" s="12">
        <f t="shared" si="10"/>
        <v>55952343</v>
      </c>
      <c r="V67" s="48">
        <f t="shared" si="11"/>
        <v>0.6558391012621344</v>
      </c>
      <c r="W67" s="10">
        <v>3827509</v>
      </c>
      <c r="X67" s="36">
        <f t="shared" si="12"/>
        <v>0.04486371665674002</v>
      </c>
      <c r="Y67" s="10">
        <v>2012633</v>
      </c>
      <c r="Z67" s="36">
        <f t="shared" si="13"/>
        <v>0.023590851555412316</v>
      </c>
      <c r="AA67" s="10">
        <v>937664</v>
      </c>
      <c r="AB67" s="36">
        <f t="shared" si="14"/>
        <v>0.010990723213250569</v>
      </c>
      <c r="AC67" s="10">
        <v>5655738</v>
      </c>
      <c r="AD67" s="36">
        <f t="shared" si="15"/>
        <v>0.06629309744712748</v>
      </c>
      <c r="AE67" s="10">
        <v>2598058</v>
      </c>
      <c r="AF67" s="36">
        <f t="shared" si="16"/>
        <v>0.030452844910299797</v>
      </c>
      <c r="AG67" s="10">
        <v>4713043</v>
      </c>
      <c r="AH67" s="36">
        <f t="shared" si="17"/>
        <v>0.05524340393269668</v>
      </c>
      <c r="AI67" s="10">
        <v>0</v>
      </c>
      <c r="AJ67" s="36">
        <f t="shared" si="18"/>
        <v>0</v>
      </c>
      <c r="AK67" s="10">
        <v>0</v>
      </c>
      <c r="AL67" s="36">
        <f t="shared" si="19"/>
        <v>0</v>
      </c>
      <c r="AM67" s="10">
        <v>1855951</v>
      </c>
      <c r="AN67" s="36">
        <f t="shared" si="20"/>
        <v>0.021754321098341845</v>
      </c>
      <c r="AO67" s="13">
        <f t="shared" si="21"/>
        <v>21600596</v>
      </c>
      <c r="AP67" s="53">
        <f t="shared" si="22"/>
        <v>0.2531889588138687</v>
      </c>
      <c r="AQ67" s="10">
        <v>675942</v>
      </c>
      <c r="AR67" s="36">
        <f t="shared" si="23"/>
        <v>0.007922978199238763</v>
      </c>
      <c r="AS67" s="10">
        <v>7085250</v>
      </c>
      <c r="AT67" s="36">
        <f t="shared" si="24"/>
        <v>0.08304896172475812</v>
      </c>
      <c r="AU67" s="14">
        <f t="shared" si="25"/>
        <v>85314131</v>
      </c>
    </row>
    <row r="68" spans="1:47" ht="12.75">
      <c r="A68" s="24">
        <v>66</v>
      </c>
      <c r="B68" s="15" t="s">
        <v>94</v>
      </c>
      <c r="C68" s="16">
        <v>8491465</v>
      </c>
      <c r="D68" s="37">
        <f>C68/$AU68</f>
        <v>0.31763494883873583</v>
      </c>
      <c r="E68" s="16">
        <v>3838893</v>
      </c>
      <c r="F68" s="37">
        <f>E68/$AU68</f>
        <v>0.14359908233177446</v>
      </c>
      <c r="G68" s="16">
        <v>454256</v>
      </c>
      <c r="H68" s="37">
        <f>G68/$AU68</f>
        <v>0.016992071605981863</v>
      </c>
      <c r="I68" s="16">
        <v>2092224</v>
      </c>
      <c r="J68" s="37">
        <f>I68/$AU68</f>
        <v>0.07826252162602981</v>
      </c>
      <c r="K68" s="16">
        <v>50082</v>
      </c>
      <c r="L68" s="37">
        <f>K68/$AU68</f>
        <v>0.001873386218719805</v>
      </c>
      <c r="M68" s="16">
        <v>1149265</v>
      </c>
      <c r="N68" s="37">
        <f>M68/$AU68</f>
        <v>0.0429898409140413</v>
      </c>
      <c r="O68" s="17">
        <f>C68+E68+G68+I68+K68+M68</f>
        <v>16076185</v>
      </c>
      <c r="P68" s="44">
        <f>O68/$AU68</f>
        <v>0.601351851535283</v>
      </c>
      <c r="Q68" s="16">
        <v>1161933</v>
      </c>
      <c r="R68" s="37">
        <f>Q68/$AU68</f>
        <v>0.04346370490946366</v>
      </c>
      <c r="S68" s="16">
        <v>1636752</v>
      </c>
      <c r="T68" s="37">
        <f>S68/$AU68</f>
        <v>0.061224963864503774</v>
      </c>
      <c r="U68" s="18">
        <f>O68+Q68+S68</f>
        <v>18874870</v>
      </c>
      <c r="V68" s="49">
        <f>U68/$AU68</f>
        <v>0.7060405203092505</v>
      </c>
      <c r="W68" s="16">
        <v>1350068</v>
      </c>
      <c r="X68" s="37">
        <f>W68/$AU68</f>
        <v>0.05050115381842996</v>
      </c>
      <c r="Y68" s="16">
        <v>919178</v>
      </c>
      <c r="Z68" s="37">
        <f>Y68/$AU68</f>
        <v>0.03438311963880102</v>
      </c>
      <c r="AA68" s="16">
        <v>551346</v>
      </c>
      <c r="AB68" s="37">
        <f>AA68/$AU68</f>
        <v>0.020623856837711944</v>
      </c>
      <c r="AC68" s="16">
        <v>1795759</v>
      </c>
      <c r="AD68" s="37">
        <f>AC68/$AU68</f>
        <v>0.06717283979757314</v>
      </c>
      <c r="AE68" s="16">
        <v>1049986</v>
      </c>
      <c r="AF68" s="37">
        <f>AE68/$AU68</f>
        <v>0.03927617312105613</v>
      </c>
      <c r="AG68" s="16">
        <v>1667329</v>
      </c>
      <c r="AH68" s="37">
        <f>AG68/$AU68</f>
        <v>0.06236873868199899</v>
      </c>
      <c r="AI68" s="16">
        <v>0</v>
      </c>
      <c r="AJ68" s="37">
        <f>AI68/$AU68</f>
        <v>0</v>
      </c>
      <c r="AK68" s="16">
        <v>147437</v>
      </c>
      <c r="AL68" s="37">
        <f>AK68/$AU68</f>
        <v>0.005515084140597258</v>
      </c>
      <c r="AM68" s="16">
        <v>71454</v>
      </c>
      <c r="AN68" s="37">
        <f>AM68/$AU68</f>
        <v>0.0026728353275109807</v>
      </c>
      <c r="AO68" s="19">
        <f>W68+Y68+AA68+AC68+AE68+AG68+AI68+AK68+AM68</f>
        <v>7552557</v>
      </c>
      <c r="AP68" s="54">
        <f>AO68/$AU68</f>
        <v>0.28251380136367943</v>
      </c>
      <c r="AQ68" s="16">
        <v>305982</v>
      </c>
      <c r="AR68" s="37">
        <f>AQ68/$AU68</f>
        <v>0.011445678327070071</v>
      </c>
      <c r="AS68" s="16">
        <v>0</v>
      </c>
      <c r="AT68" s="37">
        <f>AS68/$AU68</f>
        <v>0</v>
      </c>
      <c r="AU68" s="20">
        <f>U68+AO68+AQ68+AS68</f>
        <v>26733409</v>
      </c>
    </row>
    <row r="69" spans="1:47" ht="12.75" customHeight="1">
      <c r="A69" s="23">
        <v>67</v>
      </c>
      <c r="B69" s="8" t="s">
        <v>112</v>
      </c>
      <c r="C69" s="10">
        <v>8583907</v>
      </c>
      <c r="D69" s="36">
        <f>C69/$AU69</f>
        <v>0.3033258999307686</v>
      </c>
      <c r="E69" s="10">
        <v>2363528</v>
      </c>
      <c r="F69" s="36">
        <f>E69/$AU69</f>
        <v>0.08351899171456187</v>
      </c>
      <c r="G69" s="10">
        <v>379162</v>
      </c>
      <c r="H69" s="36">
        <f>G69/$AU69</f>
        <v>0.01339828761769554</v>
      </c>
      <c r="I69" s="10">
        <v>364176</v>
      </c>
      <c r="J69" s="36">
        <f>I69/$AU69</f>
        <v>0.012868733658599467</v>
      </c>
      <c r="K69" s="10">
        <v>0</v>
      </c>
      <c r="L69" s="36">
        <f>K69/$AU69</f>
        <v>0</v>
      </c>
      <c r="M69" s="10">
        <v>749294</v>
      </c>
      <c r="N69" s="36">
        <f>M69/$AU69</f>
        <v>0.026477485935335193</v>
      </c>
      <c r="O69" s="11">
        <f>C69+E69+G69+I69+K69+M69</f>
        <v>12440067</v>
      </c>
      <c r="P69" s="43">
        <f>O69/$AU69</f>
        <v>0.43958939885696063</v>
      </c>
      <c r="Q69" s="10">
        <v>844840</v>
      </c>
      <c r="R69" s="36">
        <f>Q69/$AU69</f>
        <v>0.029853754624497974</v>
      </c>
      <c r="S69" s="10">
        <v>775188</v>
      </c>
      <c r="T69" s="36">
        <f>S69/$AU69</f>
        <v>0.02739249128812004</v>
      </c>
      <c r="U69" s="12">
        <f>O69+Q69+S69</f>
        <v>14060095</v>
      </c>
      <c r="V69" s="48">
        <f>U69/$AU69</f>
        <v>0.49683564476957864</v>
      </c>
      <c r="W69" s="10">
        <v>1069323</v>
      </c>
      <c r="X69" s="36">
        <f>W69/$AU69</f>
        <v>0.037786215681468734</v>
      </c>
      <c r="Y69" s="10">
        <v>800240</v>
      </c>
      <c r="Z69" s="36">
        <f>Y69/$AU69</f>
        <v>0.028277743242162135</v>
      </c>
      <c r="AA69" s="10">
        <v>326111</v>
      </c>
      <c r="AB69" s="36">
        <f>AA69/$AU69</f>
        <v>0.011523646814011716</v>
      </c>
      <c r="AC69" s="10">
        <v>2043989</v>
      </c>
      <c r="AD69" s="36">
        <f>AC69/$AU69</f>
        <v>0.07222757689168717</v>
      </c>
      <c r="AE69" s="10">
        <v>1210656</v>
      </c>
      <c r="AF69" s="36">
        <f>AE69/$AU69</f>
        <v>0.042780440271147455</v>
      </c>
      <c r="AG69" s="10">
        <v>1321632</v>
      </c>
      <c r="AH69" s="36">
        <f>AG69/$AU69</f>
        <v>0.04670195236007351</v>
      </c>
      <c r="AI69" s="10">
        <v>0</v>
      </c>
      <c r="AJ69" s="36">
        <f>AI69/$AU69</f>
        <v>0</v>
      </c>
      <c r="AK69" s="10">
        <v>0</v>
      </c>
      <c r="AL69" s="36">
        <f>AK69/$AU69</f>
        <v>0</v>
      </c>
      <c r="AM69" s="10">
        <v>622198</v>
      </c>
      <c r="AN69" s="36">
        <f>AM69/$AU69</f>
        <v>0.021986348207771164</v>
      </c>
      <c r="AO69" s="13">
        <f>W69+Y69+AA69+AC69+AE69+AG69+AI69+AK69+AM69</f>
        <v>7394149</v>
      </c>
      <c r="AP69" s="53">
        <f>AO69/$AU69</f>
        <v>0.2612839234683219</v>
      </c>
      <c r="AQ69" s="10">
        <v>4914439</v>
      </c>
      <c r="AR69" s="36">
        <f>AQ69/$AU69</f>
        <v>0.17365945743935324</v>
      </c>
      <c r="AS69" s="10">
        <v>1930605</v>
      </c>
      <c r="AT69" s="36">
        <f>AS69/$AU69</f>
        <v>0.06822097432274621</v>
      </c>
      <c r="AU69" s="14">
        <f>U69+AO69+AQ69+AS69</f>
        <v>28299288</v>
      </c>
    </row>
    <row r="70" spans="1:47" ht="12.75">
      <c r="A70" s="24">
        <v>68</v>
      </c>
      <c r="B70" s="15" t="s">
        <v>113</v>
      </c>
      <c r="C70" s="16">
        <v>5608909</v>
      </c>
      <c r="D70" s="37">
        <f>C70/$AU70</f>
        <v>0.3777597908487435</v>
      </c>
      <c r="E70" s="16">
        <v>1026274</v>
      </c>
      <c r="F70" s="37">
        <f>E70/$AU70</f>
        <v>0.06911951176128965</v>
      </c>
      <c r="G70" s="16">
        <v>159575</v>
      </c>
      <c r="H70" s="37">
        <f>G70/$AU70</f>
        <v>0.010747369697866063</v>
      </c>
      <c r="I70" s="16">
        <v>3546</v>
      </c>
      <c r="J70" s="37">
        <f>I70/$AU70</f>
        <v>0.00023882295440158584</v>
      </c>
      <c r="K70" s="16">
        <v>35595</v>
      </c>
      <c r="L70" s="37">
        <f>K70/$AU70</f>
        <v>0.0023973217884727714</v>
      </c>
      <c r="M70" s="16">
        <v>1038862</v>
      </c>
      <c r="N70" s="37">
        <f>M70/$AU70</f>
        <v>0.0699673130444276</v>
      </c>
      <c r="O70" s="17">
        <f>C70+E70+G70+I70+K70+M70</f>
        <v>7872761</v>
      </c>
      <c r="P70" s="44">
        <f>O70/$AU70</f>
        <v>0.5302301300952011</v>
      </c>
      <c r="Q70" s="16">
        <v>703041</v>
      </c>
      <c r="R70" s="37">
        <f>Q70/$AU70</f>
        <v>0.04734978248320511</v>
      </c>
      <c r="S70" s="16">
        <v>623815</v>
      </c>
      <c r="T70" s="37">
        <f>S70/$AU70</f>
        <v>0.04201391463621694</v>
      </c>
      <c r="U70" s="18">
        <f>O70+Q70+S70</f>
        <v>9199617</v>
      </c>
      <c r="V70" s="49">
        <f>U70/$AU70</f>
        <v>0.6195938272146232</v>
      </c>
      <c r="W70" s="16">
        <v>872593</v>
      </c>
      <c r="X70" s="37">
        <f>W70/$AU70</f>
        <v>0.05876910272141653</v>
      </c>
      <c r="Y70" s="16">
        <v>682861</v>
      </c>
      <c r="Z70" s="37">
        <f>Y70/$AU70</f>
        <v>0.04599066031179394</v>
      </c>
      <c r="AA70" s="16">
        <v>343765</v>
      </c>
      <c r="AB70" s="37">
        <f>AA70/$AU70</f>
        <v>0.02315255863504263</v>
      </c>
      <c r="AC70" s="16">
        <v>1381388</v>
      </c>
      <c r="AD70" s="37">
        <f>AC70/$AU70</f>
        <v>0.09303642508034345</v>
      </c>
      <c r="AE70" s="16">
        <v>540473</v>
      </c>
      <c r="AF70" s="37">
        <f>AE70/$AU70</f>
        <v>0.03640083435823133</v>
      </c>
      <c r="AG70" s="16">
        <v>753108</v>
      </c>
      <c r="AH70" s="37">
        <f>AG70/$AU70</f>
        <v>0.050721792877458975</v>
      </c>
      <c r="AI70" s="16">
        <v>0</v>
      </c>
      <c r="AJ70" s="37">
        <f>AI70/$AU70</f>
        <v>0</v>
      </c>
      <c r="AK70" s="16">
        <v>0</v>
      </c>
      <c r="AL70" s="37">
        <f>AK70/$AU70</f>
        <v>0</v>
      </c>
      <c r="AM70" s="16">
        <v>348601</v>
      </c>
      <c r="AN70" s="37">
        <f>AM70/$AU70</f>
        <v>0.02347826303647694</v>
      </c>
      <c r="AO70" s="19">
        <f>W70+Y70+AA70+AC70+AE70+AG70+AI70+AK70+AM70</f>
        <v>4922789</v>
      </c>
      <c r="AP70" s="54">
        <f>AO70/$AU70</f>
        <v>0.3315496370207638</v>
      </c>
      <c r="AQ70" s="16">
        <v>329343</v>
      </c>
      <c r="AR70" s="37">
        <f>AQ70/$AU70</f>
        <v>0.02218123752720854</v>
      </c>
      <c r="AS70" s="16">
        <v>396070</v>
      </c>
      <c r="AT70" s="37">
        <f>AS70/$AU70</f>
        <v>0.02667529823740443</v>
      </c>
      <c r="AU70" s="20">
        <f>U70+AO70+AQ70+AS70</f>
        <v>14847819</v>
      </c>
    </row>
    <row r="71" spans="1:47" ht="12.75">
      <c r="A71" s="26"/>
      <c r="B71" s="4"/>
      <c r="C71" s="6"/>
      <c r="D71" s="39"/>
      <c r="E71" s="6"/>
      <c r="F71" s="39"/>
      <c r="G71" s="6"/>
      <c r="H71" s="39"/>
      <c r="I71" s="6"/>
      <c r="J71" s="39"/>
      <c r="K71" s="6"/>
      <c r="L71" s="39"/>
      <c r="M71" s="6"/>
      <c r="N71" s="39"/>
      <c r="O71" s="6"/>
      <c r="P71" s="39"/>
      <c r="Q71" s="6"/>
      <c r="R71" s="39"/>
      <c r="S71" s="6"/>
      <c r="T71" s="39"/>
      <c r="U71" s="6"/>
      <c r="V71" s="39"/>
      <c r="W71" s="6"/>
      <c r="X71" s="39"/>
      <c r="Y71" s="6"/>
      <c r="Z71" s="39"/>
      <c r="AA71" s="6"/>
      <c r="AB71" s="39"/>
      <c r="AC71" s="6"/>
      <c r="AD71" s="39"/>
      <c r="AE71" s="6"/>
      <c r="AF71" s="39"/>
      <c r="AG71" s="6"/>
      <c r="AH71" s="39"/>
      <c r="AI71" s="6"/>
      <c r="AJ71" s="39"/>
      <c r="AK71" s="6"/>
      <c r="AL71" s="39"/>
      <c r="AM71" s="6"/>
      <c r="AN71" s="39"/>
      <c r="AO71" s="7"/>
      <c r="AP71" s="39"/>
      <c r="AQ71" s="6"/>
      <c r="AR71" s="39"/>
      <c r="AS71" s="6"/>
      <c r="AT71" s="39"/>
      <c r="AU71" s="7"/>
    </row>
    <row r="72" spans="1:47" ht="16.5" thickBot="1">
      <c r="A72" s="27"/>
      <c r="B72" s="22" t="s">
        <v>95</v>
      </c>
      <c r="C72" s="28">
        <f>SUM(C3:C70)</f>
        <v>2005266151</v>
      </c>
      <c r="D72" s="40">
        <f>C72/$AU72</f>
        <v>0.3219713017980826</v>
      </c>
      <c r="E72" s="28">
        <f>SUM(E3:E70)</f>
        <v>760920141</v>
      </c>
      <c r="F72" s="40">
        <f>E72/$AU72</f>
        <v>0.12217552679477237</v>
      </c>
      <c r="G72" s="28">
        <f>SUM(G3:G70)</f>
        <v>100969131</v>
      </c>
      <c r="H72" s="40">
        <f>G72/$AU72</f>
        <v>0.01621189413349407</v>
      </c>
      <c r="I72" s="28">
        <f>SUM(I3:I70)</f>
        <v>132257318</v>
      </c>
      <c r="J72" s="40">
        <f>I72/$AU72</f>
        <v>0.021235615445634168</v>
      </c>
      <c r="K72" s="28">
        <f>SUM(K3:K70)</f>
        <v>17491410</v>
      </c>
      <c r="L72" s="40">
        <f>K72/$AU72</f>
        <v>0.0028084711075263146</v>
      </c>
      <c r="M72" s="28">
        <f>SUM(M3:M70)</f>
        <v>309179458</v>
      </c>
      <c r="N72" s="40">
        <f>M72/$AU72</f>
        <v>0.04964274319987043</v>
      </c>
      <c r="O72" s="29">
        <f>SUM(O3:O70)</f>
        <v>3326083609</v>
      </c>
      <c r="P72" s="46">
        <f>O72/$AU72</f>
        <v>0.5340455524793799</v>
      </c>
      <c r="Q72" s="28">
        <f>SUM(Q3:Q70)</f>
        <v>239056317</v>
      </c>
      <c r="R72" s="40">
        <f>Q72/$AU72</f>
        <v>0.03838356995611856</v>
      </c>
      <c r="S72" s="28">
        <f>SUM(S3:S70)</f>
        <v>289666213</v>
      </c>
      <c r="T72" s="40">
        <f>S72/$AU72</f>
        <v>0.046509640448486614</v>
      </c>
      <c r="U72" s="30">
        <f>SUM(U3:U70)</f>
        <v>3854806139</v>
      </c>
      <c r="V72" s="51">
        <f>U72/$AU72</f>
        <v>0.6189387628839851</v>
      </c>
      <c r="W72" s="28">
        <f>SUM(W3:W70)</f>
        <v>291753752</v>
      </c>
      <c r="X72" s="40">
        <f>W72/$AU72</f>
        <v>0.046844821715596265</v>
      </c>
      <c r="Y72" s="28">
        <f>SUM(Y3:Y70)</f>
        <v>131314924</v>
      </c>
      <c r="Z72" s="40">
        <f>Y72/$AU72</f>
        <v>0.02108430195398849</v>
      </c>
      <c r="AA72" s="28">
        <f>SUM(AA3:AA70)</f>
        <v>64467736</v>
      </c>
      <c r="AB72" s="40">
        <f>AA72/$AU72</f>
        <v>0.010351125147923126</v>
      </c>
      <c r="AC72" s="28">
        <f>SUM(AC3:AC70)</f>
        <v>495112103</v>
      </c>
      <c r="AD72" s="40">
        <f>AC72/$AU72</f>
        <v>0.07949662355762586</v>
      </c>
      <c r="AE72" s="28">
        <f>SUM(AE3:AE70)</f>
        <v>306341288</v>
      </c>
      <c r="AF72" s="40">
        <f>AE72/$AU72</f>
        <v>0.049187038460043964</v>
      </c>
      <c r="AG72" s="28">
        <f>SUM(AG3:AG70)</f>
        <v>333731212</v>
      </c>
      <c r="AH72" s="40">
        <f>AG72/$AU72</f>
        <v>0.05358484345068461</v>
      </c>
      <c r="AI72" s="28">
        <f>SUM(AI3:AI70)</f>
        <v>127608</v>
      </c>
      <c r="AJ72" s="40">
        <f>AI72/$AU72</f>
        <v>2.0489107572758166E-05</v>
      </c>
      <c r="AK72" s="28">
        <f>SUM(AK3:AK70)</f>
        <v>8093929</v>
      </c>
      <c r="AL72" s="40">
        <f>AK72/$AU72</f>
        <v>0.001299584524224711</v>
      </c>
      <c r="AM72" s="28">
        <f>SUM(AM3:AM70)</f>
        <v>66673803</v>
      </c>
      <c r="AN72" s="40">
        <f>AM72/$AU72</f>
        <v>0.010705337611684896</v>
      </c>
      <c r="AO72" s="31">
        <f>SUM(AO3:AO70)</f>
        <v>1697616355</v>
      </c>
      <c r="AP72" s="56">
        <f>AO72/$AU72</f>
        <v>0.27257416552934466</v>
      </c>
      <c r="AQ72" s="28">
        <f>SUM(AQ3:AQ70)</f>
        <v>273718430</v>
      </c>
      <c r="AR72" s="40">
        <f>AQ72/$AU72</f>
        <v>0.04394901853266626</v>
      </c>
      <c r="AS72" s="28">
        <f>SUM(AS3:AS70)</f>
        <v>401948784</v>
      </c>
      <c r="AT72" s="40">
        <f>AS72/$AU72</f>
        <v>0.06453805305400395</v>
      </c>
      <c r="AU72" s="32">
        <f>SUM(AU3:AU70)</f>
        <v>6228089708</v>
      </c>
    </row>
    <row r="73" ht="13.5" thickTop="1"/>
  </sheetData>
  <mergeCells count="4">
    <mergeCell ref="O1:O2"/>
    <mergeCell ref="AU1:AU2"/>
    <mergeCell ref="U1:U2"/>
    <mergeCell ref="AO1:AO2"/>
  </mergeCells>
  <printOptions horizontalCentered="1"/>
  <pageMargins left="0.36" right="0.33" top="0.74" bottom="0.53" header="0.34" footer="0.5"/>
  <pageSetup horizontalDpi="600" verticalDpi="600" orientation="portrait" paperSize="5" scale="95" r:id="rId1"/>
  <headerFooter alignWithMargins="0">
    <oddHeader>&amp;C&amp;12EXPENDITURES BY GROUP - FY 2004-2005&amp;10
</oddHeader>
  </headerFooter>
  <colBreaks count="6" manualBreakCount="6">
    <brk id="8" max="65535" man="1"/>
    <brk id="16" max="65535" man="1"/>
    <brk id="24" max="65535" man="1"/>
    <brk id="30" max="65535" man="1"/>
    <brk id="3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2007-10-05T19:31:37Z</cp:lastPrinted>
  <dcterms:created xsi:type="dcterms:W3CDTF">2003-04-30T19:33:38Z</dcterms:created>
  <dcterms:modified xsi:type="dcterms:W3CDTF">2007-12-28T13:40:23Z</dcterms:modified>
  <cp:category/>
  <cp:version/>
  <cp:contentType/>
  <cp:contentStatus/>
</cp:coreProperties>
</file>