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5" yWindow="0" windowWidth="9015" windowHeight="9480" activeTab="0"/>
  </bookViews>
  <sheets>
    <sheet name="Expend by Group" sheetId="1" r:id="rId1"/>
  </sheets>
  <definedNames>
    <definedName name="_xlnm.Print_Titles" localSheetId="0">'Expend by Group'!$A:$B</definedName>
  </definedNames>
  <calcPr fullCalcOnLoad="1"/>
</workbook>
</file>

<file path=xl/sharedStrings.xml><?xml version="1.0" encoding="utf-8"?>
<sst xmlns="http://schemas.openxmlformats.org/spreadsheetml/2006/main" count="138" uniqueCount="116">
  <si>
    <t>LEA</t>
  </si>
  <si>
    <t>Other Instructional Programs</t>
  </si>
  <si>
    <t>Special Programs</t>
  </si>
  <si>
    <t>Instructional Staff Services</t>
  </si>
  <si>
    <t>School Administration</t>
  </si>
  <si>
    <t>Business Services</t>
  </si>
  <si>
    <t>Student Transportation Services</t>
  </si>
  <si>
    <t>Central Services</t>
  </si>
  <si>
    <t>Food Service Operations</t>
  </si>
  <si>
    <t>Enterprise Operations</t>
  </si>
  <si>
    <t>Community Service Operations</t>
  </si>
  <si>
    <t>Total</t>
  </si>
  <si>
    <t xml:space="preserve">Pupil Support Programs </t>
  </si>
  <si>
    <t>Operations &amp; Maintenance</t>
  </si>
  <si>
    <t>Debt Service</t>
  </si>
  <si>
    <t>Total Instruction</t>
  </si>
  <si>
    <t>Total Support</t>
  </si>
  <si>
    <t>Group Code 1211</t>
  </si>
  <si>
    <t>Group Code 1212</t>
  </si>
  <si>
    <t>Group Code 1213</t>
  </si>
  <si>
    <t>Group Code 1214</t>
  </si>
  <si>
    <t>Group Code 1215</t>
  </si>
  <si>
    <t>Group Code 1217</t>
  </si>
  <si>
    <t>Regular Education</t>
  </si>
  <si>
    <t>Special Education</t>
  </si>
  <si>
    <t>Vocational Education</t>
  </si>
  <si>
    <t>Adult Education</t>
  </si>
  <si>
    <r>
      <t xml:space="preserve">Classroom Instruction </t>
    </r>
    <r>
      <rPr>
        <sz val="10"/>
        <rFont val="Arial Narrow"/>
        <family val="2"/>
      </rPr>
      <t>(subset of Instruction)</t>
    </r>
  </si>
  <si>
    <t>Total Expenditures</t>
  </si>
  <si>
    <t>Per Pupil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</si>
  <si>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</si>
  <si>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</si>
  <si>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</si>
  <si>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</si>
  <si>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</si>
  <si>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</si>
  <si>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</si>
  <si>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</si>
  <si>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</si>
  <si>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</si>
  <si>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</si>
  <si>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</si>
  <si>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</si>
  <si>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</si>
  <si>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</si>
  <si>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</si>
  <si>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</si>
  <si>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</si>
  <si>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</si>
  <si>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</si>
  <si>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</si>
  <si>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</si>
  <si>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</si>
  <si>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</si>
  <si>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</si>
  <si>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</si>
  <si>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</si>
  <si>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</si>
  <si>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</si>
  <si>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</si>
  <si>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</si>
  <si>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</si>
  <si>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</si>
  <si>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</si>
  <si>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</si>
  <si>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</si>
  <si>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</si>
  <si>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</si>
  <si>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</si>
  <si>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</si>
  <si>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</si>
  <si>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</si>
  <si>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</si>
  <si>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</si>
  <si>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</si>
  <si>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</si>
  <si>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</si>
  <si>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</si>
  <si>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</si>
  <si>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</si>
  <si>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</si>
  <si>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</si>
  <si>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</si>
  <si>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</si>
  <si>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</si>
  <si>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</si>
  <si>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</si>
  <si>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</si>
  <si>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</si>
  <si>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</si>
  <si>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</si>
  <si>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</si>
  <si>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</si>
  <si>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</si>
  <si>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</si>
  <si>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</si>
  <si>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State Total</t>
  </si>
  <si>
    <t>DISTRICT</t>
  </si>
  <si>
    <t>General Administration</t>
  </si>
  <si>
    <t>Facility Acquisition &amp; Construction</t>
  </si>
  <si>
    <t>Group Code 1221</t>
  </si>
  <si>
    <t>Group Code 1222</t>
  </si>
  <si>
    <t>Group Code 1223</t>
  </si>
  <si>
    <t>Group Code 1231</t>
  </si>
  <si>
    <t>Group Code 1232</t>
  </si>
  <si>
    <t>Group Code 1233</t>
  </si>
  <si>
    <t>Group Code 1234</t>
  </si>
  <si>
    <t>Group Code 1241</t>
  </si>
  <si>
    <t>Group Code 1251</t>
  </si>
  <si>
    <t>Group Code 1261</t>
  </si>
  <si>
    <t>Group Code 1235</t>
  </si>
  <si>
    <t>Group Code 1271</t>
  </si>
  <si>
    <t>Group Code 1281</t>
  </si>
  <si>
    <t>ZACHARY COMMUNITY</t>
  </si>
  <si>
    <t>CITY OF BAKER</t>
  </si>
  <si>
    <t>Jan. 2006 Elementary Secondary Membership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</si>
</sst>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&quot;$&quot;#,##0"/>
    <numFmt numFmtId="171" formatCode="&quot;$&quot;#,##0.00"/>
    <numFmt numFmtId="172" formatCode="&quot;$&quot;#,##0.0"/>
  </numFmts>
  <fonts count="8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double"/>
    </border>
    <border>
      <left style="thin">
        <color indexed="8"/>
      </left>
      <right style="thin"/>
      <top style="thin">
        <color indexed="22"/>
      </top>
      <bottom style="thin">
        <color indexed="22"/>
      </bottom>
    </border>
    <border>
      <left style="thin">
        <color indexed="8"/>
      </left>
      <right style="thin"/>
      <top style="thin">
        <color indexed="22"/>
      </top>
      <bottom style="thin"/>
    </border>
    <border>
      <left style="thin">
        <color indexed="8"/>
      </left>
      <right style="thin"/>
      <top>
        <color indexed="63"/>
      </top>
      <bottom style="thin">
        <color indexed="22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double"/>
    </border>
    <border>
      <left style="thin">
        <color indexed="22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" fillId="2" borderId="1" xfId="19" applyFont="1" applyFill="1" applyBorder="1" applyAlignment="1">
      <alignment horizontal="center" wrapText="1"/>
      <protection/>
    </xf>
    <xf numFmtId="0" fontId="4" fillId="0" borderId="2" xfId="19" applyFont="1" applyFill="1" applyBorder="1" applyAlignment="1">
      <alignment horizontal="center" wrapText="1"/>
      <protection/>
    </xf>
    <xf numFmtId="0" fontId="4" fillId="3" borderId="2" xfId="19" applyFont="1" applyFill="1" applyBorder="1" applyAlignment="1">
      <alignment horizontal="center" wrapText="1"/>
      <protection/>
    </xf>
    <xf numFmtId="0" fontId="4" fillId="4" borderId="2" xfId="19" applyFont="1" applyFill="1" applyBorder="1" applyAlignment="1">
      <alignment horizontal="center" wrapText="1"/>
      <protection/>
    </xf>
    <xf numFmtId="0" fontId="5" fillId="5" borderId="2" xfId="19" applyFont="1" applyFill="1" applyBorder="1" applyAlignment="1">
      <alignment horizontal="center" wrapText="1"/>
      <protection/>
    </xf>
    <xf numFmtId="0" fontId="4" fillId="6" borderId="3" xfId="19" applyFont="1" applyFill="1" applyBorder="1" applyAlignment="1">
      <alignment horizontal="left" wrapText="1"/>
      <protection/>
    </xf>
    <xf numFmtId="0" fontId="4" fillId="2" borderId="4" xfId="19" applyFont="1" applyFill="1" applyBorder="1" applyAlignment="1">
      <alignment horizontal="center"/>
      <protection/>
    </xf>
    <xf numFmtId="3" fontId="2" fillId="2" borderId="3" xfId="0" applyNumberFormat="1" applyFont="1" applyFill="1" applyBorder="1" applyAlignment="1">
      <alignment/>
    </xf>
    <xf numFmtId="170" fontId="4" fillId="6" borderId="3" xfId="19" applyNumberFormat="1" applyFont="1" applyFill="1" applyBorder="1" applyAlignment="1">
      <alignment horizontal="right" wrapText="1"/>
      <protection/>
    </xf>
    <xf numFmtId="170" fontId="2" fillId="2" borderId="3" xfId="0" applyNumberFormat="1" applyFont="1" applyFill="1" applyBorder="1" applyAlignment="1">
      <alignment/>
    </xf>
    <xf numFmtId="0" fontId="4" fillId="0" borderId="5" xfId="19" applyFont="1" applyFill="1" applyBorder="1" applyAlignment="1">
      <alignment horizontal="left" wrapText="1"/>
      <protection/>
    </xf>
    <xf numFmtId="3" fontId="2" fillId="7" borderId="5" xfId="0" applyNumberFormat="1" applyFont="1" applyFill="1" applyBorder="1" applyAlignment="1">
      <alignment/>
    </xf>
    <xf numFmtId="170" fontId="4" fillId="0" borderId="6" xfId="19" applyNumberFormat="1" applyFont="1" applyFill="1" applyBorder="1" applyAlignment="1">
      <alignment horizontal="right" wrapText="1"/>
      <protection/>
    </xf>
    <xf numFmtId="170" fontId="4" fillId="0" borderId="7" xfId="19" applyNumberFormat="1" applyFont="1" applyFill="1" applyBorder="1" applyAlignment="1">
      <alignment horizontal="right" wrapText="1"/>
      <protection/>
    </xf>
    <xf numFmtId="170" fontId="4" fillId="8" borderId="6" xfId="19" applyNumberFormat="1" applyFont="1" applyFill="1" applyBorder="1" applyAlignment="1">
      <alignment horizontal="right" wrapText="1"/>
      <protection/>
    </xf>
    <xf numFmtId="170" fontId="4" fillId="8" borderId="7" xfId="19" applyNumberFormat="1" applyFont="1" applyFill="1" applyBorder="1" applyAlignment="1">
      <alignment horizontal="right" wrapText="1"/>
      <protection/>
    </xf>
    <xf numFmtId="170" fontId="4" fillId="9" borderId="6" xfId="19" applyNumberFormat="1" applyFont="1" applyFill="1" applyBorder="1" applyAlignment="1">
      <alignment horizontal="right" wrapText="1"/>
      <protection/>
    </xf>
    <xf numFmtId="170" fontId="4" fillId="9" borderId="7" xfId="19" applyNumberFormat="1" applyFont="1" applyFill="1" applyBorder="1" applyAlignment="1">
      <alignment horizontal="right" wrapText="1"/>
      <protection/>
    </xf>
    <xf numFmtId="170" fontId="2" fillId="5" borderId="5" xfId="0" applyNumberFormat="1" applyFont="1" applyFill="1" applyBorder="1" applyAlignment="1">
      <alignment/>
    </xf>
    <xf numFmtId="170" fontId="4" fillId="10" borderId="7" xfId="19" applyNumberFormat="1" applyFont="1" applyFill="1" applyBorder="1" applyAlignment="1">
      <alignment horizontal="right" wrapText="1"/>
      <protection/>
    </xf>
    <xf numFmtId="170" fontId="2" fillId="11" borderId="5" xfId="0" applyNumberFormat="1" applyFont="1" applyFill="1" applyBorder="1" applyAlignment="1">
      <alignment/>
    </xf>
    <xf numFmtId="170" fontId="4" fillId="12" borderId="7" xfId="19" applyNumberFormat="1" applyFont="1" applyFill="1" applyBorder="1" applyAlignment="1">
      <alignment horizontal="right" wrapText="1"/>
      <protection/>
    </xf>
    <xf numFmtId="0" fontId="4" fillId="0" borderId="1" xfId="19" applyFont="1" applyFill="1" applyBorder="1" applyAlignment="1">
      <alignment horizontal="left" wrapText="1"/>
      <protection/>
    </xf>
    <xf numFmtId="3" fontId="2" fillId="7" borderId="1" xfId="0" applyNumberFormat="1" applyFont="1" applyFill="1" applyBorder="1" applyAlignment="1">
      <alignment/>
    </xf>
    <xf numFmtId="170" fontId="4" fillId="0" borderId="8" xfId="19" applyNumberFormat="1" applyFont="1" applyFill="1" applyBorder="1" applyAlignment="1">
      <alignment horizontal="right" wrapText="1"/>
      <protection/>
    </xf>
    <xf numFmtId="170" fontId="4" fillId="8" borderId="1" xfId="19" applyNumberFormat="1" applyFont="1" applyFill="1" applyBorder="1" applyAlignment="1">
      <alignment horizontal="right" wrapText="1"/>
      <protection/>
    </xf>
    <xf numFmtId="170" fontId="4" fillId="8" borderId="8" xfId="19" applyNumberFormat="1" applyFont="1" applyFill="1" applyBorder="1" applyAlignment="1">
      <alignment horizontal="right" wrapText="1"/>
      <protection/>
    </xf>
    <xf numFmtId="170" fontId="4" fillId="9" borderId="1" xfId="19" applyNumberFormat="1" applyFont="1" applyFill="1" applyBorder="1" applyAlignment="1">
      <alignment horizontal="right" wrapText="1"/>
      <protection/>
    </xf>
    <xf numFmtId="170" fontId="4" fillId="9" borderId="8" xfId="19" applyNumberFormat="1" applyFont="1" applyFill="1" applyBorder="1" applyAlignment="1">
      <alignment horizontal="right" wrapText="1"/>
      <protection/>
    </xf>
    <xf numFmtId="170" fontId="2" fillId="5" borderId="1" xfId="0" applyNumberFormat="1" applyFont="1" applyFill="1" applyBorder="1" applyAlignment="1">
      <alignment/>
    </xf>
    <xf numFmtId="170" fontId="4" fillId="10" borderId="8" xfId="19" applyNumberFormat="1" applyFont="1" applyFill="1" applyBorder="1" applyAlignment="1">
      <alignment horizontal="right" wrapText="1"/>
      <protection/>
    </xf>
    <xf numFmtId="170" fontId="2" fillId="11" borderId="1" xfId="0" applyNumberFormat="1" applyFont="1" applyFill="1" applyBorder="1" applyAlignment="1">
      <alignment/>
    </xf>
    <xf numFmtId="170" fontId="4" fillId="12" borderId="8" xfId="19" applyNumberFormat="1" applyFont="1" applyFill="1" applyBorder="1" applyAlignment="1">
      <alignment horizontal="right" wrapText="1"/>
      <protection/>
    </xf>
    <xf numFmtId="170" fontId="4" fillId="10" borderId="6" xfId="19" applyNumberFormat="1" applyFont="1" applyFill="1" applyBorder="1" applyAlignment="1">
      <alignment horizontal="right" wrapText="1"/>
      <protection/>
    </xf>
    <xf numFmtId="170" fontId="4" fillId="12" borderId="6" xfId="19" applyNumberFormat="1" applyFont="1" applyFill="1" applyBorder="1" applyAlignment="1">
      <alignment horizontal="right" wrapText="1"/>
      <protection/>
    </xf>
    <xf numFmtId="0" fontId="4" fillId="2" borderId="9" xfId="19" applyFont="1" applyFill="1" applyBorder="1" applyAlignment="1">
      <alignment horizontal="center"/>
      <protection/>
    </xf>
    <xf numFmtId="0" fontId="6" fillId="0" borderId="10" xfId="0" applyFont="1" applyBorder="1" applyAlignment="1">
      <alignment horizontal="left"/>
    </xf>
    <xf numFmtId="0" fontId="4" fillId="0" borderId="11" xfId="19" applyFont="1" applyFill="1" applyBorder="1" applyAlignment="1">
      <alignment horizontal="right" wrapText="1"/>
      <protection/>
    </xf>
    <xf numFmtId="0" fontId="4" fillId="0" borderId="12" xfId="19" applyFont="1" applyFill="1" applyBorder="1" applyAlignment="1">
      <alignment horizontal="right" wrapText="1"/>
      <protection/>
    </xf>
    <xf numFmtId="0" fontId="4" fillId="0" borderId="13" xfId="19" applyFont="1" applyFill="1" applyBorder="1" applyAlignment="1">
      <alignment horizontal="right" wrapText="1"/>
      <protection/>
    </xf>
    <xf numFmtId="0" fontId="4" fillId="6" borderId="14" xfId="19" applyFont="1" applyFill="1" applyBorder="1" applyAlignment="1">
      <alignment horizontal="left" wrapText="1"/>
      <protection/>
    </xf>
    <xf numFmtId="0" fontId="6" fillId="0" borderId="15" xfId="0" applyFont="1" applyBorder="1" applyAlignment="1">
      <alignment horizontal="left"/>
    </xf>
    <xf numFmtId="0" fontId="5" fillId="11" borderId="9" xfId="19" applyFont="1" applyFill="1" applyBorder="1" applyAlignment="1">
      <alignment horizontal="center" wrapText="1"/>
      <protection/>
    </xf>
    <xf numFmtId="170" fontId="4" fillId="6" borderId="16" xfId="19" applyNumberFormat="1" applyFont="1" applyFill="1" applyBorder="1" applyAlignment="1">
      <alignment horizontal="right" wrapText="1"/>
      <protection/>
    </xf>
    <xf numFmtId="3" fontId="3" fillId="7" borderId="10" xfId="0" applyNumberFormat="1" applyFont="1" applyFill="1" applyBorder="1" applyAlignment="1">
      <alignment/>
    </xf>
    <xf numFmtId="170" fontId="3" fillId="0" borderId="10" xfId="0" applyNumberFormat="1" applyFont="1" applyBorder="1" applyAlignment="1">
      <alignment/>
    </xf>
    <xf numFmtId="170" fontId="3" fillId="3" borderId="10" xfId="0" applyNumberFormat="1" applyFont="1" applyFill="1" applyBorder="1" applyAlignment="1">
      <alignment/>
    </xf>
    <xf numFmtId="170" fontId="3" fillId="4" borderId="10" xfId="0" applyNumberFormat="1" applyFont="1" applyFill="1" applyBorder="1" applyAlignment="1">
      <alignment/>
    </xf>
    <xf numFmtId="170" fontId="3" fillId="5" borderId="10" xfId="0" applyNumberFormat="1" applyFont="1" applyFill="1" applyBorder="1" applyAlignment="1">
      <alignment/>
    </xf>
    <xf numFmtId="170" fontId="3" fillId="11" borderId="10" xfId="0" applyNumberFormat="1" applyFont="1" applyFill="1" applyBorder="1" applyAlignment="1">
      <alignment/>
    </xf>
    <xf numFmtId="170" fontId="5" fillId="12" borderId="10" xfId="19" applyNumberFormat="1" applyFont="1" applyFill="1" applyBorder="1" applyAlignment="1">
      <alignment horizontal="right" wrapText="1"/>
      <protection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11" borderId="18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3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6" sqref="E6"/>
    </sheetView>
  </sheetViews>
  <sheetFormatPr defaultColWidth="9.140625" defaultRowHeight="12.75"/>
  <cols>
    <col min="1" max="1" width="4.28125" style="1" bestFit="1" customWidth="1"/>
    <col min="2" max="2" width="18.140625" style="1" customWidth="1"/>
    <col min="3" max="3" width="10.28125" style="1" bestFit="1" customWidth="1"/>
    <col min="4" max="4" width="13.421875" style="1" bestFit="1" customWidth="1"/>
    <col min="5" max="5" width="7.7109375" style="1" bestFit="1" customWidth="1"/>
    <col min="6" max="6" width="13.57421875" style="1" bestFit="1" customWidth="1"/>
    <col min="7" max="7" width="7.28125" style="1" bestFit="1" customWidth="1"/>
    <col min="8" max="8" width="13.57421875" style="1" bestFit="1" customWidth="1"/>
    <col min="9" max="9" width="7.28125" style="1" bestFit="1" customWidth="1"/>
    <col min="10" max="10" width="13.57421875" style="1" bestFit="1" customWidth="1"/>
    <col min="11" max="11" width="7.28125" style="1" customWidth="1"/>
    <col min="12" max="12" width="11.8515625" style="1" bestFit="1" customWidth="1"/>
    <col min="13" max="13" width="7.28125" style="1" bestFit="1" customWidth="1"/>
    <col min="14" max="14" width="12.00390625" style="1" bestFit="1" customWidth="1"/>
    <col min="15" max="15" width="7.28125" style="1" bestFit="1" customWidth="1"/>
    <col min="16" max="16" width="13.28125" style="1" bestFit="1" customWidth="1"/>
    <col min="17" max="17" width="7.7109375" style="1" bestFit="1" customWidth="1"/>
    <col min="18" max="18" width="12.7109375" style="1" bestFit="1" customWidth="1"/>
    <col min="19" max="19" width="7.28125" style="1" bestFit="1" customWidth="1"/>
    <col min="20" max="20" width="12.28125" style="1" bestFit="1" customWidth="1"/>
    <col min="21" max="21" width="6.140625" style="1" bestFit="1" customWidth="1"/>
    <col min="22" max="22" width="13.7109375" style="1" bestFit="1" customWidth="1"/>
    <col min="23" max="23" width="7.7109375" style="1" bestFit="1" customWidth="1"/>
    <col min="24" max="24" width="12.57421875" style="1" bestFit="1" customWidth="1"/>
    <col min="25" max="25" width="10.140625" style="1" customWidth="1"/>
    <col min="26" max="27" width="11.8515625" style="1" customWidth="1"/>
    <col min="28" max="28" width="9.7109375" style="1" bestFit="1" customWidth="1"/>
    <col min="29" max="29" width="9.140625" style="1" customWidth="1"/>
    <col min="30" max="30" width="12.00390625" style="1" customWidth="1"/>
    <col min="31" max="31" width="11.28125" style="1" customWidth="1"/>
    <col min="32" max="32" width="13.00390625" style="1" customWidth="1"/>
    <col min="33" max="33" width="12.421875" style="1" customWidth="1"/>
    <col min="34" max="34" width="10.421875" style="1" bestFit="1" customWidth="1"/>
    <col min="35" max="35" width="9.140625" style="1" customWidth="1"/>
    <col min="36" max="38" width="11.00390625" style="1" customWidth="1"/>
    <col min="39" max="39" width="9.28125" style="1" bestFit="1" customWidth="1"/>
    <col min="40" max="40" width="15.421875" style="1" bestFit="1" customWidth="1"/>
    <col min="41" max="41" width="9.28125" style="1" bestFit="1" customWidth="1"/>
    <col min="42" max="42" width="18.421875" style="1" bestFit="1" customWidth="1"/>
    <col min="43" max="43" width="9.28125" style="1" bestFit="1" customWidth="1"/>
    <col min="44" max="44" width="12.7109375" style="1" customWidth="1"/>
    <col min="45" max="45" width="9.28125" style="1" bestFit="1" customWidth="1"/>
    <col min="46" max="46" width="17.00390625" style="1" bestFit="1" customWidth="1"/>
    <col min="47" max="47" width="7.57421875" style="1" bestFit="1" customWidth="1"/>
    <col min="48" max="48" width="17.7109375" style="1" bestFit="1" customWidth="1"/>
    <col min="49" max="49" width="9.421875" style="1" bestFit="1" customWidth="1"/>
    <col min="54" max="16384" width="9.140625" style="1" customWidth="1"/>
  </cols>
  <sheetData>
    <row r="1" spans="2:49" ht="4.5" customHeight="1">
      <c r="B1" s="56"/>
      <c r="C1" s="56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</row>
    <row r="2" spans="1:49" ht="51" customHeight="1">
      <c r="A2" s="2"/>
      <c r="B2" s="2"/>
      <c r="C2" s="58" t="s">
        <v>115</v>
      </c>
      <c r="D2" s="57" t="s">
        <v>23</v>
      </c>
      <c r="E2" s="3"/>
      <c r="F2" s="57" t="s">
        <v>24</v>
      </c>
      <c r="G2" s="3"/>
      <c r="H2" s="57" t="s">
        <v>25</v>
      </c>
      <c r="I2" s="3"/>
      <c r="J2" s="57" t="s">
        <v>1</v>
      </c>
      <c r="K2" s="3"/>
      <c r="L2" s="57" t="s">
        <v>26</v>
      </c>
      <c r="M2" s="3"/>
      <c r="N2" s="57" t="s">
        <v>2</v>
      </c>
      <c r="O2" s="3"/>
      <c r="P2" s="61" t="s">
        <v>27</v>
      </c>
      <c r="Q2" s="3"/>
      <c r="R2" s="57" t="s">
        <v>12</v>
      </c>
      <c r="S2" s="3"/>
      <c r="T2" s="57" t="s">
        <v>3</v>
      </c>
      <c r="U2" s="3"/>
      <c r="V2" s="65" t="s">
        <v>15</v>
      </c>
      <c r="W2" s="3"/>
      <c r="X2" s="57" t="s">
        <v>4</v>
      </c>
      <c r="Y2" s="3"/>
      <c r="Z2" s="57" t="s">
        <v>98</v>
      </c>
      <c r="AA2" s="3"/>
      <c r="AB2" s="57" t="s">
        <v>5</v>
      </c>
      <c r="AC2" s="3"/>
      <c r="AD2" s="57" t="s">
        <v>13</v>
      </c>
      <c r="AE2" s="3"/>
      <c r="AF2" s="57" t="s">
        <v>6</v>
      </c>
      <c r="AG2" s="3"/>
      <c r="AH2" s="57" t="s">
        <v>8</v>
      </c>
      <c r="AI2" s="3"/>
      <c r="AJ2" s="57" t="s">
        <v>9</v>
      </c>
      <c r="AK2" s="3"/>
      <c r="AL2" s="57" t="s">
        <v>10</v>
      </c>
      <c r="AM2" s="3"/>
      <c r="AN2" s="57" t="s">
        <v>7</v>
      </c>
      <c r="AO2" s="3"/>
      <c r="AP2" s="67" t="s">
        <v>16</v>
      </c>
      <c r="AQ2" s="3"/>
      <c r="AR2" s="57" t="s">
        <v>99</v>
      </c>
      <c r="AS2" s="3"/>
      <c r="AT2" s="57" t="s">
        <v>14</v>
      </c>
      <c r="AU2" s="3"/>
      <c r="AV2" s="63" t="s">
        <v>28</v>
      </c>
      <c r="AW2" s="55"/>
    </row>
    <row r="3" spans="1:49" ht="25.5">
      <c r="A3" s="39" t="s">
        <v>0</v>
      </c>
      <c r="B3" s="10" t="s">
        <v>97</v>
      </c>
      <c r="C3" s="59"/>
      <c r="D3" s="4" t="s">
        <v>17</v>
      </c>
      <c r="E3" s="5" t="s">
        <v>29</v>
      </c>
      <c r="F3" s="4" t="s">
        <v>18</v>
      </c>
      <c r="G3" s="5" t="s">
        <v>29</v>
      </c>
      <c r="H3" s="4" t="s">
        <v>19</v>
      </c>
      <c r="I3" s="5" t="s">
        <v>29</v>
      </c>
      <c r="J3" s="4" t="s">
        <v>20</v>
      </c>
      <c r="K3" s="5" t="s">
        <v>29</v>
      </c>
      <c r="L3" s="4" t="s">
        <v>21</v>
      </c>
      <c r="M3" s="5" t="s">
        <v>29</v>
      </c>
      <c r="N3" s="4" t="s">
        <v>22</v>
      </c>
      <c r="O3" s="5" t="s">
        <v>29</v>
      </c>
      <c r="P3" s="62"/>
      <c r="Q3" s="6" t="s">
        <v>29</v>
      </c>
      <c r="R3" s="4" t="s">
        <v>100</v>
      </c>
      <c r="S3" s="5" t="s">
        <v>29</v>
      </c>
      <c r="T3" s="4" t="s">
        <v>101</v>
      </c>
      <c r="U3" s="5" t="s">
        <v>29</v>
      </c>
      <c r="V3" s="66"/>
      <c r="W3" s="7" t="s">
        <v>29</v>
      </c>
      <c r="X3" s="4" t="s">
        <v>102</v>
      </c>
      <c r="Y3" s="5" t="s">
        <v>29</v>
      </c>
      <c r="Z3" s="4" t="s">
        <v>103</v>
      </c>
      <c r="AA3" s="5" t="s">
        <v>29</v>
      </c>
      <c r="AB3" s="4" t="s">
        <v>104</v>
      </c>
      <c r="AC3" s="5" t="s">
        <v>29</v>
      </c>
      <c r="AD3" s="4" t="s">
        <v>105</v>
      </c>
      <c r="AE3" s="5" t="s">
        <v>29</v>
      </c>
      <c r="AF3" s="4" t="s">
        <v>106</v>
      </c>
      <c r="AG3" s="5" t="s">
        <v>29</v>
      </c>
      <c r="AH3" s="4" t="s">
        <v>107</v>
      </c>
      <c r="AI3" s="5" t="s">
        <v>29</v>
      </c>
      <c r="AJ3" s="4" t="s">
        <v>108</v>
      </c>
      <c r="AK3" s="5" t="s">
        <v>29</v>
      </c>
      <c r="AL3" s="4" t="s">
        <v>109</v>
      </c>
      <c r="AM3" s="5" t="s">
        <v>29</v>
      </c>
      <c r="AN3" s="4" t="s">
        <v>110</v>
      </c>
      <c r="AO3" s="5" t="s">
        <v>29</v>
      </c>
      <c r="AP3" s="68"/>
      <c r="AQ3" s="8" t="s">
        <v>29</v>
      </c>
      <c r="AR3" s="4" t="s">
        <v>111</v>
      </c>
      <c r="AS3" s="5" t="s">
        <v>29</v>
      </c>
      <c r="AT3" s="4" t="s">
        <v>112</v>
      </c>
      <c r="AU3" s="5" t="s">
        <v>29</v>
      </c>
      <c r="AV3" s="64" t="s">
        <v>11</v>
      </c>
      <c r="AW3" s="46" t="s">
        <v>29</v>
      </c>
    </row>
    <row r="4" spans="1:49" ht="12.75">
      <c r="A4" s="41">
        <v>1</v>
      </c>
      <c r="B4" s="14" t="s">
        <v>30</v>
      </c>
      <c r="C4" s="15">
        <v>9545</v>
      </c>
      <c r="D4" s="16">
        <v>26574246</v>
      </c>
      <c r="E4" s="17">
        <f aca="true" t="shared" si="0" ref="E4:E35">D4/C4</f>
        <v>2784.101204819277</v>
      </c>
      <c r="F4" s="16">
        <v>8238821</v>
      </c>
      <c r="G4" s="17">
        <f aca="true" t="shared" si="1" ref="G4:G35">F4/C4</f>
        <v>863.1556836039812</v>
      </c>
      <c r="H4" s="16">
        <v>1601220</v>
      </c>
      <c r="I4" s="17">
        <f>H4/$C4</f>
        <v>167.75484546883186</v>
      </c>
      <c r="J4" s="16">
        <v>232732</v>
      </c>
      <c r="K4" s="17">
        <f aca="true" t="shared" si="2" ref="K4:K35">J4/$C4</f>
        <v>24.382608695652173</v>
      </c>
      <c r="L4" s="16">
        <v>188867</v>
      </c>
      <c r="M4" s="17">
        <f aca="true" t="shared" si="3" ref="M4:M35">L4/$C4</f>
        <v>19.78700890518596</v>
      </c>
      <c r="N4" s="16">
        <v>2580411</v>
      </c>
      <c r="O4" s="17">
        <f aca="true" t="shared" si="4" ref="O4:O35">N4/$C4</f>
        <v>270.3416448402305</v>
      </c>
      <c r="P4" s="18">
        <f>D4+F4+H4+J4+L4+N4</f>
        <v>39416297</v>
      </c>
      <c r="Q4" s="19">
        <f aca="true" t="shared" si="5" ref="Q4:Q35">P4/$C4</f>
        <v>4129.5229963331585</v>
      </c>
      <c r="R4" s="16">
        <v>4279458</v>
      </c>
      <c r="S4" s="17">
        <f aca="true" t="shared" si="6" ref="S4:S35">R4/$C4</f>
        <v>448.34552121529595</v>
      </c>
      <c r="T4" s="16">
        <v>2770469</v>
      </c>
      <c r="U4" s="17">
        <f aca="true" t="shared" si="7" ref="U4:U35">T4/$C4</f>
        <v>290.2534311157674</v>
      </c>
      <c r="V4" s="20">
        <f>P4+R4+T4</f>
        <v>46466224</v>
      </c>
      <c r="W4" s="21">
        <f aca="true" t="shared" si="8" ref="W4:W35">V4/$C4</f>
        <v>4868.121948664222</v>
      </c>
      <c r="X4" s="16">
        <v>4027736</v>
      </c>
      <c r="Y4" s="17">
        <f aca="true" t="shared" si="9" ref="Y4:Y35">X4/$C4</f>
        <v>421.97338920900995</v>
      </c>
      <c r="Z4" s="16">
        <v>1071201</v>
      </c>
      <c r="AA4" s="17">
        <f aca="true" t="shared" si="10" ref="AA4:AA35">Z4/$C4</f>
        <v>112.22640125720272</v>
      </c>
      <c r="AB4" s="16">
        <v>774910</v>
      </c>
      <c r="AC4" s="17">
        <f aca="true" t="shared" si="11" ref="AC4:AC35">AB4/$C4</f>
        <v>81.18491356731273</v>
      </c>
      <c r="AD4" s="16">
        <v>6632653</v>
      </c>
      <c r="AE4" s="17">
        <f aca="true" t="shared" si="12" ref="AE4:AE35">AD4/$C4</f>
        <v>694.8824515453117</v>
      </c>
      <c r="AF4" s="16">
        <v>3462747</v>
      </c>
      <c r="AG4" s="17">
        <f aca="true" t="shared" si="13" ref="AG4:AG35">AF4/$C4</f>
        <v>362.78124672603457</v>
      </c>
      <c r="AH4" s="16">
        <v>4450087</v>
      </c>
      <c r="AI4" s="17">
        <f aca="true" t="shared" si="14" ref="AI4:AI35">AH4/$C4</f>
        <v>466.2217915138816</v>
      </c>
      <c r="AJ4" s="16">
        <v>0</v>
      </c>
      <c r="AK4" s="17">
        <f aca="true" t="shared" si="15" ref="AK4:AK67">AJ4/$C4</f>
        <v>0</v>
      </c>
      <c r="AL4" s="16">
        <v>353759</v>
      </c>
      <c r="AM4" s="17">
        <f aca="true" t="shared" si="16" ref="AM4:AM67">AL4/$C4</f>
        <v>37.06223153483499</v>
      </c>
      <c r="AN4" s="16">
        <v>444022</v>
      </c>
      <c r="AO4" s="17">
        <f aca="true" t="shared" si="17" ref="AO4:AO35">AN4/$C4</f>
        <v>46.51880565741226</v>
      </c>
      <c r="AP4" s="22">
        <f>X4+Z4+AB4+AD4+AF4+AH4+AJ4+AL4+AN4</f>
        <v>21217115</v>
      </c>
      <c r="AQ4" s="23">
        <f aca="true" t="shared" si="18" ref="AQ4:AQ35">AP4/$C4</f>
        <v>2222.8512310110004</v>
      </c>
      <c r="AR4" s="16">
        <v>333942</v>
      </c>
      <c r="AS4" s="17">
        <f aca="true" t="shared" si="19" ref="AS4:AS35">AR4/$C4</f>
        <v>34.98606600314301</v>
      </c>
      <c r="AT4" s="16">
        <v>1012930</v>
      </c>
      <c r="AU4" s="17">
        <f aca="true" t="shared" si="20" ref="AU4:AU35">AT4/$C4</f>
        <v>106.12152959664746</v>
      </c>
      <c r="AV4" s="24">
        <f>V4+AP4+AR4+AT4</f>
        <v>69030211</v>
      </c>
      <c r="AW4" s="25">
        <f aca="true" t="shared" si="21" ref="AW4:AW35">AV4/$C4</f>
        <v>7232.080775275013</v>
      </c>
    </row>
    <row r="5" spans="1:49" ht="12.75">
      <c r="A5" s="41">
        <v>2</v>
      </c>
      <c r="B5" s="14" t="s">
        <v>31</v>
      </c>
      <c r="C5" s="15">
        <v>4377</v>
      </c>
      <c r="D5" s="17">
        <v>16134849</v>
      </c>
      <c r="E5" s="17">
        <f t="shared" si="0"/>
        <v>3686.2803289924605</v>
      </c>
      <c r="F5" s="17">
        <v>3309701</v>
      </c>
      <c r="G5" s="17">
        <f t="shared" si="1"/>
        <v>756.1574137537126</v>
      </c>
      <c r="H5" s="17">
        <v>983075</v>
      </c>
      <c r="I5" s="17">
        <f>H5/$C5</f>
        <v>224.6001827735892</v>
      </c>
      <c r="J5" s="17">
        <v>568586</v>
      </c>
      <c r="K5" s="17">
        <f t="shared" si="2"/>
        <v>129.90312999771533</v>
      </c>
      <c r="L5" s="17">
        <v>114321</v>
      </c>
      <c r="M5" s="17">
        <f t="shared" si="3"/>
        <v>26.11857436600411</v>
      </c>
      <c r="N5" s="17">
        <v>883498</v>
      </c>
      <c r="O5" s="17">
        <f t="shared" si="4"/>
        <v>201.85012565684258</v>
      </c>
      <c r="P5" s="18">
        <f aca="true" t="shared" si="22" ref="P5:P68">D5+F5+H5+J5+L5+N5</f>
        <v>21994030</v>
      </c>
      <c r="Q5" s="19">
        <f t="shared" si="5"/>
        <v>5024.909755540324</v>
      </c>
      <c r="R5" s="17">
        <v>1928388</v>
      </c>
      <c r="S5" s="17">
        <f t="shared" si="6"/>
        <v>440.5729952021933</v>
      </c>
      <c r="T5" s="17">
        <v>1303996</v>
      </c>
      <c r="U5" s="17">
        <f t="shared" si="7"/>
        <v>297.92003655471785</v>
      </c>
      <c r="V5" s="20">
        <f aca="true" t="shared" si="23" ref="V5:V68">P5+R5+T5</f>
        <v>25226414</v>
      </c>
      <c r="W5" s="21">
        <f t="shared" si="8"/>
        <v>5763.402787297236</v>
      </c>
      <c r="X5" s="17">
        <v>2023265</v>
      </c>
      <c r="Y5" s="17">
        <f t="shared" si="9"/>
        <v>462.2492574822938</v>
      </c>
      <c r="Z5" s="17">
        <v>1322592</v>
      </c>
      <c r="AA5" s="17">
        <f t="shared" si="10"/>
        <v>302.1686086360521</v>
      </c>
      <c r="AB5" s="17">
        <v>192038</v>
      </c>
      <c r="AC5" s="17">
        <f t="shared" si="11"/>
        <v>43.874343157413755</v>
      </c>
      <c r="AD5" s="17">
        <v>2854425</v>
      </c>
      <c r="AE5" s="17">
        <f t="shared" si="12"/>
        <v>652.1418779986292</v>
      </c>
      <c r="AF5" s="17">
        <v>2330159</v>
      </c>
      <c r="AG5" s="17">
        <f t="shared" si="13"/>
        <v>532.3644048435001</v>
      </c>
      <c r="AH5" s="17">
        <v>2024720</v>
      </c>
      <c r="AI5" s="17">
        <f t="shared" si="14"/>
        <v>462.58167694768105</v>
      </c>
      <c r="AJ5" s="17">
        <v>0</v>
      </c>
      <c r="AK5" s="17">
        <f t="shared" si="15"/>
        <v>0</v>
      </c>
      <c r="AL5" s="17">
        <v>9855</v>
      </c>
      <c r="AM5" s="17">
        <f t="shared" si="16"/>
        <v>2.251542152159013</v>
      </c>
      <c r="AN5" s="17">
        <v>69050</v>
      </c>
      <c r="AO5" s="17">
        <f t="shared" si="17"/>
        <v>15.77564541923692</v>
      </c>
      <c r="AP5" s="22">
        <f aca="true" t="shared" si="24" ref="AP5:AP68">X5+Z5+AB5+AD5+AF5+AH5+AJ5+AL5+AN5</f>
        <v>10826104</v>
      </c>
      <c r="AQ5" s="23">
        <f t="shared" si="18"/>
        <v>2473.407356636966</v>
      </c>
      <c r="AR5" s="17">
        <v>764285</v>
      </c>
      <c r="AS5" s="17">
        <f t="shared" si="19"/>
        <v>174.61389079278044</v>
      </c>
      <c r="AT5" s="17">
        <v>1636562</v>
      </c>
      <c r="AU5" s="17">
        <f t="shared" si="20"/>
        <v>373.9003883938771</v>
      </c>
      <c r="AV5" s="24">
        <f aca="true" t="shared" si="25" ref="AV5:AV68">V5+AP5+AR5+AT5</f>
        <v>38453365</v>
      </c>
      <c r="AW5" s="25">
        <f t="shared" si="21"/>
        <v>8785.32442312086</v>
      </c>
    </row>
    <row r="6" spans="1:49" ht="12.75">
      <c r="A6" s="41">
        <v>3</v>
      </c>
      <c r="B6" s="14" t="s">
        <v>32</v>
      </c>
      <c r="C6" s="15">
        <v>17944</v>
      </c>
      <c r="D6" s="17">
        <v>57894541</v>
      </c>
      <c r="E6" s="17">
        <f t="shared" si="0"/>
        <v>3226.4010811413286</v>
      </c>
      <c r="F6" s="17">
        <v>20270849</v>
      </c>
      <c r="G6" s="17">
        <f t="shared" si="1"/>
        <v>1129.6728154257692</v>
      </c>
      <c r="H6" s="17">
        <v>1838430</v>
      </c>
      <c r="I6" s="17">
        <f>H6/$C6</f>
        <v>102.4537449843959</v>
      </c>
      <c r="J6" s="17">
        <v>2240337</v>
      </c>
      <c r="K6" s="17">
        <f t="shared" si="2"/>
        <v>124.85159384752563</v>
      </c>
      <c r="L6" s="17">
        <v>208380</v>
      </c>
      <c r="M6" s="17">
        <f t="shared" si="3"/>
        <v>11.612795363352653</v>
      </c>
      <c r="N6" s="17">
        <v>5156183</v>
      </c>
      <c r="O6" s="17">
        <f t="shared" si="4"/>
        <v>287.34858448506463</v>
      </c>
      <c r="P6" s="18">
        <f t="shared" si="22"/>
        <v>87608720</v>
      </c>
      <c r="Q6" s="19">
        <f t="shared" si="5"/>
        <v>4882.340615247436</v>
      </c>
      <c r="R6" s="17">
        <v>5829542</v>
      </c>
      <c r="S6" s="17">
        <f t="shared" si="6"/>
        <v>324.87416406598305</v>
      </c>
      <c r="T6" s="17">
        <v>5925857</v>
      </c>
      <c r="U6" s="17">
        <f t="shared" si="7"/>
        <v>330.24169638876504</v>
      </c>
      <c r="V6" s="20">
        <f t="shared" si="23"/>
        <v>99364119</v>
      </c>
      <c r="W6" s="21">
        <f t="shared" si="8"/>
        <v>5537.456475702184</v>
      </c>
      <c r="X6" s="17">
        <v>6204434</v>
      </c>
      <c r="Y6" s="17">
        <f t="shared" si="9"/>
        <v>345.76649576460096</v>
      </c>
      <c r="Z6" s="17">
        <v>2201679</v>
      </c>
      <c r="AA6" s="17">
        <f t="shared" si="10"/>
        <v>122.69722469906375</v>
      </c>
      <c r="AB6" s="17">
        <v>1422039</v>
      </c>
      <c r="AC6" s="17">
        <f t="shared" si="11"/>
        <v>79.24871823450735</v>
      </c>
      <c r="AD6" s="17">
        <v>13162202</v>
      </c>
      <c r="AE6" s="17">
        <f t="shared" si="12"/>
        <v>733.5154926437807</v>
      </c>
      <c r="AF6" s="17">
        <v>8218762</v>
      </c>
      <c r="AG6" s="17">
        <f t="shared" si="13"/>
        <v>458.02284886312975</v>
      </c>
      <c r="AH6" s="17">
        <v>6333724</v>
      </c>
      <c r="AI6" s="17">
        <f t="shared" si="14"/>
        <v>352.9716897012929</v>
      </c>
      <c r="AJ6" s="17">
        <v>0</v>
      </c>
      <c r="AK6" s="17">
        <f t="shared" si="15"/>
        <v>0</v>
      </c>
      <c r="AL6" s="17">
        <v>0</v>
      </c>
      <c r="AM6" s="17">
        <f t="shared" si="16"/>
        <v>0</v>
      </c>
      <c r="AN6" s="17">
        <v>4536335</v>
      </c>
      <c r="AO6" s="17">
        <f t="shared" si="17"/>
        <v>252.8051159161837</v>
      </c>
      <c r="AP6" s="22">
        <f t="shared" si="24"/>
        <v>42079175</v>
      </c>
      <c r="AQ6" s="23">
        <f t="shared" si="18"/>
        <v>2345.027585822559</v>
      </c>
      <c r="AR6" s="17">
        <v>1451697</v>
      </c>
      <c r="AS6" s="17">
        <f t="shared" si="19"/>
        <v>80.90152697280428</v>
      </c>
      <c r="AT6" s="17">
        <v>7823905</v>
      </c>
      <c r="AU6" s="17">
        <f t="shared" si="20"/>
        <v>436.0178889879626</v>
      </c>
      <c r="AV6" s="24">
        <f t="shared" si="25"/>
        <v>150718896</v>
      </c>
      <c r="AW6" s="25">
        <f t="shared" si="21"/>
        <v>8399.40347748551</v>
      </c>
    </row>
    <row r="7" spans="1:49" ht="12.75">
      <c r="A7" s="41">
        <v>4</v>
      </c>
      <c r="B7" s="14" t="s">
        <v>33</v>
      </c>
      <c r="C7" s="15">
        <v>4368</v>
      </c>
      <c r="D7" s="17">
        <v>13480339</v>
      </c>
      <c r="E7" s="17">
        <f t="shared" si="0"/>
        <v>3086.158195970696</v>
      </c>
      <c r="F7" s="17">
        <v>5099681</v>
      </c>
      <c r="G7" s="17">
        <f t="shared" si="1"/>
        <v>1167.5093864468865</v>
      </c>
      <c r="H7" s="17">
        <v>906067</v>
      </c>
      <c r="I7" s="17">
        <f>H7/$C7</f>
        <v>207.43292124542126</v>
      </c>
      <c r="J7" s="17">
        <v>423102</v>
      </c>
      <c r="K7" s="17">
        <f t="shared" si="2"/>
        <v>96.86401098901099</v>
      </c>
      <c r="L7" s="17">
        <v>4770</v>
      </c>
      <c r="M7" s="17">
        <f t="shared" si="3"/>
        <v>1.092032967032967</v>
      </c>
      <c r="N7" s="17">
        <v>2172943</v>
      </c>
      <c r="O7" s="17">
        <f t="shared" si="4"/>
        <v>497.46863553113553</v>
      </c>
      <c r="P7" s="18">
        <f t="shared" si="22"/>
        <v>22086902</v>
      </c>
      <c r="Q7" s="19">
        <f t="shared" si="5"/>
        <v>5056.525183150183</v>
      </c>
      <c r="R7" s="17">
        <v>1211180</v>
      </c>
      <c r="S7" s="17">
        <f t="shared" si="6"/>
        <v>277.28479853479854</v>
      </c>
      <c r="T7" s="17">
        <v>659539</v>
      </c>
      <c r="U7" s="17">
        <f t="shared" si="7"/>
        <v>150.99336080586082</v>
      </c>
      <c r="V7" s="20">
        <f t="shared" si="23"/>
        <v>23957621</v>
      </c>
      <c r="W7" s="21">
        <f t="shared" si="8"/>
        <v>5484.803342490843</v>
      </c>
      <c r="X7" s="17">
        <v>2033617</v>
      </c>
      <c r="Y7" s="17">
        <f t="shared" si="9"/>
        <v>465.5716575091575</v>
      </c>
      <c r="Z7" s="17">
        <v>1027295</v>
      </c>
      <c r="AA7" s="17">
        <f t="shared" si="10"/>
        <v>235.18658424908426</v>
      </c>
      <c r="AB7" s="17">
        <v>456780</v>
      </c>
      <c r="AC7" s="17">
        <f t="shared" si="11"/>
        <v>104.57417582417582</v>
      </c>
      <c r="AD7" s="17">
        <v>2968552</v>
      </c>
      <c r="AE7" s="17">
        <f t="shared" si="12"/>
        <v>679.6135531135532</v>
      </c>
      <c r="AF7" s="17">
        <v>2133665</v>
      </c>
      <c r="AG7" s="17">
        <f t="shared" si="13"/>
        <v>488.4764194139194</v>
      </c>
      <c r="AH7" s="17">
        <v>1897284</v>
      </c>
      <c r="AI7" s="17">
        <f t="shared" si="14"/>
        <v>434.3598901098901</v>
      </c>
      <c r="AJ7" s="17">
        <v>0</v>
      </c>
      <c r="AK7" s="17">
        <f t="shared" si="15"/>
        <v>0</v>
      </c>
      <c r="AL7" s="17">
        <v>17515</v>
      </c>
      <c r="AM7" s="17">
        <f t="shared" si="16"/>
        <v>4.009844322344322</v>
      </c>
      <c r="AN7" s="17">
        <v>496664</v>
      </c>
      <c r="AO7" s="17">
        <f t="shared" si="17"/>
        <v>113.7051282051282</v>
      </c>
      <c r="AP7" s="22">
        <f t="shared" si="24"/>
        <v>11031372</v>
      </c>
      <c r="AQ7" s="23">
        <f t="shared" si="18"/>
        <v>2525.497252747253</v>
      </c>
      <c r="AR7" s="17">
        <v>1389590</v>
      </c>
      <c r="AS7" s="17">
        <f t="shared" si="19"/>
        <v>318.12957875457874</v>
      </c>
      <c r="AT7" s="17">
        <v>421740</v>
      </c>
      <c r="AU7" s="17">
        <f t="shared" si="20"/>
        <v>96.5521978021978</v>
      </c>
      <c r="AV7" s="24">
        <f t="shared" si="25"/>
        <v>36800323</v>
      </c>
      <c r="AW7" s="25">
        <f t="shared" si="21"/>
        <v>8424.982371794871</v>
      </c>
    </row>
    <row r="8" spans="1:49" ht="12.75">
      <c r="A8" s="42">
        <v>5</v>
      </c>
      <c r="B8" s="26" t="s">
        <v>34</v>
      </c>
      <c r="C8" s="27">
        <v>6439</v>
      </c>
      <c r="D8" s="28">
        <v>14270498</v>
      </c>
      <c r="E8" s="28">
        <f t="shared" si="0"/>
        <v>2216.2599782574935</v>
      </c>
      <c r="F8" s="28">
        <v>4998563</v>
      </c>
      <c r="G8" s="28">
        <f t="shared" si="1"/>
        <v>776.2949215716726</v>
      </c>
      <c r="H8" s="28">
        <v>1331855</v>
      </c>
      <c r="I8" s="28">
        <f aca="true" t="shared" si="26" ref="I8:I39">H8/C8</f>
        <v>206.84190091629134</v>
      </c>
      <c r="J8" s="28">
        <v>404079</v>
      </c>
      <c r="K8" s="28">
        <f t="shared" si="2"/>
        <v>62.754930889889735</v>
      </c>
      <c r="L8" s="28">
        <v>83052</v>
      </c>
      <c r="M8" s="28">
        <f t="shared" si="3"/>
        <v>12.898276129833825</v>
      </c>
      <c r="N8" s="28">
        <v>3302338</v>
      </c>
      <c r="O8" s="28">
        <f t="shared" si="4"/>
        <v>512.8650411554589</v>
      </c>
      <c r="P8" s="29">
        <f t="shared" si="22"/>
        <v>24390385</v>
      </c>
      <c r="Q8" s="30">
        <f t="shared" si="5"/>
        <v>3787.91504892064</v>
      </c>
      <c r="R8" s="28">
        <v>1066597</v>
      </c>
      <c r="S8" s="28">
        <f t="shared" si="6"/>
        <v>165.6463736605063</v>
      </c>
      <c r="T8" s="28">
        <v>1842787</v>
      </c>
      <c r="U8" s="28">
        <f t="shared" si="7"/>
        <v>286.1914893617021</v>
      </c>
      <c r="V8" s="31">
        <f t="shared" si="23"/>
        <v>27299769</v>
      </c>
      <c r="W8" s="32">
        <f t="shared" si="8"/>
        <v>4239.752911942848</v>
      </c>
      <c r="X8" s="28">
        <v>2174278</v>
      </c>
      <c r="Y8" s="28">
        <f t="shared" si="9"/>
        <v>337.67324118651965</v>
      </c>
      <c r="Z8" s="28">
        <v>1253785</v>
      </c>
      <c r="AA8" s="28">
        <f t="shared" si="10"/>
        <v>194.71734741419476</v>
      </c>
      <c r="AB8" s="28">
        <v>485149</v>
      </c>
      <c r="AC8" s="28">
        <f t="shared" si="11"/>
        <v>75.34539524770928</v>
      </c>
      <c r="AD8" s="28">
        <v>2971280</v>
      </c>
      <c r="AE8" s="28">
        <f t="shared" si="12"/>
        <v>461.45053579748406</v>
      </c>
      <c r="AF8" s="28">
        <v>3062947</v>
      </c>
      <c r="AG8" s="28">
        <f t="shared" si="13"/>
        <v>475.6867526013356</v>
      </c>
      <c r="AH8" s="28">
        <v>3460753</v>
      </c>
      <c r="AI8" s="28">
        <f t="shared" si="14"/>
        <v>537.4674638919087</v>
      </c>
      <c r="AJ8" s="28">
        <v>25181</v>
      </c>
      <c r="AK8" s="28">
        <f t="shared" si="15"/>
        <v>3.9107004193197703</v>
      </c>
      <c r="AL8" s="28">
        <v>14513</v>
      </c>
      <c r="AM8" s="28">
        <f t="shared" si="16"/>
        <v>2.2539214163690016</v>
      </c>
      <c r="AN8" s="28">
        <v>32612</v>
      </c>
      <c r="AO8" s="28">
        <f t="shared" si="17"/>
        <v>5.0647616089454885</v>
      </c>
      <c r="AP8" s="33">
        <f t="shared" si="24"/>
        <v>13480498</v>
      </c>
      <c r="AQ8" s="34">
        <f t="shared" si="18"/>
        <v>2093.5701195837864</v>
      </c>
      <c r="AR8" s="28">
        <v>0</v>
      </c>
      <c r="AS8" s="28">
        <f t="shared" si="19"/>
        <v>0</v>
      </c>
      <c r="AT8" s="28">
        <v>223315</v>
      </c>
      <c r="AU8" s="28">
        <f t="shared" si="20"/>
        <v>34.68162758192266</v>
      </c>
      <c r="AV8" s="35">
        <f t="shared" si="25"/>
        <v>41003582</v>
      </c>
      <c r="AW8" s="36">
        <f t="shared" si="21"/>
        <v>6368.0046591085575</v>
      </c>
    </row>
    <row r="9" spans="1:49" ht="12.75">
      <c r="A9" s="43">
        <v>6</v>
      </c>
      <c r="B9" s="14" t="s">
        <v>35</v>
      </c>
      <c r="C9" s="15">
        <v>6163</v>
      </c>
      <c r="D9" s="16">
        <v>18771666</v>
      </c>
      <c r="E9" s="16">
        <f t="shared" si="0"/>
        <v>3045.865000811293</v>
      </c>
      <c r="F9" s="16">
        <v>5309344</v>
      </c>
      <c r="G9" s="16">
        <f t="shared" si="1"/>
        <v>861.4869381794581</v>
      </c>
      <c r="H9" s="16">
        <v>1528694</v>
      </c>
      <c r="I9" s="16">
        <f t="shared" si="26"/>
        <v>248.0438098328736</v>
      </c>
      <c r="J9" s="16">
        <v>895094</v>
      </c>
      <c r="K9" s="16">
        <f t="shared" si="2"/>
        <v>145.2367353561577</v>
      </c>
      <c r="L9" s="16">
        <v>73719</v>
      </c>
      <c r="M9" s="16">
        <f t="shared" si="3"/>
        <v>11.961544702255395</v>
      </c>
      <c r="N9" s="16">
        <v>1727175</v>
      </c>
      <c r="O9" s="16">
        <f t="shared" si="4"/>
        <v>280.24906701281844</v>
      </c>
      <c r="P9" s="18">
        <f t="shared" si="22"/>
        <v>28305692</v>
      </c>
      <c r="Q9" s="18">
        <f t="shared" si="5"/>
        <v>4592.843095894857</v>
      </c>
      <c r="R9" s="16">
        <v>2154630</v>
      </c>
      <c r="S9" s="16">
        <f t="shared" si="6"/>
        <v>349.60733409054035</v>
      </c>
      <c r="T9" s="16">
        <v>2847960</v>
      </c>
      <c r="U9" s="16">
        <f t="shared" si="7"/>
        <v>462.10611715073827</v>
      </c>
      <c r="V9" s="20">
        <f t="shared" si="23"/>
        <v>33308282</v>
      </c>
      <c r="W9" s="20">
        <f t="shared" si="8"/>
        <v>5404.556547136135</v>
      </c>
      <c r="X9" s="16">
        <v>3066526</v>
      </c>
      <c r="Y9" s="16">
        <f t="shared" si="9"/>
        <v>497.5703391205582</v>
      </c>
      <c r="Z9" s="16">
        <v>1160427</v>
      </c>
      <c r="AA9" s="16">
        <f t="shared" si="10"/>
        <v>188.28930715560602</v>
      </c>
      <c r="AB9" s="16">
        <v>494442</v>
      </c>
      <c r="AC9" s="16">
        <f t="shared" si="11"/>
        <v>80.22748661366218</v>
      </c>
      <c r="AD9" s="16">
        <v>4424649</v>
      </c>
      <c r="AE9" s="16">
        <f t="shared" si="12"/>
        <v>717.9375304234951</v>
      </c>
      <c r="AF9" s="16">
        <v>2724658</v>
      </c>
      <c r="AG9" s="16">
        <f t="shared" si="13"/>
        <v>442.09930228784685</v>
      </c>
      <c r="AH9" s="16">
        <v>2835750</v>
      </c>
      <c r="AI9" s="16">
        <f t="shared" si="14"/>
        <v>460.1249391530099</v>
      </c>
      <c r="AJ9" s="16">
        <v>2110</v>
      </c>
      <c r="AK9" s="16">
        <f t="shared" si="15"/>
        <v>0.3423657309751744</v>
      </c>
      <c r="AL9" s="16">
        <v>3000</v>
      </c>
      <c r="AM9" s="16">
        <f t="shared" si="16"/>
        <v>0.48677592081778354</v>
      </c>
      <c r="AN9" s="16">
        <v>365581</v>
      </c>
      <c r="AO9" s="16">
        <f t="shared" si="17"/>
        <v>59.318675969495374</v>
      </c>
      <c r="AP9" s="22">
        <f t="shared" si="24"/>
        <v>15077143</v>
      </c>
      <c r="AQ9" s="37">
        <f t="shared" si="18"/>
        <v>2446.3967223754667</v>
      </c>
      <c r="AR9" s="16">
        <v>1096272</v>
      </c>
      <c r="AS9" s="16">
        <f t="shared" si="19"/>
        <v>177.87960408891774</v>
      </c>
      <c r="AT9" s="16">
        <v>8818333</v>
      </c>
      <c r="AU9" s="16">
        <f t="shared" si="20"/>
        <v>1430.8507220509491</v>
      </c>
      <c r="AV9" s="24">
        <f t="shared" si="25"/>
        <v>58300030</v>
      </c>
      <c r="AW9" s="38">
        <f t="shared" si="21"/>
        <v>9459.683595651468</v>
      </c>
    </row>
    <row r="10" spans="1:49" ht="12.75">
      <c r="A10" s="41">
        <v>7</v>
      </c>
      <c r="B10" s="14" t="s">
        <v>36</v>
      </c>
      <c r="C10" s="15">
        <v>2427</v>
      </c>
      <c r="D10" s="17">
        <v>9583585</v>
      </c>
      <c r="E10" s="17">
        <f t="shared" si="0"/>
        <v>3948.7371240214256</v>
      </c>
      <c r="F10" s="17">
        <v>2477126</v>
      </c>
      <c r="G10" s="17">
        <f t="shared" si="1"/>
        <v>1020.6534816646065</v>
      </c>
      <c r="H10" s="17">
        <v>188805</v>
      </c>
      <c r="I10" s="17">
        <f t="shared" si="26"/>
        <v>77.79357231149568</v>
      </c>
      <c r="J10" s="17">
        <v>270260</v>
      </c>
      <c r="K10" s="17">
        <f t="shared" si="2"/>
        <v>111.35558302430985</v>
      </c>
      <c r="L10" s="17">
        <v>9665</v>
      </c>
      <c r="M10" s="17">
        <f t="shared" si="3"/>
        <v>3.9822826534816644</v>
      </c>
      <c r="N10" s="17">
        <v>1751716</v>
      </c>
      <c r="O10" s="17">
        <f t="shared" si="4"/>
        <v>721.7618459002884</v>
      </c>
      <c r="P10" s="18">
        <f t="shared" si="22"/>
        <v>14281157</v>
      </c>
      <c r="Q10" s="19">
        <f t="shared" si="5"/>
        <v>5884.283889575608</v>
      </c>
      <c r="R10" s="17">
        <v>426699</v>
      </c>
      <c r="S10" s="17">
        <f t="shared" si="6"/>
        <v>175.8133498145859</v>
      </c>
      <c r="T10" s="17">
        <v>971720</v>
      </c>
      <c r="U10" s="17">
        <f t="shared" si="7"/>
        <v>400.3790688092295</v>
      </c>
      <c r="V10" s="20">
        <f t="shared" si="23"/>
        <v>15679576</v>
      </c>
      <c r="W10" s="21">
        <f t="shared" si="8"/>
        <v>6460.476308199423</v>
      </c>
      <c r="X10" s="17">
        <v>1240232</v>
      </c>
      <c r="Y10" s="17">
        <f t="shared" si="9"/>
        <v>511.0144210960033</v>
      </c>
      <c r="Z10" s="17">
        <v>1110564</v>
      </c>
      <c r="AA10" s="17">
        <f t="shared" si="10"/>
        <v>457.58714462299133</v>
      </c>
      <c r="AB10" s="17">
        <v>305095</v>
      </c>
      <c r="AC10" s="17">
        <f t="shared" si="11"/>
        <v>125.70869386073342</v>
      </c>
      <c r="AD10" s="17">
        <v>2207701</v>
      </c>
      <c r="AE10" s="17">
        <f t="shared" si="12"/>
        <v>909.6419447878038</v>
      </c>
      <c r="AF10" s="17">
        <v>2151774</v>
      </c>
      <c r="AG10" s="17">
        <f t="shared" si="13"/>
        <v>886.5982694684797</v>
      </c>
      <c r="AH10" s="17">
        <v>1611154</v>
      </c>
      <c r="AI10" s="17">
        <f t="shared" si="14"/>
        <v>663.845900288422</v>
      </c>
      <c r="AJ10" s="17">
        <v>0</v>
      </c>
      <c r="AK10" s="17">
        <f t="shared" si="15"/>
        <v>0</v>
      </c>
      <c r="AL10" s="17">
        <v>10400</v>
      </c>
      <c r="AM10" s="17">
        <f t="shared" si="16"/>
        <v>4.285125669550886</v>
      </c>
      <c r="AN10" s="17">
        <v>200830</v>
      </c>
      <c r="AO10" s="17">
        <f t="shared" si="17"/>
        <v>82.74824886691388</v>
      </c>
      <c r="AP10" s="22">
        <f t="shared" si="24"/>
        <v>8837750</v>
      </c>
      <c r="AQ10" s="23">
        <f t="shared" si="18"/>
        <v>3641.4297486608984</v>
      </c>
      <c r="AR10" s="17">
        <v>1497843</v>
      </c>
      <c r="AS10" s="17">
        <f t="shared" si="19"/>
        <v>617.1582200247219</v>
      </c>
      <c r="AT10" s="17">
        <v>1214343</v>
      </c>
      <c r="AU10" s="17">
        <f t="shared" si="20"/>
        <v>500.34734239802225</v>
      </c>
      <c r="AV10" s="24">
        <f t="shared" si="25"/>
        <v>27229512</v>
      </c>
      <c r="AW10" s="25">
        <f t="shared" si="21"/>
        <v>11219.411619283066</v>
      </c>
    </row>
    <row r="11" spans="1:49" ht="12.75">
      <c r="A11" s="41">
        <v>8</v>
      </c>
      <c r="B11" s="14" t="s">
        <v>37</v>
      </c>
      <c r="C11" s="15">
        <v>19202</v>
      </c>
      <c r="D11" s="17">
        <v>52604322</v>
      </c>
      <c r="E11" s="17">
        <f t="shared" si="0"/>
        <v>2739.523070513488</v>
      </c>
      <c r="F11" s="17">
        <v>18053298</v>
      </c>
      <c r="G11" s="17">
        <f t="shared" si="1"/>
        <v>940.178002291428</v>
      </c>
      <c r="H11" s="17">
        <v>3175309</v>
      </c>
      <c r="I11" s="17">
        <f t="shared" si="26"/>
        <v>165.36345172377878</v>
      </c>
      <c r="J11" s="17">
        <v>8156799</v>
      </c>
      <c r="K11" s="17">
        <f t="shared" si="2"/>
        <v>424.7890323924591</v>
      </c>
      <c r="L11" s="17">
        <v>879319</v>
      </c>
      <c r="M11" s="17">
        <f t="shared" si="3"/>
        <v>45.793094469326114</v>
      </c>
      <c r="N11" s="17">
        <v>5031278</v>
      </c>
      <c r="O11" s="17">
        <f t="shared" si="4"/>
        <v>262.0184355796271</v>
      </c>
      <c r="P11" s="18">
        <f t="shared" si="22"/>
        <v>87900325</v>
      </c>
      <c r="Q11" s="19">
        <f t="shared" si="5"/>
        <v>4577.665086970107</v>
      </c>
      <c r="R11" s="17">
        <v>6278207</v>
      </c>
      <c r="S11" s="17">
        <f t="shared" si="6"/>
        <v>326.95589001145714</v>
      </c>
      <c r="T11" s="17">
        <v>8545618</v>
      </c>
      <c r="U11" s="17">
        <f t="shared" si="7"/>
        <v>445.0379127174253</v>
      </c>
      <c r="V11" s="20">
        <f t="shared" si="23"/>
        <v>102724150</v>
      </c>
      <c r="W11" s="21">
        <f t="shared" si="8"/>
        <v>5349.65888969899</v>
      </c>
      <c r="X11" s="17">
        <v>8778961</v>
      </c>
      <c r="Y11" s="17">
        <f t="shared" si="9"/>
        <v>457.1899281324862</v>
      </c>
      <c r="Z11" s="17">
        <v>1604169</v>
      </c>
      <c r="AA11" s="17">
        <f t="shared" si="10"/>
        <v>83.54176648265806</v>
      </c>
      <c r="AB11" s="17">
        <v>1446511</v>
      </c>
      <c r="AC11" s="17">
        <f t="shared" si="11"/>
        <v>75.33126757629414</v>
      </c>
      <c r="AD11" s="17">
        <v>15492706</v>
      </c>
      <c r="AE11" s="17">
        <f t="shared" si="12"/>
        <v>806.8277262785126</v>
      </c>
      <c r="AF11" s="17">
        <v>9723315</v>
      </c>
      <c r="AG11" s="17">
        <f t="shared" si="13"/>
        <v>506.3699093844391</v>
      </c>
      <c r="AH11" s="17">
        <v>8798714</v>
      </c>
      <c r="AI11" s="17">
        <f t="shared" si="14"/>
        <v>458.2186230600979</v>
      </c>
      <c r="AJ11" s="17">
        <v>0</v>
      </c>
      <c r="AK11" s="17">
        <f t="shared" si="15"/>
        <v>0</v>
      </c>
      <c r="AL11" s="17">
        <v>48197</v>
      </c>
      <c r="AM11" s="17">
        <f t="shared" si="16"/>
        <v>2.509998958441829</v>
      </c>
      <c r="AN11" s="17">
        <v>1075859</v>
      </c>
      <c r="AO11" s="17">
        <f t="shared" si="17"/>
        <v>56.0284866159775</v>
      </c>
      <c r="AP11" s="22">
        <f t="shared" si="24"/>
        <v>46968432</v>
      </c>
      <c r="AQ11" s="23">
        <f t="shared" si="18"/>
        <v>2446.0177064889076</v>
      </c>
      <c r="AR11" s="17">
        <v>3953269</v>
      </c>
      <c r="AS11" s="17">
        <f t="shared" si="19"/>
        <v>205.87798146026455</v>
      </c>
      <c r="AT11" s="17">
        <v>5216242</v>
      </c>
      <c r="AU11" s="17">
        <f t="shared" si="20"/>
        <v>271.6509738568899</v>
      </c>
      <c r="AV11" s="24">
        <f t="shared" si="25"/>
        <v>158862093</v>
      </c>
      <c r="AW11" s="25">
        <f t="shared" si="21"/>
        <v>8273.205551505052</v>
      </c>
    </row>
    <row r="12" spans="1:49" ht="12.75">
      <c r="A12" s="41">
        <v>9</v>
      </c>
      <c r="B12" s="14" t="s">
        <v>38</v>
      </c>
      <c r="C12" s="15">
        <v>43935</v>
      </c>
      <c r="D12" s="17">
        <v>132901737</v>
      </c>
      <c r="E12" s="17">
        <f t="shared" si="0"/>
        <v>3024.9627176510753</v>
      </c>
      <c r="F12" s="17">
        <v>51830942</v>
      </c>
      <c r="G12" s="17">
        <f t="shared" si="1"/>
        <v>1179.718720837601</v>
      </c>
      <c r="H12" s="17">
        <v>3962813</v>
      </c>
      <c r="I12" s="17">
        <f t="shared" si="26"/>
        <v>90.19717764879937</v>
      </c>
      <c r="J12" s="17">
        <v>14363508</v>
      </c>
      <c r="K12" s="17">
        <f t="shared" si="2"/>
        <v>326.9263229771253</v>
      </c>
      <c r="L12" s="17">
        <v>521820</v>
      </c>
      <c r="M12" s="17">
        <f t="shared" si="3"/>
        <v>11.877091157391602</v>
      </c>
      <c r="N12" s="17">
        <v>11959042</v>
      </c>
      <c r="O12" s="17">
        <f t="shared" si="4"/>
        <v>272.19852054170934</v>
      </c>
      <c r="P12" s="18">
        <f t="shared" si="22"/>
        <v>215539862</v>
      </c>
      <c r="Q12" s="19">
        <f t="shared" si="5"/>
        <v>4905.880550813702</v>
      </c>
      <c r="R12" s="17">
        <v>15048721</v>
      </c>
      <c r="S12" s="17">
        <f t="shared" si="6"/>
        <v>342.5223853419825</v>
      </c>
      <c r="T12" s="17">
        <v>23238020</v>
      </c>
      <c r="U12" s="17">
        <f t="shared" si="7"/>
        <v>528.9181745760783</v>
      </c>
      <c r="V12" s="20">
        <f t="shared" si="23"/>
        <v>253826603</v>
      </c>
      <c r="W12" s="21">
        <f t="shared" si="8"/>
        <v>5777.321110731763</v>
      </c>
      <c r="X12" s="17">
        <v>21916634</v>
      </c>
      <c r="Y12" s="17">
        <f t="shared" si="9"/>
        <v>498.8422442244224</v>
      </c>
      <c r="Z12" s="17">
        <v>4960628</v>
      </c>
      <c r="AA12" s="17">
        <f t="shared" si="10"/>
        <v>112.90834186866962</v>
      </c>
      <c r="AB12" s="17">
        <v>3644990</v>
      </c>
      <c r="AC12" s="17">
        <f t="shared" si="11"/>
        <v>82.96324115170138</v>
      </c>
      <c r="AD12" s="17">
        <v>38152502</v>
      </c>
      <c r="AE12" s="17">
        <f t="shared" si="12"/>
        <v>868.3851598952999</v>
      </c>
      <c r="AF12" s="17">
        <v>19246946</v>
      </c>
      <c r="AG12" s="17">
        <f t="shared" si="13"/>
        <v>438.0777512233982</v>
      </c>
      <c r="AH12" s="17">
        <v>20665338</v>
      </c>
      <c r="AI12" s="17">
        <f t="shared" si="14"/>
        <v>470.36162512803</v>
      </c>
      <c r="AJ12" s="17">
        <v>0</v>
      </c>
      <c r="AK12" s="17">
        <f t="shared" si="15"/>
        <v>0</v>
      </c>
      <c r="AL12" s="17">
        <v>773619</v>
      </c>
      <c r="AM12" s="17">
        <f t="shared" si="16"/>
        <v>17.6082622055309</v>
      </c>
      <c r="AN12" s="17">
        <v>4543599</v>
      </c>
      <c r="AO12" s="17">
        <f t="shared" si="17"/>
        <v>103.41638784568111</v>
      </c>
      <c r="AP12" s="22">
        <f t="shared" si="24"/>
        <v>113904256</v>
      </c>
      <c r="AQ12" s="23">
        <f t="shared" si="18"/>
        <v>2592.5630135427336</v>
      </c>
      <c r="AR12" s="17">
        <v>33201516</v>
      </c>
      <c r="AS12" s="17">
        <f t="shared" si="19"/>
        <v>755.6962785933766</v>
      </c>
      <c r="AT12" s="17">
        <v>6574907</v>
      </c>
      <c r="AU12" s="17">
        <f t="shared" si="20"/>
        <v>149.65077956071468</v>
      </c>
      <c r="AV12" s="24">
        <f t="shared" si="25"/>
        <v>407507282</v>
      </c>
      <c r="AW12" s="25">
        <f t="shared" si="21"/>
        <v>9275.231182428588</v>
      </c>
    </row>
    <row r="13" spans="1:49" ht="12.75">
      <c r="A13" s="42">
        <v>10</v>
      </c>
      <c r="B13" s="26" t="s">
        <v>39</v>
      </c>
      <c r="C13" s="27">
        <v>31877</v>
      </c>
      <c r="D13" s="28">
        <v>90966832</v>
      </c>
      <c r="E13" s="28">
        <f t="shared" si="0"/>
        <v>2853.6823415001413</v>
      </c>
      <c r="F13" s="28">
        <v>30675194</v>
      </c>
      <c r="G13" s="28">
        <f t="shared" si="1"/>
        <v>962.2986479279731</v>
      </c>
      <c r="H13" s="28">
        <v>5353124</v>
      </c>
      <c r="I13" s="28">
        <f t="shared" si="26"/>
        <v>167.9306082755592</v>
      </c>
      <c r="J13" s="28">
        <v>2949545</v>
      </c>
      <c r="K13" s="28">
        <f t="shared" si="2"/>
        <v>92.52893936066756</v>
      </c>
      <c r="L13" s="28">
        <v>535154</v>
      </c>
      <c r="M13" s="28">
        <f t="shared" si="3"/>
        <v>16.78809172757788</v>
      </c>
      <c r="N13" s="28">
        <v>14651954</v>
      </c>
      <c r="O13" s="28">
        <f t="shared" si="4"/>
        <v>459.6403049220441</v>
      </c>
      <c r="P13" s="29">
        <f t="shared" si="22"/>
        <v>145131803</v>
      </c>
      <c r="Q13" s="30">
        <f t="shared" si="5"/>
        <v>4552.868933713963</v>
      </c>
      <c r="R13" s="28">
        <v>12765353</v>
      </c>
      <c r="S13" s="28">
        <f t="shared" si="6"/>
        <v>400.4565360604825</v>
      </c>
      <c r="T13" s="28">
        <v>20781481</v>
      </c>
      <c r="U13" s="28">
        <f t="shared" si="7"/>
        <v>651.9271261411048</v>
      </c>
      <c r="V13" s="31">
        <f t="shared" si="23"/>
        <v>178678637</v>
      </c>
      <c r="W13" s="32">
        <f t="shared" si="8"/>
        <v>5605.25259591555</v>
      </c>
      <c r="X13" s="28">
        <v>12286070</v>
      </c>
      <c r="Y13" s="28">
        <f t="shared" si="9"/>
        <v>385.42115004548737</v>
      </c>
      <c r="Z13" s="28">
        <v>4389884</v>
      </c>
      <c r="AA13" s="28">
        <f t="shared" si="10"/>
        <v>137.71321015151992</v>
      </c>
      <c r="AB13" s="28">
        <v>3289398</v>
      </c>
      <c r="AC13" s="28">
        <f t="shared" si="11"/>
        <v>103.19032531292154</v>
      </c>
      <c r="AD13" s="28">
        <v>41588185</v>
      </c>
      <c r="AE13" s="28">
        <f t="shared" si="12"/>
        <v>1304.6455124384352</v>
      </c>
      <c r="AF13" s="28">
        <v>10540078</v>
      </c>
      <c r="AG13" s="28">
        <f t="shared" si="13"/>
        <v>330.64836716127616</v>
      </c>
      <c r="AH13" s="28">
        <v>13720813</v>
      </c>
      <c r="AI13" s="28">
        <f t="shared" si="14"/>
        <v>430.42987106691345</v>
      </c>
      <c r="AJ13" s="28">
        <v>31975</v>
      </c>
      <c r="AK13" s="28">
        <f t="shared" si="15"/>
        <v>1.003074316905606</v>
      </c>
      <c r="AL13" s="28">
        <v>122268</v>
      </c>
      <c r="AM13" s="28">
        <f t="shared" si="16"/>
        <v>3.8356181572920915</v>
      </c>
      <c r="AN13" s="28">
        <v>2538870</v>
      </c>
      <c r="AO13" s="28">
        <f t="shared" si="17"/>
        <v>79.64582614424192</v>
      </c>
      <c r="AP13" s="33">
        <f t="shared" si="24"/>
        <v>88507541</v>
      </c>
      <c r="AQ13" s="34">
        <f t="shared" si="18"/>
        <v>2776.532954794993</v>
      </c>
      <c r="AR13" s="28">
        <v>14752349</v>
      </c>
      <c r="AS13" s="28">
        <f t="shared" si="19"/>
        <v>462.7897543683534</v>
      </c>
      <c r="AT13" s="28">
        <v>35316177</v>
      </c>
      <c r="AU13" s="28">
        <f t="shared" si="20"/>
        <v>1107.8889795150108</v>
      </c>
      <c r="AV13" s="35">
        <f t="shared" si="25"/>
        <v>317254704</v>
      </c>
      <c r="AW13" s="36">
        <f t="shared" si="21"/>
        <v>9952.464284593907</v>
      </c>
    </row>
    <row r="14" spans="1:49" ht="12.75">
      <c r="A14" s="41">
        <v>11</v>
      </c>
      <c r="B14" s="14" t="s">
        <v>40</v>
      </c>
      <c r="C14" s="15">
        <v>1856</v>
      </c>
      <c r="D14" s="17">
        <v>5627239</v>
      </c>
      <c r="E14" s="17">
        <f t="shared" si="0"/>
        <v>3031.9175646551726</v>
      </c>
      <c r="F14" s="17">
        <v>1708058</v>
      </c>
      <c r="G14" s="17">
        <f t="shared" si="1"/>
        <v>920.2898706896551</v>
      </c>
      <c r="H14" s="17">
        <v>384965</v>
      </c>
      <c r="I14" s="17">
        <f t="shared" si="26"/>
        <v>207.41648706896552</v>
      </c>
      <c r="J14" s="17">
        <v>414704</v>
      </c>
      <c r="K14" s="17">
        <f t="shared" si="2"/>
        <v>223.43965517241378</v>
      </c>
      <c r="L14" s="17">
        <v>49704</v>
      </c>
      <c r="M14" s="17">
        <f t="shared" si="3"/>
        <v>26.780172413793103</v>
      </c>
      <c r="N14" s="17">
        <v>769891</v>
      </c>
      <c r="O14" s="17">
        <f t="shared" si="4"/>
        <v>414.81196120689657</v>
      </c>
      <c r="P14" s="18">
        <f t="shared" si="22"/>
        <v>8954561</v>
      </c>
      <c r="Q14" s="19">
        <f t="shared" si="5"/>
        <v>4824.655711206897</v>
      </c>
      <c r="R14" s="17">
        <v>420892</v>
      </c>
      <c r="S14" s="17">
        <f t="shared" si="6"/>
        <v>226.77370689655172</v>
      </c>
      <c r="T14" s="17">
        <v>817838</v>
      </c>
      <c r="U14" s="17">
        <f t="shared" si="7"/>
        <v>440.64547413793105</v>
      </c>
      <c r="V14" s="20">
        <f t="shared" si="23"/>
        <v>10193291</v>
      </c>
      <c r="W14" s="21">
        <f t="shared" si="8"/>
        <v>5492.0748922413795</v>
      </c>
      <c r="X14" s="17">
        <v>805542</v>
      </c>
      <c r="Y14" s="17">
        <f t="shared" si="9"/>
        <v>434.02047413793105</v>
      </c>
      <c r="Z14" s="17">
        <v>453124</v>
      </c>
      <c r="AA14" s="17">
        <f t="shared" si="10"/>
        <v>244.14008620689654</v>
      </c>
      <c r="AB14" s="17">
        <v>268196</v>
      </c>
      <c r="AC14" s="17">
        <f t="shared" si="11"/>
        <v>144.50215517241378</v>
      </c>
      <c r="AD14" s="17">
        <v>1220761</v>
      </c>
      <c r="AE14" s="17">
        <f t="shared" si="12"/>
        <v>657.7376077586207</v>
      </c>
      <c r="AF14" s="17">
        <v>1179348</v>
      </c>
      <c r="AG14" s="17">
        <f t="shared" si="13"/>
        <v>635.4245689655172</v>
      </c>
      <c r="AH14" s="17">
        <v>1187874</v>
      </c>
      <c r="AI14" s="17">
        <f t="shared" si="14"/>
        <v>640.0183189655172</v>
      </c>
      <c r="AJ14" s="17">
        <v>0</v>
      </c>
      <c r="AK14" s="17">
        <f t="shared" si="15"/>
        <v>0</v>
      </c>
      <c r="AL14" s="17">
        <v>0</v>
      </c>
      <c r="AM14" s="17">
        <f t="shared" si="16"/>
        <v>0</v>
      </c>
      <c r="AN14" s="17">
        <v>28174</v>
      </c>
      <c r="AO14" s="17">
        <f t="shared" si="17"/>
        <v>15.179956896551724</v>
      </c>
      <c r="AP14" s="22">
        <f t="shared" si="24"/>
        <v>5143019</v>
      </c>
      <c r="AQ14" s="23">
        <f t="shared" si="18"/>
        <v>2771.0231681034484</v>
      </c>
      <c r="AR14" s="17">
        <v>596497</v>
      </c>
      <c r="AS14" s="17">
        <f t="shared" si="19"/>
        <v>321.3884698275862</v>
      </c>
      <c r="AT14" s="17">
        <v>99877</v>
      </c>
      <c r="AU14" s="17">
        <f t="shared" si="20"/>
        <v>53.813038793103445</v>
      </c>
      <c r="AV14" s="24">
        <f t="shared" si="25"/>
        <v>16032684</v>
      </c>
      <c r="AW14" s="25">
        <f t="shared" si="21"/>
        <v>8638.299568965518</v>
      </c>
    </row>
    <row r="15" spans="1:49" ht="12.75">
      <c r="A15" s="41">
        <v>12</v>
      </c>
      <c r="B15" s="14" t="s">
        <v>41</v>
      </c>
      <c r="C15" s="15">
        <v>1442</v>
      </c>
      <c r="D15" s="17">
        <v>6791232</v>
      </c>
      <c r="E15" s="17">
        <f t="shared" si="0"/>
        <v>4709.592233009709</v>
      </c>
      <c r="F15" s="17">
        <v>1806988</v>
      </c>
      <c r="G15" s="17">
        <f t="shared" si="1"/>
        <v>1253.1123439667128</v>
      </c>
      <c r="H15" s="17">
        <v>831066</v>
      </c>
      <c r="I15" s="17">
        <f t="shared" si="26"/>
        <v>576.3287101248267</v>
      </c>
      <c r="J15" s="17">
        <v>138583</v>
      </c>
      <c r="K15" s="17">
        <f t="shared" si="2"/>
        <v>96.10471567267683</v>
      </c>
      <c r="L15" s="17">
        <v>0</v>
      </c>
      <c r="M15" s="17">
        <f t="shared" si="3"/>
        <v>0</v>
      </c>
      <c r="N15" s="17">
        <v>351879</v>
      </c>
      <c r="O15" s="17">
        <f t="shared" si="4"/>
        <v>244.02149791955617</v>
      </c>
      <c r="P15" s="18">
        <f t="shared" si="22"/>
        <v>9919748</v>
      </c>
      <c r="Q15" s="19">
        <f t="shared" si="5"/>
        <v>6879.159500693481</v>
      </c>
      <c r="R15" s="17">
        <v>647421</v>
      </c>
      <c r="S15" s="17">
        <f t="shared" si="6"/>
        <v>448.9743411927878</v>
      </c>
      <c r="T15" s="17">
        <v>909104</v>
      </c>
      <c r="U15" s="17">
        <f t="shared" si="7"/>
        <v>630.4466019417475</v>
      </c>
      <c r="V15" s="20">
        <f t="shared" si="23"/>
        <v>11476273</v>
      </c>
      <c r="W15" s="21">
        <f t="shared" si="8"/>
        <v>7958.5804438280165</v>
      </c>
      <c r="X15" s="17">
        <v>1268255</v>
      </c>
      <c r="Y15" s="17">
        <f t="shared" si="9"/>
        <v>879.511095700416</v>
      </c>
      <c r="Z15" s="17">
        <v>890482</v>
      </c>
      <c r="AA15" s="17">
        <f t="shared" si="10"/>
        <v>617.5325936199723</v>
      </c>
      <c r="AB15" s="17">
        <v>267753</v>
      </c>
      <c r="AC15" s="17">
        <f t="shared" si="11"/>
        <v>185.68169209431346</v>
      </c>
      <c r="AD15" s="17">
        <v>8754719</v>
      </c>
      <c r="AE15" s="17">
        <f t="shared" si="12"/>
        <v>6071.233703190014</v>
      </c>
      <c r="AF15" s="17">
        <v>1047745</v>
      </c>
      <c r="AG15" s="17">
        <f t="shared" si="13"/>
        <v>726.5915395284327</v>
      </c>
      <c r="AH15" s="17">
        <v>961548</v>
      </c>
      <c r="AI15" s="17">
        <f t="shared" si="14"/>
        <v>666.8155339805825</v>
      </c>
      <c r="AJ15" s="17">
        <v>0</v>
      </c>
      <c r="AK15" s="17">
        <f t="shared" si="15"/>
        <v>0</v>
      </c>
      <c r="AL15" s="17">
        <v>13867</v>
      </c>
      <c r="AM15" s="17">
        <f t="shared" si="16"/>
        <v>9.616504854368932</v>
      </c>
      <c r="AN15" s="17">
        <v>1400</v>
      </c>
      <c r="AO15" s="17">
        <f t="shared" si="17"/>
        <v>0.970873786407767</v>
      </c>
      <c r="AP15" s="22">
        <f t="shared" si="24"/>
        <v>13205769</v>
      </c>
      <c r="AQ15" s="23">
        <f t="shared" si="18"/>
        <v>9157.953536754507</v>
      </c>
      <c r="AR15" s="17">
        <v>5934428</v>
      </c>
      <c r="AS15" s="17">
        <f t="shared" si="19"/>
        <v>4115.414701803052</v>
      </c>
      <c r="AT15" s="17">
        <v>1403678</v>
      </c>
      <c r="AU15" s="17">
        <f t="shared" si="20"/>
        <v>973.4244105409153</v>
      </c>
      <c r="AV15" s="24">
        <f t="shared" si="25"/>
        <v>32020148</v>
      </c>
      <c r="AW15" s="25">
        <f t="shared" si="21"/>
        <v>22205.37309292649</v>
      </c>
    </row>
    <row r="16" spans="1:49" ht="12.75">
      <c r="A16" s="41">
        <v>13</v>
      </c>
      <c r="B16" s="14" t="s">
        <v>42</v>
      </c>
      <c r="C16" s="15">
        <v>1815</v>
      </c>
      <c r="D16" s="17">
        <v>4952221</v>
      </c>
      <c r="E16" s="17">
        <f t="shared" si="0"/>
        <v>2728.4964187327823</v>
      </c>
      <c r="F16" s="17">
        <v>1064624</v>
      </c>
      <c r="G16" s="17">
        <f t="shared" si="1"/>
        <v>586.569696969697</v>
      </c>
      <c r="H16" s="17">
        <v>667190</v>
      </c>
      <c r="I16" s="17">
        <f t="shared" si="26"/>
        <v>367.59779614325066</v>
      </c>
      <c r="J16" s="17">
        <v>179822</v>
      </c>
      <c r="K16" s="17">
        <f t="shared" si="2"/>
        <v>99.07548209366391</v>
      </c>
      <c r="L16" s="17">
        <v>6041</v>
      </c>
      <c r="M16" s="17">
        <f t="shared" si="3"/>
        <v>3.3283746556473828</v>
      </c>
      <c r="N16" s="17">
        <v>629878</v>
      </c>
      <c r="O16" s="17">
        <f t="shared" si="4"/>
        <v>347.04022038567496</v>
      </c>
      <c r="P16" s="18">
        <f t="shared" si="22"/>
        <v>7499776</v>
      </c>
      <c r="Q16" s="19">
        <f t="shared" si="5"/>
        <v>4132.107988980716</v>
      </c>
      <c r="R16" s="17">
        <v>584362</v>
      </c>
      <c r="S16" s="17">
        <f t="shared" si="6"/>
        <v>321.9625344352617</v>
      </c>
      <c r="T16" s="17">
        <v>1228330</v>
      </c>
      <c r="U16" s="17">
        <f t="shared" si="7"/>
        <v>676.7658402203857</v>
      </c>
      <c r="V16" s="20">
        <f t="shared" si="23"/>
        <v>9312468</v>
      </c>
      <c r="W16" s="21">
        <f t="shared" si="8"/>
        <v>5130.836363636364</v>
      </c>
      <c r="X16" s="17">
        <v>585138</v>
      </c>
      <c r="Y16" s="17">
        <f t="shared" si="9"/>
        <v>322.3900826446281</v>
      </c>
      <c r="Z16" s="17">
        <v>326441</v>
      </c>
      <c r="AA16" s="17">
        <f t="shared" si="10"/>
        <v>179.8573002754821</v>
      </c>
      <c r="AB16" s="17">
        <v>330180</v>
      </c>
      <c r="AC16" s="17">
        <f t="shared" si="11"/>
        <v>181.91735537190084</v>
      </c>
      <c r="AD16" s="17">
        <v>1187968</v>
      </c>
      <c r="AE16" s="17">
        <f t="shared" si="12"/>
        <v>654.5278236914601</v>
      </c>
      <c r="AF16" s="17">
        <v>1104441</v>
      </c>
      <c r="AG16" s="17">
        <f t="shared" si="13"/>
        <v>608.5074380165289</v>
      </c>
      <c r="AH16" s="17">
        <v>1065308</v>
      </c>
      <c r="AI16" s="17">
        <f t="shared" si="14"/>
        <v>586.9465564738292</v>
      </c>
      <c r="AJ16" s="17">
        <v>0</v>
      </c>
      <c r="AK16" s="17">
        <f t="shared" si="15"/>
        <v>0</v>
      </c>
      <c r="AL16" s="17">
        <v>8174</v>
      </c>
      <c r="AM16" s="17">
        <f t="shared" si="16"/>
        <v>4.503581267217631</v>
      </c>
      <c r="AN16" s="17">
        <v>7192</v>
      </c>
      <c r="AO16" s="17">
        <f t="shared" si="17"/>
        <v>3.962534435261708</v>
      </c>
      <c r="AP16" s="22">
        <f t="shared" si="24"/>
        <v>4614842</v>
      </c>
      <c r="AQ16" s="23">
        <f t="shared" si="18"/>
        <v>2542.6126721763085</v>
      </c>
      <c r="AR16" s="17">
        <v>0</v>
      </c>
      <c r="AS16" s="17">
        <f t="shared" si="19"/>
        <v>0</v>
      </c>
      <c r="AT16" s="17">
        <v>335746</v>
      </c>
      <c r="AU16" s="17">
        <f t="shared" si="20"/>
        <v>184.9840220385675</v>
      </c>
      <c r="AV16" s="24">
        <f t="shared" si="25"/>
        <v>14263056</v>
      </c>
      <c r="AW16" s="25">
        <f t="shared" si="21"/>
        <v>7858.43305785124</v>
      </c>
    </row>
    <row r="17" spans="1:49" ht="12.75">
      <c r="A17" s="41">
        <v>14</v>
      </c>
      <c r="B17" s="14" t="s">
        <v>43</v>
      </c>
      <c r="C17" s="15">
        <v>2683</v>
      </c>
      <c r="D17" s="17">
        <v>8291512</v>
      </c>
      <c r="E17" s="17">
        <f t="shared" si="0"/>
        <v>3090.388371226239</v>
      </c>
      <c r="F17" s="17">
        <v>3399139</v>
      </c>
      <c r="G17" s="17">
        <f t="shared" si="1"/>
        <v>1266.9172568020872</v>
      </c>
      <c r="H17" s="17">
        <v>543502</v>
      </c>
      <c r="I17" s="17">
        <f t="shared" si="26"/>
        <v>202.57249347745062</v>
      </c>
      <c r="J17" s="17">
        <v>493002</v>
      </c>
      <c r="K17" s="17">
        <f t="shared" si="2"/>
        <v>183.75027953783078</v>
      </c>
      <c r="L17" s="17">
        <v>89787</v>
      </c>
      <c r="M17" s="17">
        <f t="shared" si="3"/>
        <v>33.46515095042862</v>
      </c>
      <c r="N17" s="17">
        <v>1085171</v>
      </c>
      <c r="O17" s="17">
        <f t="shared" si="4"/>
        <v>404.4617964964592</v>
      </c>
      <c r="P17" s="18">
        <f t="shared" si="22"/>
        <v>13902113</v>
      </c>
      <c r="Q17" s="19">
        <f t="shared" si="5"/>
        <v>5181.555348490496</v>
      </c>
      <c r="R17" s="17">
        <v>740875</v>
      </c>
      <c r="S17" s="17">
        <f t="shared" si="6"/>
        <v>276.1367871785315</v>
      </c>
      <c r="T17" s="17">
        <v>1754409</v>
      </c>
      <c r="U17" s="17">
        <f t="shared" si="7"/>
        <v>653.8982482295937</v>
      </c>
      <c r="V17" s="20">
        <f t="shared" si="23"/>
        <v>16397397</v>
      </c>
      <c r="W17" s="21">
        <f t="shared" si="8"/>
        <v>6111.5903838986205</v>
      </c>
      <c r="X17" s="17">
        <v>1361223</v>
      </c>
      <c r="Y17" s="17">
        <f t="shared" si="9"/>
        <v>507.35109951546775</v>
      </c>
      <c r="Z17" s="17">
        <v>643121</v>
      </c>
      <c r="AA17" s="17">
        <f t="shared" si="10"/>
        <v>239.70219903093553</v>
      </c>
      <c r="AB17" s="17">
        <v>232783</v>
      </c>
      <c r="AC17" s="17">
        <f t="shared" si="11"/>
        <v>86.76220648527767</v>
      </c>
      <c r="AD17" s="17">
        <v>1902886</v>
      </c>
      <c r="AE17" s="17">
        <f t="shared" si="12"/>
        <v>709.2381662318301</v>
      </c>
      <c r="AF17" s="17">
        <v>1264331</v>
      </c>
      <c r="AG17" s="17">
        <f t="shared" si="13"/>
        <v>471.23779351472234</v>
      </c>
      <c r="AH17" s="17">
        <v>1726957</v>
      </c>
      <c r="AI17" s="17">
        <f t="shared" si="14"/>
        <v>643.6664181885949</v>
      </c>
      <c r="AJ17" s="17">
        <v>0</v>
      </c>
      <c r="AK17" s="17">
        <f t="shared" si="15"/>
        <v>0</v>
      </c>
      <c r="AL17" s="17">
        <v>18021</v>
      </c>
      <c r="AM17" s="17">
        <f t="shared" si="16"/>
        <v>6.716734998136414</v>
      </c>
      <c r="AN17" s="17">
        <v>12726</v>
      </c>
      <c r="AO17" s="17">
        <f t="shared" si="17"/>
        <v>4.743197912784197</v>
      </c>
      <c r="AP17" s="22">
        <f t="shared" si="24"/>
        <v>7162048</v>
      </c>
      <c r="AQ17" s="23">
        <f t="shared" si="18"/>
        <v>2669.4178158777486</v>
      </c>
      <c r="AR17" s="17">
        <v>2168479</v>
      </c>
      <c r="AS17" s="17">
        <f t="shared" si="19"/>
        <v>808.2292210212448</v>
      </c>
      <c r="AT17" s="17">
        <v>1304373</v>
      </c>
      <c r="AU17" s="17">
        <f t="shared" si="20"/>
        <v>486.1621319418561</v>
      </c>
      <c r="AV17" s="24">
        <f t="shared" si="25"/>
        <v>27032297</v>
      </c>
      <c r="AW17" s="25">
        <f t="shared" si="21"/>
        <v>10075.39955273947</v>
      </c>
    </row>
    <row r="18" spans="1:49" ht="12.75">
      <c r="A18" s="42">
        <v>15</v>
      </c>
      <c r="B18" s="26" t="s">
        <v>44</v>
      </c>
      <c r="C18" s="27">
        <v>4141</v>
      </c>
      <c r="D18" s="28">
        <v>12053098</v>
      </c>
      <c r="E18" s="28">
        <f t="shared" si="0"/>
        <v>2910.6732673267325</v>
      </c>
      <c r="F18" s="28">
        <v>2874043</v>
      </c>
      <c r="G18" s="28">
        <f t="shared" si="1"/>
        <v>694.0456411494808</v>
      </c>
      <c r="H18" s="28">
        <v>675423</v>
      </c>
      <c r="I18" s="28">
        <f t="shared" si="26"/>
        <v>163.10625452789182</v>
      </c>
      <c r="J18" s="28">
        <v>1589798</v>
      </c>
      <c r="K18" s="28">
        <f t="shared" si="2"/>
        <v>383.9164453030669</v>
      </c>
      <c r="L18" s="28">
        <v>360898</v>
      </c>
      <c r="M18" s="28">
        <f t="shared" si="3"/>
        <v>87.1523786524994</v>
      </c>
      <c r="N18" s="28">
        <v>1916786</v>
      </c>
      <c r="O18" s="28">
        <f t="shared" si="4"/>
        <v>462.87998068099495</v>
      </c>
      <c r="P18" s="29">
        <f t="shared" si="22"/>
        <v>19470046</v>
      </c>
      <c r="Q18" s="30">
        <f t="shared" si="5"/>
        <v>4701.773967640666</v>
      </c>
      <c r="R18" s="28">
        <v>1216362</v>
      </c>
      <c r="S18" s="28">
        <f t="shared" si="6"/>
        <v>293.7362955807776</v>
      </c>
      <c r="T18" s="28">
        <v>1880002</v>
      </c>
      <c r="U18" s="28">
        <f t="shared" si="7"/>
        <v>453.9971021492393</v>
      </c>
      <c r="V18" s="31">
        <f t="shared" si="23"/>
        <v>22566410</v>
      </c>
      <c r="W18" s="32">
        <f t="shared" si="8"/>
        <v>5449.507365370683</v>
      </c>
      <c r="X18" s="28">
        <v>1778457</v>
      </c>
      <c r="Y18" s="28">
        <f t="shared" si="9"/>
        <v>429.4752475247525</v>
      </c>
      <c r="Z18" s="28">
        <v>879291</v>
      </c>
      <c r="AA18" s="28">
        <f t="shared" si="10"/>
        <v>212.3378411011833</v>
      </c>
      <c r="AB18" s="28">
        <v>430456</v>
      </c>
      <c r="AC18" s="28">
        <f t="shared" si="11"/>
        <v>103.94977058681478</v>
      </c>
      <c r="AD18" s="28">
        <v>2551937</v>
      </c>
      <c r="AE18" s="28">
        <f t="shared" si="12"/>
        <v>616.2610480560251</v>
      </c>
      <c r="AF18" s="28">
        <v>1413885</v>
      </c>
      <c r="AG18" s="28">
        <f t="shared" si="13"/>
        <v>341.43564356435644</v>
      </c>
      <c r="AH18" s="28">
        <v>2336259</v>
      </c>
      <c r="AI18" s="28">
        <f t="shared" si="14"/>
        <v>564.177493359092</v>
      </c>
      <c r="AJ18" s="28">
        <v>0</v>
      </c>
      <c r="AK18" s="28">
        <f t="shared" si="15"/>
        <v>0</v>
      </c>
      <c r="AL18" s="28">
        <v>45069</v>
      </c>
      <c r="AM18" s="28">
        <f t="shared" si="16"/>
        <v>10.883602994445786</v>
      </c>
      <c r="AN18" s="28">
        <v>539497</v>
      </c>
      <c r="AO18" s="28">
        <f t="shared" si="17"/>
        <v>130.2818159864767</v>
      </c>
      <c r="AP18" s="33">
        <f t="shared" si="24"/>
        <v>9974851</v>
      </c>
      <c r="AQ18" s="34">
        <f t="shared" si="18"/>
        <v>2408.8024631731464</v>
      </c>
      <c r="AR18" s="28">
        <v>2161882</v>
      </c>
      <c r="AS18" s="28">
        <f t="shared" si="19"/>
        <v>522.0676165177493</v>
      </c>
      <c r="AT18" s="28">
        <v>462851</v>
      </c>
      <c r="AU18" s="28">
        <f t="shared" si="20"/>
        <v>111.77276020284955</v>
      </c>
      <c r="AV18" s="35">
        <f t="shared" si="25"/>
        <v>35165994</v>
      </c>
      <c r="AW18" s="36">
        <f t="shared" si="21"/>
        <v>8492.150205264428</v>
      </c>
    </row>
    <row r="19" spans="1:49" ht="12.75">
      <c r="A19" s="41">
        <v>16</v>
      </c>
      <c r="B19" s="14" t="s">
        <v>45</v>
      </c>
      <c r="C19" s="15">
        <v>4968</v>
      </c>
      <c r="D19" s="17">
        <v>14309855</v>
      </c>
      <c r="E19" s="17">
        <f t="shared" si="0"/>
        <v>2880.4055958132044</v>
      </c>
      <c r="F19" s="17">
        <v>5502452</v>
      </c>
      <c r="G19" s="17">
        <f t="shared" si="1"/>
        <v>1107.5789049919485</v>
      </c>
      <c r="H19" s="17">
        <v>1222096</v>
      </c>
      <c r="I19" s="17">
        <f t="shared" si="26"/>
        <v>245.99355877616748</v>
      </c>
      <c r="J19" s="17">
        <v>3121735</v>
      </c>
      <c r="K19" s="17">
        <f t="shared" si="2"/>
        <v>628.3685587761674</v>
      </c>
      <c r="L19" s="17">
        <v>105808</v>
      </c>
      <c r="M19" s="17">
        <f t="shared" si="3"/>
        <v>21.29790660225443</v>
      </c>
      <c r="N19" s="17">
        <v>2659335</v>
      </c>
      <c r="O19" s="17">
        <f t="shared" si="4"/>
        <v>535.2928743961353</v>
      </c>
      <c r="P19" s="18">
        <f t="shared" si="22"/>
        <v>26921281</v>
      </c>
      <c r="Q19" s="19">
        <f t="shared" si="5"/>
        <v>5418.9373993558775</v>
      </c>
      <c r="R19" s="17">
        <v>1418409</v>
      </c>
      <c r="S19" s="17">
        <f t="shared" si="6"/>
        <v>285.5090579710145</v>
      </c>
      <c r="T19" s="17">
        <v>2698531</v>
      </c>
      <c r="U19" s="17">
        <f t="shared" si="7"/>
        <v>543.1825684380033</v>
      </c>
      <c r="V19" s="20">
        <f t="shared" si="23"/>
        <v>31038221</v>
      </c>
      <c r="W19" s="21">
        <f t="shared" si="8"/>
        <v>6247.629025764895</v>
      </c>
      <c r="X19" s="17">
        <v>2621431</v>
      </c>
      <c r="Y19" s="17">
        <f t="shared" si="9"/>
        <v>527.6632447665056</v>
      </c>
      <c r="Z19" s="17">
        <v>1254697</v>
      </c>
      <c r="AA19" s="17">
        <f t="shared" si="10"/>
        <v>252.5557568438003</v>
      </c>
      <c r="AB19" s="17">
        <v>688457</v>
      </c>
      <c r="AC19" s="17">
        <f t="shared" si="11"/>
        <v>138.57830112721416</v>
      </c>
      <c r="AD19" s="17">
        <v>4391396</v>
      </c>
      <c r="AE19" s="17">
        <f t="shared" si="12"/>
        <v>883.9363929146538</v>
      </c>
      <c r="AF19" s="17">
        <v>3545902</v>
      </c>
      <c r="AG19" s="17">
        <f t="shared" si="13"/>
        <v>713.7483896940419</v>
      </c>
      <c r="AH19" s="17">
        <v>2852808</v>
      </c>
      <c r="AI19" s="17">
        <f t="shared" si="14"/>
        <v>574.2367149758454</v>
      </c>
      <c r="AJ19" s="17">
        <v>0</v>
      </c>
      <c r="AK19" s="17">
        <f t="shared" si="15"/>
        <v>0</v>
      </c>
      <c r="AL19" s="17">
        <v>45335</v>
      </c>
      <c r="AM19" s="17">
        <f t="shared" si="16"/>
        <v>9.125402576489533</v>
      </c>
      <c r="AN19" s="17">
        <v>157882</v>
      </c>
      <c r="AO19" s="17">
        <f t="shared" si="17"/>
        <v>31.779790660225444</v>
      </c>
      <c r="AP19" s="22">
        <f t="shared" si="24"/>
        <v>15557908</v>
      </c>
      <c r="AQ19" s="23">
        <f t="shared" si="18"/>
        <v>3131.623993558776</v>
      </c>
      <c r="AR19" s="17">
        <v>5019752</v>
      </c>
      <c r="AS19" s="17">
        <f t="shared" si="19"/>
        <v>1010.4170692431562</v>
      </c>
      <c r="AT19" s="17">
        <v>3461110</v>
      </c>
      <c r="AU19" s="17">
        <f t="shared" si="20"/>
        <v>696.6807568438003</v>
      </c>
      <c r="AV19" s="24">
        <f t="shared" si="25"/>
        <v>55076991</v>
      </c>
      <c r="AW19" s="25">
        <f t="shared" si="21"/>
        <v>11086.350845410629</v>
      </c>
    </row>
    <row r="20" spans="1:49" ht="12.75">
      <c r="A20" s="41">
        <v>17</v>
      </c>
      <c r="B20" s="14" t="s">
        <v>46</v>
      </c>
      <c r="C20" s="15">
        <v>49945</v>
      </c>
      <c r="D20" s="17">
        <v>143353242</v>
      </c>
      <c r="E20" s="17">
        <f t="shared" si="0"/>
        <v>2870.222084292722</v>
      </c>
      <c r="F20" s="17">
        <v>60747717</v>
      </c>
      <c r="G20" s="17">
        <f t="shared" si="1"/>
        <v>1216.2922614876363</v>
      </c>
      <c r="H20" s="17">
        <v>9226199</v>
      </c>
      <c r="I20" s="17">
        <f t="shared" si="26"/>
        <v>184.72717989788768</v>
      </c>
      <c r="J20" s="17">
        <v>6901438</v>
      </c>
      <c r="K20" s="17">
        <f t="shared" si="2"/>
        <v>138.18075883471818</v>
      </c>
      <c r="L20" s="17">
        <v>1386420</v>
      </c>
      <c r="M20" s="17">
        <f t="shared" si="3"/>
        <v>27.75893482831114</v>
      </c>
      <c r="N20" s="17">
        <v>29378722</v>
      </c>
      <c r="O20" s="17">
        <f t="shared" si="4"/>
        <v>588.2214836319952</v>
      </c>
      <c r="P20" s="18">
        <f t="shared" si="22"/>
        <v>250993738</v>
      </c>
      <c r="Q20" s="19">
        <f t="shared" si="5"/>
        <v>5025.402702973271</v>
      </c>
      <c r="R20" s="17">
        <v>20420609</v>
      </c>
      <c r="S20" s="17">
        <f t="shared" si="6"/>
        <v>408.86192812093304</v>
      </c>
      <c r="T20" s="17">
        <v>17767475</v>
      </c>
      <c r="U20" s="17">
        <f t="shared" si="7"/>
        <v>355.74081489638604</v>
      </c>
      <c r="V20" s="20">
        <f t="shared" si="23"/>
        <v>289181822</v>
      </c>
      <c r="W20" s="21">
        <f t="shared" si="8"/>
        <v>5790.00544599059</v>
      </c>
      <c r="X20" s="17">
        <v>18957477</v>
      </c>
      <c r="Y20" s="17">
        <f t="shared" si="9"/>
        <v>379.5670637701472</v>
      </c>
      <c r="Z20" s="17">
        <v>10104642</v>
      </c>
      <c r="AA20" s="17">
        <f t="shared" si="10"/>
        <v>202.31538692561818</v>
      </c>
      <c r="AB20" s="17">
        <v>4300571</v>
      </c>
      <c r="AC20" s="17">
        <f t="shared" si="11"/>
        <v>86.10613675042546</v>
      </c>
      <c r="AD20" s="17">
        <v>47328080</v>
      </c>
      <c r="AE20" s="17">
        <f t="shared" si="12"/>
        <v>947.6039643607969</v>
      </c>
      <c r="AF20" s="17">
        <v>29659961</v>
      </c>
      <c r="AG20" s="17">
        <f t="shared" si="13"/>
        <v>593.8524577034739</v>
      </c>
      <c r="AH20" s="17">
        <v>27088903</v>
      </c>
      <c r="AI20" s="17">
        <f t="shared" si="14"/>
        <v>542.3746721393533</v>
      </c>
      <c r="AJ20" s="17">
        <v>0</v>
      </c>
      <c r="AK20" s="17">
        <f t="shared" si="15"/>
        <v>0</v>
      </c>
      <c r="AL20" s="17">
        <v>6225</v>
      </c>
      <c r="AM20" s="17">
        <f t="shared" si="16"/>
        <v>0.12463710081089198</v>
      </c>
      <c r="AN20" s="17">
        <v>7193838</v>
      </c>
      <c r="AO20" s="17">
        <f t="shared" si="17"/>
        <v>144.03519871859044</v>
      </c>
      <c r="AP20" s="22">
        <f t="shared" si="24"/>
        <v>144639697</v>
      </c>
      <c r="AQ20" s="23">
        <f t="shared" si="18"/>
        <v>2895.9795174692163</v>
      </c>
      <c r="AR20" s="17">
        <v>33988144</v>
      </c>
      <c r="AS20" s="17">
        <f t="shared" si="19"/>
        <v>680.5114425868455</v>
      </c>
      <c r="AT20" s="17">
        <v>163636</v>
      </c>
      <c r="AU20" s="17">
        <f t="shared" si="20"/>
        <v>3.276323956351987</v>
      </c>
      <c r="AV20" s="24">
        <f t="shared" si="25"/>
        <v>467973299</v>
      </c>
      <c r="AW20" s="25">
        <f t="shared" si="21"/>
        <v>9369.772730003004</v>
      </c>
    </row>
    <row r="21" spans="1:49" ht="12.75">
      <c r="A21" s="41">
        <v>18</v>
      </c>
      <c r="B21" s="14" t="s">
        <v>47</v>
      </c>
      <c r="C21" s="15">
        <v>1549</v>
      </c>
      <c r="D21" s="17">
        <v>4940233</v>
      </c>
      <c r="E21" s="17">
        <f t="shared" si="0"/>
        <v>3189.3047127178825</v>
      </c>
      <c r="F21" s="17">
        <v>1035948</v>
      </c>
      <c r="G21" s="17">
        <f t="shared" si="1"/>
        <v>668.7850225952227</v>
      </c>
      <c r="H21" s="17">
        <v>332210</v>
      </c>
      <c r="I21" s="17">
        <f t="shared" si="26"/>
        <v>214.46739832149774</v>
      </c>
      <c r="J21" s="17">
        <v>123989</v>
      </c>
      <c r="K21" s="17">
        <f t="shared" si="2"/>
        <v>80.04454486765655</v>
      </c>
      <c r="L21" s="17">
        <v>500</v>
      </c>
      <c r="M21" s="17">
        <f t="shared" si="3"/>
        <v>0.32278889606197547</v>
      </c>
      <c r="N21" s="17">
        <v>1098621</v>
      </c>
      <c r="O21" s="17">
        <f t="shared" si="4"/>
        <v>709.2453195610071</v>
      </c>
      <c r="P21" s="18">
        <f t="shared" si="22"/>
        <v>7531501</v>
      </c>
      <c r="Q21" s="19">
        <f t="shared" si="5"/>
        <v>4862.169786959329</v>
      </c>
      <c r="R21" s="17">
        <v>422487</v>
      </c>
      <c r="S21" s="17">
        <f t="shared" si="6"/>
        <v>272.7482246610717</v>
      </c>
      <c r="T21" s="17">
        <v>569793</v>
      </c>
      <c r="U21" s="17">
        <f t="shared" si="7"/>
        <v>367.84570690768237</v>
      </c>
      <c r="V21" s="20">
        <f t="shared" si="23"/>
        <v>8523781</v>
      </c>
      <c r="W21" s="21">
        <f t="shared" si="8"/>
        <v>5502.763718528083</v>
      </c>
      <c r="X21" s="17">
        <v>1012692</v>
      </c>
      <c r="Y21" s="17">
        <f t="shared" si="9"/>
        <v>653.7714654615881</v>
      </c>
      <c r="Z21" s="17">
        <v>428883</v>
      </c>
      <c r="AA21" s="17">
        <f t="shared" si="10"/>
        <v>276.87734021949643</v>
      </c>
      <c r="AB21" s="17">
        <v>459541</v>
      </c>
      <c r="AC21" s="17">
        <f t="shared" si="11"/>
        <v>296.66946417043255</v>
      </c>
      <c r="AD21" s="17">
        <v>1250038</v>
      </c>
      <c r="AE21" s="17">
        <f t="shared" si="12"/>
        <v>806.9967721110394</v>
      </c>
      <c r="AF21" s="17">
        <v>689461</v>
      </c>
      <c r="AG21" s="17">
        <f t="shared" si="13"/>
        <v>445.1007101355713</v>
      </c>
      <c r="AH21" s="17">
        <v>1049179</v>
      </c>
      <c r="AI21" s="17">
        <f t="shared" si="14"/>
        <v>677.3266623628148</v>
      </c>
      <c r="AJ21" s="17">
        <v>0</v>
      </c>
      <c r="AK21" s="17">
        <f t="shared" si="15"/>
        <v>0</v>
      </c>
      <c r="AL21" s="17">
        <v>5986</v>
      </c>
      <c r="AM21" s="17">
        <f t="shared" si="16"/>
        <v>3.86442866365397</v>
      </c>
      <c r="AN21" s="17">
        <v>0</v>
      </c>
      <c r="AO21" s="17">
        <f t="shared" si="17"/>
        <v>0</v>
      </c>
      <c r="AP21" s="22">
        <f t="shared" si="24"/>
        <v>4895780</v>
      </c>
      <c r="AQ21" s="23">
        <f t="shared" si="18"/>
        <v>3160.6068431245967</v>
      </c>
      <c r="AR21" s="17">
        <v>4241</v>
      </c>
      <c r="AS21" s="17">
        <f t="shared" si="19"/>
        <v>2.737895416397676</v>
      </c>
      <c r="AT21" s="17">
        <v>1036643</v>
      </c>
      <c r="AU21" s="17">
        <f t="shared" si="20"/>
        <v>669.2336991607489</v>
      </c>
      <c r="AV21" s="24">
        <f t="shared" si="25"/>
        <v>14460445</v>
      </c>
      <c r="AW21" s="25">
        <f t="shared" si="21"/>
        <v>9335.342156229826</v>
      </c>
    </row>
    <row r="22" spans="1:49" ht="12.75">
      <c r="A22" s="41">
        <v>19</v>
      </c>
      <c r="B22" s="14" t="s">
        <v>48</v>
      </c>
      <c r="C22" s="15">
        <v>2432</v>
      </c>
      <c r="D22" s="17">
        <v>8474655</v>
      </c>
      <c r="E22" s="17">
        <f t="shared" si="0"/>
        <v>3484.6443256578946</v>
      </c>
      <c r="F22" s="17">
        <v>2092252</v>
      </c>
      <c r="G22" s="17">
        <f t="shared" si="1"/>
        <v>860.3009868421053</v>
      </c>
      <c r="H22" s="17">
        <v>424039</v>
      </c>
      <c r="I22" s="17">
        <f t="shared" si="26"/>
        <v>174.3581414473684</v>
      </c>
      <c r="J22" s="17">
        <v>237088</v>
      </c>
      <c r="K22" s="17">
        <f t="shared" si="2"/>
        <v>97.48684210526316</v>
      </c>
      <c r="L22" s="17">
        <v>7647</v>
      </c>
      <c r="M22" s="17">
        <f t="shared" si="3"/>
        <v>3.1443256578947367</v>
      </c>
      <c r="N22" s="17">
        <v>929403</v>
      </c>
      <c r="O22" s="17">
        <f t="shared" si="4"/>
        <v>382.1558388157895</v>
      </c>
      <c r="P22" s="18">
        <f t="shared" si="22"/>
        <v>12165084</v>
      </c>
      <c r="Q22" s="19">
        <f t="shared" si="5"/>
        <v>5002.090460526316</v>
      </c>
      <c r="R22" s="17">
        <v>967336</v>
      </c>
      <c r="S22" s="17">
        <f t="shared" si="6"/>
        <v>397.7532894736842</v>
      </c>
      <c r="T22" s="17">
        <v>1170804</v>
      </c>
      <c r="U22" s="17">
        <f t="shared" si="7"/>
        <v>481.41611842105266</v>
      </c>
      <c r="V22" s="20">
        <f t="shared" si="23"/>
        <v>14303224</v>
      </c>
      <c r="W22" s="21">
        <f t="shared" si="8"/>
        <v>5881.2598684210525</v>
      </c>
      <c r="X22" s="17">
        <v>1112152</v>
      </c>
      <c r="Y22" s="17">
        <f t="shared" si="9"/>
        <v>457.2993421052632</v>
      </c>
      <c r="Z22" s="17">
        <v>577456</v>
      </c>
      <c r="AA22" s="17">
        <f t="shared" si="10"/>
        <v>237.44078947368422</v>
      </c>
      <c r="AB22" s="17">
        <v>258083</v>
      </c>
      <c r="AC22" s="17">
        <f t="shared" si="11"/>
        <v>106.11965460526316</v>
      </c>
      <c r="AD22" s="17">
        <v>1637545</v>
      </c>
      <c r="AE22" s="17">
        <f t="shared" si="12"/>
        <v>673.3326480263158</v>
      </c>
      <c r="AF22" s="17">
        <v>1137706</v>
      </c>
      <c r="AG22" s="17">
        <f t="shared" si="13"/>
        <v>467.80674342105266</v>
      </c>
      <c r="AH22" s="17">
        <v>1288143</v>
      </c>
      <c r="AI22" s="17">
        <f t="shared" si="14"/>
        <v>529.6640625</v>
      </c>
      <c r="AJ22" s="17">
        <v>0</v>
      </c>
      <c r="AK22" s="17">
        <f t="shared" si="15"/>
        <v>0</v>
      </c>
      <c r="AL22" s="17">
        <v>11692</v>
      </c>
      <c r="AM22" s="17">
        <f t="shared" si="16"/>
        <v>4.807565789473684</v>
      </c>
      <c r="AN22" s="17">
        <v>63070</v>
      </c>
      <c r="AO22" s="17">
        <f t="shared" si="17"/>
        <v>25.933388157894736</v>
      </c>
      <c r="AP22" s="22">
        <f t="shared" si="24"/>
        <v>6085847</v>
      </c>
      <c r="AQ22" s="23">
        <f t="shared" si="18"/>
        <v>2502.4041940789475</v>
      </c>
      <c r="AR22" s="17">
        <v>134568</v>
      </c>
      <c r="AS22" s="17">
        <f t="shared" si="19"/>
        <v>55.33223684210526</v>
      </c>
      <c r="AT22" s="17">
        <v>0</v>
      </c>
      <c r="AU22" s="17">
        <f t="shared" si="20"/>
        <v>0</v>
      </c>
      <c r="AV22" s="24">
        <f t="shared" si="25"/>
        <v>20523639</v>
      </c>
      <c r="AW22" s="25">
        <f t="shared" si="21"/>
        <v>8438.996299342105</v>
      </c>
    </row>
    <row r="23" spans="1:49" ht="12.75">
      <c r="A23" s="42">
        <v>20</v>
      </c>
      <c r="B23" s="26" t="s">
        <v>49</v>
      </c>
      <c r="C23" s="27">
        <v>6142</v>
      </c>
      <c r="D23" s="28">
        <v>18153102</v>
      </c>
      <c r="E23" s="28">
        <f t="shared" si="0"/>
        <v>2955.5685444480623</v>
      </c>
      <c r="F23" s="28">
        <v>6441456</v>
      </c>
      <c r="G23" s="28">
        <f t="shared" si="1"/>
        <v>1048.7554542494302</v>
      </c>
      <c r="H23" s="28">
        <v>1392820</v>
      </c>
      <c r="I23" s="28">
        <f t="shared" si="26"/>
        <v>226.7697818300228</v>
      </c>
      <c r="J23" s="28">
        <v>802343</v>
      </c>
      <c r="K23" s="28">
        <f t="shared" si="2"/>
        <v>130.63220449365028</v>
      </c>
      <c r="L23" s="28">
        <v>92950</v>
      </c>
      <c r="M23" s="28">
        <f t="shared" si="3"/>
        <v>15.13350700097688</v>
      </c>
      <c r="N23" s="28">
        <v>3878293</v>
      </c>
      <c r="O23" s="28">
        <f t="shared" si="4"/>
        <v>631.4381309019864</v>
      </c>
      <c r="P23" s="29">
        <f t="shared" si="22"/>
        <v>30760964</v>
      </c>
      <c r="Q23" s="30">
        <f t="shared" si="5"/>
        <v>5008.2976229241285</v>
      </c>
      <c r="R23" s="28">
        <v>1521613</v>
      </c>
      <c r="S23" s="28">
        <f t="shared" si="6"/>
        <v>247.7390100944318</v>
      </c>
      <c r="T23" s="28">
        <v>2117239</v>
      </c>
      <c r="U23" s="28">
        <f t="shared" si="7"/>
        <v>344.71491370888964</v>
      </c>
      <c r="V23" s="31">
        <f t="shared" si="23"/>
        <v>34399816</v>
      </c>
      <c r="W23" s="32">
        <f t="shared" si="8"/>
        <v>5600.751546727451</v>
      </c>
      <c r="X23" s="28">
        <v>2407021</v>
      </c>
      <c r="Y23" s="28">
        <f t="shared" si="9"/>
        <v>391.89531097362425</v>
      </c>
      <c r="Z23" s="28">
        <v>1001147</v>
      </c>
      <c r="AA23" s="28">
        <f t="shared" si="10"/>
        <v>163.0001628134158</v>
      </c>
      <c r="AB23" s="28">
        <v>383844</v>
      </c>
      <c r="AC23" s="28">
        <f t="shared" si="11"/>
        <v>62.49495278410941</v>
      </c>
      <c r="AD23" s="28">
        <v>4055568</v>
      </c>
      <c r="AE23" s="28">
        <f t="shared" si="12"/>
        <v>660.3008791924454</v>
      </c>
      <c r="AF23" s="28">
        <v>3683751</v>
      </c>
      <c r="AG23" s="28">
        <f t="shared" si="13"/>
        <v>599.7640833604689</v>
      </c>
      <c r="AH23" s="28">
        <v>3046916</v>
      </c>
      <c r="AI23" s="28">
        <f t="shared" si="14"/>
        <v>496.07880169325955</v>
      </c>
      <c r="AJ23" s="28">
        <v>0</v>
      </c>
      <c r="AK23" s="28">
        <f t="shared" si="15"/>
        <v>0</v>
      </c>
      <c r="AL23" s="28">
        <v>524</v>
      </c>
      <c r="AM23" s="28">
        <f t="shared" si="16"/>
        <v>0.08531422989254314</v>
      </c>
      <c r="AN23" s="28">
        <v>631351</v>
      </c>
      <c r="AO23" s="28">
        <f t="shared" si="17"/>
        <v>102.79241289482253</v>
      </c>
      <c r="AP23" s="33">
        <f t="shared" si="24"/>
        <v>15210122</v>
      </c>
      <c r="AQ23" s="34">
        <f t="shared" si="18"/>
        <v>2476.4119179420386</v>
      </c>
      <c r="AR23" s="28">
        <v>2101853</v>
      </c>
      <c r="AS23" s="28">
        <f t="shared" si="19"/>
        <v>342.209866492999</v>
      </c>
      <c r="AT23" s="28">
        <v>1074355</v>
      </c>
      <c r="AU23" s="28">
        <f t="shared" si="20"/>
        <v>174.9194073591664</v>
      </c>
      <c r="AV23" s="35">
        <f t="shared" si="25"/>
        <v>52786146</v>
      </c>
      <c r="AW23" s="36">
        <f t="shared" si="21"/>
        <v>8594.292738521654</v>
      </c>
    </row>
    <row r="24" spans="1:49" ht="12.75">
      <c r="A24" s="41">
        <v>21</v>
      </c>
      <c r="B24" s="14" t="s">
        <v>50</v>
      </c>
      <c r="C24" s="15">
        <v>3451</v>
      </c>
      <c r="D24" s="17">
        <v>8626613</v>
      </c>
      <c r="E24" s="17">
        <f t="shared" si="0"/>
        <v>2499.7429730512895</v>
      </c>
      <c r="F24" s="17">
        <v>2106290</v>
      </c>
      <c r="G24" s="17">
        <f t="shared" si="1"/>
        <v>610.3419298753985</v>
      </c>
      <c r="H24" s="17">
        <v>560589</v>
      </c>
      <c r="I24" s="17">
        <f t="shared" si="26"/>
        <v>162.44248044045204</v>
      </c>
      <c r="J24" s="17">
        <v>2291611</v>
      </c>
      <c r="K24" s="17">
        <f t="shared" si="2"/>
        <v>664.0425963488843</v>
      </c>
      <c r="L24" s="17">
        <v>0</v>
      </c>
      <c r="M24" s="17">
        <f t="shared" si="3"/>
        <v>0</v>
      </c>
      <c r="N24" s="17">
        <v>1817997</v>
      </c>
      <c r="O24" s="17">
        <f t="shared" si="4"/>
        <v>526.8029556650247</v>
      </c>
      <c r="P24" s="18">
        <f t="shared" si="22"/>
        <v>15403100</v>
      </c>
      <c r="Q24" s="19">
        <f t="shared" si="5"/>
        <v>4463.372935381049</v>
      </c>
      <c r="R24" s="17">
        <v>817308</v>
      </c>
      <c r="S24" s="17">
        <f t="shared" si="6"/>
        <v>236.8322225441901</v>
      </c>
      <c r="T24" s="17">
        <v>1439694</v>
      </c>
      <c r="U24" s="17">
        <f t="shared" si="7"/>
        <v>417.1816864676905</v>
      </c>
      <c r="V24" s="20">
        <f t="shared" si="23"/>
        <v>17660102</v>
      </c>
      <c r="W24" s="21">
        <f t="shared" si="8"/>
        <v>5117.38684439293</v>
      </c>
      <c r="X24" s="17">
        <v>1281329</v>
      </c>
      <c r="Y24" s="17">
        <f t="shared" si="9"/>
        <v>371.2920892494929</v>
      </c>
      <c r="Z24" s="17">
        <v>464171</v>
      </c>
      <c r="AA24" s="17">
        <f t="shared" si="10"/>
        <v>134.50333236742972</v>
      </c>
      <c r="AB24" s="17">
        <v>469870</v>
      </c>
      <c r="AC24" s="17">
        <f t="shared" si="11"/>
        <v>136.15473775717183</v>
      </c>
      <c r="AD24" s="17">
        <v>1750123</v>
      </c>
      <c r="AE24" s="17">
        <f t="shared" si="12"/>
        <v>507.1350333236743</v>
      </c>
      <c r="AF24" s="17">
        <v>1869232</v>
      </c>
      <c r="AG24" s="17">
        <f t="shared" si="13"/>
        <v>541.6493769921761</v>
      </c>
      <c r="AH24" s="17">
        <v>1479944</v>
      </c>
      <c r="AI24" s="17">
        <f t="shared" si="14"/>
        <v>428.8449724717473</v>
      </c>
      <c r="AJ24" s="17">
        <v>0</v>
      </c>
      <c r="AK24" s="17">
        <f t="shared" si="15"/>
        <v>0</v>
      </c>
      <c r="AL24" s="17">
        <v>11619</v>
      </c>
      <c r="AM24" s="17">
        <f t="shared" si="16"/>
        <v>3.3668501883512025</v>
      </c>
      <c r="AN24" s="17">
        <v>32827</v>
      </c>
      <c r="AO24" s="17">
        <f t="shared" si="17"/>
        <v>9.51231527093596</v>
      </c>
      <c r="AP24" s="22">
        <f t="shared" si="24"/>
        <v>7359115</v>
      </c>
      <c r="AQ24" s="23">
        <f t="shared" si="18"/>
        <v>2132.4587076209796</v>
      </c>
      <c r="AR24" s="17">
        <v>126671</v>
      </c>
      <c r="AS24" s="17">
        <f t="shared" si="19"/>
        <v>36.70559258186033</v>
      </c>
      <c r="AT24" s="17">
        <v>0</v>
      </c>
      <c r="AU24" s="17">
        <f t="shared" si="20"/>
        <v>0</v>
      </c>
      <c r="AV24" s="24">
        <f t="shared" si="25"/>
        <v>25145888</v>
      </c>
      <c r="AW24" s="25">
        <f t="shared" si="21"/>
        <v>7286.551144595769</v>
      </c>
    </row>
    <row r="25" spans="1:49" ht="12.75">
      <c r="A25" s="41">
        <v>22</v>
      </c>
      <c r="B25" s="14" t="s">
        <v>51</v>
      </c>
      <c r="C25" s="15">
        <v>3609</v>
      </c>
      <c r="D25" s="17">
        <v>9037735</v>
      </c>
      <c r="E25" s="17">
        <f t="shared" si="0"/>
        <v>2504.2213909670268</v>
      </c>
      <c r="F25" s="17">
        <v>3383222</v>
      </c>
      <c r="G25" s="17">
        <f t="shared" si="1"/>
        <v>937.4402881684678</v>
      </c>
      <c r="H25" s="17">
        <v>780017</v>
      </c>
      <c r="I25" s="17">
        <f t="shared" si="26"/>
        <v>216.1310612357994</v>
      </c>
      <c r="J25" s="17">
        <v>1162701</v>
      </c>
      <c r="K25" s="17">
        <f t="shared" si="2"/>
        <v>322.16708229426433</v>
      </c>
      <c r="L25" s="17">
        <v>11095</v>
      </c>
      <c r="M25" s="17">
        <f t="shared" si="3"/>
        <v>3.0742587974508173</v>
      </c>
      <c r="N25" s="17">
        <v>584444</v>
      </c>
      <c r="O25" s="17">
        <f t="shared" si="4"/>
        <v>161.94070379606538</v>
      </c>
      <c r="P25" s="18">
        <f t="shared" si="22"/>
        <v>14959214</v>
      </c>
      <c r="Q25" s="19">
        <f t="shared" si="5"/>
        <v>4144.974785259074</v>
      </c>
      <c r="R25" s="17">
        <v>734917</v>
      </c>
      <c r="S25" s="17">
        <f t="shared" si="6"/>
        <v>203.63452479911334</v>
      </c>
      <c r="T25" s="17">
        <v>1373712</v>
      </c>
      <c r="U25" s="17">
        <f t="shared" si="7"/>
        <v>380.6350789692436</v>
      </c>
      <c r="V25" s="20">
        <f t="shared" si="23"/>
        <v>17067843</v>
      </c>
      <c r="W25" s="21">
        <f t="shared" si="8"/>
        <v>4729.244389027432</v>
      </c>
      <c r="X25" s="17">
        <v>1626269</v>
      </c>
      <c r="Y25" s="17">
        <f t="shared" si="9"/>
        <v>450.61485175949014</v>
      </c>
      <c r="Z25" s="17">
        <v>576171</v>
      </c>
      <c r="AA25" s="17">
        <f t="shared" si="10"/>
        <v>159.64837905236908</v>
      </c>
      <c r="AB25" s="17">
        <v>285674</v>
      </c>
      <c r="AC25" s="17">
        <f t="shared" si="11"/>
        <v>79.15599889165973</v>
      </c>
      <c r="AD25" s="17">
        <v>1942148</v>
      </c>
      <c r="AE25" s="17">
        <f t="shared" si="12"/>
        <v>538.1402050429482</v>
      </c>
      <c r="AF25" s="17">
        <v>6609664</v>
      </c>
      <c r="AG25" s="17">
        <f t="shared" si="13"/>
        <v>1831.4391798282072</v>
      </c>
      <c r="AH25" s="17">
        <v>1729087</v>
      </c>
      <c r="AI25" s="17">
        <f t="shared" si="14"/>
        <v>479.10418398448326</v>
      </c>
      <c r="AJ25" s="17">
        <v>0</v>
      </c>
      <c r="AK25" s="17">
        <f t="shared" si="15"/>
        <v>0</v>
      </c>
      <c r="AL25" s="17">
        <v>51316</v>
      </c>
      <c r="AM25" s="17">
        <f t="shared" si="16"/>
        <v>14.218897201440843</v>
      </c>
      <c r="AN25" s="17">
        <v>17884</v>
      </c>
      <c r="AO25" s="17">
        <f t="shared" si="17"/>
        <v>4.955389304516487</v>
      </c>
      <c r="AP25" s="22">
        <f t="shared" si="24"/>
        <v>12838213</v>
      </c>
      <c r="AQ25" s="23">
        <f t="shared" si="18"/>
        <v>3557.277085065115</v>
      </c>
      <c r="AR25" s="17">
        <v>41747</v>
      </c>
      <c r="AS25" s="17">
        <f t="shared" si="19"/>
        <v>11.5674702133555</v>
      </c>
      <c r="AT25" s="17">
        <v>408484</v>
      </c>
      <c r="AU25" s="17">
        <f t="shared" si="20"/>
        <v>113.1848157384317</v>
      </c>
      <c r="AV25" s="24">
        <f t="shared" si="25"/>
        <v>30356287</v>
      </c>
      <c r="AW25" s="25">
        <f t="shared" si="21"/>
        <v>8411.273760044334</v>
      </c>
    </row>
    <row r="26" spans="1:49" ht="12.75">
      <c r="A26" s="41">
        <v>23</v>
      </c>
      <c r="B26" s="14" t="s">
        <v>52</v>
      </c>
      <c r="C26" s="15">
        <v>14142</v>
      </c>
      <c r="D26" s="17">
        <v>36734294</v>
      </c>
      <c r="E26" s="17">
        <f t="shared" si="0"/>
        <v>2597.5317493989533</v>
      </c>
      <c r="F26" s="17">
        <v>16564748</v>
      </c>
      <c r="G26" s="17">
        <f t="shared" si="1"/>
        <v>1171.315796916985</v>
      </c>
      <c r="H26" s="17">
        <v>2916383</v>
      </c>
      <c r="I26" s="17">
        <f t="shared" si="26"/>
        <v>206.22139725639937</v>
      </c>
      <c r="J26" s="17">
        <v>1369887</v>
      </c>
      <c r="K26" s="17">
        <f t="shared" si="2"/>
        <v>96.86656767076792</v>
      </c>
      <c r="L26" s="17">
        <v>91037</v>
      </c>
      <c r="M26" s="17">
        <f t="shared" si="3"/>
        <v>6.437349738367982</v>
      </c>
      <c r="N26" s="17">
        <v>9186052</v>
      </c>
      <c r="O26" s="17">
        <f t="shared" si="4"/>
        <v>649.5581954461886</v>
      </c>
      <c r="P26" s="18">
        <f t="shared" si="22"/>
        <v>66862401</v>
      </c>
      <c r="Q26" s="19">
        <f t="shared" si="5"/>
        <v>4727.931056427662</v>
      </c>
      <c r="R26" s="17">
        <v>3620375</v>
      </c>
      <c r="S26" s="17">
        <f t="shared" si="6"/>
        <v>256.0016263611936</v>
      </c>
      <c r="T26" s="17">
        <v>5053441</v>
      </c>
      <c r="U26" s="17">
        <f t="shared" si="7"/>
        <v>357.3356668080894</v>
      </c>
      <c r="V26" s="20">
        <f t="shared" si="23"/>
        <v>75536217</v>
      </c>
      <c r="W26" s="21">
        <f t="shared" si="8"/>
        <v>5341.268349596945</v>
      </c>
      <c r="X26" s="17">
        <v>4394695</v>
      </c>
      <c r="Y26" s="17">
        <f t="shared" si="9"/>
        <v>310.7548437279027</v>
      </c>
      <c r="Z26" s="17">
        <v>1723111</v>
      </c>
      <c r="AA26" s="17">
        <f t="shared" si="10"/>
        <v>121.84351576863244</v>
      </c>
      <c r="AB26" s="17">
        <v>1246694</v>
      </c>
      <c r="AC26" s="17">
        <f t="shared" si="11"/>
        <v>88.1554235610239</v>
      </c>
      <c r="AD26" s="17">
        <v>11307205</v>
      </c>
      <c r="AE26" s="17">
        <f t="shared" si="12"/>
        <v>799.5478008768208</v>
      </c>
      <c r="AF26" s="17">
        <v>6802212</v>
      </c>
      <c r="AG26" s="17">
        <f t="shared" si="13"/>
        <v>480.9936359779381</v>
      </c>
      <c r="AH26" s="17">
        <v>7170335</v>
      </c>
      <c r="AI26" s="17">
        <f t="shared" si="14"/>
        <v>507.0241125724791</v>
      </c>
      <c r="AJ26" s="17">
        <v>0</v>
      </c>
      <c r="AK26" s="17">
        <f t="shared" si="15"/>
        <v>0</v>
      </c>
      <c r="AL26" s="17">
        <v>426337</v>
      </c>
      <c r="AM26" s="17">
        <f t="shared" si="16"/>
        <v>30.1468674869184</v>
      </c>
      <c r="AN26" s="17">
        <v>750883</v>
      </c>
      <c r="AO26" s="17">
        <f t="shared" si="17"/>
        <v>53.09595531042285</v>
      </c>
      <c r="AP26" s="22">
        <f t="shared" si="24"/>
        <v>33821472</v>
      </c>
      <c r="AQ26" s="23">
        <f t="shared" si="18"/>
        <v>2391.5621552821385</v>
      </c>
      <c r="AR26" s="17">
        <v>9670968</v>
      </c>
      <c r="AS26" s="17">
        <f t="shared" si="19"/>
        <v>683.8472634705133</v>
      </c>
      <c r="AT26" s="17">
        <v>7555499</v>
      </c>
      <c r="AU26" s="17">
        <f t="shared" si="20"/>
        <v>534.259581388771</v>
      </c>
      <c r="AV26" s="24">
        <f t="shared" si="25"/>
        <v>126584156</v>
      </c>
      <c r="AW26" s="25">
        <f t="shared" si="21"/>
        <v>8950.937349738368</v>
      </c>
    </row>
    <row r="27" spans="1:49" ht="12.75">
      <c r="A27" s="41">
        <v>24</v>
      </c>
      <c r="B27" s="14" t="s">
        <v>53</v>
      </c>
      <c r="C27" s="15">
        <v>4410</v>
      </c>
      <c r="D27" s="17">
        <v>11488779</v>
      </c>
      <c r="E27" s="17">
        <f t="shared" si="0"/>
        <v>2605.165306122449</v>
      </c>
      <c r="F27" s="17">
        <v>3735602</v>
      </c>
      <c r="G27" s="17">
        <f t="shared" si="1"/>
        <v>847.075283446712</v>
      </c>
      <c r="H27" s="17">
        <v>1177068</v>
      </c>
      <c r="I27" s="17">
        <f t="shared" si="26"/>
        <v>266.90884353741495</v>
      </c>
      <c r="J27" s="17">
        <v>1286916</v>
      </c>
      <c r="K27" s="17">
        <f t="shared" si="2"/>
        <v>291.8176870748299</v>
      </c>
      <c r="L27" s="17">
        <v>39874</v>
      </c>
      <c r="M27" s="17">
        <f t="shared" si="3"/>
        <v>9.04172335600907</v>
      </c>
      <c r="N27" s="17">
        <v>3827236</v>
      </c>
      <c r="O27" s="17">
        <f t="shared" si="4"/>
        <v>867.8539682539682</v>
      </c>
      <c r="P27" s="18">
        <f t="shared" si="22"/>
        <v>21555475</v>
      </c>
      <c r="Q27" s="19">
        <f t="shared" si="5"/>
        <v>4887.862811791383</v>
      </c>
      <c r="R27" s="17">
        <v>1769941</v>
      </c>
      <c r="S27" s="17">
        <f t="shared" si="6"/>
        <v>401.34716553287984</v>
      </c>
      <c r="T27" s="17">
        <v>2180199</v>
      </c>
      <c r="U27" s="17">
        <f t="shared" si="7"/>
        <v>494.37619047619046</v>
      </c>
      <c r="V27" s="20">
        <f t="shared" si="23"/>
        <v>25505615</v>
      </c>
      <c r="W27" s="21">
        <f t="shared" si="8"/>
        <v>5783.586167800454</v>
      </c>
      <c r="X27" s="17">
        <v>2420668</v>
      </c>
      <c r="Y27" s="17">
        <f t="shared" si="9"/>
        <v>548.9043083900227</v>
      </c>
      <c r="Z27" s="17">
        <v>1093928</v>
      </c>
      <c r="AA27" s="17">
        <f t="shared" si="10"/>
        <v>248.0562358276644</v>
      </c>
      <c r="AB27" s="17">
        <v>518745</v>
      </c>
      <c r="AC27" s="17">
        <f t="shared" si="11"/>
        <v>117.62925170068027</v>
      </c>
      <c r="AD27" s="17">
        <v>4283158</v>
      </c>
      <c r="AE27" s="17">
        <f t="shared" si="12"/>
        <v>971.237641723356</v>
      </c>
      <c r="AF27" s="17">
        <v>2460962</v>
      </c>
      <c r="AG27" s="17">
        <f t="shared" si="13"/>
        <v>558.0412698412698</v>
      </c>
      <c r="AH27" s="17">
        <v>2980770</v>
      </c>
      <c r="AI27" s="17">
        <f t="shared" si="14"/>
        <v>675.9115646258504</v>
      </c>
      <c r="AJ27" s="17">
        <v>0</v>
      </c>
      <c r="AK27" s="17">
        <f t="shared" si="15"/>
        <v>0</v>
      </c>
      <c r="AL27" s="17">
        <v>10060</v>
      </c>
      <c r="AM27" s="17">
        <f t="shared" si="16"/>
        <v>2.2811791383219955</v>
      </c>
      <c r="AN27" s="17">
        <v>93482</v>
      </c>
      <c r="AO27" s="17">
        <f t="shared" si="17"/>
        <v>21.197732426303855</v>
      </c>
      <c r="AP27" s="22">
        <f t="shared" si="24"/>
        <v>13861773</v>
      </c>
      <c r="AQ27" s="23">
        <f t="shared" si="18"/>
        <v>3143.2591836734696</v>
      </c>
      <c r="AR27" s="17">
        <v>0</v>
      </c>
      <c r="AS27" s="17">
        <f t="shared" si="19"/>
        <v>0</v>
      </c>
      <c r="AT27" s="17">
        <v>3714130</v>
      </c>
      <c r="AU27" s="17">
        <f t="shared" si="20"/>
        <v>842.2063492063492</v>
      </c>
      <c r="AV27" s="24">
        <f t="shared" si="25"/>
        <v>43081518</v>
      </c>
      <c r="AW27" s="25">
        <f t="shared" si="21"/>
        <v>9769.051700680273</v>
      </c>
    </row>
    <row r="28" spans="1:49" ht="12.75">
      <c r="A28" s="42">
        <v>25</v>
      </c>
      <c r="B28" s="26" t="s">
        <v>54</v>
      </c>
      <c r="C28" s="27">
        <v>2201</v>
      </c>
      <c r="D28" s="28">
        <v>9271479</v>
      </c>
      <c r="E28" s="28">
        <f t="shared" si="0"/>
        <v>4212.393911858247</v>
      </c>
      <c r="F28" s="28">
        <v>2450341</v>
      </c>
      <c r="G28" s="28">
        <f t="shared" si="1"/>
        <v>1113.28532485234</v>
      </c>
      <c r="H28" s="28">
        <v>613639</v>
      </c>
      <c r="I28" s="28">
        <f t="shared" si="26"/>
        <v>278.8000908677874</v>
      </c>
      <c r="J28" s="28">
        <v>121886</v>
      </c>
      <c r="K28" s="28">
        <f t="shared" si="2"/>
        <v>55.37755565651976</v>
      </c>
      <c r="L28" s="28">
        <v>41548</v>
      </c>
      <c r="M28" s="28">
        <f t="shared" si="3"/>
        <v>18.876874148114492</v>
      </c>
      <c r="N28" s="28">
        <v>633608</v>
      </c>
      <c r="O28" s="28">
        <f t="shared" si="4"/>
        <v>287.8727850976829</v>
      </c>
      <c r="P28" s="29">
        <f t="shared" si="22"/>
        <v>13132501</v>
      </c>
      <c r="Q28" s="30">
        <f t="shared" si="5"/>
        <v>5966.60654248069</v>
      </c>
      <c r="R28" s="28">
        <v>905775</v>
      </c>
      <c r="S28" s="28">
        <f t="shared" si="6"/>
        <v>411.5288505224898</v>
      </c>
      <c r="T28" s="28">
        <v>1536833</v>
      </c>
      <c r="U28" s="28">
        <f t="shared" si="7"/>
        <v>698.2430713312131</v>
      </c>
      <c r="V28" s="31">
        <f t="shared" si="23"/>
        <v>15575109</v>
      </c>
      <c r="W28" s="32">
        <f t="shared" si="8"/>
        <v>7076.378464334393</v>
      </c>
      <c r="X28" s="28">
        <v>1197397</v>
      </c>
      <c r="Y28" s="28">
        <f t="shared" si="9"/>
        <v>544.0240799636529</v>
      </c>
      <c r="Z28" s="28">
        <v>675014</v>
      </c>
      <c r="AA28" s="28">
        <f t="shared" si="10"/>
        <v>306.6851431167651</v>
      </c>
      <c r="AB28" s="28">
        <v>266196</v>
      </c>
      <c r="AC28" s="28">
        <f t="shared" si="11"/>
        <v>120.94320763289414</v>
      </c>
      <c r="AD28" s="28">
        <v>2938270</v>
      </c>
      <c r="AE28" s="28">
        <f t="shared" si="12"/>
        <v>1334.970467969105</v>
      </c>
      <c r="AF28" s="28">
        <v>1654123</v>
      </c>
      <c r="AG28" s="28">
        <f t="shared" si="13"/>
        <v>751.5324852339845</v>
      </c>
      <c r="AH28" s="28">
        <v>1423244</v>
      </c>
      <c r="AI28" s="28">
        <f t="shared" si="14"/>
        <v>646.635165833712</v>
      </c>
      <c r="AJ28" s="28">
        <v>0</v>
      </c>
      <c r="AK28" s="28">
        <f t="shared" si="15"/>
        <v>0</v>
      </c>
      <c r="AL28" s="28">
        <v>0</v>
      </c>
      <c r="AM28" s="28">
        <f t="shared" si="16"/>
        <v>0</v>
      </c>
      <c r="AN28" s="28">
        <v>0</v>
      </c>
      <c r="AO28" s="28">
        <f t="shared" si="17"/>
        <v>0</v>
      </c>
      <c r="AP28" s="33">
        <f t="shared" si="24"/>
        <v>8154244</v>
      </c>
      <c r="AQ28" s="34">
        <f t="shared" si="18"/>
        <v>3704.7905497501138</v>
      </c>
      <c r="AR28" s="28">
        <v>485779</v>
      </c>
      <c r="AS28" s="28">
        <f t="shared" si="19"/>
        <v>220.7083144025443</v>
      </c>
      <c r="AT28" s="28">
        <v>978785</v>
      </c>
      <c r="AU28" s="28">
        <f t="shared" si="20"/>
        <v>444.700136301681</v>
      </c>
      <c r="AV28" s="35">
        <f t="shared" si="25"/>
        <v>25193917</v>
      </c>
      <c r="AW28" s="36">
        <f t="shared" si="21"/>
        <v>11446.577464788732</v>
      </c>
    </row>
    <row r="29" spans="1:49" ht="12.75">
      <c r="A29" s="41">
        <v>26</v>
      </c>
      <c r="B29" s="14" t="s">
        <v>55</v>
      </c>
      <c r="C29" s="15">
        <v>41625</v>
      </c>
      <c r="D29" s="17">
        <v>136474102</v>
      </c>
      <c r="E29" s="17">
        <f t="shared" si="0"/>
        <v>3278.657105105105</v>
      </c>
      <c r="F29" s="17">
        <v>69378122</v>
      </c>
      <c r="G29" s="17">
        <f t="shared" si="1"/>
        <v>1666.7416696696696</v>
      </c>
      <c r="H29" s="17">
        <v>6486132</v>
      </c>
      <c r="I29" s="17">
        <f t="shared" si="26"/>
        <v>155.822990990991</v>
      </c>
      <c r="J29" s="17">
        <v>6665164</v>
      </c>
      <c r="K29" s="17">
        <f t="shared" si="2"/>
        <v>160.12406006006006</v>
      </c>
      <c r="L29" s="17">
        <v>794689</v>
      </c>
      <c r="M29" s="17">
        <f t="shared" si="3"/>
        <v>19.091627627627627</v>
      </c>
      <c r="N29" s="17">
        <v>18851783</v>
      </c>
      <c r="O29" s="17">
        <f t="shared" si="4"/>
        <v>452.8956876876877</v>
      </c>
      <c r="P29" s="18">
        <f t="shared" si="22"/>
        <v>238649992</v>
      </c>
      <c r="Q29" s="19">
        <f t="shared" si="5"/>
        <v>5733.333141141141</v>
      </c>
      <c r="R29" s="17">
        <v>16849894</v>
      </c>
      <c r="S29" s="17">
        <f t="shared" si="6"/>
        <v>404.80225825825823</v>
      </c>
      <c r="T29" s="17">
        <v>16959886</v>
      </c>
      <c r="U29" s="17">
        <f t="shared" si="7"/>
        <v>407.44470870870873</v>
      </c>
      <c r="V29" s="20">
        <f t="shared" si="23"/>
        <v>272459772</v>
      </c>
      <c r="W29" s="21">
        <f t="shared" si="8"/>
        <v>6545.580108108108</v>
      </c>
      <c r="X29" s="17">
        <v>23888081</v>
      </c>
      <c r="Y29" s="17">
        <f t="shared" si="9"/>
        <v>573.8878318318318</v>
      </c>
      <c r="Z29" s="17">
        <v>25421221</v>
      </c>
      <c r="AA29" s="17">
        <f t="shared" si="10"/>
        <v>610.720024024024</v>
      </c>
      <c r="AB29" s="17">
        <v>17310132</v>
      </c>
      <c r="AC29" s="17">
        <f t="shared" si="11"/>
        <v>415.859027027027</v>
      </c>
      <c r="AD29" s="17">
        <v>30847248</v>
      </c>
      <c r="AE29" s="17">
        <f t="shared" si="12"/>
        <v>741.075027027027</v>
      </c>
      <c r="AF29" s="17">
        <v>15870927</v>
      </c>
      <c r="AG29" s="17">
        <f t="shared" si="13"/>
        <v>381.28353153153154</v>
      </c>
      <c r="AH29" s="17">
        <v>15682632</v>
      </c>
      <c r="AI29" s="17">
        <f t="shared" si="14"/>
        <v>376.75992792792795</v>
      </c>
      <c r="AJ29" s="17">
        <v>0</v>
      </c>
      <c r="AK29" s="17">
        <f t="shared" si="15"/>
        <v>0</v>
      </c>
      <c r="AL29" s="17">
        <v>2671902</v>
      </c>
      <c r="AM29" s="17">
        <f t="shared" si="16"/>
        <v>64.18983783783784</v>
      </c>
      <c r="AN29" s="17">
        <v>4245870</v>
      </c>
      <c r="AO29" s="17">
        <f t="shared" si="17"/>
        <v>102.00288288288289</v>
      </c>
      <c r="AP29" s="22">
        <f t="shared" si="24"/>
        <v>135938013</v>
      </c>
      <c r="AQ29" s="23">
        <f t="shared" si="18"/>
        <v>3265.7780900900902</v>
      </c>
      <c r="AR29" s="17">
        <v>10992090</v>
      </c>
      <c r="AS29" s="17">
        <f t="shared" si="19"/>
        <v>264.0742342342342</v>
      </c>
      <c r="AT29" s="17">
        <v>27581842</v>
      </c>
      <c r="AU29" s="17">
        <f t="shared" si="20"/>
        <v>662.6268348348349</v>
      </c>
      <c r="AV29" s="24">
        <f t="shared" si="25"/>
        <v>446971717</v>
      </c>
      <c r="AW29" s="25">
        <f t="shared" si="21"/>
        <v>10738.059267267266</v>
      </c>
    </row>
    <row r="30" spans="1:49" ht="12.75">
      <c r="A30" s="41">
        <v>27</v>
      </c>
      <c r="B30" s="14" t="s">
        <v>56</v>
      </c>
      <c r="C30" s="15">
        <v>5856</v>
      </c>
      <c r="D30" s="17">
        <v>17973176</v>
      </c>
      <c r="E30" s="17">
        <f t="shared" si="0"/>
        <v>3069.1898907103823</v>
      </c>
      <c r="F30" s="17">
        <v>5931714</v>
      </c>
      <c r="G30" s="17">
        <f t="shared" si="1"/>
        <v>1012.9293032786885</v>
      </c>
      <c r="H30" s="17">
        <v>1580485</v>
      </c>
      <c r="I30" s="17">
        <f t="shared" si="26"/>
        <v>269.8915642076503</v>
      </c>
      <c r="J30" s="17">
        <v>689191</v>
      </c>
      <c r="K30" s="17">
        <f t="shared" si="2"/>
        <v>117.6897199453552</v>
      </c>
      <c r="L30" s="17">
        <v>75160</v>
      </c>
      <c r="M30" s="17">
        <f t="shared" si="3"/>
        <v>12.834699453551913</v>
      </c>
      <c r="N30" s="17">
        <v>2018903</v>
      </c>
      <c r="O30" s="17">
        <f t="shared" si="4"/>
        <v>344.75802595628414</v>
      </c>
      <c r="P30" s="18">
        <f t="shared" si="22"/>
        <v>28268629</v>
      </c>
      <c r="Q30" s="19">
        <f t="shared" si="5"/>
        <v>4827.2932035519125</v>
      </c>
      <c r="R30" s="17">
        <v>2196572</v>
      </c>
      <c r="S30" s="17">
        <f t="shared" si="6"/>
        <v>375.0976775956284</v>
      </c>
      <c r="T30" s="17">
        <v>2752733</v>
      </c>
      <c r="U30" s="17">
        <f t="shared" si="7"/>
        <v>470.07052595628414</v>
      </c>
      <c r="V30" s="20">
        <f t="shared" si="23"/>
        <v>33217934</v>
      </c>
      <c r="W30" s="21">
        <f t="shared" si="8"/>
        <v>5672.461407103825</v>
      </c>
      <c r="X30" s="17">
        <v>3071645</v>
      </c>
      <c r="Y30" s="17">
        <f t="shared" si="9"/>
        <v>524.5295423497267</v>
      </c>
      <c r="Z30" s="17">
        <v>1140351</v>
      </c>
      <c r="AA30" s="17">
        <f t="shared" si="10"/>
        <v>194.73206967213116</v>
      </c>
      <c r="AB30" s="17">
        <v>557512</v>
      </c>
      <c r="AC30" s="17">
        <f t="shared" si="11"/>
        <v>95.2035519125683</v>
      </c>
      <c r="AD30" s="17">
        <v>5308331</v>
      </c>
      <c r="AE30" s="17">
        <f t="shared" si="12"/>
        <v>906.4772882513661</v>
      </c>
      <c r="AF30" s="17">
        <v>2282020</v>
      </c>
      <c r="AG30" s="17">
        <f t="shared" si="13"/>
        <v>389.6892076502732</v>
      </c>
      <c r="AH30" s="17">
        <v>3539138</v>
      </c>
      <c r="AI30" s="17">
        <f t="shared" si="14"/>
        <v>604.3609972677596</v>
      </c>
      <c r="AJ30" s="17">
        <v>0</v>
      </c>
      <c r="AK30" s="17">
        <f t="shared" si="15"/>
        <v>0</v>
      </c>
      <c r="AL30" s="17">
        <v>31788</v>
      </c>
      <c r="AM30" s="17">
        <f t="shared" si="16"/>
        <v>5.42827868852459</v>
      </c>
      <c r="AN30" s="17">
        <v>375883</v>
      </c>
      <c r="AO30" s="17">
        <f t="shared" si="17"/>
        <v>64.18767076502732</v>
      </c>
      <c r="AP30" s="22">
        <f t="shared" si="24"/>
        <v>16306668</v>
      </c>
      <c r="AQ30" s="23">
        <f t="shared" si="18"/>
        <v>2784.6086065573772</v>
      </c>
      <c r="AR30" s="17">
        <v>4536736</v>
      </c>
      <c r="AS30" s="17">
        <f t="shared" si="19"/>
        <v>774.7158469945355</v>
      </c>
      <c r="AT30" s="17">
        <v>3048256</v>
      </c>
      <c r="AU30" s="17">
        <f t="shared" si="20"/>
        <v>520.5355191256831</v>
      </c>
      <c r="AV30" s="24">
        <f t="shared" si="25"/>
        <v>57109594</v>
      </c>
      <c r="AW30" s="25">
        <f t="shared" si="21"/>
        <v>9752.32137978142</v>
      </c>
    </row>
    <row r="31" spans="1:49" ht="12.75">
      <c r="A31" s="41">
        <v>28</v>
      </c>
      <c r="B31" s="14" t="s">
        <v>57</v>
      </c>
      <c r="C31" s="15">
        <v>30731</v>
      </c>
      <c r="D31" s="17">
        <v>95050679</v>
      </c>
      <c r="E31" s="17">
        <f t="shared" si="0"/>
        <v>3092.9901077088284</v>
      </c>
      <c r="F31" s="17">
        <v>35411066</v>
      </c>
      <c r="G31" s="17">
        <f t="shared" si="1"/>
        <v>1152.2913670235268</v>
      </c>
      <c r="H31" s="17">
        <v>6288330</v>
      </c>
      <c r="I31" s="17">
        <f t="shared" si="26"/>
        <v>204.62497152712245</v>
      </c>
      <c r="J31" s="17">
        <v>7833388</v>
      </c>
      <c r="K31" s="17">
        <f t="shared" si="2"/>
        <v>254.90182551820638</v>
      </c>
      <c r="L31" s="17">
        <v>685855</v>
      </c>
      <c r="M31" s="17">
        <f t="shared" si="3"/>
        <v>22.318017636913865</v>
      </c>
      <c r="N31" s="17">
        <v>12959057</v>
      </c>
      <c r="O31" s="17">
        <f t="shared" si="4"/>
        <v>421.6933064332433</v>
      </c>
      <c r="P31" s="18">
        <f t="shared" si="22"/>
        <v>158228375</v>
      </c>
      <c r="Q31" s="19">
        <f t="shared" si="5"/>
        <v>5148.819595847841</v>
      </c>
      <c r="R31" s="17">
        <v>11087186</v>
      </c>
      <c r="S31" s="17">
        <f t="shared" si="6"/>
        <v>360.7818164068856</v>
      </c>
      <c r="T31" s="17">
        <v>11288674</v>
      </c>
      <c r="U31" s="17">
        <f t="shared" si="7"/>
        <v>367.3383228661612</v>
      </c>
      <c r="V31" s="20">
        <f t="shared" si="23"/>
        <v>180604235</v>
      </c>
      <c r="W31" s="21">
        <f t="shared" si="8"/>
        <v>5876.939735120888</v>
      </c>
      <c r="X31" s="17">
        <v>11508918</v>
      </c>
      <c r="Y31" s="17">
        <f t="shared" si="9"/>
        <v>374.50515765839054</v>
      </c>
      <c r="Z31" s="17">
        <v>3205257</v>
      </c>
      <c r="AA31" s="17">
        <f t="shared" si="10"/>
        <v>104.30044580391136</v>
      </c>
      <c r="AB31" s="17">
        <v>2012820</v>
      </c>
      <c r="AC31" s="17">
        <f t="shared" si="11"/>
        <v>65.49803130389509</v>
      </c>
      <c r="AD31" s="17">
        <v>17021039</v>
      </c>
      <c r="AE31" s="17">
        <f t="shared" si="12"/>
        <v>553.8719534021021</v>
      </c>
      <c r="AF31" s="17">
        <v>19001055</v>
      </c>
      <c r="AG31" s="17">
        <f t="shared" si="13"/>
        <v>618.3025283915265</v>
      </c>
      <c r="AH31" s="17">
        <v>10953268</v>
      </c>
      <c r="AI31" s="17">
        <f t="shared" si="14"/>
        <v>356.42406690312714</v>
      </c>
      <c r="AJ31" s="17">
        <v>0</v>
      </c>
      <c r="AK31" s="17">
        <f t="shared" si="15"/>
        <v>0</v>
      </c>
      <c r="AL31" s="17">
        <v>353237</v>
      </c>
      <c r="AM31" s="17">
        <f t="shared" si="16"/>
        <v>11.494484396863102</v>
      </c>
      <c r="AN31" s="17">
        <v>2227881</v>
      </c>
      <c r="AO31" s="17">
        <f t="shared" si="17"/>
        <v>72.49620903973187</v>
      </c>
      <c r="AP31" s="22">
        <f t="shared" si="24"/>
        <v>66283475</v>
      </c>
      <c r="AQ31" s="23">
        <f t="shared" si="18"/>
        <v>2156.892876899548</v>
      </c>
      <c r="AR31" s="17">
        <v>2378809</v>
      </c>
      <c r="AS31" s="17">
        <f t="shared" si="19"/>
        <v>77.40747128306921</v>
      </c>
      <c r="AT31" s="17">
        <v>12130539</v>
      </c>
      <c r="AU31" s="17">
        <f t="shared" si="20"/>
        <v>394.7329732192249</v>
      </c>
      <c r="AV31" s="24">
        <f t="shared" si="25"/>
        <v>261397058</v>
      </c>
      <c r="AW31" s="25">
        <f t="shared" si="21"/>
        <v>8505.97305652273</v>
      </c>
    </row>
    <row r="32" spans="1:49" ht="12.75">
      <c r="A32" s="41">
        <v>29</v>
      </c>
      <c r="B32" s="14" t="s">
        <v>58</v>
      </c>
      <c r="C32" s="15">
        <v>14515</v>
      </c>
      <c r="D32" s="17">
        <v>42647498</v>
      </c>
      <c r="E32" s="17">
        <f t="shared" si="0"/>
        <v>2938.167275232518</v>
      </c>
      <c r="F32" s="17">
        <v>15267922</v>
      </c>
      <c r="G32" s="17">
        <f t="shared" si="1"/>
        <v>1051.8719944884601</v>
      </c>
      <c r="H32" s="17">
        <v>2181277</v>
      </c>
      <c r="I32" s="17">
        <f t="shared" si="26"/>
        <v>150.2774371339993</v>
      </c>
      <c r="J32" s="17">
        <v>1857028</v>
      </c>
      <c r="K32" s="17">
        <f t="shared" si="2"/>
        <v>127.93854633138133</v>
      </c>
      <c r="L32" s="17">
        <v>707214</v>
      </c>
      <c r="M32" s="17">
        <f t="shared" si="3"/>
        <v>48.72297623148467</v>
      </c>
      <c r="N32" s="17">
        <v>5039737</v>
      </c>
      <c r="O32" s="17">
        <f t="shared" si="4"/>
        <v>347.2088873579056</v>
      </c>
      <c r="P32" s="18">
        <f t="shared" si="22"/>
        <v>67700676</v>
      </c>
      <c r="Q32" s="19">
        <f t="shared" si="5"/>
        <v>4664.187116775749</v>
      </c>
      <c r="R32" s="17">
        <v>5733164</v>
      </c>
      <c r="S32" s="17">
        <f t="shared" si="6"/>
        <v>394.9820186014468</v>
      </c>
      <c r="T32" s="17">
        <v>5809494</v>
      </c>
      <c r="U32" s="17">
        <f t="shared" si="7"/>
        <v>400.24071650017225</v>
      </c>
      <c r="V32" s="20">
        <f t="shared" si="23"/>
        <v>79243334</v>
      </c>
      <c r="W32" s="21">
        <f t="shared" si="8"/>
        <v>5459.409851877368</v>
      </c>
      <c r="X32" s="17">
        <v>5537692</v>
      </c>
      <c r="Y32" s="17">
        <f t="shared" si="9"/>
        <v>381.515122287289</v>
      </c>
      <c r="Z32" s="17">
        <v>1903924</v>
      </c>
      <c r="AA32" s="17">
        <f t="shared" si="10"/>
        <v>131.16941095418534</v>
      </c>
      <c r="AB32" s="17">
        <v>1360362</v>
      </c>
      <c r="AC32" s="17">
        <f t="shared" si="11"/>
        <v>93.72111608680675</v>
      </c>
      <c r="AD32" s="17">
        <v>11004603</v>
      </c>
      <c r="AE32" s="17">
        <f t="shared" si="12"/>
        <v>758.1538408542887</v>
      </c>
      <c r="AF32" s="17">
        <v>6666268</v>
      </c>
      <c r="AG32" s="17">
        <f t="shared" si="13"/>
        <v>459.26751636238373</v>
      </c>
      <c r="AH32" s="17">
        <v>7058535</v>
      </c>
      <c r="AI32" s="17">
        <f t="shared" si="14"/>
        <v>486.2924560799173</v>
      </c>
      <c r="AJ32" s="17">
        <v>0</v>
      </c>
      <c r="AK32" s="17">
        <f t="shared" si="15"/>
        <v>0</v>
      </c>
      <c r="AL32" s="17">
        <v>12272</v>
      </c>
      <c r="AM32" s="17">
        <f t="shared" si="16"/>
        <v>0.8454702032380296</v>
      </c>
      <c r="AN32" s="17">
        <v>1443730</v>
      </c>
      <c r="AO32" s="17">
        <f t="shared" si="17"/>
        <v>99.4646916982432</v>
      </c>
      <c r="AP32" s="22">
        <f t="shared" si="24"/>
        <v>34987386</v>
      </c>
      <c r="AQ32" s="23">
        <f t="shared" si="18"/>
        <v>2410.429624526352</v>
      </c>
      <c r="AR32" s="17">
        <v>18264004</v>
      </c>
      <c r="AS32" s="17">
        <f t="shared" si="19"/>
        <v>1258.2848088184637</v>
      </c>
      <c r="AT32" s="17">
        <v>6616733</v>
      </c>
      <c r="AU32" s="17">
        <f t="shared" si="20"/>
        <v>455.85483982087493</v>
      </c>
      <c r="AV32" s="24">
        <f t="shared" si="25"/>
        <v>139111457</v>
      </c>
      <c r="AW32" s="25">
        <f t="shared" si="21"/>
        <v>9583.979125043059</v>
      </c>
    </row>
    <row r="33" spans="1:49" ht="12.75">
      <c r="A33" s="42">
        <v>30</v>
      </c>
      <c r="B33" s="26" t="s">
        <v>59</v>
      </c>
      <c r="C33" s="27">
        <v>2740</v>
      </c>
      <c r="D33" s="28">
        <v>7692336</v>
      </c>
      <c r="E33" s="28">
        <f t="shared" si="0"/>
        <v>2807.421897810219</v>
      </c>
      <c r="F33" s="28">
        <v>2024273</v>
      </c>
      <c r="G33" s="28">
        <f t="shared" si="1"/>
        <v>738.7857664233577</v>
      </c>
      <c r="H33" s="28">
        <v>610105</v>
      </c>
      <c r="I33" s="28">
        <f t="shared" si="26"/>
        <v>222.6660583941606</v>
      </c>
      <c r="J33" s="28">
        <v>540252</v>
      </c>
      <c r="K33" s="28">
        <f t="shared" si="2"/>
        <v>197.17226277372262</v>
      </c>
      <c r="L33" s="28">
        <v>90180</v>
      </c>
      <c r="M33" s="28">
        <f t="shared" si="3"/>
        <v>32.91240875912409</v>
      </c>
      <c r="N33" s="28">
        <v>1337111</v>
      </c>
      <c r="O33" s="28">
        <f t="shared" si="4"/>
        <v>487.99671532846713</v>
      </c>
      <c r="P33" s="29">
        <f t="shared" si="22"/>
        <v>12294257</v>
      </c>
      <c r="Q33" s="30">
        <f t="shared" si="5"/>
        <v>4486.955109489051</v>
      </c>
      <c r="R33" s="28">
        <v>590838</v>
      </c>
      <c r="S33" s="28">
        <f t="shared" si="6"/>
        <v>215.63430656934307</v>
      </c>
      <c r="T33" s="28">
        <v>1173853</v>
      </c>
      <c r="U33" s="28">
        <f t="shared" si="7"/>
        <v>428.41350364963506</v>
      </c>
      <c r="V33" s="31">
        <f t="shared" si="23"/>
        <v>14058948</v>
      </c>
      <c r="W33" s="32">
        <f t="shared" si="8"/>
        <v>5131.002919708029</v>
      </c>
      <c r="X33" s="28">
        <v>1102251</v>
      </c>
      <c r="Y33" s="28">
        <f t="shared" si="9"/>
        <v>402.2813868613139</v>
      </c>
      <c r="Z33" s="28">
        <v>609097</v>
      </c>
      <c r="AA33" s="28">
        <f t="shared" si="10"/>
        <v>222.29817518248174</v>
      </c>
      <c r="AB33" s="28">
        <v>296519</v>
      </c>
      <c r="AC33" s="28">
        <f t="shared" si="11"/>
        <v>108.21861313868614</v>
      </c>
      <c r="AD33" s="28">
        <v>1777630</v>
      </c>
      <c r="AE33" s="28">
        <f t="shared" si="12"/>
        <v>648.7700729927008</v>
      </c>
      <c r="AF33" s="28">
        <v>1601825</v>
      </c>
      <c r="AG33" s="28">
        <f t="shared" si="13"/>
        <v>584.6076642335767</v>
      </c>
      <c r="AH33" s="28">
        <v>1553597</v>
      </c>
      <c r="AI33" s="28">
        <f t="shared" si="14"/>
        <v>567.0062043795621</v>
      </c>
      <c r="AJ33" s="28">
        <v>0</v>
      </c>
      <c r="AK33" s="28">
        <f t="shared" si="15"/>
        <v>0</v>
      </c>
      <c r="AL33" s="28">
        <v>0</v>
      </c>
      <c r="AM33" s="28">
        <f t="shared" si="16"/>
        <v>0</v>
      </c>
      <c r="AN33" s="28">
        <v>67492</v>
      </c>
      <c r="AO33" s="28">
        <f t="shared" si="17"/>
        <v>24.632116788321166</v>
      </c>
      <c r="AP33" s="33">
        <f t="shared" si="24"/>
        <v>7008411</v>
      </c>
      <c r="AQ33" s="34">
        <f t="shared" si="18"/>
        <v>2557.8142335766424</v>
      </c>
      <c r="AR33" s="28">
        <v>2370634</v>
      </c>
      <c r="AS33" s="28">
        <f t="shared" si="19"/>
        <v>865.1948905109489</v>
      </c>
      <c r="AT33" s="28">
        <v>70966</v>
      </c>
      <c r="AU33" s="28">
        <f t="shared" si="20"/>
        <v>25.9</v>
      </c>
      <c r="AV33" s="35">
        <f t="shared" si="25"/>
        <v>23508959</v>
      </c>
      <c r="AW33" s="36">
        <f t="shared" si="21"/>
        <v>8579.91204379562</v>
      </c>
    </row>
    <row r="34" spans="1:49" ht="12.75">
      <c r="A34" s="41">
        <v>31</v>
      </c>
      <c r="B34" s="14" t="s">
        <v>60</v>
      </c>
      <c r="C34" s="15">
        <v>6829</v>
      </c>
      <c r="D34" s="17">
        <v>19892030</v>
      </c>
      <c r="E34" s="17">
        <f t="shared" si="0"/>
        <v>2912.875970127398</v>
      </c>
      <c r="F34" s="17">
        <v>5608847</v>
      </c>
      <c r="G34" s="17">
        <f t="shared" si="1"/>
        <v>821.3277200175721</v>
      </c>
      <c r="H34" s="17">
        <v>1224013</v>
      </c>
      <c r="I34" s="17">
        <f t="shared" si="26"/>
        <v>179.23751647386146</v>
      </c>
      <c r="J34" s="17">
        <v>1478862</v>
      </c>
      <c r="K34" s="17">
        <f t="shared" si="2"/>
        <v>216.55615756333285</v>
      </c>
      <c r="L34" s="17">
        <v>2967</v>
      </c>
      <c r="M34" s="17">
        <f t="shared" si="3"/>
        <v>0.4344706399179968</v>
      </c>
      <c r="N34" s="17">
        <v>1515641</v>
      </c>
      <c r="O34" s="17">
        <f t="shared" si="4"/>
        <v>221.94186557329039</v>
      </c>
      <c r="P34" s="18">
        <f t="shared" si="22"/>
        <v>29722360</v>
      </c>
      <c r="Q34" s="19">
        <f t="shared" si="5"/>
        <v>4352.373700395373</v>
      </c>
      <c r="R34" s="17">
        <v>2158769</v>
      </c>
      <c r="S34" s="17">
        <f t="shared" si="6"/>
        <v>316.1178796309855</v>
      </c>
      <c r="T34" s="17">
        <v>2808916</v>
      </c>
      <c r="U34" s="17">
        <f t="shared" si="7"/>
        <v>411.3217162102797</v>
      </c>
      <c r="V34" s="20">
        <f t="shared" si="23"/>
        <v>34690045</v>
      </c>
      <c r="W34" s="21">
        <f t="shared" si="8"/>
        <v>5079.813296236638</v>
      </c>
      <c r="X34" s="17">
        <v>2675739</v>
      </c>
      <c r="Y34" s="17">
        <f t="shared" si="9"/>
        <v>391.82003221555135</v>
      </c>
      <c r="Z34" s="17">
        <v>992431</v>
      </c>
      <c r="AA34" s="17">
        <f t="shared" si="10"/>
        <v>145.32596280568166</v>
      </c>
      <c r="AB34" s="17">
        <v>535677</v>
      </c>
      <c r="AC34" s="17">
        <f t="shared" si="11"/>
        <v>78.44149948747986</v>
      </c>
      <c r="AD34" s="17">
        <v>3720405</v>
      </c>
      <c r="AE34" s="17">
        <f t="shared" si="12"/>
        <v>544.7949919461122</v>
      </c>
      <c r="AF34" s="17">
        <v>3198051</v>
      </c>
      <c r="AG34" s="17">
        <f t="shared" si="13"/>
        <v>468.30443696002345</v>
      </c>
      <c r="AH34" s="17">
        <v>4011990</v>
      </c>
      <c r="AI34" s="17">
        <f t="shared" si="14"/>
        <v>587.4930443696003</v>
      </c>
      <c r="AJ34" s="17">
        <v>0</v>
      </c>
      <c r="AK34" s="17">
        <f t="shared" si="15"/>
        <v>0</v>
      </c>
      <c r="AL34" s="17">
        <v>31386</v>
      </c>
      <c r="AM34" s="17">
        <f t="shared" si="16"/>
        <v>4.595987699516766</v>
      </c>
      <c r="AN34" s="17">
        <v>57031</v>
      </c>
      <c r="AO34" s="17">
        <f t="shared" si="17"/>
        <v>8.35129594376922</v>
      </c>
      <c r="AP34" s="22">
        <f t="shared" si="24"/>
        <v>15222710</v>
      </c>
      <c r="AQ34" s="23">
        <f t="shared" si="18"/>
        <v>2229.127251427735</v>
      </c>
      <c r="AR34" s="17">
        <v>7561951</v>
      </c>
      <c r="AS34" s="17">
        <f t="shared" si="19"/>
        <v>1107.3291843608142</v>
      </c>
      <c r="AT34" s="17">
        <v>2394368</v>
      </c>
      <c r="AU34" s="17">
        <f t="shared" si="20"/>
        <v>350.6176599794992</v>
      </c>
      <c r="AV34" s="24">
        <f t="shared" si="25"/>
        <v>59869074</v>
      </c>
      <c r="AW34" s="25">
        <f t="shared" si="21"/>
        <v>8766.887392004686</v>
      </c>
    </row>
    <row r="35" spans="1:49" ht="12.75">
      <c r="A35" s="41">
        <v>32</v>
      </c>
      <c r="B35" s="14" t="s">
        <v>61</v>
      </c>
      <c r="C35" s="15">
        <v>22384</v>
      </c>
      <c r="D35" s="17">
        <v>65485538</v>
      </c>
      <c r="E35" s="17">
        <f t="shared" si="0"/>
        <v>2925.551197283774</v>
      </c>
      <c r="F35" s="17">
        <v>19473719</v>
      </c>
      <c r="G35" s="17">
        <f t="shared" si="1"/>
        <v>869.9838724088635</v>
      </c>
      <c r="H35" s="17">
        <v>2658022</v>
      </c>
      <c r="I35" s="17">
        <f t="shared" si="26"/>
        <v>118.74651536812009</v>
      </c>
      <c r="J35" s="17">
        <v>3254967</v>
      </c>
      <c r="K35" s="17">
        <f t="shared" si="2"/>
        <v>145.41489456754826</v>
      </c>
      <c r="L35" s="17">
        <v>153768</v>
      </c>
      <c r="M35" s="17">
        <f t="shared" si="3"/>
        <v>6.869549678341673</v>
      </c>
      <c r="N35" s="17">
        <v>4535117</v>
      </c>
      <c r="O35" s="17">
        <f t="shared" si="4"/>
        <v>202.6052984274482</v>
      </c>
      <c r="P35" s="18">
        <f t="shared" si="22"/>
        <v>95561131</v>
      </c>
      <c r="Q35" s="19">
        <f t="shared" si="5"/>
        <v>4269.171327734096</v>
      </c>
      <c r="R35" s="17">
        <v>5387332</v>
      </c>
      <c r="S35" s="17">
        <f t="shared" si="6"/>
        <v>240.677805575411</v>
      </c>
      <c r="T35" s="17">
        <v>5983836</v>
      </c>
      <c r="U35" s="17">
        <f t="shared" si="7"/>
        <v>267.32648320228736</v>
      </c>
      <c r="V35" s="20">
        <f t="shared" si="23"/>
        <v>106932299</v>
      </c>
      <c r="W35" s="21">
        <f t="shared" si="8"/>
        <v>4777.175616511794</v>
      </c>
      <c r="X35" s="17">
        <v>6935692</v>
      </c>
      <c r="Y35" s="17">
        <f t="shared" si="9"/>
        <v>309.85042887776984</v>
      </c>
      <c r="Z35" s="17">
        <v>2354780</v>
      </c>
      <c r="AA35" s="17">
        <f t="shared" si="10"/>
        <v>105.19924946390279</v>
      </c>
      <c r="AB35" s="17">
        <v>1709765</v>
      </c>
      <c r="AC35" s="17">
        <f t="shared" si="11"/>
        <v>76.38335418155826</v>
      </c>
      <c r="AD35" s="17">
        <v>13155279</v>
      </c>
      <c r="AE35" s="17">
        <f t="shared" si="12"/>
        <v>587.7090332380271</v>
      </c>
      <c r="AF35" s="17">
        <v>7795028</v>
      </c>
      <c r="AG35" s="17">
        <f t="shared" si="13"/>
        <v>348.24106504646176</v>
      </c>
      <c r="AH35" s="17">
        <v>10901674</v>
      </c>
      <c r="AI35" s="17">
        <f t="shared" si="14"/>
        <v>487.02975339528234</v>
      </c>
      <c r="AJ35" s="17">
        <v>0</v>
      </c>
      <c r="AK35" s="17">
        <f t="shared" si="15"/>
        <v>0</v>
      </c>
      <c r="AL35" s="17">
        <v>34100</v>
      </c>
      <c r="AM35" s="17">
        <f t="shared" si="16"/>
        <v>1.523409578270193</v>
      </c>
      <c r="AN35" s="17">
        <v>1444375</v>
      </c>
      <c r="AO35" s="17">
        <f t="shared" si="17"/>
        <v>64.52711758398857</v>
      </c>
      <c r="AP35" s="22">
        <f t="shared" si="24"/>
        <v>44330693</v>
      </c>
      <c r="AQ35" s="23">
        <f t="shared" si="18"/>
        <v>1980.463411365261</v>
      </c>
      <c r="AR35" s="17">
        <v>11356940</v>
      </c>
      <c r="AS35" s="17">
        <f t="shared" si="19"/>
        <v>507.3686561829878</v>
      </c>
      <c r="AT35" s="17">
        <v>4380351</v>
      </c>
      <c r="AU35" s="17">
        <f t="shared" si="20"/>
        <v>195.69116333095067</v>
      </c>
      <c r="AV35" s="24">
        <f t="shared" si="25"/>
        <v>167000283</v>
      </c>
      <c r="AW35" s="25">
        <f t="shared" si="21"/>
        <v>7460.698847390993</v>
      </c>
    </row>
    <row r="36" spans="1:49" ht="12.75">
      <c r="A36" s="41">
        <v>33</v>
      </c>
      <c r="B36" s="14" t="s">
        <v>62</v>
      </c>
      <c r="C36" s="15">
        <v>2290</v>
      </c>
      <c r="D36" s="17">
        <v>5735206</v>
      </c>
      <c r="E36" s="17">
        <f aca="true" t="shared" si="27" ref="E36:E67">D36/C36</f>
        <v>2504.456768558952</v>
      </c>
      <c r="F36" s="17">
        <v>1594205</v>
      </c>
      <c r="G36" s="17">
        <f aca="true" t="shared" si="28" ref="G36:G67">F36/C36</f>
        <v>696.1593886462882</v>
      </c>
      <c r="H36" s="17">
        <v>160487</v>
      </c>
      <c r="I36" s="17">
        <f t="shared" si="26"/>
        <v>70.08165938864629</v>
      </c>
      <c r="J36" s="17">
        <v>606724</v>
      </c>
      <c r="K36" s="17">
        <f aca="true" t="shared" si="29" ref="K36:K67">J36/$C36</f>
        <v>264.9449781659389</v>
      </c>
      <c r="L36" s="17">
        <v>57298</v>
      </c>
      <c r="M36" s="17">
        <f aca="true" t="shared" si="30" ref="M36:M67">L36/$C36</f>
        <v>25.020960698689958</v>
      </c>
      <c r="N36" s="17">
        <v>1132524</v>
      </c>
      <c r="O36" s="17">
        <f aca="true" t="shared" si="31" ref="O36:O67">N36/$C36</f>
        <v>494.5519650655022</v>
      </c>
      <c r="P36" s="18">
        <f t="shared" si="22"/>
        <v>9286444</v>
      </c>
      <c r="Q36" s="19">
        <f aca="true" t="shared" si="32" ref="Q36:Q67">P36/$C36</f>
        <v>4055.2157205240173</v>
      </c>
      <c r="R36" s="17">
        <v>1184601</v>
      </c>
      <c r="S36" s="17">
        <f aca="true" t="shared" si="33" ref="S36:S67">R36/$C36</f>
        <v>517.2930131004367</v>
      </c>
      <c r="T36" s="17">
        <v>1612849</v>
      </c>
      <c r="U36" s="17">
        <f aca="true" t="shared" si="34" ref="U36:U67">T36/$C36</f>
        <v>704.3008733624454</v>
      </c>
      <c r="V36" s="20">
        <f t="shared" si="23"/>
        <v>12083894</v>
      </c>
      <c r="W36" s="21">
        <f aca="true" t="shared" si="35" ref="W36:W67">V36/$C36</f>
        <v>5276.8096069869</v>
      </c>
      <c r="X36" s="17">
        <v>914037</v>
      </c>
      <c r="Y36" s="17">
        <f aca="true" t="shared" si="36" ref="Y36:Y67">X36/$C36</f>
        <v>399.14279475982534</v>
      </c>
      <c r="Z36" s="17">
        <v>663500</v>
      </c>
      <c r="AA36" s="17">
        <f aca="true" t="shared" si="37" ref="AA36:AA67">Z36/$C36</f>
        <v>289.73799126637556</v>
      </c>
      <c r="AB36" s="17">
        <v>531839</v>
      </c>
      <c r="AC36" s="17">
        <f aca="true" t="shared" si="38" ref="AC36:AC67">AB36/$C36</f>
        <v>232.24410480349346</v>
      </c>
      <c r="AD36" s="17">
        <v>1327877</v>
      </c>
      <c r="AE36" s="17">
        <f aca="true" t="shared" si="39" ref="AE36:AE67">AD36/$C36</f>
        <v>579.8589519650656</v>
      </c>
      <c r="AF36" s="17">
        <v>891164</v>
      </c>
      <c r="AG36" s="17">
        <f aca="true" t="shared" si="40" ref="AG36:AG67">AF36/$C36</f>
        <v>389.1545851528384</v>
      </c>
      <c r="AH36" s="17">
        <v>1456640</v>
      </c>
      <c r="AI36" s="17">
        <f aca="true" t="shared" si="41" ref="AI36:AI67">AH36/$C36</f>
        <v>636.0873362445415</v>
      </c>
      <c r="AJ36" s="17">
        <v>0</v>
      </c>
      <c r="AK36" s="17">
        <f t="shared" si="15"/>
        <v>0</v>
      </c>
      <c r="AL36" s="17">
        <v>595</v>
      </c>
      <c r="AM36" s="17">
        <f t="shared" si="16"/>
        <v>0.259825327510917</v>
      </c>
      <c r="AN36" s="17">
        <v>8909</v>
      </c>
      <c r="AO36" s="17">
        <f aca="true" t="shared" si="42" ref="AO36:AO67">AN36/$C36</f>
        <v>3.8903930131004367</v>
      </c>
      <c r="AP36" s="22">
        <f t="shared" si="24"/>
        <v>5794561</v>
      </c>
      <c r="AQ36" s="23">
        <f aca="true" t="shared" si="43" ref="AQ36:AQ67">AP36/$C36</f>
        <v>2530.375982532751</v>
      </c>
      <c r="AR36" s="17">
        <v>571976</v>
      </c>
      <c r="AS36" s="17">
        <f aca="true" t="shared" si="44" ref="AS36:AS67">AR36/$C36</f>
        <v>249.7711790393013</v>
      </c>
      <c r="AT36" s="17">
        <v>567002</v>
      </c>
      <c r="AU36" s="17">
        <f aca="true" t="shared" si="45" ref="AU36:AU67">AT36/$C36</f>
        <v>247.59912663755458</v>
      </c>
      <c r="AV36" s="24">
        <f t="shared" si="25"/>
        <v>19017433</v>
      </c>
      <c r="AW36" s="25">
        <f aca="true" t="shared" si="46" ref="AW36:AW67">AV36/$C36</f>
        <v>8304.555895196507</v>
      </c>
    </row>
    <row r="37" spans="1:49" ht="12.75">
      <c r="A37" s="41">
        <v>34</v>
      </c>
      <c r="B37" s="14" t="s">
        <v>63</v>
      </c>
      <c r="C37" s="15">
        <v>5056</v>
      </c>
      <c r="D37" s="17">
        <v>16963512</v>
      </c>
      <c r="E37" s="17">
        <f t="shared" si="27"/>
        <v>3355.125</v>
      </c>
      <c r="F37" s="17">
        <v>5498496</v>
      </c>
      <c r="G37" s="17">
        <f t="shared" si="28"/>
        <v>1087.5189873417721</v>
      </c>
      <c r="H37" s="17">
        <v>1185346</v>
      </c>
      <c r="I37" s="17">
        <f t="shared" si="26"/>
        <v>234.4434335443038</v>
      </c>
      <c r="J37" s="17">
        <v>228859</v>
      </c>
      <c r="K37" s="17">
        <f t="shared" si="29"/>
        <v>45.264833860759495</v>
      </c>
      <c r="L37" s="17">
        <v>296899</v>
      </c>
      <c r="M37" s="17">
        <f t="shared" si="30"/>
        <v>58.72211234177215</v>
      </c>
      <c r="N37" s="17">
        <v>2343700</v>
      </c>
      <c r="O37" s="17">
        <f t="shared" si="31"/>
        <v>463.5482594936709</v>
      </c>
      <c r="P37" s="18">
        <f t="shared" si="22"/>
        <v>26516812</v>
      </c>
      <c r="Q37" s="19">
        <f t="shared" si="32"/>
        <v>5244.622626582279</v>
      </c>
      <c r="R37" s="17">
        <v>1639982</v>
      </c>
      <c r="S37" s="17">
        <f t="shared" si="33"/>
        <v>324.3635284810127</v>
      </c>
      <c r="T37" s="17">
        <v>2081161</v>
      </c>
      <c r="U37" s="17">
        <f t="shared" si="34"/>
        <v>411.6220332278481</v>
      </c>
      <c r="V37" s="20">
        <f t="shared" si="23"/>
        <v>30237955</v>
      </c>
      <c r="W37" s="21">
        <f t="shared" si="35"/>
        <v>5980.608188291139</v>
      </c>
      <c r="X37" s="17">
        <v>2502359</v>
      </c>
      <c r="Y37" s="17">
        <f t="shared" si="36"/>
        <v>494.9285996835443</v>
      </c>
      <c r="Z37" s="17">
        <v>755362</v>
      </c>
      <c r="AA37" s="17">
        <f t="shared" si="37"/>
        <v>149.39912974683546</v>
      </c>
      <c r="AB37" s="17">
        <v>571668</v>
      </c>
      <c r="AC37" s="17">
        <f t="shared" si="38"/>
        <v>113.06724683544304</v>
      </c>
      <c r="AD37" s="17">
        <v>3251805</v>
      </c>
      <c r="AE37" s="17">
        <f t="shared" si="39"/>
        <v>643.1576344936709</v>
      </c>
      <c r="AF37" s="17">
        <v>1923892</v>
      </c>
      <c r="AG37" s="17">
        <f t="shared" si="40"/>
        <v>380.51661392405066</v>
      </c>
      <c r="AH37" s="17">
        <v>3153009</v>
      </c>
      <c r="AI37" s="17">
        <f t="shared" si="41"/>
        <v>623.617286392405</v>
      </c>
      <c r="AJ37" s="17">
        <v>0</v>
      </c>
      <c r="AK37" s="17">
        <f t="shared" si="15"/>
        <v>0</v>
      </c>
      <c r="AL37" s="17">
        <v>487</v>
      </c>
      <c r="AM37" s="17">
        <f t="shared" si="16"/>
        <v>0.09632120253164557</v>
      </c>
      <c r="AN37" s="17">
        <v>677789</v>
      </c>
      <c r="AO37" s="17">
        <f t="shared" si="42"/>
        <v>134.0563686708861</v>
      </c>
      <c r="AP37" s="22">
        <f t="shared" si="24"/>
        <v>12836371</v>
      </c>
      <c r="AQ37" s="23">
        <f t="shared" si="43"/>
        <v>2538.8392009493673</v>
      </c>
      <c r="AR37" s="17">
        <v>3717117</v>
      </c>
      <c r="AS37" s="17">
        <f t="shared" si="44"/>
        <v>735.1892800632911</v>
      </c>
      <c r="AT37" s="17">
        <v>3089960</v>
      </c>
      <c r="AU37" s="17">
        <f t="shared" si="45"/>
        <v>611.1471518987341</v>
      </c>
      <c r="AV37" s="24">
        <f t="shared" si="25"/>
        <v>49881403</v>
      </c>
      <c r="AW37" s="25">
        <f t="shared" si="46"/>
        <v>9865.78382120253</v>
      </c>
    </row>
    <row r="38" spans="1:49" ht="12.75">
      <c r="A38" s="42">
        <v>35</v>
      </c>
      <c r="B38" s="26" t="s">
        <v>64</v>
      </c>
      <c r="C38" s="27">
        <v>7001</v>
      </c>
      <c r="D38" s="28">
        <v>18617121</v>
      </c>
      <c r="E38" s="28">
        <f t="shared" si="27"/>
        <v>2659.208827310384</v>
      </c>
      <c r="F38" s="28">
        <v>6534131</v>
      </c>
      <c r="G38" s="28">
        <f t="shared" si="28"/>
        <v>933.3139551492644</v>
      </c>
      <c r="H38" s="28">
        <v>1064709</v>
      </c>
      <c r="I38" s="28">
        <f t="shared" si="26"/>
        <v>152.07956006284817</v>
      </c>
      <c r="J38" s="28">
        <v>3186470</v>
      </c>
      <c r="K38" s="28">
        <f t="shared" si="29"/>
        <v>455.144979288673</v>
      </c>
      <c r="L38" s="28">
        <v>95133</v>
      </c>
      <c r="M38" s="28">
        <f t="shared" si="30"/>
        <v>13.588487358948722</v>
      </c>
      <c r="N38" s="28">
        <v>3505543</v>
      </c>
      <c r="O38" s="28">
        <f t="shared" si="31"/>
        <v>500.72032566776176</v>
      </c>
      <c r="P38" s="29">
        <f t="shared" si="22"/>
        <v>33003107</v>
      </c>
      <c r="Q38" s="30">
        <f t="shared" si="32"/>
        <v>4714.056134837881</v>
      </c>
      <c r="R38" s="28">
        <v>2194944</v>
      </c>
      <c r="S38" s="28">
        <f t="shared" si="33"/>
        <v>313.51864019425796</v>
      </c>
      <c r="T38" s="28">
        <v>2527775</v>
      </c>
      <c r="U38" s="28">
        <f t="shared" si="34"/>
        <v>361.0591344093701</v>
      </c>
      <c r="V38" s="31">
        <f t="shared" si="23"/>
        <v>37725826</v>
      </c>
      <c r="W38" s="32">
        <f t="shared" si="35"/>
        <v>5388.633909441508</v>
      </c>
      <c r="X38" s="28">
        <v>2588091</v>
      </c>
      <c r="Y38" s="28">
        <f t="shared" si="36"/>
        <v>369.6744750749893</v>
      </c>
      <c r="Z38" s="28">
        <v>943151</v>
      </c>
      <c r="AA38" s="28">
        <f t="shared" si="37"/>
        <v>134.71661191258391</v>
      </c>
      <c r="AB38" s="28">
        <v>344307</v>
      </c>
      <c r="AC38" s="28">
        <f t="shared" si="38"/>
        <v>49.17968861591201</v>
      </c>
      <c r="AD38" s="28">
        <v>3952138</v>
      </c>
      <c r="AE38" s="28">
        <f t="shared" si="39"/>
        <v>564.5104985002142</v>
      </c>
      <c r="AF38" s="28">
        <v>4340105</v>
      </c>
      <c r="AG38" s="28">
        <f t="shared" si="40"/>
        <v>619.9264390801314</v>
      </c>
      <c r="AH38" s="28">
        <v>3471013</v>
      </c>
      <c r="AI38" s="28">
        <f t="shared" si="41"/>
        <v>495.788173118126</v>
      </c>
      <c r="AJ38" s="28">
        <v>0</v>
      </c>
      <c r="AK38" s="28">
        <f t="shared" si="15"/>
        <v>0</v>
      </c>
      <c r="AL38" s="28">
        <v>1447</v>
      </c>
      <c r="AM38" s="28">
        <f t="shared" si="16"/>
        <v>0.20668475932009714</v>
      </c>
      <c r="AN38" s="28">
        <v>250114</v>
      </c>
      <c r="AO38" s="28">
        <f t="shared" si="42"/>
        <v>35.72546779031567</v>
      </c>
      <c r="AP38" s="33">
        <f t="shared" si="24"/>
        <v>15890366</v>
      </c>
      <c r="AQ38" s="34">
        <f t="shared" si="43"/>
        <v>2269.728038851593</v>
      </c>
      <c r="AR38" s="28">
        <v>687924</v>
      </c>
      <c r="AS38" s="28">
        <f t="shared" si="44"/>
        <v>98.26081988287388</v>
      </c>
      <c r="AT38" s="28">
        <v>3754031</v>
      </c>
      <c r="AU38" s="28">
        <f t="shared" si="45"/>
        <v>536.2135409227253</v>
      </c>
      <c r="AV38" s="35">
        <f t="shared" si="25"/>
        <v>58058147</v>
      </c>
      <c r="AW38" s="36">
        <f t="shared" si="46"/>
        <v>8292.8363090987</v>
      </c>
    </row>
    <row r="39" spans="1:49" ht="12.75">
      <c r="A39" s="41">
        <v>36</v>
      </c>
      <c r="B39" s="14" t="s">
        <v>65</v>
      </c>
      <c r="C39" s="15">
        <v>5874</v>
      </c>
      <c r="D39" s="17">
        <v>54920830</v>
      </c>
      <c r="E39" s="17">
        <f t="shared" si="27"/>
        <v>9349.817841334696</v>
      </c>
      <c r="F39" s="17">
        <v>12225523</v>
      </c>
      <c r="G39" s="17">
        <f t="shared" si="28"/>
        <v>2081.2943479741234</v>
      </c>
      <c r="H39" s="17">
        <v>27605</v>
      </c>
      <c r="I39" s="17">
        <f t="shared" si="26"/>
        <v>4.699523323118829</v>
      </c>
      <c r="J39" s="17">
        <v>1114721</v>
      </c>
      <c r="K39" s="17">
        <f t="shared" si="29"/>
        <v>189.77204630575417</v>
      </c>
      <c r="L39" s="17">
        <v>154315</v>
      </c>
      <c r="M39" s="17">
        <f t="shared" si="30"/>
        <v>26.270854613551244</v>
      </c>
      <c r="N39" s="17">
        <v>10280116</v>
      </c>
      <c r="O39" s="17">
        <f t="shared" si="31"/>
        <v>1750.1048689138577</v>
      </c>
      <c r="P39" s="18">
        <f t="shared" si="22"/>
        <v>78723110</v>
      </c>
      <c r="Q39" s="19">
        <f t="shared" si="32"/>
        <v>13401.959482465101</v>
      </c>
      <c r="R39" s="17">
        <v>5184163</v>
      </c>
      <c r="S39" s="17">
        <f t="shared" si="33"/>
        <v>882.5609465440926</v>
      </c>
      <c r="T39" s="17">
        <v>7008358</v>
      </c>
      <c r="U39" s="17">
        <f t="shared" si="34"/>
        <v>1193.115083418454</v>
      </c>
      <c r="V39" s="20">
        <f t="shared" si="23"/>
        <v>90915631</v>
      </c>
      <c r="W39" s="21">
        <f t="shared" si="35"/>
        <v>15477.635512427647</v>
      </c>
      <c r="X39" s="17">
        <v>7241182</v>
      </c>
      <c r="Y39" s="17">
        <f t="shared" si="36"/>
        <v>1232.7514470548178</v>
      </c>
      <c r="Z39" s="17">
        <v>8549253</v>
      </c>
      <c r="AA39" s="17">
        <f t="shared" si="37"/>
        <v>1455.4397344228805</v>
      </c>
      <c r="AB39" s="17">
        <v>21415605</v>
      </c>
      <c r="AC39" s="17">
        <f t="shared" si="38"/>
        <v>3645.829928498468</v>
      </c>
      <c r="AD39" s="17">
        <v>22540693</v>
      </c>
      <c r="AE39" s="17">
        <f t="shared" si="39"/>
        <v>3837.3668709567587</v>
      </c>
      <c r="AF39" s="17">
        <v>3023307</v>
      </c>
      <c r="AG39" s="17">
        <f t="shared" si="40"/>
        <v>514.6930541368744</v>
      </c>
      <c r="AH39" s="17">
        <v>4471721</v>
      </c>
      <c r="AI39" s="17">
        <f t="shared" si="41"/>
        <v>761.2735784814437</v>
      </c>
      <c r="AJ39" s="17">
        <v>18484</v>
      </c>
      <c r="AK39" s="17">
        <f t="shared" si="15"/>
        <v>3.146748382703439</v>
      </c>
      <c r="AL39" s="17">
        <v>1722</v>
      </c>
      <c r="AM39" s="17">
        <f t="shared" si="16"/>
        <v>0.2931562819203269</v>
      </c>
      <c r="AN39" s="17">
        <v>3980348</v>
      </c>
      <c r="AO39" s="17">
        <f t="shared" si="42"/>
        <v>677.6213823629554</v>
      </c>
      <c r="AP39" s="22">
        <f t="shared" si="24"/>
        <v>71242315</v>
      </c>
      <c r="AQ39" s="23">
        <f t="shared" si="43"/>
        <v>12128.415900578822</v>
      </c>
      <c r="AR39" s="17">
        <v>16181527</v>
      </c>
      <c r="AS39" s="17">
        <f t="shared" si="44"/>
        <v>2754.771365338781</v>
      </c>
      <c r="AT39" s="17">
        <v>37702873</v>
      </c>
      <c r="AU39" s="17">
        <f t="shared" si="45"/>
        <v>6418.602826012939</v>
      </c>
      <c r="AV39" s="24">
        <f t="shared" si="25"/>
        <v>216042346</v>
      </c>
      <c r="AW39" s="25">
        <f t="shared" si="46"/>
        <v>36779.42560435819</v>
      </c>
    </row>
    <row r="40" spans="1:49" ht="12.75">
      <c r="A40" s="41">
        <v>37</v>
      </c>
      <c r="B40" s="14" t="s">
        <v>66</v>
      </c>
      <c r="C40" s="15">
        <v>18646</v>
      </c>
      <c r="D40" s="17">
        <v>59222687</v>
      </c>
      <c r="E40" s="17">
        <f t="shared" si="27"/>
        <v>3176.1604097393542</v>
      </c>
      <c r="F40" s="17">
        <v>16729941</v>
      </c>
      <c r="G40" s="17">
        <f t="shared" si="28"/>
        <v>897.2402123779899</v>
      </c>
      <c r="H40" s="17">
        <v>1101874</v>
      </c>
      <c r="I40" s="17">
        <f aca="true" t="shared" si="47" ref="I40:I69">H40/C40</f>
        <v>59.09439021774107</v>
      </c>
      <c r="J40" s="17">
        <v>1839798</v>
      </c>
      <c r="K40" s="17">
        <f t="shared" si="29"/>
        <v>98.66984876112839</v>
      </c>
      <c r="L40" s="17">
        <v>514730</v>
      </c>
      <c r="M40" s="17">
        <f t="shared" si="30"/>
        <v>27.605384532875682</v>
      </c>
      <c r="N40" s="17">
        <v>4565347</v>
      </c>
      <c r="O40" s="17">
        <f t="shared" si="31"/>
        <v>244.8432371554221</v>
      </c>
      <c r="P40" s="18">
        <f t="shared" si="22"/>
        <v>83974377</v>
      </c>
      <c r="Q40" s="19">
        <f t="shared" si="32"/>
        <v>4503.613482784512</v>
      </c>
      <c r="R40" s="17">
        <v>5198272</v>
      </c>
      <c r="S40" s="17">
        <f t="shared" si="33"/>
        <v>278.7875147484715</v>
      </c>
      <c r="T40" s="17">
        <v>7346987</v>
      </c>
      <c r="U40" s="17">
        <f t="shared" si="34"/>
        <v>394.02483106296256</v>
      </c>
      <c r="V40" s="20">
        <f t="shared" si="23"/>
        <v>96519636</v>
      </c>
      <c r="W40" s="21">
        <f t="shared" si="35"/>
        <v>5176.425828595946</v>
      </c>
      <c r="X40" s="17">
        <v>8574583</v>
      </c>
      <c r="Y40" s="17">
        <f t="shared" si="36"/>
        <v>459.8617934141371</v>
      </c>
      <c r="Z40" s="17">
        <v>1243686</v>
      </c>
      <c r="AA40" s="17">
        <f t="shared" si="37"/>
        <v>66.69988201222782</v>
      </c>
      <c r="AB40" s="17">
        <v>1984744</v>
      </c>
      <c r="AC40" s="17">
        <f t="shared" si="38"/>
        <v>106.44341950016089</v>
      </c>
      <c r="AD40" s="17">
        <v>14937521</v>
      </c>
      <c r="AE40" s="17">
        <f t="shared" si="39"/>
        <v>801.1112839214845</v>
      </c>
      <c r="AF40" s="17">
        <v>6651848</v>
      </c>
      <c r="AG40" s="17">
        <f t="shared" si="40"/>
        <v>356.74396653437736</v>
      </c>
      <c r="AH40" s="17">
        <v>9006391</v>
      </c>
      <c r="AI40" s="17">
        <f t="shared" si="41"/>
        <v>483.02000429046444</v>
      </c>
      <c r="AJ40" s="17">
        <v>0</v>
      </c>
      <c r="AK40" s="17">
        <f t="shared" si="15"/>
        <v>0</v>
      </c>
      <c r="AL40" s="17">
        <v>53903</v>
      </c>
      <c r="AM40" s="17">
        <f t="shared" si="16"/>
        <v>2.8908613107368875</v>
      </c>
      <c r="AN40" s="17">
        <v>1941454</v>
      </c>
      <c r="AO40" s="17">
        <f t="shared" si="42"/>
        <v>104.12174192856376</v>
      </c>
      <c r="AP40" s="22">
        <f t="shared" si="24"/>
        <v>44394130</v>
      </c>
      <c r="AQ40" s="23">
        <f t="shared" si="43"/>
        <v>2380.892952912153</v>
      </c>
      <c r="AR40" s="17">
        <v>4895379</v>
      </c>
      <c r="AS40" s="17">
        <f t="shared" si="44"/>
        <v>262.5431191676499</v>
      </c>
      <c r="AT40" s="17">
        <v>42547156</v>
      </c>
      <c r="AU40" s="17">
        <f t="shared" si="45"/>
        <v>2281.838249490507</v>
      </c>
      <c r="AV40" s="24">
        <f t="shared" si="25"/>
        <v>188356301</v>
      </c>
      <c r="AW40" s="25">
        <f t="shared" si="46"/>
        <v>10101.700150166256</v>
      </c>
    </row>
    <row r="41" spans="1:49" ht="12.75">
      <c r="A41" s="41">
        <v>38</v>
      </c>
      <c r="B41" s="14" t="s">
        <v>67</v>
      </c>
      <c r="C41" s="15">
        <v>2944</v>
      </c>
      <c r="D41" s="17">
        <v>11986455</v>
      </c>
      <c r="E41" s="17">
        <f t="shared" si="27"/>
        <v>4071.486073369565</v>
      </c>
      <c r="F41" s="17">
        <v>3142450</v>
      </c>
      <c r="G41" s="17">
        <f t="shared" si="28"/>
        <v>1067.4082880434783</v>
      </c>
      <c r="H41" s="17">
        <v>70563</v>
      </c>
      <c r="I41" s="17">
        <f t="shared" si="47"/>
        <v>23.968410326086957</v>
      </c>
      <c r="J41" s="17">
        <v>612812</v>
      </c>
      <c r="K41" s="17">
        <f t="shared" si="29"/>
        <v>208.15625</v>
      </c>
      <c r="L41" s="17">
        <v>0</v>
      </c>
      <c r="M41" s="17">
        <f t="shared" si="30"/>
        <v>0</v>
      </c>
      <c r="N41" s="17">
        <v>2077118</v>
      </c>
      <c r="O41" s="17">
        <f t="shared" si="31"/>
        <v>705.5427989130435</v>
      </c>
      <c r="P41" s="18">
        <f t="shared" si="22"/>
        <v>17889398</v>
      </c>
      <c r="Q41" s="19">
        <f t="shared" si="32"/>
        <v>6076.561820652174</v>
      </c>
      <c r="R41" s="17">
        <v>1817091</v>
      </c>
      <c r="S41" s="17">
        <f t="shared" si="33"/>
        <v>617.218410326087</v>
      </c>
      <c r="T41" s="17">
        <v>2159564</v>
      </c>
      <c r="U41" s="17">
        <f t="shared" si="34"/>
        <v>733.5475543478261</v>
      </c>
      <c r="V41" s="20">
        <f t="shared" si="23"/>
        <v>21866053</v>
      </c>
      <c r="W41" s="21">
        <f t="shared" si="35"/>
        <v>7427.327785326087</v>
      </c>
      <c r="X41" s="17">
        <v>1705758</v>
      </c>
      <c r="Y41" s="17">
        <f t="shared" si="36"/>
        <v>579.4014945652174</v>
      </c>
      <c r="Z41" s="17">
        <v>1160958</v>
      </c>
      <c r="AA41" s="17">
        <f t="shared" si="37"/>
        <v>394.34714673913044</v>
      </c>
      <c r="AB41" s="17">
        <v>572587</v>
      </c>
      <c r="AC41" s="17">
        <f t="shared" si="38"/>
        <v>194.4928668478261</v>
      </c>
      <c r="AD41" s="17">
        <v>19891957</v>
      </c>
      <c r="AE41" s="17">
        <f t="shared" si="39"/>
        <v>6756.778872282609</v>
      </c>
      <c r="AF41" s="17">
        <v>2814137</v>
      </c>
      <c r="AG41" s="17">
        <f t="shared" si="40"/>
        <v>955.8889266304348</v>
      </c>
      <c r="AH41" s="17">
        <v>1499068</v>
      </c>
      <c r="AI41" s="17">
        <f t="shared" si="41"/>
        <v>509.1942934782609</v>
      </c>
      <c r="AJ41" s="17">
        <v>0</v>
      </c>
      <c r="AK41" s="17">
        <f t="shared" si="15"/>
        <v>0</v>
      </c>
      <c r="AL41" s="17">
        <v>14689</v>
      </c>
      <c r="AM41" s="17">
        <f t="shared" si="16"/>
        <v>4.989470108695652</v>
      </c>
      <c r="AN41" s="17">
        <v>663015</v>
      </c>
      <c r="AO41" s="17">
        <f t="shared" si="42"/>
        <v>225.20889945652175</v>
      </c>
      <c r="AP41" s="22">
        <f t="shared" si="24"/>
        <v>28322169</v>
      </c>
      <c r="AQ41" s="23">
        <f t="shared" si="43"/>
        <v>9620.301970108696</v>
      </c>
      <c r="AR41" s="17">
        <v>2735429</v>
      </c>
      <c r="AS41" s="17">
        <f t="shared" si="44"/>
        <v>929.1538722826087</v>
      </c>
      <c r="AT41" s="17">
        <v>1511597</v>
      </c>
      <c r="AU41" s="17">
        <f t="shared" si="45"/>
        <v>513.4500679347826</v>
      </c>
      <c r="AV41" s="24">
        <f t="shared" si="25"/>
        <v>54435248</v>
      </c>
      <c r="AW41" s="25">
        <f t="shared" si="46"/>
        <v>18490.233695652172</v>
      </c>
    </row>
    <row r="42" spans="1:49" ht="12.75">
      <c r="A42" s="41">
        <v>39</v>
      </c>
      <c r="B42" s="14" t="s">
        <v>68</v>
      </c>
      <c r="C42" s="15">
        <v>3028</v>
      </c>
      <c r="D42" s="17">
        <v>9353433</v>
      </c>
      <c r="E42" s="17">
        <f t="shared" si="27"/>
        <v>3088.9805151915457</v>
      </c>
      <c r="F42" s="17">
        <v>3007081</v>
      </c>
      <c r="G42" s="17">
        <f t="shared" si="28"/>
        <v>993.0914795244386</v>
      </c>
      <c r="H42" s="17">
        <v>626119</v>
      </c>
      <c r="I42" s="17">
        <f t="shared" si="47"/>
        <v>206.77642007926025</v>
      </c>
      <c r="J42" s="17">
        <v>600684</v>
      </c>
      <c r="K42" s="17">
        <f t="shared" si="29"/>
        <v>198.37648612945839</v>
      </c>
      <c r="L42" s="17">
        <v>66495</v>
      </c>
      <c r="M42" s="17">
        <f t="shared" si="30"/>
        <v>21.96003963011889</v>
      </c>
      <c r="N42" s="17">
        <v>1718369</v>
      </c>
      <c r="O42" s="17">
        <f t="shared" si="31"/>
        <v>567.4930647291942</v>
      </c>
      <c r="P42" s="18">
        <f t="shared" si="22"/>
        <v>15372181</v>
      </c>
      <c r="Q42" s="19">
        <f t="shared" si="32"/>
        <v>5076.678005284016</v>
      </c>
      <c r="R42" s="17">
        <v>797560</v>
      </c>
      <c r="S42" s="17">
        <f t="shared" si="33"/>
        <v>263.39498018494055</v>
      </c>
      <c r="T42" s="17">
        <v>2288077</v>
      </c>
      <c r="U42" s="17">
        <f t="shared" si="34"/>
        <v>755.6396961690886</v>
      </c>
      <c r="V42" s="20">
        <f t="shared" si="23"/>
        <v>18457818</v>
      </c>
      <c r="W42" s="21">
        <f t="shared" si="35"/>
        <v>6095.712681638045</v>
      </c>
      <c r="X42" s="17">
        <v>1421858</v>
      </c>
      <c r="Y42" s="17">
        <f t="shared" si="36"/>
        <v>469.57001321003963</v>
      </c>
      <c r="Z42" s="17">
        <v>858348</v>
      </c>
      <c r="AA42" s="17">
        <f t="shared" si="37"/>
        <v>283.47027741083224</v>
      </c>
      <c r="AB42" s="17">
        <v>326854</v>
      </c>
      <c r="AC42" s="17">
        <f t="shared" si="38"/>
        <v>107.94385733157199</v>
      </c>
      <c r="AD42" s="17">
        <v>1996901</v>
      </c>
      <c r="AE42" s="17">
        <f t="shared" si="39"/>
        <v>659.4785336856011</v>
      </c>
      <c r="AF42" s="17">
        <v>2834697</v>
      </c>
      <c r="AG42" s="17">
        <f t="shared" si="40"/>
        <v>936.1614927344782</v>
      </c>
      <c r="AH42" s="17">
        <v>1501131</v>
      </c>
      <c r="AI42" s="17">
        <f t="shared" si="41"/>
        <v>495.75</v>
      </c>
      <c r="AJ42" s="17">
        <v>0</v>
      </c>
      <c r="AK42" s="17">
        <f t="shared" si="15"/>
        <v>0</v>
      </c>
      <c r="AL42" s="17"/>
      <c r="AM42" s="17">
        <f t="shared" si="16"/>
        <v>0</v>
      </c>
      <c r="AN42" s="17">
        <v>173856</v>
      </c>
      <c r="AO42" s="17">
        <f t="shared" si="42"/>
        <v>57.41611624834874</v>
      </c>
      <c r="AP42" s="22">
        <f t="shared" si="24"/>
        <v>9113645</v>
      </c>
      <c r="AQ42" s="23">
        <f t="shared" si="43"/>
        <v>3009.790290620872</v>
      </c>
      <c r="AR42" s="17">
        <v>360307</v>
      </c>
      <c r="AS42" s="17">
        <f t="shared" si="44"/>
        <v>118.99174372523117</v>
      </c>
      <c r="AT42" s="17">
        <v>2617458</v>
      </c>
      <c r="AU42" s="17">
        <f t="shared" si="45"/>
        <v>864.4180977542933</v>
      </c>
      <c r="AV42" s="24">
        <f t="shared" si="25"/>
        <v>30549228</v>
      </c>
      <c r="AW42" s="25">
        <f t="shared" si="46"/>
        <v>10088.912813738441</v>
      </c>
    </row>
    <row r="43" spans="1:49" ht="12.75">
      <c r="A43" s="42">
        <v>40</v>
      </c>
      <c r="B43" s="26" t="s">
        <v>69</v>
      </c>
      <c r="C43" s="27">
        <v>23976</v>
      </c>
      <c r="D43" s="28">
        <v>62368363</v>
      </c>
      <c r="E43" s="28">
        <f t="shared" si="27"/>
        <v>2601.283074741408</v>
      </c>
      <c r="F43" s="28">
        <v>28392163</v>
      </c>
      <c r="G43" s="28">
        <f t="shared" si="28"/>
        <v>1184.190982649316</v>
      </c>
      <c r="H43" s="28">
        <v>3695642</v>
      </c>
      <c r="I43" s="28">
        <f t="shared" si="47"/>
        <v>154.13922255588923</v>
      </c>
      <c r="J43" s="28">
        <v>3318830</v>
      </c>
      <c r="K43" s="28">
        <f t="shared" si="29"/>
        <v>138.423006339673</v>
      </c>
      <c r="L43" s="28">
        <v>471009</v>
      </c>
      <c r="M43" s="28">
        <f t="shared" si="30"/>
        <v>19.64502002002002</v>
      </c>
      <c r="N43" s="28">
        <v>12513193</v>
      </c>
      <c r="O43" s="28">
        <f t="shared" si="31"/>
        <v>521.9049466132799</v>
      </c>
      <c r="P43" s="29">
        <f t="shared" si="22"/>
        <v>110759200</v>
      </c>
      <c r="Q43" s="30">
        <f t="shared" si="32"/>
        <v>4619.5862529195865</v>
      </c>
      <c r="R43" s="28">
        <v>6854286</v>
      </c>
      <c r="S43" s="28">
        <f t="shared" si="33"/>
        <v>285.88113113113116</v>
      </c>
      <c r="T43" s="28">
        <v>8448563</v>
      </c>
      <c r="U43" s="28">
        <f t="shared" si="34"/>
        <v>352.37583416750084</v>
      </c>
      <c r="V43" s="31">
        <f t="shared" si="23"/>
        <v>126062049</v>
      </c>
      <c r="W43" s="32">
        <f t="shared" si="35"/>
        <v>5257.843218218218</v>
      </c>
      <c r="X43" s="28">
        <v>8849782</v>
      </c>
      <c r="Y43" s="28">
        <f t="shared" si="36"/>
        <v>369.11002669336006</v>
      </c>
      <c r="Z43" s="28">
        <v>3683875</v>
      </c>
      <c r="AA43" s="28">
        <f t="shared" si="37"/>
        <v>153.64844010677345</v>
      </c>
      <c r="AB43" s="28">
        <v>1104380</v>
      </c>
      <c r="AC43" s="28">
        <f t="shared" si="38"/>
        <v>46.061895228561895</v>
      </c>
      <c r="AD43" s="28">
        <v>18176998</v>
      </c>
      <c r="AE43" s="28">
        <f t="shared" si="39"/>
        <v>758.1330497163831</v>
      </c>
      <c r="AF43" s="28">
        <v>10482304</v>
      </c>
      <c r="AG43" s="28">
        <f t="shared" si="40"/>
        <v>437.19986653319984</v>
      </c>
      <c r="AH43" s="28">
        <v>13239539</v>
      </c>
      <c r="AI43" s="28">
        <f t="shared" si="41"/>
        <v>552.1996579913247</v>
      </c>
      <c r="AJ43" s="28">
        <v>0</v>
      </c>
      <c r="AK43" s="28">
        <f t="shared" si="15"/>
        <v>0</v>
      </c>
      <c r="AL43" s="28">
        <v>94927</v>
      </c>
      <c r="AM43" s="28">
        <f t="shared" si="16"/>
        <v>3.9592509175842507</v>
      </c>
      <c r="AN43" s="28">
        <v>1435912</v>
      </c>
      <c r="AO43" s="28">
        <f t="shared" si="42"/>
        <v>59.88955622288955</v>
      </c>
      <c r="AP43" s="33">
        <f t="shared" si="24"/>
        <v>57067717</v>
      </c>
      <c r="AQ43" s="34">
        <f t="shared" si="43"/>
        <v>2380.2017434100767</v>
      </c>
      <c r="AR43" s="28">
        <v>11311968</v>
      </c>
      <c r="AS43" s="28">
        <f t="shared" si="44"/>
        <v>471.8038038038038</v>
      </c>
      <c r="AT43" s="28">
        <v>16574493</v>
      </c>
      <c r="AU43" s="28">
        <f t="shared" si="45"/>
        <v>691.2951701701702</v>
      </c>
      <c r="AV43" s="35">
        <f t="shared" si="25"/>
        <v>211016227</v>
      </c>
      <c r="AW43" s="36">
        <f t="shared" si="46"/>
        <v>8801.14393560227</v>
      </c>
    </row>
    <row r="44" spans="1:49" ht="12.75">
      <c r="A44" s="41">
        <v>41</v>
      </c>
      <c r="B44" s="14" t="s">
        <v>70</v>
      </c>
      <c r="C44" s="15">
        <v>1537</v>
      </c>
      <c r="D44" s="17">
        <v>4625408</v>
      </c>
      <c r="E44" s="17">
        <f t="shared" si="27"/>
        <v>3009.3741054001302</v>
      </c>
      <c r="F44" s="17">
        <v>1502186</v>
      </c>
      <c r="G44" s="17">
        <f t="shared" si="28"/>
        <v>977.3493819128172</v>
      </c>
      <c r="H44" s="17">
        <v>417300</v>
      </c>
      <c r="I44" s="17">
        <f t="shared" si="47"/>
        <v>271.5029277813923</v>
      </c>
      <c r="J44" s="17">
        <v>419579</v>
      </c>
      <c r="K44" s="17">
        <f t="shared" si="29"/>
        <v>272.98568640208197</v>
      </c>
      <c r="L44" s="17">
        <v>157977</v>
      </c>
      <c r="M44" s="17">
        <f t="shared" si="30"/>
        <v>102.78269355888094</v>
      </c>
      <c r="N44" s="17">
        <v>1027129</v>
      </c>
      <c r="O44" s="17">
        <f t="shared" si="31"/>
        <v>668.2687052700065</v>
      </c>
      <c r="P44" s="18">
        <f t="shared" si="22"/>
        <v>8149579</v>
      </c>
      <c r="Q44" s="19">
        <f t="shared" si="32"/>
        <v>5302.263500325309</v>
      </c>
      <c r="R44" s="17">
        <v>600604</v>
      </c>
      <c r="S44" s="17">
        <f t="shared" si="33"/>
        <v>390.76382563435266</v>
      </c>
      <c r="T44" s="17">
        <v>639246</v>
      </c>
      <c r="U44" s="17">
        <f t="shared" si="34"/>
        <v>415.9050097592713</v>
      </c>
      <c r="V44" s="20">
        <f t="shared" si="23"/>
        <v>9389429</v>
      </c>
      <c r="W44" s="21">
        <f t="shared" si="35"/>
        <v>6108.932335718933</v>
      </c>
      <c r="X44" s="17">
        <v>726866</v>
      </c>
      <c r="Y44" s="17">
        <f t="shared" si="36"/>
        <v>472.9121665582303</v>
      </c>
      <c r="Z44" s="17">
        <v>701720</v>
      </c>
      <c r="AA44" s="17">
        <f t="shared" si="37"/>
        <v>456.55172413793105</v>
      </c>
      <c r="AB44" s="17">
        <v>211366</v>
      </c>
      <c r="AC44" s="17">
        <f t="shared" si="38"/>
        <v>137.5185426154847</v>
      </c>
      <c r="AD44" s="17">
        <v>1029272</v>
      </c>
      <c r="AE44" s="17">
        <f t="shared" si="39"/>
        <v>669.6629798308393</v>
      </c>
      <c r="AF44" s="17">
        <v>952535</v>
      </c>
      <c r="AG44" s="17">
        <f t="shared" si="40"/>
        <v>619.736499674691</v>
      </c>
      <c r="AH44" s="17">
        <v>994592</v>
      </c>
      <c r="AI44" s="17">
        <f t="shared" si="41"/>
        <v>647.099544567339</v>
      </c>
      <c r="AJ44" s="17">
        <v>0</v>
      </c>
      <c r="AK44" s="17">
        <f t="shared" si="15"/>
        <v>0</v>
      </c>
      <c r="AL44" s="17">
        <v>0</v>
      </c>
      <c r="AM44" s="17">
        <f t="shared" si="16"/>
        <v>0</v>
      </c>
      <c r="AN44" s="17">
        <v>14189</v>
      </c>
      <c r="AO44" s="17">
        <f t="shared" si="42"/>
        <v>9.231620039037086</v>
      </c>
      <c r="AP44" s="22">
        <f t="shared" si="24"/>
        <v>4630540</v>
      </c>
      <c r="AQ44" s="23">
        <f t="shared" si="43"/>
        <v>3012.7130774235525</v>
      </c>
      <c r="AR44" s="17">
        <v>44141</v>
      </c>
      <c r="AS44" s="17">
        <f t="shared" si="44"/>
        <v>28.71893298633702</v>
      </c>
      <c r="AT44" s="17">
        <v>918791</v>
      </c>
      <c r="AU44" s="17">
        <f t="shared" si="45"/>
        <v>597.7820429407938</v>
      </c>
      <c r="AV44" s="24">
        <f t="shared" si="25"/>
        <v>14982901</v>
      </c>
      <c r="AW44" s="25">
        <f t="shared" si="46"/>
        <v>9748.146389069616</v>
      </c>
    </row>
    <row r="45" spans="1:49" ht="12.75">
      <c r="A45" s="41">
        <v>42</v>
      </c>
      <c r="B45" s="14" t="s">
        <v>71</v>
      </c>
      <c r="C45" s="15">
        <v>3436</v>
      </c>
      <c r="D45" s="17">
        <v>9834902</v>
      </c>
      <c r="E45" s="17">
        <f t="shared" si="27"/>
        <v>2862.3114086146684</v>
      </c>
      <c r="F45" s="17">
        <v>3020653</v>
      </c>
      <c r="G45" s="17">
        <f t="shared" si="28"/>
        <v>879.1190337601863</v>
      </c>
      <c r="H45" s="17">
        <v>682714</v>
      </c>
      <c r="I45" s="17">
        <f t="shared" si="47"/>
        <v>198.69441210710127</v>
      </c>
      <c r="J45" s="17">
        <v>873468</v>
      </c>
      <c r="K45" s="17">
        <f t="shared" si="29"/>
        <v>254.21071012805587</v>
      </c>
      <c r="L45" s="17">
        <v>26082</v>
      </c>
      <c r="M45" s="17">
        <f t="shared" si="30"/>
        <v>7.590803259604191</v>
      </c>
      <c r="N45" s="17">
        <v>1032471</v>
      </c>
      <c r="O45" s="17">
        <f t="shared" si="31"/>
        <v>300.4863213038417</v>
      </c>
      <c r="P45" s="18">
        <f t="shared" si="22"/>
        <v>15470290</v>
      </c>
      <c r="Q45" s="19">
        <f t="shared" si="32"/>
        <v>4502.412689173458</v>
      </c>
      <c r="R45" s="17">
        <v>1141786</v>
      </c>
      <c r="S45" s="17">
        <f t="shared" si="33"/>
        <v>332.3009313154831</v>
      </c>
      <c r="T45" s="17">
        <v>1868703</v>
      </c>
      <c r="U45" s="17">
        <f t="shared" si="34"/>
        <v>543.8600116414435</v>
      </c>
      <c r="V45" s="20">
        <f t="shared" si="23"/>
        <v>18480779</v>
      </c>
      <c r="W45" s="21">
        <f t="shared" si="35"/>
        <v>5378.573632130384</v>
      </c>
      <c r="X45" s="17">
        <v>1486332</v>
      </c>
      <c r="Y45" s="17">
        <f t="shared" si="36"/>
        <v>432.57625145518045</v>
      </c>
      <c r="Z45" s="17">
        <v>677743</v>
      </c>
      <c r="AA45" s="17">
        <f t="shared" si="37"/>
        <v>197.2476717112922</v>
      </c>
      <c r="AB45" s="17">
        <v>557225</v>
      </c>
      <c r="AC45" s="17">
        <f t="shared" si="38"/>
        <v>162.17258440046567</v>
      </c>
      <c r="AD45" s="17">
        <v>2119736</v>
      </c>
      <c r="AE45" s="17">
        <f t="shared" si="39"/>
        <v>616.9196740395809</v>
      </c>
      <c r="AF45" s="17">
        <v>1676999</v>
      </c>
      <c r="AG45" s="17">
        <f t="shared" si="40"/>
        <v>488.0672293364377</v>
      </c>
      <c r="AH45" s="17">
        <v>1996973</v>
      </c>
      <c r="AI45" s="17">
        <f t="shared" si="41"/>
        <v>581.1912107101281</v>
      </c>
      <c r="AJ45" s="17">
        <v>0</v>
      </c>
      <c r="AK45" s="17">
        <f t="shared" si="15"/>
        <v>0</v>
      </c>
      <c r="AL45" s="17">
        <v>5995</v>
      </c>
      <c r="AM45" s="17">
        <f t="shared" si="16"/>
        <v>1.7447613504074506</v>
      </c>
      <c r="AN45" s="17">
        <v>35684</v>
      </c>
      <c r="AO45" s="17">
        <f t="shared" si="42"/>
        <v>10.385331781140861</v>
      </c>
      <c r="AP45" s="22">
        <f t="shared" si="24"/>
        <v>8556687</v>
      </c>
      <c r="AQ45" s="23">
        <f t="shared" si="43"/>
        <v>2490.3047147846332</v>
      </c>
      <c r="AR45" s="17">
        <v>883314</v>
      </c>
      <c r="AS45" s="17">
        <f t="shared" si="44"/>
        <v>257.07625145518045</v>
      </c>
      <c r="AT45" s="17">
        <v>1310397</v>
      </c>
      <c r="AU45" s="17">
        <f t="shared" si="45"/>
        <v>381.3728172293364</v>
      </c>
      <c r="AV45" s="24">
        <f t="shared" si="25"/>
        <v>29231177</v>
      </c>
      <c r="AW45" s="25">
        <f t="shared" si="46"/>
        <v>8507.327415599535</v>
      </c>
    </row>
    <row r="46" spans="1:49" ht="12.75">
      <c r="A46" s="41">
        <v>43</v>
      </c>
      <c r="B46" s="14" t="s">
        <v>72</v>
      </c>
      <c r="C46" s="15">
        <v>4325</v>
      </c>
      <c r="D46" s="17">
        <v>10217148</v>
      </c>
      <c r="E46" s="17">
        <f t="shared" si="27"/>
        <v>2362.346358381503</v>
      </c>
      <c r="F46" s="17">
        <v>3256988</v>
      </c>
      <c r="G46" s="17">
        <f t="shared" si="28"/>
        <v>753.060809248555</v>
      </c>
      <c r="H46" s="17">
        <v>1194629</v>
      </c>
      <c r="I46" s="17">
        <f t="shared" si="47"/>
        <v>276.2147976878613</v>
      </c>
      <c r="J46" s="17">
        <v>427079</v>
      </c>
      <c r="K46" s="17">
        <f t="shared" si="29"/>
        <v>98.74658959537572</v>
      </c>
      <c r="L46" s="17">
        <v>106689</v>
      </c>
      <c r="M46" s="17">
        <f t="shared" si="30"/>
        <v>24.667976878612716</v>
      </c>
      <c r="N46" s="17">
        <v>2289777</v>
      </c>
      <c r="O46" s="17">
        <f t="shared" si="31"/>
        <v>529.4282080924855</v>
      </c>
      <c r="P46" s="18">
        <f t="shared" si="22"/>
        <v>17492310</v>
      </c>
      <c r="Q46" s="19">
        <f t="shared" si="32"/>
        <v>4044.464739884393</v>
      </c>
      <c r="R46" s="17">
        <v>906780</v>
      </c>
      <c r="S46" s="17">
        <f t="shared" si="33"/>
        <v>209.66011560693642</v>
      </c>
      <c r="T46" s="17">
        <v>2582408</v>
      </c>
      <c r="U46" s="17">
        <f t="shared" si="34"/>
        <v>597.0885549132948</v>
      </c>
      <c r="V46" s="20">
        <f t="shared" si="23"/>
        <v>20981498</v>
      </c>
      <c r="W46" s="21">
        <f t="shared" si="35"/>
        <v>4851.2134104046245</v>
      </c>
      <c r="X46" s="17">
        <v>1472528</v>
      </c>
      <c r="Y46" s="17">
        <f t="shared" si="36"/>
        <v>340.46890173410407</v>
      </c>
      <c r="Z46" s="17">
        <v>797254</v>
      </c>
      <c r="AA46" s="17">
        <f t="shared" si="37"/>
        <v>184.33618497109828</v>
      </c>
      <c r="AB46" s="17">
        <v>300563</v>
      </c>
      <c r="AC46" s="17">
        <f t="shared" si="38"/>
        <v>69.4943352601156</v>
      </c>
      <c r="AD46" s="17">
        <v>2440804</v>
      </c>
      <c r="AE46" s="17">
        <f t="shared" si="39"/>
        <v>564.3477456647399</v>
      </c>
      <c r="AF46" s="17">
        <v>2691139</v>
      </c>
      <c r="AG46" s="17">
        <f t="shared" si="40"/>
        <v>622.2286705202312</v>
      </c>
      <c r="AH46" s="17">
        <v>2076019</v>
      </c>
      <c r="AI46" s="17">
        <f t="shared" si="41"/>
        <v>480.0043930635838</v>
      </c>
      <c r="AJ46" s="17">
        <v>0</v>
      </c>
      <c r="AK46" s="17">
        <f t="shared" si="15"/>
        <v>0</v>
      </c>
      <c r="AL46" s="17">
        <v>17942</v>
      </c>
      <c r="AM46" s="17">
        <f t="shared" si="16"/>
        <v>4.148439306358381</v>
      </c>
      <c r="AN46" s="17">
        <v>290564</v>
      </c>
      <c r="AO46" s="17">
        <f t="shared" si="42"/>
        <v>67.18242774566474</v>
      </c>
      <c r="AP46" s="22">
        <f t="shared" si="24"/>
        <v>10086813</v>
      </c>
      <c r="AQ46" s="23">
        <f t="shared" si="43"/>
        <v>2332.211098265896</v>
      </c>
      <c r="AR46" s="17">
        <v>300793</v>
      </c>
      <c r="AS46" s="17">
        <f t="shared" si="44"/>
        <v>69.54751445086706</v>
      </c>
      <c r="AT46" s="17">
        <v>14576871</v>
      </c>
      <c r="AU46" s="17">
        <f t="shared" si="45"/>
        <v>3370.3747976878612</v>
      </c>
      <c r="AV46" s="24">
        <f t="shared" si="25"/>
        <v>45945975</v>
      </c>
      <c r="AW46" s="25">
        <f t="shared" si="46"/>
        <v>10623.346820809249</v>
      </c>
    </row>
    <row r="47" spans="1:49" ht="12.75">
      <c r="A47" s="41">
        <v>44</v>
      </c>
      <c r="B47" s="14" t="s">
        <v>73</v>
      </c>
      <c r="C47" s="15">
        <v>948</v>
      </c>
      <c r="D47" s="17">
        <v>12669830</v>
      </c>
      <c r="E47" s="17">
        <f t="shared" si="27"/>
        <v>13364.799578059072</v>
      </c>
      <c r="F47" s="17">
        <v>2517983</v>
      </c>
      <c r="G47" s="17">
        <f t="shared" si="28"/>
        <v>2656.100210970464</v>
      </c>
      <c r="H47" s="17">
        <v>544904</v>
      </c>
      <c r="I47" s="17">
        <f t="shared" si="47"/>
        <v>574.7932489451476</v>
      </c>
      <c r="J47" s="17">
        <v>525976</v>
      </c>
      <c r="K47" s="17">
        <f t="shared" si="29"/>
        <v>554.8270042194093</v>
      </c>
      <c r="L47" s="17">
        <v>135779</v>
      </c>
      <c r="M47" s="17">
        <f t="shared" si="30"/>
        <v>143.22679324894514</v>
      </c>
      <c r="N47" s="17">
        <v>1614725</v>
      </c>
      <c r="O47" s="17">
        <f t="shared" si="31"/>
        <v>1703.2964135021098</v>
      </c>
      <c r="P47" s="18">
        <f t="shared" si="22"/>
        <v>18009197</v>
      </c>
      <c r="Q47" s="19">
        <f t="shared" si="32"/>
        <v>18997.04324894515</v>
      </c>
      <c r="R47" s="17">
        <v>1301108</v>
      </c>
      <c r="S47" s="17">
        <f t="shared" si="33"/>
        <v>1372.4767932489451</v>
      </c>
      <c r="T47" s="17">
        <v>2008624</v>
      </c>
      <c r="U47" s="17">
        <f t="shared" si="34"/>
        <v>2118.8016877637133</v>
      </c>
      <c r="V47" s="20">
        <f t="shared" si="23"/>
        <v>21318929</v>
      </c>
      <c r="W47" s="21">
        <f t="shared" si="35"/>
        <v>22488.321729957806</v>
      </c>
      <c r="X47" s="17">
        <v>1538730</v>
      </c>
      <c r="Y47" s="17">
        <f t="shared" si="36"/>
        <v>1623.132911392405</v>
      </c>
      <c r="Z47" s="17">
        <v>1035724</v>
      </c>
      <c r="AA47" s="17">
        <f t="shared" si="37"/>
        <v>1092.535864978903</v>
      </c>
      <c r="AB47" s="17">
        <v>394423</v>
      </c>
      <c r="AC47" s="17">
        <f t="shared" si="38"/>
        <v>416.05801687763716</v>
      </c>
      <c r="AD47" s="17">
        <v>74565523</v>
      </c>
      <c r="AE47" s="17">
        <f t="shared" si="39"/>
        <v>78655.61497890296</v>
      </c>
      <c r="AF47" s="17">
        <v>3318662</v>
      </c>
      <c r="AG47" s="17">
        <f t="shared" si="40"/>
        <v>3500.6983122362867</v>
      </c>
      <c r="AH47" s="17">
        <v>1690964</v>
      </c>
      <c r="AI47" s="17">
        <f t="shared" si="41"/>
        <v>1783.717299578059</v>
      </c>
      <c r="AJ47" s="17">
        <v>0</v>
      </c>
      <c r="AK47" s="17">
        <f t="shared" si="15"/>
        <v>0</v>
      </c>
      <c r="AL47" s="17">
        <v>4100</v>
      </c>
      <c r="AM47" s="17">
        <f t="shared" si="16"/>
        <v>4.324894514767933</v>
      </c>
      <c r="AN47" s="17">
        <v>402233</v>
      </c>
      <c r="AO47" s="17">
        <f t="shared" si="42"/>
        <v>424.2964135021097</v>
      </c>
      <c r="AP47" s="22">
        <f t="shared" si="24"/>
        <v>82950359</v>
      </c>
      <c r="AQ47" s="23">
        <f t="shared" si="43"/>
        <v>87500.37869198312</v>
      </c>
      <c r="AR47" s="17">
        <v>29315331</v>
      </c>
      <c r="AS47" s="17">
        <f t="shared" si="44"/>
        <v>30923.34493670886</v>
      </c>
      <c r="AT47" s="17">
        <v>3075322</v>
      </c>
      <c r="AU47" s="17">
        <f t="shared" si="45"/>
        <v>3244.0105485232066</v>
      </c>
      <c r="AV47" s="24">
        <f t="shared" si="25"/>
        <v>136659941</v>
      </c>
      <c r="AW47" s="25">
        <f t="shared" si="46"/>
        <v>144156.055907173</v>
      </c>
    </row>
    <row r="48" spans="1:49" ht="12.75">
      <c r="A48" s="42">
        <v>45</v>
      </c>
      <c r="B48" s="26" t="s">
        <v>74</v>
      </c>
      <c r="C48" s="27">
        <v>9858</v>
      </c>
      <c r="D48" s="28">
        <v>37400394</v>
      </c>
      <c r="E48" s="28">
        <f t="shared" si="27"/>
        <v>3793.912964090079</v>
      </c>
      <c r="F48" s="28">
        <v>12905129</v>
      </c>
      <c r="G48" s="28">
        <f t="shared" si="28"/>
        <v>1309.1021505376343</v>
      </c>
      <c r="H48" s="28">
        <v>1377187</v>
      </c>
      <c r="I48" s="28">
        <f t="shared" si="47"/>
        <v>139.70247514708865</v>
      </c>
      <c r="J48" s="28">
        <v>7840726</v>
      </c>
      <c r="K48" s="28">
        <f t="shared" si="29"/>
        <v>795.3668086833029</v>
      </c>
      <c r="L48" s="28">
        <v>600526</v>
      </c>
      <c r="M48" s="28">
        <f t="shared" si="30"/>
        <v>60.91763035098397</v>
      </c>
      <c r="N48" s="28">
        <v>2829392</v>
      </c>
      <c r="O48" s="28">
        <f t="shared" si="31"/>
        <v>287.01481030635017</v>
      </c>
      <c r="P48" s="29">
        <f t="shared" si="22"/>
        <v>62953354</v>
      </c>
      <c r="Q48" s="30">
        <f t="shared" si="32"/>
        <v>6386.016839115439</v>
      </c>
      <c r="R48" s="28">
        <v>4261943</v>
      </c>
      <c r="S48" s="28">
        <f t="shared" si="33"/>
        <v>432.3334347737878</v>
      </c>
      <c r="T48" s="28">
        <v>5114810</v>
      </c>
      <c r="U48" s="28">
        <f t="shared" si="34"/>
        <v>518.8486508419558</v>
      </c>
      <c r="V48" s="31">
        <f t="shared" si="23"/>
        <v>72330107</v>
      </c>
      <c r="W48" s="32">
        <f t="shared" si="35"/>
        <v>7337.198924731183</v>
      </c>
      <c r="X48" s="28">
        <v>6649841</v>
      </c>
      <c r="Y48" s="28">
        <f t="shared" si="36"/>
        <v>674.562893081761</v>
      </c>
      <c r="Z48" s="28">
        <v>2910742</v>
      </c>
      <c r="AA48" s="28">
        <f t="shared" si="37"/>
        <v>295.2669912761209</v>
      </c>
      <c r="AB48" s="28">
        <v>1152838</v>
      </c>
      <c r="AC48" s="28">
        <f t="shared" si="38"/>
        <v>116.94441063095962</v>
      </c>
      <c r="AD48" s="28">
        <v>8662762</v>
      </c>
      <c r="AE48" s="28">
        <f t="shared" si="39"/>
        <v>878.7545141002232</v>
      </c>
      <c r="AF48" s="28">
        <v>6708106</v>
      </c>
      <c r="AG48" s="28">
        <f t="shared" si="40"/>
        <v>680.4733211604788</v>
      </c>
      <c r="AH48" s="28">
        <v>4796100</v>
      </c>
      <c r="AI48" s="28">
        <f t="shared" si="41"/>
        <v>486.5185636031649</v>
      </c>
      <c r="AJ48" s="28">
        <v>0</v>
      </c>
      <c r="AK48" s="28">
        <f t="shared" si="15"/>
        <v>0</v>
      </c>
      <c r="AL48" s="28">
        <v>111551</v>
      </c>
      <c r="AM48" s="28">
        <f t="shared" si="16"/>
        <v>11.315784134712924</v>
      </c>
      <c r="AN48" s="28">
        <v>1835958</v>
      </c>
      <c r="AO48" s="28">
        <f t="shared" si="42"/>
        <v>186.24041387705418</v>
      </c>
      <c r="AP48" s="33">
        <f t="shared" si="24"/>
        <v>32827898</v>
      </c>
      <c r="AQ48" s="34">
        <f t="shared" si="43"/>
        <v>3330.0768918644753</v>
      </c>
      <c r="AR48" s="28">
        <v>11275822</v>
      </c>
      <c r="AS48" s="28">
        <f t="shared" si="44"/>
        <v>1143.8245080137958</v>
      </c>
      <c r="AT48" s="28">
        <v>6981792</v>
      </c>
      <c r="AU48" s="28">
        <f t="shared" si="45"/>
        <v>708.2361533779672</v>
      </c>
      <c r="AV48" s="35">
        <f t="shared" si="25"/>
        <v>123415619</v>
      </c>
      <c r="AW48" s="36">
        <f t="shared" si="46"/>
        <v>12519.336477987421</v>
      </c>
    </row>
    <row r="49" spans="1:49" ht="12.75">
      <c r="A49" s="41">
        <v>46</v>
      </c>
      <c r="B49" s="14" t="s">
        <v>75</v>
      </c>
      <c r="C49" s="15">
        <v>1485</v>
      </c>
      <c r="D49" s="17">
        <v>2708751</v>
      </c>
      <c r="E49" s="17">
        <f t="shared" si="27"/>
        <v>1824.0747474747475</v>
      </c>
      <c r="F49" s="17">
        <v>1001225</v>
      </c>
      <c r="G49" s="17">
        <f t="shared" si="28"/>
        <v>674.2255892255893</v>
      </c>
      <c r="H49" s="17">
        <v>271943</v>
      </c>
      <c r="I49" s="17">
        <f t="shared" si="47"/>
        <v>183.12659932659932</v>
      </c>
      <c r="J49" s="17">
        <v>550830</v>
      </c>
      <c r="K49" s="17">
        <f t="shared" si="29"/>
        <v>370.92929292929296</v>
      </c>
      <c r="L49" s="17">
        <v>6607</v>
      </c>
      <c r="M49" s="17">
        <f t="shared" si="30"/>
        <v>4.449158249158249</v>
      </c>
      <c r="N49" s="17">
        <v>803744</v>
      </c>
      <c r="O49" s="17">
        <f t="shared" si="31"/>
        <v>541.2417508417508</v>
      </c>
      <c r="P49" s="18">
        <f t="shared" si="22"/>
        <v>5343100</v>
      </c>
      <c r="Q49" s="19">
        <f t="shared" si="32"/>
        <v>3598.047138047138</v>
      </c>
      <c r="R49" s="17">
        <v>338906</v>
      </c>
      <c r="S49" s="17">
        <f t="shared" si="33"/>
        <v>228.21952861952863</v>
      </c>
      <c r="T49" s="17">
        <v>1029335</v>
      </c>
      <c r="U49" s="17">
        <f t="shared" si="34"/>
        <v>693.1548821548821</v>
      </c>
      <c r="V49" s="20">
        <f t="shared" si="23"/>
        <v>6711341</v>
      </c>
      <c r="W49" s="21">
        <f t="shared" si="35"/>
        <v>4519.421548821549</v>
      </c>
      <c r="X49" s="17">
        <v>419156</v>
      </c>
      <c r="Y49" s="17">
        <f t="shared" si="36"/>
        <v>282.25993265993264</v>
      </c>
      <c r="Z49" s="17">
        <v>390915</v>
      </c>
      <c r="AA49" s="17">
        <f t="shared" si="37"/>
        <v>263.24242424242425</v>
      </c>
      <c r="AB49" s="17">
        <v>321668</v>
      </c>
      <c r="AC49" s="17">
        <f t="shared" si="38"/>
        <v>216.61144781144782</v>
      </c>
      <c r="AD49" s="17">
        <v>762027</v>
      </c>
      <c r="AE49" s="17">
        <f t="shared" si="39"/>
        <v>513.149494949495</v>
      </c>
      <c r="AF49" s="17">
        <v>1055094</v>
      </c>
      <c r="AG49" s="17">
        <f t="shared" si="40"/>
        <v>710.5010101010101</v>
      </c>
      <c r="AH49" s="17">
        <v>751955</v>
      </c>
      <c r="AI49" s="17">
        <f t="shared" si="41"/>
        <v>506.36700336700335</v>
      </c>
      <c r="AJ49" s="17">
        <v>0</v>
      </c>
      <c r="AK49" s="17">
        <f t="shared" si="15"/>
        <v>0</v>
      </c>
      <c r="AL49" s="17">
        <v>1150</v>
      </c>
      <c r="AM49" s="17">
        <f t="shared" si="16"/>
        <v>0.7744107744107744</v>
      </c>
      <c r="AN49" s="17">
        <v>127746</v>
      </c>
      <c r="AO49" s="17">
        <f t="shared" si="42"/>
        <v>86.02424242424243</v>
      </c>
      <c r="AP49" s="22">
        <f t="shared" si="24"/>
        <v>3829711</v>
      </c>
      <c r="AQ49" s="23">
        <f t="shared" si="43"/>
        <v>2578.929966329966</v>
      </c>
      <c r="AR49" s="17">
        <v>417738</v>
      </c>
      <c r="AS49" s="17">
        <f t="shared" si="44"/>
        <v>281.30505050505053</v>
      </c>
      <c r="AT49" s="17">
        <v>246943</v>
      </c>
      <c r="AU49" s="17">
        <f t="shared" si="45"/>
        <v>166.2915824915825</v>
      </c>
      <c r="AV49" s="24">
        <f t="shared" si="25"/>
        <v>11205733</v>
      </c>
      <c r="AW49" s="25">
        <f t="shared" si="46"/>
        <v>7545.948148148148</v>
      </c>
    </row>
    <row r="50" spans="1:49" ht="12.75">
      <c r="A50" s="41">
        <v>47</v>
      </c>
      <c r="B50" s="14" t="s">
        <v>76</v>
      </c>
      <c r="C50" s="15">
        <v>4101</v>
      </c>
      <c r="D50" s="17">
        <v>13392215</v>
      </c>
      <c r="E50" s="17">
        <f t="shared" si="27"/>
        <v>3265.5974152645695</v>
      </c>
      <c r="F50" s="17">
        <v>3744443</v>
      </c>
      <c r="G50" s="17">
        <f t="shared" si="28"/>
        <v>913.05608388198</v>
      </c>
      <c r="H50" s="17">
        <v>979216</v>
      </c>
      <c r="I50" s="17">
        <f t="shared" si="47"/>
        <v>238.77493294318458</v>
      </c>
      <c r="J50" s="17">
        <v>895333</v>
      </c>
      <c r="K50" s="17">
        <f t="shared" si="29"/>
        <v>218.32065349914654</v>
      </c>
      <c r="L50" s="17">
        <v>62455</v>
      </c>
      <c r="M50" s="17">
        <f t="shared" si="30"/>
        <v>15.22921238722263</v>
      </c>
      <c r="N50" s="17">
        <v>3771854</v>
      </c>
      <c r="O50" s="17">
        <f t="shared" si="31"/>
        <v>919.7400633991709</v>
      </c>
      <c r="P50" s="18">
        <f t="shared" si="22"/>
        <v>22845516</v>
      </c>
      <c r="Q50" s="19">
        <f t="shared" si="32"/>
        <v>5570.718361375274</v>
      </c>
      <c r="R50" s="17">
        <v>1473502</v>
      </c>
      <c r="S50" s="17">
        <f t="shared" si="33"/>
        <v>359.30309680565716</v>
      </c>
      <c r="T50" s="17">
        <v>2391525</v>
      </c>
      <c r="U50" s="17">
        <f t="shared" si="34"/>
        <v>583.1565471836137</v>
      </c>
      <c r="V50" s="20">
        <f t="shared" si="23"/>
        <v>26710543</v>
      </c>
      <c r="W50" s="21">
        <f t="shared" si="35"/>
        <v>6513.178005364545</v>
      </c>
      <c r="X50" s="17">
        <v>2337364</v>
      </c>
      <c r="Y50" s="17">
        <f t="shared" si="36"/>
        <v>569.9497683491832</v>
      </c>
      <c r="Z50" s="17">
        <v>1577720</v>
      </c>
      <c r="AA50" s="17">
        <f t="shared" si="37"/>
        <v>384.715922945623</v>
      </c>
      <c r="AB50" s="17">
        <v>451454</v>
      </c>
      <c r="AC50" s="17">
        <f t="shared" si="38"/>
        <v>110.08388198000488</v>
      </c>
      <c r="AD50" s="17">
        <v>4088186</v>
      </c>
      <c r="AE50" s="17">
        <f t="shared" si="39"/>
        <v>996.8753962448184</v>
      </c>
      <c r="AF50" s="17">
        <v>2137199</v>
      </c>
      <c r="AG50" s="17">
        <f t="shared" si="40"/>
        <v>521.1409412338454</v>
      </c>
      <c r="AH50" s="17">
        <v>2361692</v>
      </c>
      <c r="AI50" s="17">
        <f t="shared" si="41"/>
        <v>575.8819800048768</v>
      </c>
      <c r="AJ50" s="17">
        <v>0</v>
      </c>
      <c r="AK50" s="17">
        <f t="shared" si="15"/>
        <v>0</v>
      </c>
      <c r="AL50" s="17">
        <v>6612</v>
      </c>
      <c r="AM50" s="17">
        <f t="shared" si="16"/>
        <v>1.612289685442575</v>
      </c>
      <c r="AN50" s="17">
        <v>579789</v>
      </c>
      <c r="AO50" s="17">
        <f t="shared" si="42"/>
        <v>141.37746891002195</v>
      </c>
      <c r="AP50" s="22">
        <f t="shared" si="24"/>
        <v>13540016</v>
      </c>
      <c r="AQ50" s="23">
        <f t="shared" si="43"/>
        <v>3301.637649353816</v>
      </c>
      <c r="AR50" s="17">
        <v>109325</v>
      </c>
      <c r="AS50" s="17">
        <f t="shared" si="44"/>
        <v>26.6581321628871</v>
      </c>
      <c r="AT50" s="17">
        <v>2645602</v>
      </c>
      <c r="AU50" s="17">
        <f t="shared" si="45"/>
        <v>645.1114362350646</v>
      </c>
      <c r="AV50" s="24">
        <f t="shared" si="25"/>
        <v>43005486</v>
      </c>
      <c r="AW50" s="25">
        <f t="shared" si="46"/>
        <v>10486.585223116314</v>
      </c>
    </row>
    <row r="51" spans="1:49" ht="12.75">
      <c r="A51" s="41">
        <v>48</v>
      </c>
      <c r="B51" s="14" t="s">
        <v>77</v>
      </c>
      <c r="C51" s="15">
        <v>6872</v>
      </c>
      <c r="D51" s="17">
        <v>23718569</v>
      </c>
      <c r="E51" s="17">
        <f t="shared" si="27"/>
        <v>3451.479772991851</v>
      </c>
      <c r="F51" s="17">
        <v>10342584</v>
      </c>
      <c r="G51" s="17">
        <f t="shared" si="28"/>
        <v>1505.0325960419093</v>
      </c>
      <c r="H51" s="17">
        <v>219883</v>
      </c>
      <c r="I51" s="17">
        <f t="shared" si="47"/>
        <v>31.996944121071014</v>
      </c>
      <c r="J51" s="17">
        <v>2649012</v>
      </c>
      <c r="K51" s="17">
        <f t="shared" si="29"/>
        <v>385.4790454016298</v>
      </c>
      <c r="L51" s="17">
        <v>90864</v>
      </c>
      <c r="M51" s="17">
        <f t="shared" si="30"/>
        <v>13.222351571594878</v>
      </c>
      <c r="N51" s="17">
        <v>3120666</v>
      </c>
      <c r="O51" s="17">
        <f t="shared" si="31"/>
        <v>454.11321303841675</v>
      </c>
      <c r="P51" s="18">
        <f t="shared" si="22"/>
        <v>40141578</v>
      </c>
      <c r="Q51" s="19">
        <f t="shared" si="32"/>
        <v>5841.323923166473</v>
      </c>
      <c r="R51" s="17">
        <v>2518384</v>
      </c>
      <c r="S51" s="17">
        <f t="shared" si="33"/>
        <v>366.47031431897557</v>
      </c>
      <c r="T51" s="17">
        <v>1316549</v>
      </c>
      <c r="U51" s="17">
        <f t="shared" si="34"/>
        <v>191.58163562281723</v>
      </c>
      <c r="V51" s="20">
        <f t="shared" si="23"/>
        <v>43976511</v>
      </c>
      <c r="W51" s="21">
        <f t="shared" si="35"/>
        <v>6399.375873108265</v>
      </c>
      <c r="X51" s="17">
        <v>3571740</v>
      </c>
      <c r="Y51" s="17">
        <f t="shared" si="36"/>
        <v>519.7526193247962</v>
      </c>
      <c r="Z51" s="17">
        <v>1087812</v>
      </c>
      <c r="AA51" s="17">
        <f t="shared" si="37"/>
        <v>158.29627473806752</v>
      </c>
      <c r="AB51" s="17">
        <v>596604</v>
      </c>
      <c r="AC51" s="17">
        <f t="shared" si="38"/>
        <v>86.81664726426077</v>
      </c>
      <c r="AD51" s="17">
        <v>6476946</v>
      </c>
      <c r="AE51" s="17">
        <f t="shared" si="39"/>
        <v>942.5125145518044</v>
      </c>
      <c r="AF51" s="17">
        <v>3027469</v>
      </c>
      <c r="AG51" s="17">
        <f t="shared" si="40"/>
        <v>440.55136786961583</v>
      </c>
      <c r="AH51" s="17">
        <v>2967679</v>
      </c>
      <c r="AI51" s="17">
        <f t="shared" si="41"/>
        <v>431.85084400465655</v>
      </c>
      <c r="AJ51" s="17">
        <v>0</v>
      </c>
      <c r="AK51" s="17">
        <f t="shared" si="15"/>
        <v>0</v>
      </c>
      <c r="AL51" s="17">
        <v>0</v>
      </c>
      <c r="AM51" s="17">
        <f t="shared" si="16"/>
        <v>0</v>
      </c>
      <c r="AN51" s="17">
        <v>943795</v>
      </c>
      <c r="AO51" s="17">
        <f t="shared" si="42"/>
        <v>137.3392025611176</v>
      </c>
      <c r="AP51" s="22">
        <f t="shared" si="24"/>
        <v>18672045</v>
      </c>
      <c r="AQ51" s="23">
        <f t="shared" si="43"/>
        <v>2717.119470314319</v>
      </c>
      <c r="AR51" s="17">
        <v>613760</v>
      </c>
      <c r="AS51" s="17">
        <f t="shared" si="44"/>
        <v>89.31315483119907</v>
      </c>
      <c r="AT51" s="17">
        <v>4457582</v>
      </c>
      <c r="AU51" s="17">
        <f t="shared" si="45"/>
        <v>648.6586146682189</v>
      </c>
      <c r="AV51" s="24">
        <f t="shared" si="25"/>
        <v>67719898</v>
      </c>
      <c r="AW51" s="25">
        <f t="shared" si="46"/>
        <v>9854.467112922002</v>
      </c>
    </row>
    <row r="52" spans="1:49" ht="12.75">
      <c r="A52" s="41">
        <v>49</v>
      </c>
      <c r="B52" s="14" t="s">
        <v>78</v>
      </c>
      <c r="C52" s="15">
        <v>15637</v>
      </c>
      <c r="D52" s="17">
        <v>46580045</v>
      </c>
      <c r="E52" s="17">
        <f t="shared" si="27"/>
        <v>2978.8351346166146</v>
      </c>
      <c r="F52" s="17">
        <v>15849229</v>
      </c>
      <c r="G52" s="17">
        <f t="shared" si="28"/>
        <v>1013.5722325254205</v>
      </c>
      <c r="H52" s="17">
        <v>1924379</v>
      </c>
      <c r="I52" s="17">
        <f t="shared" si="47"/>
        <v>123.06574151051993</v>
      </c>
      <c r="J52" s="17">
        <v>549459</v>
      </c>
      <c r="K52" s="17">
        <f t="shared" si="29"/>
        <v>35.138389716697574</v>
      </c>
      <c r="L52" s="17">
        <v>446803</v>
      </c>
      <c r="M52" s="17">
        <f t="shared" si="30"/>
        <v>28.573447592249153</v>
      </c>
      <c r="N52" s="17">
        <v>7479826</v>
      </c>
      <c r="O52" s="17">
        <f t="shared" si="31"/>
        <v>478.34149772974354</v>
      </c>
      <c r="P52" s="18">
        <f t="shared" si="22"/>
        <v>72829741</v>
      </c>
      <c r="Q52" s="19">
        <f t="shared" si="32"/>
        <v>4657.526443691245</v>
      </c>
      <c r="R52" s="17">
        <v>3886649</v>
      </c>
      <c r="S52" s="17">
        <f t="shared" si="33"/>
        <v>248.55464603184754</v>
      </c>
      <c r="T52" s="17">
        <v>3738229</v>
      </c>
      <c r="U52" s="17">
        <f t="shared" si="34"/>
        <v>239.0630555733197</v>
      </c>
      <c r="V52" s="20">
        <f t="shared" si="23"/>
        <v>80454619</v>
      </c>
      <c r="W52" s="21">
        <f t="shared" si="35"/>
        <v>5145.144145296413</v>
      </c>
      <c r="X52" s="17">
        <v>6518729</v>
      </c>
      <c r="Y52" s="17">
        <f t="shared" si="36"/>
        <v>416.87849331713244</v>
      </c>
      <c r="Z52" s="17">
        <v>2732474</v>
      </c>
      <c r="AA52" s="17">
        <f t="shared" si="37"/>
        <v>174.74413250623522</v>
      </c>
      <c r="AB52" s="17">
        <v>824826</v>
      </c>
      <c r="AC52" s="17">
        <f t="shared" si="38"/>
        <v>52.74835326469272</v>
      </c>
      <c r="AD52" s="17">
        <v>10387806</v>
      </c>
      <c r="AE52" s="17">
        <f t="shared" si="39"/>
        <v>664.3093943851122</v>
      </c>
      <c r="AF52" s="17">
        <v>6961083</v>
      </c>
      <c r="AG52" s="17">
        <f t="shared" si="40"/>
        <v>445.16742341881434</v>
      </c>
      <c r="AH52" s="17">
        <v>8120573</v>
      </c>
      <c r="AI52" s="17">
        <f t="shared" si="41"/>
        <v>519.3178359020272</v>
      </c>
      <c r="AJ52" s="17">
        <v>0</v>
      </c>
      <c r="AK52" s="17">
        <f t="shared" si="15"/>
        <v>0</v>
      </c>
      <c r="AL52" s="17">
        <v>6658</v>
      </c>
      <c r="AM52" s="17">
        <f t="shared" si="16"/>
        <v>0.42578499712221013</v>
      </c>
      <c r="AN52" s="17">
        <v>1999270</v>
      </c>
      <c r="AO52" s="17">
        <f t="shared" si="42"/>
        <v>127.85508729295901</v>
      </c>
      <c r="AP52" s="22">
        <f t="shared" si="24"/>
        <v>37551419</v>
      </c>
      <c r="AQ52" s="23">
        <f t="shared" si="43"/>
        <v>2401.4465050840954</v>
      </c>
      <c r="AR52" s="17">
        <v>4060061</v>
      </c>
      <c r="AS52" s="17">
        <f t="shared" si="44"/>
        <v>259.64449702628383</v>
      </c>
      <c r="AT52" s="17">
        <v>4077431</v>
      </c>
      <c r="AU52" s="17">
        <f t="shared" si="45"/>
        <v>260.7553239112362</v>
      </c>
      <c r="AV52" s="24">
        <f t="shared" si="25"/>
        <v>126143530</v>
      </c>
      <c r="AW52" s="25">
        <f t="shared" si="46"/>
        <v>8066.990471318028</v>
      </c>
    </row>
    <row r="53" spans="1:49" ht="12.75">
      <c r="A53" s="42">
        <v>50</v>
      </c>
      <c r="B53" s="26" t="s">
        <v>79</v>
      </c>
      <c r="C53" s="27">
        <v>8694</v>
      </c>
      <c r="D53" s="28">
        <v>21504911</v>
      </c>
      <c r="E53" s="28">
        <f t="shared" si="27"/>
        <v>2473.534736599954</v>
      </c>
      <c r="F53" s="28">
        <v>6547177</v>
      </c>
      <c r="G53" s="28">
        <f t="shared" si="28"/>
        <v>753.0684380032206</v>
      </c>
      <c r="H53" s="28">
        <v>1127426</v>
      </c>
      <c r="I53" s="28">
        <f t="shared" si="47"/>
        <v>129.6786289394985</v>
      </c>
      <c r="J53" s="28">
        <v>1112495</v>
      </c>
      <c r="K53" s="28">
        <f t="shared" si="29"/>
        <v>127.96123763515068</v>
      </c>
      <c r="L53" s="28">
        <v>138895</v>
      </c>
      <c r="M53" s="28">
        <f t="shared" si="30"/>
        <v>15.975960432482172</v>
      </c>
      <c r="N53" s="28">
        <v>5373083</v>
      </c>
      <c r="O53" s="28">
        <f t="shared" si="31"/>
        <v>618.0219691741431</v>
      </c>
      <c r="P53" s="29">
        <f t="shared" si="22"/>
        <v>35803987</v>
      </c>
      <c r="Q53" s="30">
        <f t="shared" si="32"/>
        <v>4118.240970784449</v>
      </c>
      <c r="R53" s="28">
        <v>3362457</v>
      </c>
      <c r="S53" s="28">
        <f t="shared" si="33"/>
        <v>386.756038647343</v>
      </c>
      <c r="T53" s="28">
        <v>2961953</v>
      </c>
      <c r="U53" s="28">
        <f t="shared" si="34"/>
        <v>340.6893259719347</v>
      </c>
      <c r="V53" s="31">
        <f t="shared" si="23"/>
        <v>42128397</v>
      </c>
      <c r="W53" s="32">
        <f t="shared" si="35"/>
        <v>4845.686335403727</v>
      </c>
      <c r="X53" s="28">
        <v>2825494</v>
      </c>
      <c r="Y53" s="28">
        <f t="shared" si="36"/>
        <v>324.99355877616745</v>
      </c>
      <c r="Z53" s="28">
        <v>967230</v>
      </c>
      <c r="AA53" s="28">
        <f t="shared" si="37"/>
        <v>111.25258799171843</v>
      </c>
      <c r="AB53" s="28">
        <v>795727</v>
      </c>
      <c r="AC53" s="28">
        <f t="shared" si="38"/>
        <v>91.52599493903841</v>
      </c>
      <c r="AD53" s="28">
        <v>5322453</v>
      </c>
      <c r="AE53" s="28">
        <f t="shared" si="39"/>
        <v>612.1984126984127</v>
      </c>
      <c r="AF53" s="28">
        <v>3830370</v>
      </c>
      <c r="AG53" s="28">
        <f t="shared" si="40"/>
        <v>440.57625948930297</v>
      </c>
      <c r="AH53" s="28">
        <v>4115494</v>
      </c>
      <c r="AI53" s="28">
        <f t="shared" si="41"/>
        <v>473.3717506326202</v>
      </c>
      <c r="AJ53" s="28">
        <v>0</v>
      </c>
      <c r="AK53" s="28">
        <f t="shared" si="15"/>
        <v>0</v>
      </c>
      <c r="AL53" s="28">
        <v>220238</v>
      </c>
      <c r="AM53" s="28">
        <f t="shared" si="16"/>
        <v>25.33218311479181</v>
      </c>
      <c r="AN53" s="28">
        <v>596652</v>
      </c>
      <c r="AO53" s="28">
        <f t="shared" si="42"/>
        <v>68.6280193236715</v>
      </c>
      <c r="AP53" s="33">
        <f t="shared" si="24"/>
        <v>18673658</v>
      </c>
      <c r="AQ53" s="34">
        <f t="shared" si="43"/>
        <v>2147.8787669657236</v>
      </c>
      <c r="AR53" s="28">
        <v>871202</v>
      </c>
      <c r="AS53" s="28">
        <f t="shared" si="44"/>
        <v>100.20726938118243</v>
      </c>
      <c r="AT53" s="28">
        <v>11363713</v>
      </c>
      <c r="AU53" s="28">
        <f t="shared" si="45"/>
        <v>1307.0753393144698</v>
      </c>
      <c r="AV53" s="35">
        <f t="shared" si="25"/>
        <v>73036970</v>
      </c>
      <c r="AW53" s="36">
        <f t="shared" si="46"/>
        <v>8400.847711065102</v>
      </c>
    </row>
    <row r="54" spans="1:49" ht="12.75">
      <c r="A54" s="41">
        <v>51</v>
      </c>
      <c r="B54" s="14" t="s">
        <v>80</v>
      </c>
      <c r="C54" s="15">
        <v>10195</v>
      </c>
      <c r="D54" s="17">
        <v>28515327</v>
      </c>
      <c r="E54" s="17">
        <f t="shared" si="27"/>
        <v>2796.991368317803</v>
      </c>
      <c r="F54" s="17">
        <v>9722713</v>
      </c>
      <c r="G54" s="17">
        <f t="shared" si="28"/>
        <v>953.6746444335458</v>
      </c>
      <c r="H54" s="17">
        <v>2199919</v>
      </c>
      <c r="I54" s="17">
        <f t="shared" si="47"/>
        <v>215.78410985777342</v>
      </c>
      <c r="J54" s="17">
        <v>1691554</v>
      </c>
      <c r="K54" s="17">
        <f t="shared" si="29"/>
        <v>165.91996076508093</v>
      </c>
      <c r="L54" s="17">
        <v>453756</v>
      </c>
      <c r="M54" s="17">
        <f t="shared" si="30"/>
        <v>44.50769985286905</v>
      </c>
      <c r="N54" s="17">
        <v>3495925</v>
      </c>
      <c r="O54" s="17">
        <f t="shared" si="31"/>
        <v>342.90583619421284</v>
      </c>
      <c r="P54" s="18">
        <f t="shared" si="22"/>
        <v>46079194</v>
      </c>
      <c r="Q54" s="19">
        <f t="shared" si="32"/>
        <v>4519.783619421285</v>
      </c>
      <c r="R54" s="17">
        <v>3371727</v>
      </c>
      <c r="S54" s="17">
        <f t="shared" si="33"/>
        <v>330.7235899950956</v>
      </c>
      <c r="T54" s="17">
        <v>4164191</v>
      </c>
      <c r="U54" s="17">
        <f t="shared" si="34"/>
        <v>408.4542422756253</v>
      </c>
      <c r="V54" s="20">
        <f t="shared" si="23"/>
        <v>53615112</v>
      </c>
      <c r="W54" s="21">
        <f t="shared" si="35"/>
        <v>5258.9614516920055</v>
      </c>
      <c r="X54" s="17">
        <v>4552140</v>
      </c>
      <c r="Y54" s="17">
        <f t="shared" si="36"/>
        <v>446.5071113290829</v>
      </c>
      <c r="Z54" s="17">
        <v>1295215</v>
      </c>
      <c r="AA54" s="17">
        <f t="shared" si="37"/>
        <v>127.04413928396272</v>
      </c>
      <c r="AB54" s="17">
        <v>672121</v>
      </c>
      <c r="AC54" s="17">
        <f t="shared" si="38"/>
        <v>65.92653261402648</v>
      </c>
      <c r="AD54" s="17">
        <v>8500275</v>
      </c>
      <c r="AE54" s="17">
        <f t="shared" si="39"/>
        <v>833.7690044139284</v>
      </c>
      <c r="AF54" s="17">
        <v>3443483</v>
      </c>
      <c r="AG54" s="17">
        <f t="shared" si="40"/>
        <v>337.76194212849435</v>
      </c>
      <c r="AH54" s="17">
        <v>5334405</v>
      </c>
      <c r="AI54" s="17">
        <f t="shared" si="41"/>
        <v>523.2373712604218</v>
      </c>
      <c r="AJ54" s="17">
        <v>0</v>
      </c>
      <c r="AK54" s="17">
        <f t="shared" si="15"/>
        <v>0</v>
      </c>
      <c r="AL54" s="17">
        <v>5000</v>
      </c>
      <c r="AM54" s="17">
        <f t="shared" si="16"/>
        <v>0.4904364884747425</v>
      </c>
      <c r="AN54" s="17">
        <v>564142</v>
      </c>
      <c r="AO54" s="17">
        <f t="shared" si="42"/>
        <v>55.33516429622364</v>
      </c>
      <c r="AP54" s="22">
        <f t="shared" si="24"/>
        <v>24366781</v>
      </c>
      <c r="AQ54" s="23">
        <f t="shared" si="43"/>
        <v>2390.071701814615</v>
      </c>
      <c r="AR54" s="17">
        <v>72669</v>
      </c>
      <c r="AS54" s="17">
        <f t="shared" si="44"/>
        <v>7.127905836194213</v>
      </c>
      <c r="AT54" s="17">
        <v>1954294</v>
      </c>
      <c r="AU54" s="17">
        <f t="shared" si="45"/>
        <v>191.6914173614517</v>
      </c>
      <c r="AV54" s="24">
        <f t="shared" si="25"/>
        <v>80008856</v>
      </c>
      <c r="AW54" s="25">
        <f t="shared" si="46"/>
        <v>7847.852476704267</v>
      </c>
    </row>
    <row r="55" spans="1:49" ht="12.75">
      <c r="A55" s="41">
        <v>52</v>
      </c>
      <c r="B55" s="14" t="s">
        <v>81</v>
      </c>
      <c r="C55" s="15">
        <v>34408</v>
      </c>
      <c r="D55" s="17">
        <v>115457972</v>
      </c>
      <c r="E55" s="17">
        <f t="shared" si="27"/>
        <v>3355.556033480586</v>
      </c>
      <c r="F55" s="17">
        <v>56501537</v>
      </c>
      <c r="G55" s="17">
        <f t="shared" si="28"/>
        <v>1642.1046558939781</v>
      </c>
      <c r="H55" s="17">
        <v>4675714</v>
      </c>
      <c r="I55" s="17">
        <f t="shared" si="47"/>
        <v>135.8903162055336</v>
      </c>
      <c r="J55" s="17">
        <v>11187136</v>
      </c>
      <c r="K55" s="17">
        <f t="shared" si="29"/>
        <v>325.13182980702163</v>
      </c>
      <c r="L55" s="17">
        <v>469847</v>
      </c>
      <c r="M55" s="17">
        <f t="shared" si="30"/>
        <v>13.655167402929552</v>
      </c>
      <c r="N55" s="17">
        <v>8691149</v>
      </c>
      <c r="O55" s="17">
        <f t="shared" si="31"/>
        <v>252.5909381539177</v>
      </c>
      <c r="P55" s="18">
        <f t="shared" si="22"/>
        <v>196983355</v>
      </c>
      <c r="Q55" s="19">
        <f t="shared" si="32"/>
        <v>5724.928940943966</v>
      </c>
      <c r="R55" s="17">
        <v>12264647</v>
      </c>
      <c r="S55" s="17">
        <f t="shared" si="33"/>
        <v>356.4475412694722</v>
      </c>
      <c r="T55" s="17">
        <v>11779844</v>
      </c>
      <c r="U55" s="17">
        <f t="shared" si="34"/>
        <v>342.35770750988144</v>
      </c>
      <c r="V55" s="20">
        <f t="shared" si="23"/>
        <v>221027846</v>
      </c>
      <c r="W55" s="21">
        <f t="shared" si="35"/>
        <v>6423.73418972332</v>
      </c>
      <c r="X55" s="17">
        <v>16312057</v>
      </c>
      <c r="Y55" s="17">
        <f t="shared" si="36"/>
        <v>474.07745291792605</v>
      </c>
      <c r="Z55" s="17">
        <v>5712708</v>
      </c>
      <c r="AA55" s="17">
        <f t="shared" si="37"/>
        <v>166.0284817484306</v>
      </c>
      <c r="AB55" s="17">
        <v>2051238</v>
      </c>
      <c r="AC55" s="17">
        <f t="shared" si="38"/>
        <v>59.6151476400837</v>
      </c>
      <c r="AD55" s="17">
        <v>33414081</v>
      </c>
      <c r="AE55" s="17">
        <f t="shared" si="39"/>
        <v>971.1137235526621</v>
      </c>
      <c r="AF55" s="17">
        <v>21494002</v>
      </c>
      <c r="AG55" s="17">
        <f t="shared" si="40"/>
        <v>624.6803650313881</v>
      </c>
      <c r="AH55" s="17">
        <v>16318422</v>
      </c>
      <c r="AI55" s="17">
        <f t="shared" si="41"/>
        <v>474.26243896768193</v>
      </c>
      <c r="AJ55" s="17">
        <v>0</v>
      </c>
      <c r="AK55" s="17">
        <f t="shared" si="15"/>
        <v>0</v>
      </c>
      <c r="AL55" s="17">
        <v>1190153</v>
      </c>
      <c r="AM55" s="17">
        <f t="shared" si="16"/>
        <v>34.58942687747036</v>
      </c>
      <c r="AN55" s="17">
        <v>3561032</v>
      </c>
      <c r="AO55" s="17">
        <f t="shared" si="42"/>
        <v>103.49430365031388</v>
      </c>
      <c r="AP55" s="22">
        <f t="shared" si="24"/>
        <v>100053693</v>
      </c>
      <c r="AQ55" s="23">
        <f t="shared" si="43"/>
        <v>2907.8613403859567</v>
      </c>
      <c r="AR55" s="17">
        <v>29430426</v>
      </c>
      <c r="AS55" s="17">
        <f t="shared" si="44"/>
        <v>855.3367240176703</v>
      </c>
      <c r="AT55" s="17">
        <v>17703323</v>
      </c>
      <c r="AU55" s="17">
        <f t="shared" si="45"/>
        <v>514.5118286445013</v>
      </c>
      <c r="AV55" s="24">
        <f t="shared" si="25"/>
        <v>368215288</v>
      </c>
      <c r="AW55" s="25">
        <f t="shared" si="46"/>
        <v>10701.444082771448</v>
      </c>
    </row>
    <row r="56" spans="1:49" ht="12.75">
      <c r="A56" s="41">
        <v>53</v>
      </c>
      <c r="B56" s="14" t="s">
        <v>82</v>
      </c>
      <c r="C56" s="15">
        <v>19214</v>
      </c>
      <c r="D56" s="17">
        <v>51722323</v>
      </c>
      <c r="E56" s="17">
        <f t="shared" si="27"/>
        <v>2691.908139897991</v>
      </c>
      <c r="F56" s="17">
        <v>17094939</v>
      </c>
      <c r="G56" s="17">
        <f t="shared" si="28"/>
        <v>889.7126574372853</v>
      </c>
      <c r="H56" s="17">
        <v>2613263</v>
      </c>
      <c r="I56" s="17">
        <f t="shared" si="47"/>
        <v>136.00827521598833</v>
      </c>
      <c r="J56" s="17">
        <v>2511351</v>
      </c>
      <c r="K56" s="17">
        <f t="shared" si="29"/>
        <v>130.70422608514625</v>
      </c>
      <c r="L56" s="17">
        <v>423598</v>
      </c>
      <c r="M56" s="17">
        <f t="shared" si="30"/>
        <v>22.046320391381286</v>
      </c>
      <c r="N56" s="17">
        <v>9500088</v>
      </c>
      <c r="O56" s="17">
        <f t="shared" si="31"/>
        <v>494.4357239512855</v>
      </c>
      <c r="P56" s="18">
        <f t="shared" si="22"/>
        <v>83865562</v>
      </c>
      <c r="Q56" s="19">
        <f t="shared" si="32"/>
        <v>4364.815342979078</v>
      </c>
      <c r="R56" s="17">
        <v>4280203</v>
      </c>
      <c r="S56" s="17">
        <f t="shared" si="33"/>
        <v>222.76480691162695</v>
      </c>
      <c r="T56" s="17">
        <v>6660794</v>
      </c>
      <c r="U56" s="17">
        <f t="shared" si="34"/>
        <v>346.6635786405746</v>
      </c>
      <c r="V56" s="20">
        <f t="shared" si="23"/>
        <v>94806559</v>
      </c>
      <c r="W56" s="21">
        <f t="shared" si="35"/>
        <v>4934.243728531279</v>
      </c>
      <c r="X56" s="17">
        <v>5693499</v>
      </c>
      <c r="Y56" s="17">
        <f t="shared" si="36"/>
        <v>296.3203393359009</v>
      </c>
      <c r="Z56" s="17">
        <v>1221387</v>
      </c>
      <c r="AA56" s="17">
        <f t="shared" si="37"/>
        <v>63.56755490787967</v>
      </c>
      <c r="AB56" s="17">
        <v>943276</v>
      </c>
      <c r="AC56" s="17">
        <f t="shared" si="38"/>
        <v>49.09316123659831</v>
      </c>
      <c r="AD56" s="17">
        <v>14882413</v>
      </c>
      <c r="AE56" s="17">
        <f t="shared" si="39"/>
        <v>774.5608930987821</v>
      </c>
      <c r="AF56" s="17">
        <v>10113520</v>
      </c>
      <c r="AG56" s="17">
        <f t="shared" si="40"/>
        <v>526.362027688144</v>
      </c>
      <c r="AH56" s="17">
        <v>9458163</v>
      </c>
      <c r="AI56" s="17">
        <f t="shared" si="41"/>
        <v>492.2537212449256</v>
      </c>
      <c r="AJ56" s="17">
        <v>0</v>
      </c>
      <c r="AK56" s="17">
        <f t="shared" si="15"/>
        <v>0</v>
      </c>
      <c r="AL56" s="17">
        <v>38771</v>
      </c>
      <c r="AM56" s="17">
        <f t="shared" si="16"/>
        <v>2.0178515665660455</v>
      </c>
      <c r="AN56" s="17">
        <v>1509412</v>
      </c>
      <c r="AO56" s="17">
        <f t="shared" si="42"/>
        <v>78.5579265119184</v>
      </c>
      <c r="AP56" s="22">
        <f t="shared" si="24"/>
        <v>43860441</v>
      </c>
      <c r="AQ56" s="23">
        <f t="shared" si="43"/>
        <v>2282.733475590715</v>
      </c>
      <c r="AR56" s="17">
        <v>5885376</v>
      </c>
      <c r="AS56" s="17">
        <f t="shared" si="44"/>
        <v>306.3066514000208</v>
      </c>
      <c r="AT56" s="17">
        <v>7353611</v>
      </c>
      <c r="AU56" s="17">
        <f t="shared" si="45"/>
        <v>382.72150515249297</v>
      </c>
      <c r="AV56" s="24">
        <f t="shared" si="25"/>
        <v>151905987</v>
      </c>
      <c r="AW56" s="25">
        <f t="shared" si="46"/>
        <v>7906.005360674508</v>
      </c>
    </row>
    <row r="57" spans="1:49" ht="12.75">
      <c r="A57" s="41">
        <v>54</v>
      </c>
      <c r="B57" s="14" t="s">
        <v>83</v>
      </c>
      <c r="C57" s="15">
        <v>872</v>
      </c>
      <c r="D57" s="17">
        <v>2175962</v>
      </c>
      <c r="E57" s="17">
        <f t="shared" si="27"/>
        <v>2495.369266055046</v>
      </c>
      <c r="F57" s="17">
        <v>1487030</v>
      </c>
      <c r="G57" s="17">
        <f t="shared" si="28"/>
        <v>1705.309633027523</v>
      </c>
      <c r="H57" s="17">
        <v>238591</v>
      </c>
      <c r="I57" s="17">
        <f t="shared" si="47"/>
        <v>273.61353211009174</v>
      </c>
      <c r="J57" s="17">
        <v>410110</v>
      </c>
      <c r="K57" s="17">
        <f t="shared" si="29"/>
        <v>470.3096330275229</v>
      </c>
      <c r="L57" s="17">
        <v>8594</v>
      </c>
      <c r="M57" s="17">
        <f t="shared" si="30"/>
        <v>9.855504587155963</v>
      </c>
      <c r="N57" s="17">
        <v>625330</v>
      </c>
      <c r="O57" s="17">
        <f t="shared" si="31"/>
        <v>717.1215596330276</v>
      </c>
      <c r="P57" s="18">
        <f t="shared" si="22"/>
        <v>4945617</v>
      </c>
      <c r="Q57" s="19">
        <f t="shared" si="32"/>
        <v>5671.579128440367</v>
      </c>
      <c r="R57" s="17">
        <v>513709</v>
      </c>
      <c r="S57" s="17">
        <f t="shared" si="33"/>
        <v>589.1158256880734</v>
      </c>
      <c r="T57" s="17">
        <v>861626</v>
      </c>
      <c r="U57" s="17">
        <f t="shared" si="34"/>
        <v>988.1032110091743</v>
      </c>
      <c r="V57" s="20">
        <f t="shared" si="23"/>
        <v>6320952</v>
      </c>
      <c r="W57" s="21">
        <f t="shared" si="35"/>
        <v>7248.798165137615</v>
      </c>
      <c r="X57" s="17">
        <v>442177</v>
      </c>
      <c r="Y57" s="17">
        <f t="shared" si="36"/>
        <v>507.08371559633025</v>
      </c>
      <c r="Z57" s="17">
        <v>329555</v>
      </c>
      <c r="AA57" s="17">
        <f t="shared" si="37"/>
        <v>377.9300458715596</v>
      </c>
      <c r="AB57" s="17">
        <v>235302</v>
      </c>
      <c r="AC57" s="17">
        <f t="shared" si="38"/>
        <v>269.841743119266</v>
      </c>
      <c r="AD57" s="17">
        <v>735002</v>
      </c>
      <c r="AE57" s="17">
        <f t="shared" si="39"/>
        <v>842.8922018348624</v>
      </c>
      <c r="AF57" s="17">
        <v>732751</v>
      </c>
      <c r="AG57" s="17">
        <f t="shared" si="40"/>
        <v>840.3107798165138</v>
      </c>
      <c r="AH57" s="17">
        <v>583893</v>
      </c>
      <c r="AI57" s="17">
        <f t="shared" si="41"/>
        <v>669.6020642201835</v>
      </c>
      <c r="AJ57" s="17">
        <v>0</v>
      </c>
      <c r="AK57" s="17">
        <f t="shared" si="15"/>
        <v>0</v>
      </c>
      <c r="AL57" s="17">
        <v>3461</v>
      </c>
      <c r="AM57" s="17">
        <f t="shared" si="16"/>
        <v>3.9690366972477062</v>
      </c>
      <c r="AN57" s="17">
        <v>1300</v>
      </c>
      <c r="AO57" s="17">
        <f t="shared" si="42"/>
        <v>1.4908256880733946</v>
      </c>
      <c r="AP57" s="22">
        <f t="shared" si="24"/>
        <v>3063441</v>
      </c>
      <c r="AQ57" s="23">
        <f t="shared" si="43"/>
        <v>3513.1204128440368</v>
      </c>
      <c r="AR57" s="17">
        <v>11358</v>
      </c>
      <c r="AS57" s="17">
        <f t="shared" si="44"/>
        <v>13.025229357798166</v>
      </c>
      <c r="AT57" s="17">
        <v>73284</v>
      </c>
      <c r="AU57" s="17">
        <f t="shared" si="45"/>
        <v>84.04128440366972</v>
      </c>
      <c r="AV57" s="24">
        <f t="shared" si="25"/>
        <v>9469035</v>
      </c>
      <c r="AW57" s="25">
        <f t="shared" si="46"/>
        <v>10858.98509174312</v>
      </c>
    </row>
    <row r="58" spans="1:49" ht="12.75">
      <c r="A58" s="42">
        <v>55</v>
      </c>
      <c r="B58" s="26" t="s">
        <v>84</v>
      </c>
      <c r="C58" s="27">
        <v>19061</v>
      </c>
      <c r="D58" s="28">
        <v>54561565</v>
      </c>
      <c r="E58" s="28">
        <f t="shared" si="27"/>
        <v>2862.471276428309</v>
      </c>
      <c r="F58" s="28">
        <v>20162875</v>
      </c>
      <c r="G58" s="28">
        <f t="shared" si="28"/>
        <v>1057.8078275011803</v>
      </c>
      <c r="H58" s="28">
        <v>3693084</v>
      </c>
      <c r="I58" s="28">
        <f t="shared" si="47"/>
        <v>193.75080006295576</v>
      </c>
      <c r="J58" s="28">
        <v>5354513</v>
      </c>
      <c r="K58" s="28">
        <f t="shared" si="29"/>
        <v>280.91459000052464</v>
      </c>
      <c r="L58" s="28">
        <v>472274</v>
      </c>
      <c r="M58" s="28">
        <f t="shared" si="30"/>
        <v>24.77697917213158</v>
      </c>
      <c r="N58" s="28">
        <v>5960574</v>
      </c>
      <c r="O58" s="28">
        <f t="shared" si="31"/>
        <v>312.7104559047269</v>
      </c>
      <c r="P58" s="29">
        <f t="shared" si="22"/>
        <v>90204885</v>
      </c>
      <c r="Q58" s="30">
        <f t="shared" si="32"/>
        <v>4732.431929069829</v>
      </c>
      <c r="R58" s="28">
        <v>6651074</v>
      </c>
      <c r="S58" s="28">
        <f t="shared" si="33"/>
        <v>348.9362572792613</v>
      </c>
      <c r="T58" s="28">
        <v>7876533</v>
      </c>
      <c r="U58" s="28">
        <f t="shared" si="34"/>
        <v>413.2276900477415</v>
      </c>
      <c r="V58" s="31">
        <f t="shared" si="23"/>
        <v>104732492</v>
      </c>
      <c r="W58" s="32">
        <f t="shared" si="35"/>
        <v>5494.595876396831</v>
      </c>
      <c r="X58" s="28">
        <v>6674058</v>
      </c>
      <c r="Y58" s="28">
        <f t="shared" si="36"/>
        <v>350.14207019568755</v>
      </c>
      <c r="Z58" s="28">
        <v>1371443</v>
      </c>
      <c r="AA58" s="28">
        <f t="shared" si="37"/>
        <v>71.9502124757358</v>
      </c>
      <c r="AB58" s="28">
        <v>1461785</v>
      </c>
      <c r="AC58" s="28">
        <f t="shared" si="38"/>
        <v>76.68983788888306</v>
      </c>
      <c r="AD58" s="28">
        <v>11666262</v>
      </c>
      <c r="AE58" s="28">
        <f t="shared" si="39"/>
        <v>612.048790724516</v>
      </c>
      <c r="AF58" s="28">
        <v>7669217</v>
      </c>
      <c r="AG58" s="28">
        <f t="shared" si="40"/>
        <v>402.35124075337075</v>
      </c>
      <c r="AH58" s="28">
        <v>9233801</v>
      </c>
      <c r="AI58" s="28">
        <f t="shared" si="41"/>
        <v>484.4342374481926</v>
      </c>
      <c r="AJ58" s="28">
        <v>0</v>
      </c>
      <c r="AK58" s="28">
        <f t="shared" si="15"/>
        <v>0</v>
      </c>
      <c r="AL58" s="28">
        <v>98012</v>
      </c>
      <c r="AM58" s="28">
        <f t="shared" si="16"/>
        <v>5.142017732542889</v>
      </c>
      <c r="AN58" s="28">
        <v>1046350</v>
      </c>
      <c r="AO58" s="28">
        <f t="shared" si="42"/>
        <v>54.89481139499502</v>
      </c>
      <c r="AP58" s="33">
        <f t="shared" si="24"/>
        <v>39220928</v>
      </c>
      <c r="AQ58" s="34">
        <f t="shared" si="43"/>
        <v>2057.653218613924</v>
      </c>
      <c r="AR58" s="28">
        <v>1913917</v>
      </c>
      <c r="AS58" s="28">
        <f t="shared" si="44"/>
        <v>100.41010440165783</v>
      </c>
      <c r="AT58" s="28">
        <v>762268</v>
      </c>
      <c r="AU58" s="28">
        <f t="shared" si="45"/>
        <v>39.990976339121765</v>
      </c>
      <c r="AV58" s="35">
        <f t="shared" si="25"/>
        <v>146629605</v>
      </c>
      <c r="AW58" s="36">
        <f t="shared" si="46"/>
        <v>7692.650175751534</v>
      </c>
    </row>
    <row r="59" spans="1:49" ht="12.75">
      <c r="A59" s="41">
        <v>56</v>
      </c>
      <c r="B59" s="14" t="s">
        <v>85</v>
      </c>
      <c r="C59" s="15">
        <v>3158</v>
      </c>
      <c r="D59" s="17">
        <v>8162499</v>
      </c>
      <c r="E59" s="17">
        <f t="shared" si="27"/>
        <v>2584.705193160228</v>
      </c>
      <c r="F59" s="17">
        <v>2284044</v>
      </c>
      <c r="G59" s="17">
        <f t="shared" si="28"/>
        <v>723.256491450285</v>
      </c>
      <c r="H59" s="17">
        <v>685596</v>
      </c>
      <c r="I59" s="17">
        <f t="shared" si="47"/>
        <v>217.09816339455352</v>
      </c>
      <c r="J59" s="17">
        <v>497819</v>
      </c>
      <c r="K59" s="17">
        <f t="shared" si="29"/>
        <v>157.63742875237492</v>
      </c>
      <c r="L59" s="17">
        <v>73594</v>
      </c>
      <c r="M59" s="17">
        <f t="shared" si="30"/>
        <v>23.303989867004432</v>
      </c>
      <c r="N59" s="17">
        <v>1331929</v>
      </c>
      <c r="O59" s="17">
        <f t="shared" si="31"/>
        <v>421.7634578847372</v>
      </c>
      <c r="P59" s="18">
        <f t="shared" si="22"/>
        <v>13035481</v>
      </c>
      <c r="Q59" s="19">
        <f t="shared" si="32"/>
        <v>4127.764724509183</v>
      </c>
      <c r="R59" s="17">
        <v>728949</v>
      </c>
      <c r="S59" s="17">
        <f t="shared" si="33"/>
        <v>230.82615579480685</v>
      </c>
      <c r="T59" s="17">
        <v>1864349</v>
      </c>
      <c r="U59" s="17">
        <f t="shared" si="34"/>
        <v>590.3575047498417</v>
      </c>
      <c r="V59" s="20">
        <f t="shared" si="23"/>
        <v>15628779</v>
      </c>
      <c r="W59" s="21">
        <f t="shared" si="35"/>
        <v>4948.948385053832</v>
      </c>
      <c r="X59" s="17">
        <v>843380</v>
      </c>
      <c r="Y59" s="17">
        <f t="shared" si="36"/>
        <v>267.0614312856238</v>
      </c>
      <c r="Z59" s="17">
        <v>811868</v>
      </c>
      <c r="AA59" s="17">
        <f t="shared" si="37"/>
        <v>257.0829639012033</v>
      </c>
      <c r="AB59" s="17">
        <v>269701</v>
      </c>
      <c r="AC59" s="17">
        <f t="shared" si="38"/>
        <v>85.4024699176694</v>
      </c>
      <c r="AD59" s="17">
        <v>1761546</v>
      </c>
      <c r="AE59" s="17">
        <f t="shared" si="39"/>
        <v>557.8043065231159</v>
      </c>
      <c r="AF59" s="17">
        <v>2084025</v>
      </c>
      <c r="AG59" s="17">
        <f t="shared" si="40"/>
        <v>659.919252691577</v>
      </c>
      <c r="AH59" s="17">
        <v>1849667</v>
      </c>
      <c r="AI59" s="17">
        <f t="shared" si="41"/>
        <v>585.7083597213426</v>
      </c>
      <c r="AJ59" s="17">
        <v>0</v>
      </c>
      <c r="AK59" s="17">
        <f t="shared" si="15"/>
        <v>0</v>
      </c>
      <c r="AL59" s="17">
        <v>2896</v>
      </c>
      <c r="AM59" s="17">
        <f t="shared" si="16"/>
        <v>0.9170360987967068</v>
      </c>
      <c r="AN59" s="17">
        <v>50218</v>
      </c>
      <c r="AO59" s="17">
        <f t="shared" si="42"/>
        <v>15.901836605446485</v>
      </c>
      <c r="AP59" s="22">
        <f t="shared" si="24"/>
        <v>7673301</v>
      </c>
      <c r="AQ59" s="23">
        <f t="shared" si="43"/>
        <v>2429.7976567447754</v>
      </c>
      <c r="AR59" s="17">
        <v>53356</v>
      </c>
      <c r="AS59" s="17">
        <f t="shared" si="44"/>
        <v>16.895503483217226</v>
      </c>
      <c r="AT59" s="17">
        <v>0</v>
      </c>
      <c r="AU59" s="17">
        <f t="shared" si="45"/>
        <v>0</v>
      </c>
      <c r="AV59" s="24">
        <f t="shared" si="25"/>
        <v>23355436</v>
      </c>
      <c r="AW59" s="25">
        <f t="shared" si="46"/>
        <v>7395.641545281824</v>
      </c>
    </row>
    <row r="60" spans="1:49" ht="12.75">
      <c r="A60" s="41">
        <v>57</v>
      </c>
      <c r="B60" s="14" t="s">
        <v>86</v>
      </c>
      <c r="C60" s="15">
        <v>8926</v>
      </c>
      <c r="D60" s="17">
        <v>26489090</v>
      </c>
      <c r="E60" s="17">
        <f t="shared" si="27"/>
        <v>2967.6327582343715</v>
      </c>
      <c r="F60" s="17">
        <v>7645491</v>
      </c>
      <c r="G60" s="17">
        <f t="shared" si="28"/>
        <v>856.5416760026887</v>
      </c>
      <c r="H60" s="17">
        <v>1906078</v>
      </c>
      <c r="I60" s="17">
        <f t="shared" si="47"/>
        <v>213.54223616401524</v>
      </c>
      <c r="J60" s="17">
        <v>128409</v>
      </c>
      <c r="K60" s="17">
        <f t="shared" si="29"/>
        <v>14.385951153932332</v>
      </c>
      <c r="L60" s="17">
        <v>108960</v>
      </c>
      <c r="M60" s="17">
        <f t="shared" si="30"/>
        <v>12.207035626260364</v>
      </c>
      <c r="N60" s="17">
        <v>3489872</v>
      </c>
      <c r="O60" s="17">
        <f t="shared" si="31"/>
        <v>390.9782657405333</v>
      </c>
      <c r="P60" s="18">
        <f t="shared" si="22"/>
        <v>39767900</v>
      </c>
      <c r="Q60" s="19">
        <f t="shared" si="32"/>
        <v>4455.2879229218015</v>
      </c>
      <c r="R60" s="17">
        <v>3112249</v>
      </c>
      <c r="S60" s="17">
        <f t="shared" si="33"/>
        <v>348.6723056240197</v>
      </c>
      <c r="T60" s="17">
        <v>3237550</v>
      </c>
      <c r="U60" s="17">
        <f t="shared" si="34"/>
        <v>362.7100604974233</v>
      </c>
      <c r="V60" s="20">
        <f t="shared" si="23"/>
        <v>46117699</v>
      </c>
      <c r="W60" s="21">
        <f t="shared" si="35"/>
        <v>5166.670289043244</v>
      </c>
      <c r="X60" s="17">
        <v>3294044</v>
      </c>
      <c r="Y60" s="17">
        <f t="shared" si="36"/>
        <v>369.0392112928523</v>
      </c>
      <c r="Z60" s="17">
        <v>2029807</v>
      </c>
      <c r="AA60" s="17">
        <f t="shared" si="37"/>
        <v>227.40387631637913</v>
      </c>
      <c r="AB60" s="17">
        <v>555703</v>
      </c>
      <c r="AC60" s="17">
        <f t="shared" si="38"/>
        <v>62.2566659197849</v>
      </c>
      <c r="AD60" s="17">
        <v>11240369</v>
      </c>
      <c r="AE60" s="17">
        <f t="shared" si="39"/>
        <v>1259.2840017925162</v>
      </c>
      <c r="AF60" s="17">
        <v>3837701</v>
      </c>
      <c r="AG60" s="17">
        <f t="shared" si="40"/>
        <v>429.9463365449249</v>
      </c>
      <c r="AH60" s="17">
        <v>3509312</v>
      </c>
      <c r="AI60" s="17">
        <f t="shared" si="41"/>
        <v>393.1561729778176</v>
      </c>
      <c r="AJ60" s="17">
        <v>0</v>
      </c>
      <c r="AK60" s="17">
        <f t="shared" si="15"/>
        <v>0</v>
      </c>
      <c r="AL60" s="17">
        <v>21408</v>
      </c>
      <c r="AM60" s="17">
        <f t="shared" si="16"/>
        <v>2.3983867353797894</v>
      </c>
      <c r="AN60" s="17">
        <v>480114</v>
      </c>
      <c r="AO60" s="17">
        <f t="shared" si="42"/>
        <v>53.78825901859736</v>
      </c>
      <c r="AP60" s="22">
        <f t="shared" si="24"/>
        <v>24968458</v>
      </c>
      <c r="AQ60" s="23">
        <f t="shared" si="43"/>
        <v>2797.272910598252</v>
      </c>
      <c r="AR60" s="17">
        <v>6094166</v>
      </c>
      <c r="AS60" s="17">
        <f t="shared" si="44"/>
        <v>682.7432220479498</v>
      </c>
      <c r="AT60" s="17">
        <v>715456</v>
      </c>
      <c r="AU60" s="17">
        <f t="shared" si="45"/>
        <v>80.15415639704234</v>
      </c>
      <c r="AV60" s="24">
        <f t="shared" si="25"/>
        <v>77895779</v>
      </c>
      <c r="AW60" s="25">
        <f t="shared" si="46"/>
        <v>8726.840578086489</v>
      </c>
    </row>
    <row r="61" spans="1:49" ht="12.75">
      <c r="A61" s="41">
        <v>58</v>
      </c>
      <c r="B61" s="14" t="s">
        <v>87</v>
      </c>
      <c r="C61" s="15">
        <v>9744</v>
      </c>
      <c r="D61" s="17">
        <v>30165537</v>
      </c>
      <c r="E61" s="17">
        <f t="shared" si="27"/>
        <v>3095.806342364532</v>
      </c>
      <c r="F61" s="17">
        <v>11594298</v>
      </c>
      <c r="G61" s="17">
        <f t="shared" si="28"/>
        <v>1189.8910098522167</v>
      </c>
      <c r="H61" s="17">
        <v>2116858</v>
      </c>
      <c r="I61" s="17">
        <f t="shared" si="47"/>
        <v>217.2473316912972</v>
      </c>
      <c r="J61" s="17">
        <v>1170194</v>
      </c>
      <c r="K61" s="17">
        <f t="shared" si="29"/>
        <v>120.0938013136289</v>
      </c>
      <c r="L61" s="17">
        <v>148929</v>
      </c>
      <c r="M61" s="17">
        <f t="shared" si="30"/>
        <v>15.28417487684729</v>
      </c>
      <c r="N61" s="17">
        <v>3513813</v>
      </c>
      <c r="O61" s="17">
        <f t="shared" si="31"/>
        <v>360.61299261083747</v>
      </c>
      <c r="P61" s="18">
        <f t="shared" si="22"/>
        <v>48709629</v>
      </c>
      <c r="Q61" s="19">
        <f t="shared" si="32"/>
        <v>4998.93565270936</v>
      </c>
      <c r="R61" s="17">
        <v>3129504</v>
      </c>
      <c r="S61" s="17">
        <f t="shared" si="33"/>
        <v>321.17241379310343</v>
      </c>
      <c r="T61" s="17">
        <v>2860757</v>
      </c>
      <c r="U61" s="17">
        <f t="shared" si="34"/>
        <v>293.5916461412151</v>
      </c>
      <c r="V61" s="20">
        <f t="shared" si="23"/>
        <v>54699890</v>
      </c>
      <c r="W61" s="21">
        <f t="shared" si="35"/>
        <v>5613.699712643678</v>
      </c>
      <c r="X61" s="17">
        <v>4306129</v>
      </c>
      <c r="Y61" s="17">
        <f t="shared" si="36"/>
        <v>441.92621100164206</v>
      </c>
      <c r="Z61" s="17">
        <v>1596995</v>
      </c>
      <c r="AA61" s="17">
        <f t="shared" si="37"/>
        <v>163.89521756978652</v>
      </c>
      <c r="AB61" s="17">
        <v>545459</v>
      </c>
      <c r="AC61" s="17">
        <f t="shared" si="38"/>
        <v>55.978961412151065</v>
      </c>
      <c r="AD61" s="17">
        <v>7737424</v>
      </c>
      <c r="AE61" s="17">
        <f t="shared" si="39"/>
        <v>794.0706075533661</v>
      </c>
      <c r="AF61" s="17">
        <v>6172431</v>
      </c>
      <c r="AG61" s="17">
        <f t="shared" si="40"/>
        <v>633.4596674876848</v>
      </c>
      <c r="AH61" s="17">
        <v>5474237</v>
      </c>
      <c r="AI61" s="17">
        <f t="shared" si="41"/>
        <v>561.8059318555008</v>
      </c>
      <c r="AJ61" s="17">
        <v>32237</v>
      </c>
      <c r="AK61" s="17">
        <f t="shared" si="15"/>
        <v>3.308394909688013</v>
      </c>
      <c r="AL61" s="17">
        <v>52035</v>
      </c>
      <c r="AM61" s="17">
        <f t="shared" si="16"/>
        <v>5.340209359605911</v>
      </c>
      <c r="AN61" s="17">
        <v>415655</v>
      </c>
      <c r="AO61" s="17">
        <f t="shared" si="42"/>
        <v>42.657532840722496</v>
      </c>
      <c r="AP61" s="22">
        <f t="shared" si="24"/>
        <v>26332602</v>
      </c>
      <c r="AQ61" s="23">
        <f t="shared" si="43"/>
        <v>2702.4427339901476</v>
      </c>
      <c r="AR61" s="17">
        <v>3639798</v>
      </c>
      <c r="AS61" s="17">
        <f t="shared" si="44"/>
        <v>373.54248768472905</v>
      </c>
      <c r="AT61" s="17">
        <v>2183174</v>
      </c>
      <c r="AU61" s="17">
        <f t="shared" si="45"/>
        <v>224.05316091954023</v>
      </c>
      <c r="AV61" s="24">
        <f t="shared" si="25"/>
        <v>86855464</v>
      </c>
      <c r="AW61" s="25">
        <f t="shared" si="46"/>
        <v>8913.738095238095</v>
      </c>
    </row>
    <row r="62" spans="1:49" ht="12.75">
      <c r="A62" s="41">
        <v>59</v>
      </c>
      <c r="B62" s="14" t="s">
        <v>88</v>
      </c>
      <c r="C62" s="15">
        <v>4896</v>
      </c>
      <c r="D62" s="17">
        <v>14550885</v>
      </c>
      <c r="E62" s="17">
        <f t="shared" si="27"/>
        <v>2971.9944852941176</v>
      </c>
      <c r="F62" s="17">
        <v>5174822</v>
      </c>
      <c r="G62" s="17">
        <f t="shared" si="28"/>
        <v>1056.9489379084966</v>
      </c>
      <c r="H62" s="17">
        <v>1178700</v>
      </c>
      <c r="I62" s="17">
        <f t="shared" si="47"/>
        <v>240.74754901960785</v>
      </c>
      <c r="J62" s="17">
        <v>280131</v>
      </c>
      <c r="K62" s="17">
        <f t="shared" si="29"/>
        <v>57.216299019607845</v>
      </c>
      <c r="L62" s="17">
        <v>162319</v>
      </c>
      <c r="M62" s="17">
        <f t="shared" si="30"/>
        <v>33.15339052287582</v>
      </c>
      <c r="N62" s="17">
        <v>3577605</v>
      </c>
      <c r="O62" s="17">
        <f t="shared" si="31"/>
        <v>730.7199754901961</v>
      </c>
      <c r="P62" s="18">
        <f t="shared" si="22"/>
        <v>24924462</v>
      </c>
      <c r="Q62" s="19">
        <f t="shared" si="32"/>
        <v>5090.780637254902</v>
      </c>
      <c r="R62" s="17">
        <v>1515560</v>
      </c>
      <c r="S62" s="17">
        <f t="shared" si="33"/>
        <v>309.55065359477123</v>
      </c>
      <c r="T62" s="17">
        <v>2879154</v>
      </c>
      <c r="U62" s="17">
        <f t="shared" si="34"/>
        <v>588.0625</v>
      </c>
      <c r="V62" s="20">
        <f t="shared" si="23"/>
        <v>29319176</v>
      </c>
      <c r="W62" s="21">
        <f t="shared" si="35"/>
        <v>5988.393790849673</v>
      </c>
      <c r="X62" s="17">
        <v>2207143</v>
      </c>
      <c r="Y62" s="17">
        <f t="shared" si="36"/>
        <v>450.80535130718954</v>
      </c>
      <c r="Z62" s="17">
        <v>862644</v>
      </c>
      <c r="AA62" s="17">
        <f t="shared" si="37"/>
        <v>176.1936274509804</v>
      </c>
      <c r="AB62" s="17">
        <v>358088</v>
      </c>
      <c r="AC62" s="17">
        <f t="shared" si="38"/>
        <v>73.13888888888889</v>
      </c>
      <c r="AD62" s="17">
        <v>2876882</v>
      </c>
      <c r="AE62" s="17">
        <f t="shared" si="39"/>
        <v>587.5984477124183</v>
      </c>
      <c r="AF62" s="17">
        <v>3073269</v>
      </c>
      <c r="AG62" s="17">
        <f t="shared" si="40"/>
        <v>627.7101715686274</v>
      </c>
      <c r="AH62" s="17">
        <v>2889678</v>
      </c>
      <c r="AI62" s="17">
        <f t="shared" si="41"/>
        <v>590.2120098039215</v>
      </c>
      <c r="AJ62" s="17">
        <v>0</v>
      </c>
      <c r="AK62" s="17">
        <f t="shared" si="15"/>
        <v>0</v>
      </c>
      <c r="AL62" s="17">
        <v>8680</v>
      </c>
      <c r="AM62" s="17">
        <f t="shared" si="16"/>
        <v>1.772875816993464</v>
      </c>
      <c r="AN62" s="17">
        <v>0</v>
      </c>
      <c r="AO62" s="17">
        <f t="shared" si="42"/>
        <v>0</v>
      </c>
      <c r="AP62" s="22">
        <f t="shared" si="24"/>
        <v>12276384</v>
      </c>
      <c r="AQ62" s="23">
        <f t="shared" si="43"/>
        <v>2507.4313725490197</v>
      </c>
      <c r="AR62" s="17">
        <v>12825639</v>
      </c>
      <c r="AS62" s="17">
        <f t="shared" si="44"/>
        <v>2619.6158088235293</v>
      </c>
      <c r="AT62" s="17">
        <v>1895997</v>
      </c>
      <c r="AU62" s="17">
        <f t="shared" si="45"/>
        <v>387.2542892156863</v>
      </c>
      <c r="AV62" s="24">
        <f t="shared" si="25"/>
        <v>56317196</v>
      </c>
      <c r="AW62" s="25">
        <f t="shared" si="46"/>
        <v>11502.695261437908</v>
      </c>
    </row>
    <row r="63" spans="1:49" ht="12.75">
      <c r="A63" s="42">
        <v>60</v>
      </c>
      <c r="B63" s="26" t="s">
        <v>89</v>
      </c>
      <c r="C63" s="27">
        <v>7501</v>
      </c>
      <c r="D63" s="28">
        <v>20569236</v>
      </c>
      <c r="E63" s="28">
        <f t="shared" si="27"/>
        <v>2742.199173443541</v>
      </c>
      <c r="F63" s="28">
        <v>7888799</v>
      </c>
      <c r="G63" s="28">
        <f t="shared" si="28"/>
        <v>1051.6996400479936</v>
      </c>
      <c r="H63" s="28">
        <v>1349157</v>
      </c>
      <c r="I63" s="28">
        <f t="shared" si="47"/>
        <v>179.8636181842421</v>
      </c>
      <c r="J63" s="28">
        <v>763788</v>
      </c>
      <c r="K63" s="28">
        <f t="shared" si="29"/>
        <v>101.82482335688574</v>
      </c>
      <c r="L63" s="28">
        <v>147270</v>
      </c>
      <c r="M63" s="28">
        <f t="shared" si="30"/>
        <v>19.63338221570457</v>
      </c>
      <c r="N63" s="28">
        <v>2647991</v>
      </c>
      <c r="O63" s="28">
        <f t="shared" si="31"/>
        <v>353.01839754699375</v>
      </c>
      <c r="P63" s="29">
        <f t="shared" si="22"/>
        <v>33366241</v>
      </c>
      <c r="Q63" s="30">
        <f t="shared" si="32"/>
        <v>4448.239034795361</v>
      </c>
      <c r="R63" s="28">
        <v>2456138</v>
      </c>
      <c r="S63" s="28">
        <f t="shared" si="33"/>
        <v>327.4414078122917</v>
      </c>
      <c r="T63" s="28">
        <v>3207438</v>
      </c>
      <c r="U63" s="28">
        <f t="shared" si="34"/>
        <v>427.6013864818024</v>
      </c>
      <c r="V63" s="31">
        <f t="shared" si="23"/>
        <v>39029817</v>
      </c>
      <c r="W63" s="32">
        <f t="shared" si="35"/>
        <v>5203.281829089455</v>
      </c>
      <c r="X63" s="28">
        <v>3043926</v>
      </c>
      <c r="Y63" s="28">
        <f t="shared" si="36"/>
        <v>405.8026929742701</v>
      </c>
      <c r="Z63" s="28">
        <v>1112233</v>
      </c>
      <c r="AA63" s="28">
        <f t="shared" si="37"/>
        <v>148.2779629382749</v>
      </c>
      <c r="AB63" s="28">
        <v>485390</v>
      </c>
      <c r="AC63" s="28">
        <f t="shared" si="38"/>
        <v>64.7100386615118</v>
      </c>
      <c r="AD63" s="28">
        <v>4324131</v>
      </c>
      <c r="AE63" s="28">
        <f t="shared" si="39"/>
        <v>576.4739368084255</v>
      </c>
      <c r="AF63" s="28">
        <v>3091913</v>
      </c>
      <c r="AG63" s="28">
        <f t="shared" si="40"/>
        <v>412.2001066524463</v>
      </c>
      <c r="AH63" s="28">
        <v>4207495</v>
      </c>
      <c r="AI63" s="28">
        <f t="shared" si="41"/>
        <v>560.9245433942141</v>
      </c>
      <c r="AJ63" s="28">
        <v>0</v>
      </c>
      <c r="AK63" s="28">
        <f t="shared" si="15"/>
        <v>0</v>
      </c>
      <c r="AL63" s="28">
        <v>8400</v>
      </c>
      <c r="AM63" s="28">
        <f t="shared" si="16"/>
        <v>1.1198506865751232</v>
      </c>
      <c r="AN63" s="28">
        <v>193109</v>
      </c>
      <c r="AO63" s="28">
        <f t="shared" si="42"/>
        <v>25.744434075456606</v>
      </c>
      <c r="AP63" s="33">
        <f t="shared" si="24"/>
        <v>16466597</v>
      </c>
      <c r="AQ63" s="34">
        <f t="shared" si="43"/>
        <v>2195.2535661911743</v>
      </c>
      <c r="AR63" s="28">
        <v>7446372</v>
      </c>
      <c r="AS63" s="28">
        <f t="shared" si="44"/>
        <v>992.7172377016398</v>
      </c>
      <c r="AT63" s="28">
        <v>3903972</v>
      </c>
      <c r="AU63" s="28">
        <f t="shared" si="45"/>
        <v>520.4602053059592</v>
      </c>
      <c r="AV63" s="35">
        <f t="shared" si="25"/>
        <v>66846758</v>
      </c>
      <c r="AW63" s="36">
        <f t="shared" si="46"/>
        <v>8911.712838288227</v>
      </c>
    </row>
    <row r="64" spans="1:49" ht="12.75">
      <c r="A64" s="41">
        <v>61</v>
      </c>
      <c r="B64" s="14" t="s">
        <v>90</v>
      </c>
      <c r="C64" s="15">
        <v>3643</v>
      </c>
      <c r="D64" s="17">
        <v>9393359</v>
      </c>
      <c r="E64" s="17">
        <f t="shared" si="27"/>
        <v>2578.468020861927</v>
      </c>
      <c r="F64" s="17">
        <v>3050640</v>
      </c>
      <c r="G64" s="17">
        <f t="shared" si="28"/>
        <v>837.3977491078781</v>
      </c>
      <c r="H64" s="17">
        <v>612739</v>
      </c>
      <c r="I64" s="17">
        <f t="shared" si="47"/>
        <v>168.19626681306616</v>
      </c>
      <c r="J64" s="17">
        <v>1374667</v>
      </c>
      <c r="K64" s="17">
        <f t="shared" si="29"/>
        <v>377.34477079330225</v>
      </c>
      <c r="L64" s="17">
        <v>-435</v>
      </c>
      <c r="M64" s="17">
        <f t="shared" si="30"/>
        <v>-0.11940708207521274</v>
      </c>
      <c r="N64" s="17">
        <v>2060842</v>
      </c>
      <c r="O64" s="17">
        <f t="shared" si="31"/>
        <v>565.6991490529783</v>
      </c>
      <c r="P64" s="18">
        <f t="shared" si="22"/>
        <v>16491812</v>
      </c>
      <c r="Q64" s="19">
        <f t="shared" si="32"/>
        <v>4526.986549547077</v>
      </c>
      <c r="R64" s="17">
        <v>1015721</v>
      </c>
      <c r="S64" s="17">
        <f t="shared" si="33"/>
        <v>278.8144386494647</v>
      </c>
      <c r="T64" s="17">
        <v>1395860</v>
      </c>
      <c r="U64" s="17">
        <f t="shared" si="34"/>
        <v>383.16222893219873</v>
      </c>
      <c r="V64" s="20">
        <f t="shared" si="23"/>
        <v>18903393</v>
      </c>
      <c r="W64" s="21">
        <f t="shared" si="35"/>
        <v>5188.96321712874</v>
      </c>
      <c r="X64" s="17">
        <v>1766631</v>
      </c>
      <c r="Y64" s="17">
        <f t="shared" si="36"/>
        <v>484.93851221520725</v>
      </c>
      <c r="Z64" s="17">
        <v>980829</v>
      </c>
      <c r="AA64" s="17">
        <f t="shared" si="37"/>
        <v>269.2366181718364</v>
      </c>
      <c r="AB64" s="17">
        <v>202537</v>
      </c>
      <c r="AC64" s="17">
        <f t="shared" si="38"/>
        <v>55.5962119132583</v>
      </c>
      <c r="AD64" s="17">
        <v>2216270</v>
      </c>
      <c r="AE64" s="17">
        <f t="shared" si="39"/>
        <v>608.3639857260499</v>
      </c>
      <c r="AF64" s="17">
        <v>1535638</v>
      </c>
      <c r="AG64" s="17">
        <f t="shared" si="40"/>
        <v>421.53115564095526</v>
      </c>
      <c r="AH64" s="17">
        <v>2067519</v>
      </c>
      <c r="AI64" s="17">
        <f t="shared" si="41"/>
        <v>567.531979138073</v>
      </c>
      <c r="AJ64" s="17">
        <v>0</v>
      </c>
      <c r="AK64" s="17">
        <f t="shared" si="15"/>
        <v>0</v>
      </c>
      <c r="AL64" s="17">
        <v>0</v>
      </c>
      <c r="AM64" s="17">
        <f t="shared" si="16"/>
        <v>0</v>
      </c>
      <c r="AN64" s="17">
        <v>162388</v>
      </c>
      <c r="AO64" s="17">
        <f t="shared" si="42"/>
        <v>44.57534998627505</v>
      </c>
      <c r="AP64" s="22">
        <f t="shared" si="24"/>
        <v>8931812</v>
      </c>
      <c r="AQ64" s="23">
        <f t="shared" si="43"/>
        <v>2451.773812791655</v>
      </c>
      <c r="AR64" s="17">
        <v>6494</v>
      </c>
      <c r="AS64" s="17">
        <f t="shared" si="44"/>
        <v>1.782596760911337</v>
      </c>
      <c r="AT64" s="17">
        <v>1825865</v>
      </c>
      <c r="AU64" s="17">
        <f t="shared" si="45"/>
        <v>501.1981883063409</v>
      </c>
      <c r="AV64" s="24">
        <f t="shared" si="25"/>
        <v>29667564</v>
      </c>
      <c r="AW64" s="25">
        <f t="shared" si="46"/>
        <v>8143.717814987647</v>
      </c>
    </row>
    <row r="65" spans="1:49" ht="12.75">
      <c r="A65" s="41">
        <v>62</v>
      </c>
      <c r="B65" s="14" t="s">
        <v>91</v>
      </c>
      <c r="C65" s="15">
        <v>2302</v>
      </c>
      <c r="D65" s="17">
        <v>6205471</v>
      </c>
      <c r="E65" s="17">
        <f t="shared" si="27"/>
        <v>2695.686794092094</v>
      </c>
      <c r="F65" s="17">
        <v>1677027</v>
      </c>
      <c r="G65" s="17">
        <f t="shared" si="28"/>
        <v>728.5086880973067</v>
      </c>
      <c r="H65" s="17">
        <v>801351</v>
      </c>
      <c r="I65" s="17">
        <f t="shared" si="47"/>
        <v>348.1107732406603</v>
      </c>
      <c r="J65" s="17">
        <v>107786</v>
      </c>
      <c r="K65" s="17">
        <f t="shared" si="29"/>
        <v>46.82276281494353</v>
      </c>
      <c r="L65" s="17">
        <v>53825</v>
      </c>
      <c r="M65" s="17">
        <f t="shared" si="30"/>
        <v>23.381841876629018</v>
      </c>
      <c r="N65" s="17">
        <v>1335088</v>
      </c>
      <c r="O65" s="17">
        <f t="shared" si="31"/>
        <v>579.968722849696</v>
      </c>
      <c r="P65" s="18">
        <f t="shared" si="22"/>
        <v>10180548</v>
      </c>
      <c r="Q65" s="19">
        <f t="shared" si="32"/>
        <v>4422.479582971329</v>
      </c>
      <c r="R65" s="17">
        <v>582286</v>
      </c>
      <c r="S65" s="17">
        <f t="shared" si="33"/>
        <v>252.94787141615987</v>
      </c>
      <c r="T65" s="17">
        <v>894515</v>
      </c>
      <c r="U65" s="17">
        <f t="shared" si="34"/>
        <v>388.5816681146829</v>
      </c>
      <c r="V65" s="20">
        <f t="shared" si="23"/>
        <v>11657349</v>
      </c>
      <c r="W65" s="21">
        <f t="shared" si="35"/>
        <v>5064.009122502172</v>
      </c>
      <c r="X65" s="17">
        <v>924994</v>
      </c>
      <c r="Y65" s="17">
        <f t="shared" si="36"/>
        <v>401.82189400521287</v>
      </c>
      <c r="Z65" s="17">
        <v>523459</v>
      </c>
      <c r="AA65" s="17">
        <f t="shared" si="37"/>
        <v>227.39313640312773</v>
      </c>
      <c r="AB65" s="17">
        <v>246265</v>
      </c>
      <c r="AC65" s="17">
        <f t="shared" si="38"/>
        <v>106.9787141615986</v>
      </c>
      <c r="AD65" s="17">
        <v>1286733</v>
      </c>
      <c r="AE65" s="17">
        <f t="shared" si="39"/>
        <v>558.9630755864466</v>
      </c>
      <c r="AF65" s="17">
        <v>1247113</v>
      </c>
      <c r="AG65" s="17">
        <f t="shared" si="40"/>
        <v>541.7519548218941</v>
      </c>
      <c r="AH65" s="17">
        <v>1492222</v>
      </c>
      <c r="AI65" s="17">
        <f t="shared" si="41"/>
        <v>648.2284969591659</v>
      </c>
      <c r="AJ65" s="17">
        <v>0</v>
      </c>
      <c r="AK65" s="17">
        <f t="shared" si="15"/>
        <v>0</v>
      </c>
      <c r="AL65" s="17">
        <v>0</v>
      </c>
      <c r="AM65" s="17">
        <f t="shared" si="16"/>
        <v>0</v>
      </c>
      <c r="AN65" s="17">
        <v>1095</v>
      </c>
      <c r="AO65" s="17">
        <f t="shared" si="42"/>
        <v>0.47567332754126845</v>
      </c>
      <c r="AP65" s="22">
        <f t="shared" si="24"/>
        <v>5721881</v>
      </c>
      <c r="AQ65" s="23">
        <f t="shared" si="43"/>
        <v>2485.612945264987</v>
      </c>
      <c r="AR65" s="17">
        <v>0</v>
      </c>
      <c r="AS65" s="17">
        <f t="shared" si="44"/>
        <v>0</v>
      </c>
      <c r="AT65" s="17">
        <v>0</v>
      </c>
      <c r="AU65" s="17">
        <f t="shared" si="45"/>
        <v>0</v>
      </c>
      <c r="AV65" s="24">
        <f t="shared" si="25"/>
        <v>17379230</v>
      </c>
      <c r="AW65" s="25">
        <f t="shared" si="46"/>
        <v>7549.622067767159</v>
      </c>
    </row>
    <row r="66" spans="1:49" ht="12.75">
      <c r="A66" s="41">
        <v>63</v>
      </c>
      <c r="B66" s="14" t="s">
        <v>92</v>
      </c>
      <c r="C66" s="15">
        <v>2508</v>
      </c>
      <c r="D66" s="17">
        <v>8072205</v>
      </c>
      <c r="E66" s="17">
        <f t="shared" si="27"/>
        <v>3218.5825358851675</v>
      </c>
      <c r="F66" s="17">
        <v>2733531</v>
      </c>
      <c r="G66" s="17">
        <f t="shared" si="28"/>
        <v>1089.9246411483255</v>
      </c>
      <c r="H66" s="17">
        <v>374673</v>
      </c>
      <c r="I66" s="17">
        <f t="shared" si="47"/>
        <v>149.39114832535884</v>
      </c>
      <c r="J66" s="17">
        <v>245712</v>
      </c>
      <c r="K66" s="17">
        <f t="shared" si="29"/>
        <v>97.97129186602871</v>
      </c>
      <c r="L66" s="17">
        <v>38580</v>
      </c>
      <c r="M66" s="17">
        <f t="shared" si="30"/>
        <v>15.382775119617225</v>
      </c>
      <c r="N66" s="17">
        <v>1275515</v>
      </c>
      <c r="O66" s="17">
        <f t="shared" si="31"/>
        <v>508.5785486443381</v>
      </c>
      <c r="P66" s="18">
        <f t="shared" si="22"/>
        <v>12740216</v>
      </c>
      <c r="Q66" s="19">
        <f t="shared" si="32"/>
        <v>5079.830940988836</v>
      </c>
      <c r="R66" s="17">
        <v>1637034</v>
      </c>
      <c r="S66" s="17">
        <f t="shared" si="33"/>
        <v>652.7248803827752</v>
      </c>
      <c r="T66" s="17">
        <v>1686648</v>
      </c>
      <c r="U66" s="17">
        <f t="shared" si="34"/>
        <v>672.5071770334928</v>
      </c>
      <c r="V66" s="20">
        <f t="shared" si="23"/>
        <v>16063898</v>
      </c>
      <c r="W66" s="21">
        <f t="shared" si="35"/>
        <v>6405.062998405104</v>
      </c>
      <c r="X66" s="17">
        <v>1425948</v>
      </c>
      <c r="Y66" s="17">
        <f t="shared" si="36"/>
        <v>568.5598086124402</v>
      </c>
      <c r="Z66" s="17">
        <v>761512</v>
      </c>
      <c r="AA66" s="17">
        <f t="shared" si="37"/>
        <v>303.63317384370015</v>
      </c>
      <c r="AB66" s="17">
        <v>322606</v>
      </c>
      <c r="AC66" s="17">
        <f t="shared" si="38"/>
        <v>128.63078149920256</v>
      </c>
      <c r="AD66" s="17">
        <v>2164279</v>
      </c>
      <c r="AE66" s="17">
        <f t="shared" si="39"/>
        <v>862.9501594896332</v>
      </c>
      <c r="AF66" s="17">
        <v>1293245</v>
      </c>
      <c r="AG66" s="17">
        <f t="shared" si="40"/>
        <v>515.6479266347687</v>
      </c>
      <c r="AH66" s="17">
        <v>1219903</v>
      </c>
      <c r="AI66" s="17">
        <f t="shared" si="41"/>
        <v>486.4047049441786</v>
      </c>
      <c r="AJ66" s="17">
        <v>0</v>
      </c>
      <c r="AK66" s="17">
        <f t="shared" si="15"/>
        <v>0</v>
      </c>
      <c r="AL66" s="17">
        <v>13424</v>
      </c>
      <c r="AM66" s="17">
        <f t="shared" si="16"/>
        <v>5.352472089314195</v>
      </c>
      <c r="AN66" s="17">
        <v>377180</v>
      </c>
      <c r="AO66" s="17">
        <f t="shared" si="42"/>
        <v>150.39074960127593</v>
      </c>
      <c r="AP66" s="22">
        <f t="shared" si="24"/>
        <v>7578097</v>
      </c>
      <c r="AQ66" s="23">
        <f t="shared" si="43"/>
        <v>3021.5697767145134</v>
      </c>
      <c r="AR66" s="17">
        <v>39742</v>
      </c>
      <c r="AS66" s="17">
        <f t="shared" si="44"/>
        <v>15.84609250398724</v>
      </c>
      <c r="AT66" s="17">
        <v>1483362</v>
      </c>
      <c r="AU66" s="17">
        <f t="shared" si="45"/>
        <v>591.4521531100479</v>
      </c>
      <c r="AV66" s="24">
        <f t="shared" si="25"/>
        <v>25165099</v>
      </c>
      <c r="AW66" s="25">
        <f t="shared" si="46"/>
        <v>10033.931020733653</v>
      </c>
    </row>
    <row r="67" spans="1:49" ht="12.75">
      <c r="A67" s="41">
        <v>64</v>
      </c>
      <c r="B67" s="14" t="s">
        <v>93</v>
      </c>
      <c r="C67" s="15">
        <v>2772</v>
      </c>
      <c r="D67" s="17">
        <v>7381159</v>
      </c>
      <c r="E67" s="17">
        <f t="shared" si="27"/>
        <v>2662.755772005772</v>
      </c>
      <c r="F67" s="17">
        <v>2390523</v>
      </c>
      <c r="G67" s="17">
        <f t="shared" si="28"/>
        <v>862.3820346320347</v>
      </c>
      <c r="H67" s="17">
        <v>926862</v>
      </c>
      <c r="I67" s="17">
        <f t="shared" si="47"/>
        <v>334.36580086580085</v>
      </c>
      <c r="J67" s="17">
        <v>497898</v>
      </c>
      <c r="K67" s="17">
        <f t="shared" si="29"/>
        <v>179.61688311688312</v>
      </c>
      <c r="L67" s="17">
        <v>128413</v>
      </c>
      <c r="M67" s="17">
        <f t="shared" si="30"/>
        <v>46.325036075036074</v>
      </c>
      <c r="N67" s="17">
        <v>1422897</v>
      </c>
      <c r="O67" s="17">
        <f t="shared" si="31"/>
        <v>513.310606060606</v>
      </c>
      <c r="P67" s="18">
        <f t="shared" si="22"/>
        <v>12747752</v>
      </c>
      <c r="Q67" s="19">
        <f t="shared" si="32"/>
        <v>4598.7561327561325</v>
      </c>
      <c r="R67" s="17">
        <v>927639</v>
      </c>
      <c r="S67" s="17">
        <f t="shared" si="33"/>
        <v>334.6461038961039</v>
      </c>
      <c r="T67" s="17">
        <v>1613466</v>
      </c>
      <c r="U67" s="17">
        <f t="shared" si="34"/>
        <v>582.0584415584416</v>
      </c>
      <c r="V67" s="20">
        <f t="shared" si="23"/>
        <v>15288857</v>
      </c>
      <c r="W67" s="21">
        <f t="shared" si="35"/>
        <v>5515.460678210678</v>
      </c>
      <c r="X67" s="17">
        <v>1298629</v>
      </c>
      <c r="Y67" s="17">
        <f t="shared" si="36"/>
        <v>468.48088023088025</v>
      </c>
      <c r="Z67" s="17">
        <v>552294</v>
      </c>
      <c r="AA67" s="17">
        <f t="shared" si="37"/>
        <v>199.24025974025975</v>
      </c>
      <c r="AB67" s="17">
        <v>307745</v>
      </c>
      <c r="AC67" s="17">
        <f t="shared" si="38"/>
        <v>111.01911976911977</v>
      </c>
      <c r="AD67" s="17">
        <v>2264375</v>
      </c>
      <c r="AE67" s="17">
        <f t="shared" si="39"/>
        <v>816.8740981240982</v>
      </c>
      <c r="AF67" s="17">
        <v>1435012</v>
      </c>
      <c r="AG67" s="17">
        <f t="shared" si="40"/>
        <v>517.6810966810967</v>
      </c>
      <c r="AH67" s="17">
        <v>1883786</v>
      </c>
      <c r="AI67" s="17">
        <f t="shared" si="41"/>
        <v>679.5764790764791</v>
      </c>
      <c r="AJ67" s="17">
        <v>0</v>
      </c>
      <c r="AK67" s="17">
        <f t="shared" si="15"/>
        <v>0</v>
      </c>
      <c r="AL67" s="17">
        <v>7000</v>
      </c>
      <c r="AM67" s="17">
        <f t="shared" si="16"/>
        <v>2.525252525252525</v>
      </c>
      <c r="AN67" s="17">
        <v>31923</v>
      </c>
      <c r="AO67" s="17">
        <f t="shared" si="42"/>
        <v>11.516233766233766</v>
      </c>
      <c r="AP67" s="22">
        <f t="shared" si="24"/>
        <v>7780764</v>
      </c>
      <c r="AQ67" s="23">
        <f t="shared" si="43"/>
        <v>2806.91341991342</v>
      </c>
      <c r="AR67" s="17">
        <v>1140496</v>
      </c>
      <c r="AS67" s="17">
        <f t="shared" si="44"/>
        <v>411.4343434343434</v>
      </c>
      <c r="AT67" s="17">
        <v>7331115</v>
      </c>
      <c r="AU67" s="17">
        <f t="shared" si="45"/>
        <v>2644.7023809523807</v>
      </c>
      <c r="AV67" s="24">
        <f t="shared" si="25"/>
        <v>31541232</v>
      </c>
      <c r="AW67" s="25">
        <f t="shared" si="46"/>
        <v>11378.510822510823</v>
      </c>
    </row>
    <row r="68" spans="1:49" ht="12.75">
      <c r="A68" s="41">
        <v>65</v>
      </c>
      <c r="B68" s="14" t="s">
        <v>94</v>
      </c>
      <c r="C68" s="15">
        <v>9211</v>
      </c>
      <c r="D68" s="17">
        <v>27148305</v>
      </c>
      <c r="E68" s="17">
        <f>D68/C68</f>
        <v>2947.378677668006</v>
      </c>
      <c r="F68" s="17">
        <v>11896226</v>
      </c>
      <c r="G68" s="17">
        <f>F68/C68</f>
        <v>1291.5238302030182</v>
      </c>
      <c r="H68" s="17">
        <v>1086634</v>
      </c>
      <c r="I68" s="17">
        <f t="shared" si="47"/>
        <v>117.97133861687114</v>
      </c>
      <c r="J68" s="17">
        <v>1618432</v>
      </c>
      <c r="K68" s="17">
        <f>J68/$C68</f>
        <v>175.70643795461947</v>
      </c>
      <c r="L68" s="17">
        <v>352096</v>
      </c>
      <c r="M68" s="17">
        <f>L68/$C68</f>
        <v>38.22559982629465</v>
      </c>
      <c r="N68" s="17">
        <v>5247784</v>
      </c>
      <c r="O68" s="17">
        <f>N68/$C68</f>
        <v>569.7301053088698</v>
      </c>
      <c r="P68" s="18">
        <f t="shared" si="22"/>
        <v>47349477</v>
      </c>
      <c r="Q68" s="19">
        <f>P68/$C68</f>
        <v>5140.535989577679</v>
      </c>
      <c r="R68" s="17">
        <v>3018631</v>
      </c>
      <c r="S68" s="17">
        <f>R68/$C68</f>
        <v>327.72022581695796</v>
      </c>
      <c r="T68" s="17">
        <v>4911175</v>
      </c>
      <c r="U68" s="17">
        <f>T68/$C68</f>
        <v>533.1858647269569</v>
      </c>
      <c r="V68" s="20">
        <f t="shared" si="23"/>
        <v>55279283</v>
      </c>
      <c r="W68" s="21">
        <f>V68/$C68</f>
        <v>6001.442080121594</v>
      </c>
      <c r="X68" s="17">
        <v>3960701</v>
      </c>
      <c r="Y68" s="17">
        <f>X68/$C68</f>
        <v>429.99685159048965</v>
      </c>
      <c r="Z68" s="17">
        <v>1827471</v>
      </c>
      <c r="AA68" s="17">
        <f>Z68/$C68</f>
        <v>198.4009336662686</v>
      </c>
      <c r="AB68" s="17">
        <v>953154</v>
      </c>
      <c r="AC68" s="17">
        <f>AB68/$C68</f>
        <v>103.47996960156335</v>
      </c>
      <c r="AD68" s="17">
        <v>6300000</v>
      </c>
      <c r="AE68" s="17">
        <f>AD68/$C68</f>
        <v>683.96482466616</v>
      </c>
      <c r="AF68" s="17">
        <v>3078579</v>
      </c>
      <c r="AG68" s="17">
        <f>AF68/$C68</f>
        <v>334.22853110411467</v>
      </c>
      <c r="AH68" s="17">
        <v>4822841</v>
      </c>
      <c r="AI68" s="17">
        <f>AH68/$C68</f>
        <v>523.5958093583758</v>
      </c>
      <c r="AJ68" s="17">
        <v>0</v>
      </c>
      <c r="AK68" s="17">
        <f>AJ68/$C68</f>
        <v>0</v>
      </c>
      <c r="AL68" s="17">
        <v>0</v>
      </c>
      <c r="AM68" s="17">
        <f>AL68/$C68</f>
        <v>0</v>
      </c>
      <c r="AN68" s="17">
        <v>2037723</v>
      </c>
      <c r="AO68" s="17">
        <f>AN68/$C68</f>
        <v>221.22711974812725</v>
      </c>
      <c r="AP68" s="22">
        <f t="shared" si="24"/>
        <v>22980469</v>
      </c>
      <c r="AQ68" s="23">
        <f>AP68/$C68</f>
        <v>2494.8940397350993</v>
      </c>
      <c r="AR68" s="17">
        <v>431176</v>
      </c>
      <c r="AS68" s="17">
        <f>AR68/$C68</f>
        <v>46.81098686353273</v>
      </c>
      <c r="AT68" s="17">
        <v>6661003</v>
      </c>
      <c r="AU68" s="17">
        <f>AT68/$C68</f>
        <v>723.1574204755184</v>
      </c>
      <c r="AV68" s="24">
        <f t="shared" si="25"/>
        <v>85351931</v>
      </c>
      <c r="AW68" s="25">
        <f>AV68/$C68</f>
        <v>9266.304527195744</v>
      </c>
    </row>
    <row r="69" spans="1:49" ht="12.75">
      <c r="A69" s="42">
        <v>66</v>
      </c>
      <c r="B69" s="26" t="s">
        <v>95</v>
      </c>
      <c r="C69" s="27">
        <v>2470</v>
      </c>
      <c r="D69" s="28">
        <v>7804749</v>
      </c>
      <c r="E69" s="28">
        <f>D69/C69</f>
        <v>3159.8174089068825</v>
      </c>
      <c r="F69" s="28">
        <v>3297389</v>
      </c>
      <c r="G69" s="28">
        <f>F69/C69</f>
        <v>1334.9753036437246</v>
      </c>
      <c r="H69" s="28">
        <v>428714</v>
      </c>
      <c r="I69" s="28">
        <f t="shared" si="47"/>
        <v>173.56842105263158</v>
      </c>
      <c r="J69" s="28">
        <v>640946</v>
      </c>
      <c r="K69" s="28">
        <f>J69/$C69</f>
        <v>259.4923076923077</v>
      </c>
      <c r="L69" s="28">
        <v>14673</v>
      </c>
      <c r="M69" s="28">
        <f>L69/$C69</f>
        <v>5.940485829959514</v>
      </c>
      <c r="N69" s="28">
        <v>1281306</v>
      </c>
      <c r="O69" s="28">
        <f>N69/$C69</f>
        <v>518.7473684210527</v>
      </c>
      <c r="P69" s="29">
        <f>D69+F69+H69+J69+L69+N69</f>
        <v>13467777</v>
      </c>
      <c r="Q69" s="30">
        <f>P69/$C69</f>
        <v>5452.541295546559</v>
      </c>
      <c r="R69" s="28">
        <v>1374223</v>
      </c>
      <c r="S69" s="28">
        <f>R69/$C69</f>
        <v>556.3655870445344</v>
      </c>
      <c r="T69" s="28">
        <v>2436108</v>
      </c>
      <c r="U69" s="28">
        <f>T69/$C69</f>
        <v>986.2785425101215</v>
      </c>
      <c r="V69" s="31">
        <f>P69+R69+T69</f>
        <v>17278108</v>
      </c>
      <c r="W69" s="32">
        <f>V69/$C69</f>
        <v>6995.185425101215</v>
      </c>
      <c r="X69" s="28">
        <v>1247360</v>
      </c>
      <c r="Y69" s="28">
        <f>X69/$C69</f>
        <v>505.00404858299595</v>
      </c>
      <c r="Z69" s="28">
        <v>501803</v>
      </c>
      <c r="AA69" s="28">
        <f>Z69/$C69</f>
        <v>203.15910931174088</v>
      </c>
      <c r="AB69" s="28">
        <v>594165</v>
      </c>
      <c r="AC69" s="28">
        <f>AB69/$C69</f>
        <v>240.55263157894737</v>
      </c>
      <c r="AD69" s="28">
        <v>2366979</v>
      </c>
      <c r="AE69" s="28">
        <f>AD69/$C69</f>
        <v>958.2910931174089</v>
      </c>
      <c r="AF69" s="28">
        <v>997314</v>
      </c>
      <c r="AG69" s="28">
        <f>AF69/$C69</f>
        <v>403.77085020242913</v>
      </c>
      <c r="AH69" s="28">
        <v>1646065</v>
      </c>
      <c r="AI69" s="28">
        <f>AH69/$C69</f>
        <v>666.4230769230769</v>
      </c>
      <c r="AJ69" s="28">
        <v>0</v>
      </c>
      <c r="AK69" s="28">
        <f>AJ69/$C69</f>
        <v>0</v>
      </c>
      <c r="AL69" s="28">
        <v>112841</v>
      </c>
      <c r="AM69" s="28">
        <f>AL69/$C69</f>
        <v>45.684615384615384</v>
      </c>
      <c r="AN69" s="28">
        <v>81844</v>
      </c>
      <c r="AO69" s="28">
        <f>AN69/$C69</f>
        <v>33.13522267206478</v>
      </c>
      <c r="AP69" s="33">
        <f>X69+Z69+AB69+AD69+AF69+AH69+AJ69+AL69+AN69</f>
        <v>7548371</v>
      </c>
      <c r="AQ69" s="34">
        <f>AP69/$C69</f>
        <v>3056.0206477732795</v>
      </c>
      <c r="AR69" s="28">
        <v>1125861</v>
      </c>
      <c r="AS69" s="28">
        <f>AR69/$C69</f>
        <v>455.8141700404858</v>
      </c>
      <c r="AT69" s="28">
        <v>0</v>
      </c>
      <c r="AU69" s="28">
        <f>AT69/$C69</f>
        <v>0</v>
      </c>
      <c r="AV69" s="35">
        <f>V69+AP69+AR69+AT69</f>
        <v>25952340</v>
      </c>
      <c r="AW69" s="36">
        <f>AV69/$C69</f>
        <v>10507.02024291498</v>
      </c>
    </row>
    <row r="70" spans="1:49" ht="12.75" customHeight="1">
      <c r="A70" s="41">
        <v>67</v>
      </c>
      <c r="B70" s="14" t="s">
        <v>113</v>
      </c>
      <c r="C70" s="15">
        <v>3548</v>
      </c>
      <c r="D70" s="17">
        <v>10011189</v>
      </c>
      <c r="E70" s="17">
        <f>D70/C70</f>
        <v>2821.64289740699</v>
      </c>
      <c r="F70" s="17">
        <v>2497326</v>
      </c>
      <c r="G70" s="17">
        <f>F70/C70</f>
        <v>703.8686583990981</v>
      </c>
      <c r="H70" s="17">
        <v>349043</v>
      </c>
      <c r="I70" s="17">
        <f>H70/C70</f>
        <v>98.37739571589628</v>
      </c>
      <c r="J70" s="17">
        <v>400233</v>
      </c>
      <c r="K70" s="17">
        <f>J70/$C70</f>
        <v>112.80524239007892</v>
      </c>
      <c r="L70" s="17">
        <v>0</v>
      </c>
      <c r="M70" s="17">
        <f>L70/$C70</f>
        <v>0</v>
      </c>
      <c r="N70" s="17">
        <v>945256</v>
      </c>
      <c r="O70" s="17">
        <f>N70/$C70</f>
        <v>266.41939120631343</v>
      </c>
      <c r="P70" s="18">
        <f>D70+F70+H70+J70+L70+N70</f>
        <v>14203047</v>
      </c>
      <c r="Q70" s="19">
        <f>P70/$C70</f>
        <v>4003.1135851183767</v>
      </c>
      <c r="R70" s="17">
        <v>970678</v>
      </c>
      <c r="S70" s="17">
        <f>R70/$C70</f>
        <v>273.5845546786922</v>
      </c>
      <c r="T70" s="17">
        <v>830791</v>
      </c>
      <c r="U70" s="17">
        <f>T70/$C70</f>
        <v>234.1575535512965</v>
      </c>
      <c r="V70" s="20">
        <f>P70+R70+T70</f>
        <v>16004516</v>
      </c>
      <c r="W70" s="21">
        <f>V70/$C70</f>
        <v>4510.855693348365</v>
      </c>
      <c r="X70" s="17">
        <v>1128644</v>
      </c>
      <c r="Y70" s="17">
        <f>X70/$C70</f>
        <v>318.10710259301015</v>
      </c>
      <c r="Z70" s="17">
        <v>860898</v>
      </c>
      <c r="AA70" s="17">
        <f>Z70/$C70</f>
        <v>242.64317925591882</v>
      </c>
      <c r="AB70" s="17">
        <v>372239</v>
      </c>
      <c r="AC70" s="17">
        <f>AB70/$C70</f>
        <v>104.91516347237881</v>
      </c>
      <c r="AD70" s="17">
        <v>2643709</v>
      </c>
      <c r="AE70" s="17">
        <f>AD70/$C70</f>
        <v>745.1265501691094</v>
      </c>
      <c r="AF70" s="17">
        <v>1343562</v>
      </c>
      <c r="AG70" s="17">
        <f>AF70/$C70</f>
        <v>378.6815107102593</v>
      </c>
      <c r="AH70" s="17">
        <v>1495713</v>
      </c>
      <c r="AI70" s="17">
        <f>AH70/$C70</f>
        <v>421.565107102593</v>
      </c>
      <c r="AJ70" s="17">
        <v>0</v>
      </c>
      <c r="AK70" s="17">
        <f>AJ70/$C70</f>
        <v>0</v>
      </c>
      <c r="AL70" s="17">
        <v>0</v>
      </c>
      <c r="AM70" s="17">
        <f>AL70/$C70</f>
        <v>0</v>
      </c>
      <c r="AN70" s="17">
        <v>796540</v>
      </c>
      <c r="AO70" s="17">
        <f>AN70/$C70</f>
        <v>224.50394588500563</v>
      </c>
      <c r="AP70" s="22">
        <f>X70+Z70+AB70+AD70+AF70+AH70+AJ70+AL70+AN70</f>
        <v>8641305</v>
      </c>
      <c r="AQ70" s="23">
        <f>AP70/$C70</f>
        <v>2435.542559188275</v>
      </c>
      <c r="AR70" s="17">
        <v>13915250</v>
      </c>
      <c r="AS70" s="17">
        <f>AR70/$C70</f>
        <v>3921.9983089064262</v>
      </c>
      <c r="AT70" s="17">
        <v>2564444</v>
      </c>
      <c r="AU70" s="17">
        <f>AT70/$C70</f>
        <v>722.7857948139797</v>
      </c>
      <c r="AV70" s="24">
        <f>V70+AP70+AR70+AT70</f>
        <v>41125515</v>
      </c>
      <c r="AW70" s="25">
        <f>AV70/$C70</f>
        <v>11591.182356257046</v>
      </c>
    </row>
    <row r="71" spans="1:49" ht="12.75">
      <c r="A71" s="42">
        <v>68</v>
      </c>
      <c r="B71" s="26" t="s">
        <v>114</v>
      </c>
      <c r="C71" s="27">
        <v>2433</v>
      </c>
      <c r="D71" s="28">
        <v>6457851</v>
      </c>
      <c r="E71" s="28">
        <f>D71/C71</f>
        <v>2654.2749691738595</v>
      </c>
      <c r="F71" s="28">
        <v>1063079</v>
      </c>
      <c r="G71" s="28">
        <f>F71/C71</f>
        <v>436.9416358405261</v>
      </c>
      <c r="H71" s="28">
        <v>196350</v>
      </c>
      <c r="I71" s="28">
        <f>H71/C71</f>
        <v>80.70283600493218</v>
      </c>
      <c r="J71" s="28">
        <v>72095</v>
      </c>
      <c r="K71" s="28">
        <f>J71/$C71</f>
        <v>29.6321413892314</v>
      </c>
      <c r="L71" s="28">
        <v>0</v>
      </c>
      <c r="M71" s="28">
        <f>L71/$C71</f>
        <v>0</v>
      </c>
      <c r="N71" s="28">
        <v>929997</v>
      </c>
      <c r="O71" s="28">
        <f>N71/$C71</f>
        <v>382.2429099876695</v>
      </c>
      <c r="P71" s="29">
        <f>D71+F71+H71+J71+L71+N71</f>
        <v>8719372</v>
      </c>
      <c r="Q71" s="30">
        <f>P71/$C71</f>
        <v>3583.7944923962186</v>
      </c>
      <c r="R71" s="28">
        <v>721226</v>
      </c>
      <c r="S71" s="28">
        <f>R71/$C71</f>
        <v>296.4348540896013</v>
      </c>
      <c r="T71" s="28">
        <v>593276</v>
      </c>
      <c r="U71" s="28">
        <f>T71/$C71</f>
        <v>243.84545828195644</v>
      </c>
      <c r="V71" s="31">
        <f>P71+R71+T71</f>
        <v>10033874</v>
      </c>
      <c r="W71" s="32">
        <f>V71/$C71</f>
        <v>4124.074804767776</v>
      </c>
      <c r="X71" s="28">
        <v>933211</v>
      </c>
      <c r="Y71" s="28">
        <f>X71/$C71</f>
        <v>383.563912864776</v>
      </c>
      <c r="Z71" s="28">
        <v>592696</v>
      </c>
      <c r="AA71" s="28">
        <f>Z71/$C71</f>
        <v>243.6070694615701</v>
      </c>
      <c r="AB71" s="28">
        <v>213952</v>
      </c>
      <c r="AC71" s="28">
        <f>AB71/$C71</f>
        <v>87.93752568845048</v>
      </c>
      <c r="AD71" s="28">
        <v>1438232</v>
      </c>
      <c r="AE71" s="28">
        <f>AD71/$C71</f>
        <v>591.1352240032882</v>
      </c>
      <c r="AF71" s="28">
        <v>602892</v>
      </c>
      <c r="AG71" s="28">
        <f>AF71/$C71</f>
        <v>247.79778051787918</v>
      </c>
      <c r="AH71" s="28">
        <v>905764</v>
      </c>
      <c r="AI71" s="28">
        <f>AH71/$C71</f>
        <v>372.28277846280315</v>
      </c>
      <c r="AJ71" s="28">
        <v>0</v>
      </c>
      <c r="AK71" s="28">
        <f>AJ71/$C71</f>
        <v>0</v>
      </c>
      <c r="AL71" s="28">
        <v>105750</v>
      </c>
      <c r="AM71" s="28">
        <f>AL71/$C71</f>
        <v>43.464858199753394</v>
      </c>
      <c r="AN71" s="28">
        <v>241671</v>
      </c>
      <c r="AO71" s="28">
        <f>AN71/$C71</f>
        <v>99.3304562268804</v>
      </c>
      <c r="AP71" s="33">
        <f>X71+Z71+AB71+AD71+AF71+AH71+AJ71+AL71+AN71</f>
        <v>5034168</v>
      </c>
      <c r="AQ71" s="34">
        <f>AP71/$C71</f>
        <v>2069.1196054254006</v>
      </c>
      <c r="AR71" s="28">
        <v>197561</v>
      </c>
      <c r="AS71" s="28">
        <f>AR71/$C71</f>
        <v>81.2005754212906</v>
      </c>
      <c r="AT71" s="28">
        <v>368797</v>
      </c>
      <c r="AU71" s="28">
        <f>AT71/$C71</f>
        <v>151.58117550349363</v>
      </c>
      <c r="AV71" s="35">
        <f>V71+AP71+AR71+AT71</f>
        <v>15634400</v>
      </c>
      <c r="AW71" s="36">
        <f>AV71/$C71</f>
        <v>6425.976161117961</v>
      </c>
    </row>
    <row r="72" spans="1:49" ht="12.75">
      <c r="A72" s="44"/>
      <c r="B72" s="9"/>
      <c r="C72" s="11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3"/>
      <c r="AQ72" s="12"/>
      <c r="AR72" s="12"/>
      <c r="AS72" s="12"/>
      <c r="AT72" s="12"/>
      <c r="AU72" s="12"/>
      <c r="AV72" s="13"/>
      <c r="AW72" s="47"/>
    </row>
    <row r="73" spans="1:49" ht="16.5" thickBot="1">
      <c r="A73" s="45"/>
      <c r="B73" s="40" t="s">
        <v>96</v>
      </c>
      <c r="C73" s="48">
        <f>SUM(C4:C71)</f>
        <v>648313</v>
      </c>
      <c r="D73" s="49">
        <f>SUM(D4:D71)</f>
        <v>1977167727</v>
      </c>
      <c r="E73" s="49">
        <f>D73/$C$73</f>
        <v>3049.711677846966</v>
      </c>
      <c r="F73" s="49">
        <f>SUM(F4:F71)</f>
        <v>724245938</v>
      </c>
      <c r="G73" s="49">
        <f>F73/$C$73</f>
        <v>1117.123886147586</v>
      </c>
      <c r="H73" s="49">
        <f>SUM(H4:H71)</f>
        <v>105750214</v>
      </c>
      <c r="I73" s="49">
        <f>H73/$C$73</f>
        <v>163.11598564273737</v>
      </c>
      <c r="J73" s="49">
        <f>SUM(J4:J71)</f>
        <v>129364026</v>
      </c>
      <c r="K73" s="49">
        <f>J73/$C$73</f>
        <v>199.53946010646092</v>
      </c>
      <c r="L73" s="49">
        <f>SUM(L4:L71)</f>
        <v>13897058</v>
      </c>
      <c r="M73" s="49">
        <f>L73/$C$73</f>
        <v>21.43572317692226</v>
      </c>
      <c r="N73" s="49">
        <f>SUM(N4:N71)</f>
        <v>279032741</v>
      </c>
      <c r="O73" s="49">
        <f>N73/$C$73</f>
        <v>430.398188837799</v>
      </c>
      <c r="P73" s="50">
        <f>SUM(P4:P71)</f>
        <v>3229457704</v>
      </c>
      <c r="Q73" s="50">
        <f>P73/$C$73</f>
        <v>4981.324921758472</v>
      </c>
      <c r="R73" s="49">
        <f>SUM(R4:R71)</f>
        <v>224135428</v>
      </c>
      <c r="S73" s="49">
        <f>R73/$C$73</f>
        <v>345.72101438656944</v>
      </c>
      <c r="T73" s="49">
        <f>SUM(T4:T71)</f>
        <v>275041034</v>
      </c>
      <c r="U73" s="49">
        <f>T73/$C$73</f>
        <v>424.24112118683416</v>
      </c>
      <c r="V73" s="51">
        <f>SUM(V4:V71)</f>
        <v>3728634166</v>
      </c>
      <c r="W73" s="51">
        <f>V73/$C$73</f>
        <v>5751.287057331875</v>
      </c>
      <c r="X73" s="49">
        <f>SUM(X4:X71)</f>
        <v>282700618</v>
      </c>
      <c r="Y73" s="49">
        <f>X73/$C$73</f>
        <v>436.05576010353025</v>
      </c>
      <c r="Z73" s="49">
        <f>SUM(Z4:Z71)</f>
        <v>130503248</v>
      </c>
      <c r="AA73" s="49">
        <f>Z73/$C$73</f>
        <v>201.29666997268293</v>
      </c>
      <c r="AB73" s="49">
        <f>SUM(AB4:AB71)</f>
        <v>89950586</v>
      </c>
      <c r="AC73" s="49">
        <f>AB73/$C$73</f>
        <v>138.74561515811035</v>
      </c>
      <c r="AD73" s="49">
        <f>SUM(AD4:AD71)</f>
        <v>629541559</v>
      </c>
      <c r="AE73" s="49">
        <f>AD73/$C$73</f>
        <v>971.045712487641</v>
      </c>
      <c r="AF73" s="49">
        <f>SUM(AF4:AF71)</f>
        <v>322698726</v>
      </c>
      <c r="AG73" s="49">
        <f>AF73/$C$73</f>
        <v>497.7514348779062</v>
      </c>
      <c r="AH73" s="49">
        <f>SUM(AH4:AH71)</f>
        <v>318949885</v>
      </c>
      <c r="AI73" s="49">
        <f>AH73/$C$73</f>
        <v>491.9689794898452</v>
      </c>
      <c r="AJ73" s="49">
        <f>SUM(AJ4:AJ71)</f>
        <v>109987</v>
      </c>
      <c r="AK73" s="49">
        <f>AJ73/$C$73</f>
        <v>0.16965107903127039</v>
      </c>
      <c r="AL73" s="49">
        <f>SUM(AL4:AL71)</f>
        <v>7351883</v>
      </c>
      <c r="AM73" s="49">
        <f>AL73/$C$73</f>
        <v>11.340020946672363</v>
      </c>
      <c r="AN73" s="49">
        <f>SUM(AN4:AN71)</f>
        <v>61204863</v>
      </c>
      <c r="AO73" s="49">
        <f>AN73/$C$73</f>
        <v>94.40634847673886</v>
      </c>
      <c r="AP73" s="52">
        <f>SUM(AP4:AP71)</f>
        <v>1843011355</v>
      </c>
      <c r="AQ73" s="52">
        <f>AP73/$C$73</f>
        <v>2842.7801925921585</v>
      </c>
      <c r="AR73" s="49">
        <f>SUM(AR4:AR71)</f>
        <v>350919707</v>
      </c>
      <c r="AS73" s="49">
        <f>AR73/$C$73</f>
        <v>541.2813054805317</v>
      </c>
      <c r="AT73" s="49">
        <f>SUM(AT4:AT71)</f>
        <v>361279655</v>
      </c>
      <c r="AU73" s="49">
        <f>AT73/$C$73</f>
        <v>557.2611608898789</v>
      </c>
      <c r="AV73" s="53">
        <f>SUM(AV4:AV71)</f>
        <v>6283844883</v>
      </c>
      <c r="AW73" s="54">
        <f>AV73/$C73</f>
        <v>9692.609716294444</v>
      </c>
    </row>
    <row r="74" ht="13.5" thickTop="1"/>
  </sheetData>
  <mergeCells count="12">
    <mergeCell ref="AV2:AV3"/>
    <mergeCell ref="R1:Y1"/>
    <mergeCell ref="Z1:AE1"/>
    <mergeCell ref="AF1:AK1"/>
    <mergeCell ref="AL1:AQ1"/>
    <mergeCell ref="AR1:AW1"/>
    <mergeCell ref="V2:V3"/>
    <mergeCell ref="AP2:AP3"/>
    <mergeCell ref="C2:C3"/>
    <mergeCell ref="D1:I1"/>
    <mergeCell ref="J1:Q1"/>
    <mergeCell ref="P2:P3"/>
  </mergeCells>
  <printOptions horizontalCentered="1"/>
  <pageMargins left="0.36" right="0.33" top="0.74" bottom="0.53" header="0.34" footer="0.5"/>
  <pageSetup horizontalDpi="600" verticalDpi="600" orientation="portrait" paperSize="5" scale="95" r:id="rId1"/>
  <headerFooter alignWithMargins="0">
    <oddHeader>&amp;C&amp;12EXPENDITURES BY GROUP - FY 2005-2006&amp;10
</oddHeader>
  </headerFooter>
  <colBreaks count="6" manualBreakCount="6">
    <brk id="9" max="65535" man="1"/>
    <brk id="17" max="65535" man="1"/>
    <brk id="25" max="65535" man="1"/>
    <brk id="31" max="65535" man="1"/>
    <brk id="37" max="65535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2007-09-21T19:42:34Z</cp:lastPrinted>
  <dcterms:created xsi:type="dcterms:W3CDTF">2003-04-30T19:33:38Z</dcterms:created>
  <dcterms:modified xsi:type="dcterms:W3CDTF">2007-10-30T15:48:04Z</dcterms:modified>
  <cp:category/>
  <cp:version/>
  <cp:contentType/>
  <cp:contentStatus/>
</cp:coreProperties>
</file>