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Expenditures by Fund" sheetId="1" r:id="rId1"/>
  </sheets>
  <definedNames>
    <definedName name="_xlnm.Print_Titles" localSheetId="0">'Expenditures by Fund'!$A:$B,'Expenditures by Fund'!$1:$2</definedName>
  </definedNames>
  <calcPr fullCalcOnLoad="1"/>
</workbook>
</file>

<file path=xl/sharedStrings.xml><?xml version="1.0" encoding="utf-8"?>
<sst xmlns="http://schemas.openxmlformats.org/spreadsheetml/2006/main" count="118" uniqueCount="117">
  <si>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</si>
  <si>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</si>
  <si>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</si>
  <si>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</si>
  <si>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</si>
  <si>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</si>
  <si>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Total Funds</t>
  </si>
  <si>
    <t>DISTRICT</t>
  </si>
  <si>
    <t>NCLB Federal Funds</t>
  </si>
  <si>
    <t>Percent            General Funds</t>
  </si>
  <si>
    <t xml:space="preserve">Percent            Special Fund Federal </t>
  </si>
  <si>
    <t>Percent              NCLB Federal Funds</t>
  </si>
  <si>
    <t>Percent             Other Special Funds</t>
  </si>
  <si>
    <t>Percent           Debt Service Funds</t>
  </si>
  <si>
    <t>Percent              Capital Project Funds</t>
  </si>
  <si>
    <t>Total Districts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</si>
  <si>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</si>
  <si>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</si>
  <si>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</si>
  <si>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</si>
  <si>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</si>
  <si>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</si>
  <si>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</si>
  <si>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</si>
  <si>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</si>
  <si>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</si>
  <si>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</si>
  <si>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</si>
  <si>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</si>
  <si>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</si>
  <si>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</si>
  <si>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</si>
  <si>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</si>
  <si>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</si>
  <si>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</si>
  <si>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</si>
  <si>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</si>
  <si>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</si>
  <si>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</si>
  <si>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</si>
  <si>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</si>
  <si>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</si>
  <si>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</si>
  <si>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</si>
  <si>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</si>
  <si>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</si>
  <si>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</si>
  <si>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</si>
  <si>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</si>
  <si>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</si>
  <si>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</si>
  <si>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</si>
  <si>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</si>
  <si>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</si>
  <si>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</si>
  <si>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</si>
  <si>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</si>
  <si>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</si>
  <si>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</si>
  <si>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</si>
  <si>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</si>
  <si>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</si>
  <si>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</si>
  <si>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</si>
  <si>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</si>
  <si>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</si>
  <si>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</si>
  <si>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</si>
  <si>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</si>
  <si>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</si>
  <si>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</si>
  <si>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</si>
  <si>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</si>
  <si>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</si>
  <si>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</si>
  <si>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</si>
  <si>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</si>
  <si>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</si>
  <si>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</si>
  <si>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</si>
  <si>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</si>
  <si>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</si>
  <si>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</si>
  <si>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</si>
  <si>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</si>
  <si>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</si>
  <si>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</si>
  <si>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</si>
  <si>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</si>
  <si>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</si>
  <si>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</si>
  <si>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</si>
  <si>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</si>
  <si>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</si>
  <si>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</si>
  <si>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</si>
  <si>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</si>
  <si>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</si>
  <si>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</si>
  <si>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</si>
  <si>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</si>
  <si>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</si>
  <si>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</si>
  <si>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</si>
  <si>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</si>
  <si>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</si>
  <si>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</si>
  <si>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</si>
  <si>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</si>
  <si>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</si>
  <si>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</si>
  <si>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</si>
  <si>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</si>
  <si>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</si>
  <si>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</si>
  <si>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Total Expenditures by Fund Source</t>
  </si>
  <si>
    <t>2006-2007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</si>
</sst>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2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2" borderId="1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3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0" fontId="4" fillId="0" borderId="5" xfId="0" applyNumberFormat="1" applyFont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0" borderId="4" xfId="0" applyFont="1" applyBorder="1" applyAlignment="1">
      <alignment/>
    </xf>
    <xf numFmtId="0" fontId="4" fillId="0" borderId="10" xfId="0" applyFont="1" applyBorder="1" applyAlignment="1">
      <alignment horizontal="left"/>
    </xf>
    <xf numFmtId="164" fontId="4" fillId="0" borderId="3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left" wrapText="1"/>
      <protection/>
    </xf>
    <xf numFmtId="0" fontId="1" fillId="0" borderId="14" xfId="19" applyFont="1" applyFill="1" applyBorder="1" applyAlignment="1">
      <alignment horizontal="right" wrapText="1"/>
      <protection/>
    </xf>
    <xf numFmtId="10" fontId="4" fillId="0" borderId="15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10" fontId="4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164" fontId="4" fillId="0" borderId="19" xfId="0" applyNumberFormat="1" applyFont="1" applyBorder="1" applyAlignment="1">
      <alignment/>
    </xf>
    <xf numFmtId="164" fontId="4" fillId="2" borderId="19" xfId="0" applyNumberFormat="1" applyFont="1" applyFill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2" borderId="2" xfId="0" applyNumberFormat="1" applyFont="1" applyFill="1" applyBorder="1" applyAlignment="1">
      <alignment/>
    </xf>
    <xf numFmtId="0" fontId="1" fillId="0" borderId="20" xfId="19" applyFont="1" applyFill="1" applyBorder="1" applyAlignment="1">
      <alignment wrapText="1"/>
      <protection/>
    </xf>
    <xf numFmtId="164" fontId="1" fillId="0" borderId="20" xfId="19" applyNumberFormat="1" applyFont="1" applyFill="1" applyBorder="1" applyAlignment="1">
      <alignment horizontal="right" wrapText="1"/>
      <protection/>
    </xf>
    <xf numFmtId="164" fontId="1" fillId="2" borderId="20" xfId="19" applyNumberFormat="1" applyFont="1" applyFill="1" applyBorder="1" applyAlignment="1">
      <alignment horizontal="right" wrapText="1"/>
      <protection/>
    </xf>
    <xf numFmtId="10" fontId="1" fillId="0" borderId="20" xfId="19" applyNumberFormat="1" applyFont="1" applyFill="1" applyBorder="1" applyAlignment="1">
      <alignment horizontal="right" wrapText="1"/>
      <protection/>
    </xf>
    <xf numFmtId="0" fontId="1" fillId="0" borderId="20" xfId="19" applyFont="1" applyFill="1" applyBorder="1" applyAlignment="1">
      <alignment horizontal="right" wrapText="1"/>
      <protection/>
    </xf>
    <xf numFmtId="0" fontId="1" fillId="0" borderId="21" xfId="19" applyFont="1" applyFill="1" applyBorder="1" applyAlignment="1">
      <alignment horizontal="right" wrapText="1"/>
      <protection/>
    </xf>
    <xf numFmtId="164" fontId="3" fillId="0" borderId="1" xfId="0" applyNumberFormat="1" applyFont="1" applyFill="1" applyBorder="1" applyAlignment="1">
      <alignment/>
    </xf>
    <xf numFmtId="10" fontId="3" fillId="0" borderId="1" xfId="0" applyNumberFormat="1" applyFont="1" applyFill="1" applyBorder="1" applyAlignment="1">
      <alignment/>
    </xf>
    <xf numFmtId="0" fontId="1" fillId="0" borderId="22" xfId="19" applyFont="1" applyFill="1" applyBorder="1" applyAlignment="1">
      <alignment horizontal="right" wrapText="1"/>
      <protection/>
    </xf>
    <xf numFmtId="164" fontId="1" fillId="0" borderId="21" xfId="19" applyNumberFormat="1" applyFont="1" applyFill="1" applyBorder="1" applyAlignment="1">
      <alignment horizontal="right" wrapText="1"/>
      <protection/>
    </xf>
    <xf numFmtId="164" fontId="1" fillId="2" borderId="21" xfId="19" applyNumberFormat="1" applyFont="1" applyFill="1" applyBorder="1" applyAlignment="1">
      <alignment horizontal="right" wrapText="1"/>
      <protection/>
    </xf>
    <xf numFmtId="10" fontId="1" fillId="0" borderId="21" xfId="19" applyNumberFormat="1" applyFont="1" applyFill="1" applyBorder="1" applyAlignment="1">
      <alignment horizontal="right" wrapText="1"/>
      <protection/>
    </xf>
    <xf numFmtId="164" fontId="1" fillId="0" borderId="22" xfId="19" applyNumberFormat="1" applyFont="1" applyFill="1" applyBorder="1" applyAlignment="1">
      <alignment horizontal="right" wrapText="1"/>
      <protection/>
    </xf>
    <xf numFmtId="164" fontId="1" fillId="2" borderId="22" xfId="19" applyNumberFormat="1" applyFont="1" applyFill="1" applyBorder="1" applyAlignment="1">
      <alignment horizontal="right" wrapText="1"/>
      <protection/>
    </xf>
    <xf numFmtId="10" fontId="1" fillId="0" borderId="22" xfId="19" applyNumberFormat="1" applyFont="1" applyFill="1" applyBorder="1" applyAlignment="1">
      <alignment horizontal="right" wrapText="1"/>
      <protection/>
    </xf>
    <xf numFmtId="0" fontId="1" fillId="0" borderId="23" xfId="19" applyFont="1" applyFill="1" applyBorder="1" applyAlignment="1">
      <alignment horizontal="left" wrapText="1"/>
      <protection/>
    </xf>
    <xf numFmtId="0" fontId="3" fillId="0" borderId="24" xfId="0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2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/>
    </xf>
    <xf numFmtId="0" fontId="3" fillId="3" borderId="24" xfId="0" applyFont="1" applyFill="1" applyBorder="1" applyAlignment="1">
      <alignment/>
    </xf>
    <xf numFmtId="164" fontId="3" fillId="3" borderId="8" xfId="0" applyNumberFormat="1" applyFont="1" applyFill="1" applyBorder="1" applyAlignment="1">
      <alignment/>
    </xf>
    <xf numFmtId="10" fontId="3" fillId="3" borderId="8" xfId="0" applyNumberFormat="1" applyFont="1" applyFill="1" applyBorder="1" applyAlignment="1">
      <alignment/>
    </xf>
    <xf numFmtId="0" fontId="1" fillId="0" borderId="22" xfId="19" applyFont="1" applyFill="1" applyBorder="1" applyAlignment="1">
      <alignment wrapText="1"/>
      <protection/>
    </xf>
    <xf numFmtId="164" fontId="1" fillId="0" borderId="1" xfId="19" applyNumberFormat="1" applyFont="1" applyFill="1" applyBorder="1" applyAlignment="1">
      <alignment horizontal="right" wrapText="1"/>
      <protection/>
    </xf>
    <xf numFmtId="164" fontId="1" fillId="2" borderId="1" xfId="19" applyNumberFormat="1" applyFont="1" applyFill="1" applyBorder="1" applyAlignment="1">
      <alignment horizontal="right" wrapText="1"/>
      <protection/>
    </xf>
    <xf numFmtId="10" fontId="1" fillId="0" borderId="1" xfId="19" applyNumberFormat="1" applyFont="1" applyFill="1" applyBorder="1" applyAlignment="1">
      <alignment horizontal="right" wrapText="1"/>
      <protection/>
    </xf>
    <xf numFmtId="164" fontId="4" fillId="0" borderId="3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10" fontId="4" fillId="0" borderId="3" xfId="0" applyNumberFormat="1" applyFont="1" applyFill="1" applyBorder="1" applyAlignment="1">
      <alignment/>
    </xf>
    <xf numFmtId="0" fontId="1" fillId="0" borderId="25" xfId="19" applyFont="1" applyFill="1" applyBorder="1" applyAlignment="1">
      <alignment horizontal="left" wrapText="1"/>
      <protection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view="pageBreakPreview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1"/>
    </sheetView>
  </sheetViews>
  <sheetFormatPr defaultColWidth="9.140625" defaultRowHeight="12.75"/>
  <cols>
    <col min="1" max="1" width="4.28125" style="1" bestFit="1" customWidth="1"/>
    <col min="2" max="2" width="36.28125" style="1" customWidth="1"/>
    <col min="3" max="3" width="12.28125" style="1" customWidth="1"/>
    <col min="4" max="5" width="11.57421875" style="1" customWidth="1"/>
    <col min="6" max="6" width="11.28125" style="1" customWidth="1"/>
    <col min="7" max="7" width="11.140625" style="1" customWidth="1"/>
    <col min="8" max="8" width="11.7109375" style="1" customWidth="1"/>
    <col min="9" max="9" width="12.8515625" style="1" customWidth="1"/>
    <col min="10" max="10" width="12.00390625" style="1" bestFit="1" customWidth="1"/>
    <col min="11" max="15" width="10.7109375" style="1" bestFit="1" customWidth="1"/>
    <col min="16" max="16384" width="9.140625" style="1" customWidth="1"/>
  </cols>
  <sheetData>
    <row r="1" spans="1:15" s="62" customFormat="1" ht="42.75" customHeight="1">
      <c r="A1" s="63" t="s">
        <v>116</v>
      </c>
      <c r="B1" s="63"/>
      <c r="C1" s="63" t="s">
        <v>115</v>
      </c>
      <c r="D1" s="63"/>
      <c r="E1" s="63"/>
      <c r="F1" s="63"/>
      <c r="G1" s="63"/>
      <c r="H1" s="63"/>
      <c r="I1" s="63"/>
      <c r="J1" s="63" t="s">
        <v>115</v>
      </c>
      <c r="K1" s="63"/>
      <c r="L1" s="63"/>
      <c r="M1" s="63"/>
      <c r="N1" s="63"/>
      <c r="O1" s="63"/>
    </row>
    <row r="2" spans="1:15" ht="51">
      <c r="A2" s="3" t="s">
        <v>0</v>
      </c>
      <c r="B2" s="3" t="s">
        <v>7</v>
      </c>
      <c r="C2" s="6" t="s">
        <v>1</v>
      </c>
      <c r="D2" s="6" t="s">
        <v>2</v>
      </c>
      <c r="E2" s="6" t="s">
        <v>8</v>
      </c>
      <c r="F2" s="6" t="s">
        <v>3</v>
      </c>
      <c r="G2" s="6" t="s">
        <v>4</v>
      </c>
      <c r="H2" s="6" t="s">
        <v>5</v>
      </c>
      <c r="I2" s="7" t="s">
        <v>6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5" ht="12.75">
      <c r="A3" s="31">
        <v>1</v>
      </c>
      <c r="B3" s="31" t="s">
        <v>16</v>
      </c>
      <c r="C3" s="32">
        <v>56872102</v>
      </c>
      <c r="D3" s="32">
        <v>6551993</v>
      </c>
      <c r="E3" s="32">
        <v>5068253</v>
      </c>
      <c r="F3" s="32">
        <v>6207550</v>
      </c>
      <c r="G3" s="32">
        <v>1001455</v>
      </c>
      <c r="H3" s="32">
        <v>576982</v>
      </c>
      <c r="I3" s="33">
        <f aca="true" t="shared" si="0" ref="I3:I34">SUM(C3:H3)</f>
        <v>76278335</v>
      </c>
      <c r="J3" s="34">
        <f aca="true" t="shared" si="1" ref="J3:J34">C3/$I3</f>
        <v>0.7455865679291506</v>
      </c>
      <c r="K3" s="34">
        <f aca="true" t="shared" si="2" ref="K3:K34">D3/$I3</f>
        <v>0.08589585758525012</v>
      </c>
      <c r="L3" s="34">
        <f aca="true" t="shared" si="3" ref="L3:L34">E3/$I3</f>
        <v>0.06644420070259793</v>
      </c>
      <c r="M3" s="34">
        <f aca="true" t="shared" si="4" ref="M3:M34">F3/$I3</f>
        <v>0.08138025036860073</v>
      </c>
      <c r="N3" s="34">
        <f aca="true" t="shared" si="5" ref="N3:N34">G3/$I3</f>
        <v>0.013128957258964817</v>
      </c>
      <c r="O3" s="34">
        <f aca="true" t="shared" si="6" ref="O3:O34">H3/$I3</f>
        <v>0.007564166155435878</v>
      </c>
    </row>
    <row r="4" spans="1:15" ht="12.75">
      <c r="A4" s="35">
        <v>2</v>
      </c>
      <c r="B4" s="31" t="s">
        <v>17</v>
      </c>
      <c r="C4" s="32">
        <v>34285507</v>
      </c>
      <c r="D4" s="32">
        <v>854659</v>
      </c>
      <c r="E4" s="32">
        <v>2002618</v>
      </c>
      <c r="F4" s="32">
        <v>3550366</v>
      </c>
      <c r="G4" s="32">
        <v>1328521</v>
      </c>
      <c r="H4" s="32">
        <v>96</v>
      </c>
      <c r="I4" s="33">
        <f t="shared" si="0"/>
        <v>42021767</v>
      </c>
      <c r="J4" s="34">
        <f t="shared" si="1"/>
        <v>0.8158987459999005</v>
      </c>
      <c r="K4" s="34">
        <f t="shared" si="2"/>
        <v>0.020338483148507298</v>
      </c>
      <c r="L4" s="34">
        <f t="shared" si="3"/>
        <v>0.04765668230943263</v>
      </c>
      <c r="M4" s="34">
        <f t="shared" si="4"/>
        <v>0.0844887365160061</v>
      </c>
      <c r="N4" s="34">
        <f t="shared" si="5"/>
        <v>0.03161506749585281</v>
      </c>
      <c r="O4" s="34">
        <f t="shared" si="6"/>
        <v>2.2845303006891643E-06</v>
      </c>
    </row>
    <row r="5" spans="1:15" ht="12.75">
      <c r="A5" s="35">
        <v>3</v>
      </c>
      <c r="B5" s="31" t="s">
        <v>18</v>
      </c>
      <c r="C5" s="32">
        <v>131400130</v>
      </c>
      <c r="D5" s="32">
        <v>5104243</v>
      </c>
      <c r="E5" s="32">
        <v>3725048</v>
      </c>
      <c r="F5" s="32">
        <v>10136619</v>
      </c>
      <c r="G5" s="32">
        <v>6325272</v>
      </c>
      <c r="H5" s="32">
        <v>11457947</v>
      </c>
      <c r="I5" s="33">
        <f t="shared" si="0"/>
        <v>168149259</v>
      </c>
      <c r="J5" s="34">
        <f t="shared" si="1"/>
        <v>0.7814493550637651</v>
      </c>
      <c r="K5" s="34">
        <f t="shared" si="2"/>
        <v>0.030355429636475532</v>
      </c>
      <c r="L5" s="34">
        <f t="shared" si="3"/>
        <v>0.022153222810217678</v>
      </c>
      <c r="M5" s="34">
        <f t="shared" si="4"/>
        <v>0.06028345923308529</v>
      </c>
      <c r="N5" s="34">
        <f t="shared" si="5"/>
        <v>0.03761700787512837</v>
      </c>
      <c r="O5" s="34">
        <f t="shared" si="6"/>
        <v>0.06814152538132802</v>
      </c>
    </row>
    <row r="6" spans="1:15" ht="12.75">
      <c r="A6" s="35">
        <v>4</v>
      </c>
      <c r="B6" s="31" t="s">
        <v>19</v>
      </c>
      <c r="C6" s="32">
        <v>29802889</v>
      </c>
      <c r="D6" s="32">
        <v>3372693</v>
      </c>
      <c r="E6" s="32">
        <v>1397989</v>
      </c>
      <c r="F6" s="32">
        <v>2654764</v>
      </c>
      <c r="G6" s="32">
        <v>873235</v>
      </c>
      <c r="H6" s="32">
        <v>57533</v>
      </c>
      <c r="I6" s="33">
        <f t="shared" si="0"/>
        <v>38159103</v>
      </c>
      <c r="J6" s="34">
        <f t="shared" si="1"/>
        <v>0.7810164982127593</v>
      </c>
      <c r="K6" s="34">
        <f t="shared" si="2"/>
        <v>0.08838501785537255</v>
      </c>
      <c r="L6" s="34">
        <f t="shared" si="3"/>
        <v>0.03663579303737826</v>
      </c>
      <c r="M6" s="34">
        <f t="shared" si="4"/>
        <v>0.06957092256597332</v>
      </c>
      <c r="N6" s="34">
        <f t="shared" si="5"/>
        <v>0.022884054690698572</v>
      </c>
      <c r="O6" s="34">
        <f t="shared" si="6"/>
        <v>0.001507713637817954</v>
      </c>
    </row>
    <row r="7" spans="1:15" ht="12.75">
      <c r="A7" s="36">
        <v>5</v>
      </c>
      <c r="B7" s="20" t="s">
        <v>20</v>
      </c>
      <c r="C7" s="37">
        <v>31181813</v>
      </c>
      <c r="D7" s="37">
        <v>2915367</v>
      </c>
      <c r="E7" s="37">
        <v>3687425</v>
      </c>
      <c r="F7" s="37">
        <v>6361748</v>
      </c>
      <c r="G7" s="37">
        <v>411106</v>
      </c>
      <c r="H7" s="37">
        <v>0</v>
      </c>
      <c r="I7" s="2">
        <f t="shared" si="0"/>
        <v>44557459</v>
      </c>
      <c r="J7" s="38">
        <f t="shared" si="1"/>
        <v>0.6998112930990971</v>
      </c>
      <c r="K7" s="38">
        <f t="shared" si="2"/>
        <v>0.06542938186847684</v>
      </c>
      <c r="L7" s="38">
        <f t="shared" si="3"/>
        <v>0.0827566266738864</v>
      </c>
      <c r="M7" s="38">
        <f t="shared" si="4"/>
        <v>0.14277627456269443</v>
      </c>
      <c r="N7" s="38">
        <f t="shared" si="5"/>
        <v>0.00922642379584527</v>
      </c>
      <c r="O7" s="38">
        <f t="shared" si="6"/>
        <v>0</v>
      </c>
    </row>
    <row r="8" spans="1:15" ht="12.75">
      <c r="A8" s="39">
        <v>6</v>
      </c>
      <c r="B8" s="31" t="s">
        <v>21</v>
      </c>
      <c r="C8" s="32">
        <v>41353090</v>
      </c>
      <c r="D8" s="32">
        <v>1735291</v>
      </c>
      <c r="E8" s="32">
        <v>2115590</v>
      </c>
      <c r="F8" s="32">
        <v>2969713</v>
      </c>
      <c r="G8" s="32">
        <v>1851079</v>
      </c>
      <c r="H8" s="32">
        <v>1220748</v>
      </c>
      <c r="I8" s="33">
        <f t="shared" si="0"/>
        <v>51245511</v>
      </c>
      <c r="J8" s="34">
        <f t="shared" si="1"/>
        <v>0.8069602428200979</v>
      </c>
      <c r="K8" s="34">
        <f t="shared" si="2"/>
        <v>0.033862302592709045</v>
      </c>
      <c r="L8" s="34">
        <f t="shared" si="3"/>
        <v>0.041283420902954795</v>
      </c>
      <c r="M8" s="34">
        <f t="shared" si="4"/>
        <v>0.057950695427741956</v>
      </c>
      <c r="N8" s="34">
        <f t="shared" si="5"/>
        <v>0.036121778549539685</v>
      </c>
      <c r="O8" s="34">
        <f t="shared" si="6"/>
        <v>0.023821559706956576</v>
      </c>
    </row>
    <row r="9" spans="1:15" ht="12.75">
      <c r="A9" s="35">
        <v>7</v>
      </c>
      <c r="B9" s="31" t="s">
        <v>22</v>
      </c>
      <c r="C9" s="32">
        <v>18914598</v>
      </c>
      <c r="D9" s="32">
        <v>1346991</v>
      </c>
      <c r="E9" s="32">
        <v>1264466</v>
      </c>
      <c r="F9" s="32">
        <v>4463407</v>
      </c>
      <c r="G9" s="32">
        <v>1198313</v>
      </c>
      <c r="H9" s="32">
        <v>213642</v>
      </c>
      <c r="I9" s="33">
        <f t="shared" si="0"/>
        <v>27401417</v>
      </c>
      <c r="J9" s="34">
        <f t="shared" si="1"/>
        <v>0.6902780976618836</v>
      </c>
      <c r="K9" s="34">
        <f t="shared" si="2"/>
        <v>0.04915771326716425</v>
      </c>
      <c r="L9" s="34">
        <f t="shared" si="3"/>
        <v>0.046146007704638045</v>
      </c>
      <c r="M9" s="34">
        <f t="shared" si="4"/>
        <v>0.16288964180210097</v>
      </c>
      <c r="N9" s="34">
        <f t="shared" si="5"/>
        <v>0.04373178949103253</v>
      </c>
      <c r="O9" s="34">
        <f t="shared" si="6"/>
        <v>0.007796750073180522</v>
      </c>
    </row>
    <row r="10" spans="1:15" ht="12.75">
      <c r="A10" s="35">
        <v>8</v>
      </c>
      <c r="B10" s="31" t="s">
        <v>23</v>
      </c>
      <c r="C10" s="32">
        <v>135413197</v>
      </c>
      <c r="D10" s="32">
        <v>5326618</v>
      </c>
      <c r="E10" s="32">
        <v>5708855</v>
      </c>
      <c r="F10" s="32">
        <v>10946130</v>
      </c>
      <c r="G10" s="32">
        <v>6779856</v>
      </c>
      <c r="H10" s="32">
        <v>12590615</v>
      </c>
      <c r="I10" s="33">
        <f t="shared" si="0"/>
        <v>176765271</v>
      </c>
      <c r="J10" s="34">
        <f t="shared" si="1"/>
        <v>0.7660622261032259</v>
      </c>
      <c r="K10" s="34">
        <f t="shared" si="2"/>
        <v>0.030133849086226898</v>
      </c>
      <c r="L10" s="34">
        <f t="shared" si="3"/>
        <v>0.03229624783026526</v>
      </c>
      <c r="M10" s="34">
        <f t="shared" si="4"/>
        <v>0.061924663923378934</v>
      </c>
      <c r="N10" s="34">
        <f t="shared" si="5"/>
        <v>0.0383551359474905</v>
      </c>
      <c r="O10" s="34">
        <f t="shared" si="6"/>
        <v>0.07122787710941252</v>
      </c>
    </row>
    <row r="11" spans="1:15" ht="12.75">
      <c r="A11" s="35">
        <v>9</v>
      </c>
      <c r="B11" s="31" t="s">
        <v>24</v>
      </c>
      <c r="C11" s="32">
        <v>323300824</v>
      </c>
      <c r="D11" s="32">
        <v>14535074</v>
      </c>
      <c r="E11" s="32">
        <v>21632650</v>
      </c>
      <c r="F11" s="32">
        <v>26612989</v>
      </c>
      <c r="G11" s="32">
        <v>7138943</v>
      </c>
      <c r="H11" s="32">
        <v>36259431</v>
      </c>
      <c r="I11" s="33">
        <f t="shared" si="0"/>
        <v>429479911</v>
      </c>
      <c r="J11" s="34">
        <f t="shared" si="1"/>
        <v>0.7527728671807422</v>
      </c>
      <c r="K11" s="34">
        <f t="shared" si="2"/>
        <v>0.033843431619785355</v>
      </c>
      <c r="L11" s="34">
        <f t="shared" si="3"/>
        <v>0.05036941064281817</v>
      </c>
      <c r="M11" s="34">
        <f t="shared" si="4"/>
        <v>0.061965620086942785</v>
      </c>
      <c r="N11" s="34">
        <f t="shared" si="5"/>
        <v>0.016622297847127942</v>
      </c>
      <c r="O11" s="34">
        <f t="shared" si="6"/>
        <v>0.0844263726225835</v>
      </c>
    </row>
    <row r="12" spans="1:15" ht="12.75">
      <c r="A12" s="36">
        <v>10</v>
      </c>
      <c r="B12" s="20" t="s">
        <v>25</v>
      </c>
      <c r="C12" s="37">
        <v>240172002</v>
      </c>
      <c r="D12" s="37">
        <v>15248252</v>
      </c>
      <c r="E12" s="37">
        <v>11398752</v>
      </c>
      <c r="F12" s="37">
        <v>14764680</v>
      </c>
      <c r="G12" s="37">
        <v>20718650</v>
      </c>
      <c r="H12" s="37">
        <v>11874462</v>
      </c>
      <c r="I12" s="2">
        <f t="shared" si="0"/>
        <v>314176798</v>
      </c>
      <c r="J12" s="38">
        <f t="shared" si="1"/>
        <v>0.7644485637669527</v>
      </c>
      <c r="K12" s="38">
        <f t="shared" si="2"/>
        <v>0.04853398499528918</v>
      </c>
      <c r="L12" s="38">
        <f t="shared" si="3"/>
        <v>0.036281329724418415</v>
      </c>
      <c r="M12" s="38">
        <f t="shared" si="4"/>
        <v>0.04699481341075989</v>
      </c>
      <c r="N12" s="38">
        <f t="shared" si="5"/>
        <v>0.06594583092033422</v>
      </c>
      <c r="O12" s="38">
        <f t="shared" si="6"/>
        <v>0.03779547718224565</v>
      </c>
    </row>
    <row r="13" spans="1:15" ht="12.75">
      <c r="A13" s="35">
        <v>11</v>
      </c>
      <c r="B13" s="31" t="s">
        <v>26</v>
      </c>
      <c r="C13" s="32">
        <v>10316235</v>
      </c>
      <c r="D13" s="32">
        <v>508547</v>
      </c>
      <c r="E13" s="32">
        <v>653678</v>
      </c>
      <c r="F13" s="32">
        <v>3916086</v>
      </c>
      <c r="G13" s="32">
        <v>0</v>
      </c>
      <c r="H13" s="32">
        <v>0</v>
      </c>
      <c r="I13" s="33">
        <f t="shared" si="0"/>
        <v>15394546</v>
      </c>
      <c r="J13" s="34">
        <f t="shared" si="1"/>
        <v>0.6701227174870893</v>
      </c>
      <c r="K13" s="34">
        <f t="shared" si="2"/>
        <v>0.033034231733758176</v>
      </c>
      <c r="L13" s="34">
        <f t="shared" si="3"/>
        <v>0.0424616614221686</v>
      </c>
      <c r="M13" s="34">
        <f t="shared" si="4"/>
        <v>0.25438138935698396</v>
      </c>
      <c r="N13" s="34">
        <f t="shared" si="5"/>
        <v>0</v>
      </c>
      <c r="O13" s="34">
        <f t="shared" si="6"/>
        <v>0</v>
      </c>
    </row>
    <row r="14" spans="1:15" ht="12.75">
      <c r="A14" s="35">
        <v>12</v>
      </c>
      <c r="B14" s="31" t="s">
        <v>27</v>
      </c>
      <c r="C14" s="32">
        <v>25572881</v>
      </c>
      <c r="D14" s="32">
        <v>0</v>
      </c>
      <c r="E14" s="32">
        <v>309447</v>
      </c>
      <c r="F14" s="32">
        <v>883931</v>
      </c>
      <c r="G14" s="32">
        <v>1459241</v>
      </c>
      <c r="H14" s="32">
        <v>715409</v>
      </c>
      <c r="I14" s="33">
        <f t="shared" si="0"/>
        <v>28940909</v>
      </c>
      <c r="J14" s="34">
        <f t="shared" si="1"/>
        <v>0.8836239732483869</v>
      </c>
      <c r="K14" s="34">
        <f t="shared" si="2"/>
        <v>0</v>
      </c>
      <c r="L14" s="34">
        <f t="shared" si="3"/>
        <v>0.01069237320776621</v>
      </c>
      <c r="M14" s="34">
        <f t="shared" si="4"/>
        <v>0.030542613571674614</v>
      </c>
      <c r="N14" s="34">
        <f t="shared" si="5"/>
        <v>0.05042139484976094</v>
      </c>
      <c r="O14" s="34">
        <f t="shared" si="6"/>
        <v>0.024719645122411326</v>
      </c>
    </row>
    <row r="15" spans="1:15" ht="12.75">
      <c r="A15" s="35">
        <v>13</v>
      </c>
      <c r="B15" s="31" t="s">
        <v>28</v>
      </c>
      <c r="C15" s="32">
        <v>11222870</v>
      </c>
      <c r="D15" s="32">
        <v>399045</v>
      </c>
      <c r="E15" s="32">
        <v>1136441</v>
      </c>
      <c r="F15" s="32">
        <v>1946387</v>
      </c>
      <c r="G15" s="32">
        <v>215831</v>
      </c>
      <c r="H15" s="32">
        <v>0</v>
      </c>
      <c r="I15" s="33">
        <f t="shared" si="0"/>
        <v>14920574</v>
      </c>
      <c r="J15" s="34">
        <f t="shared" si="1"/>
        <v>0.7521741455791178</v>
      </c>
      <c r="K15" s="34">
        <f t="shared" si="2"/>
        <v>0.026744614516840973</v>
      </c>
      <c r="L15" s="34">
        <f t="shared" si="3"/>
        <v>0.07616603758005557</v>
      </c>
      <c r="M15" s="34">
        <f t="shared" si="4"/>
        <v>0.13044987411342218</v>
      </c>
      <c r="N15" s="34">
        <f t="shared" si="5"/>
        <v>0.014465328210563481</v>
      </c>
      <c r="O15" s="34">
        <f t="shared" si="6"/>
        <v>0</v>
      </c>
    </row>
    <row r="16" spans="1:15" ht="12.75">
      <c r="A16" s="35">
        <v>14</v>
      </c>
      <c r="B16" s="31" t="s">
        <v>29</v>
      </c>
      <c r="C16" s="32">
        <v>18764307</v>
      </c>
      <c r="D16" s="32">
        <v>807926</v>
      </c>
      <c r="E16" s="32">
        <v>1346417</v>
      </c>
      <c r="F16" s="32">
        <v>2490170</v>
      </c>
      <c r="G16" s="32">
        <v>1334841</v>
      </c>
      <c r="H16" s="32">
        <v>1008749</v>
      </c>
      <c r="I16" s="33">
        <f t="shared" si="0"/>
        <v>25752410</v>
      </c>
      <c r="J16" s="34">
        <f t="shared" si="1"/>
        <v>0.7286427561536959</v>
      </c>
      <c r="K16" s="34">
        <f t="shared" si="2"/>
        <v>0.03137283073700675</v>
      </c>
      <c r="L16" s="34">
        <f t="shared" si="3"/>
        <v>0.05228314553861173</v>
      </c>
      <c r="M16" s="34">
        <f t="shared" si="4"/>
        <v>0.09669658101901919</v>
      </c>
      <c r="N16" s="34">
        <f t="shared" si="5"/>
        <v>0.05183363421132236</v>
      </c>
      <c r="O16" s="34">
        <f t="shared" si="6"/>
        <v>0.03917105234034407</v>
      </c>
    </row>
    <row r="17" spans="1:15" ht="12.75">
      <c r="A17" s="36">
        <v>15</v>
      </c>
      <c r="B17" s="20" t="s">
        <v>30</v>
      </c>
      <c r="C17" s="37">
        <v>24509691</v>
      </c>
      <c r="D17" s="37">
        <v>2065857</v>
      </c>
      <c r="E17" s="37">
        <v>3429260</v>
      </c>
      <c r="F17" s="37">
        <v>4448072</v>
      </c>
      <c r="G17" s="37">
        <v>535106</v>
      </c>
      <c r="H17" s="37">
        <v>2366627</v>
      </c>
      <c r="I17" s="2">
        <f t="shared" si="0"/>
        <v>37354613</v>
      </c>
      <c r="J17" s="38">
        <f t="shared" si="1"/>
        <v>0.6561355889298064</v>
      </c>
      <c r="K17" s="38">
        <f t="shared" si="2"/>
        <v>0.05530393260934065</v>
      </c>
      <c r="L17" s="38">
        <f t="shared" si="3"/>
        <v>0.0918028517655905</v>
      </c>
      <c r="M17" s="38">
        <f t="shared" si="4"/>
        <v>0.1190769129370983</v>
      </c>
      <c r="N17" s="38">
        <f t="shared" si="5"/>
        <v>0.014325031288638969</v>
      </c>
      <c r="O17" s="38">
        <f t="shared" si="6"/>
        <v>0.06335568246952525</v>
      </c>
    </row>
    <row r="18" spans="1:15" ht="12.75">
      <c r="A18" s="35">
        <v>16</v>
      </c>
      <c r="B18" s="31" t="s">
        <v>31</v>
      </c>
      <c r="C18" s="32">
        <v>40722185</v>
      </c>
      <c r="D18" s="32">
        <v>2733993</v>
      </c>
      <c r="E18" s="32">
        <v>2580995</v>
      </c>
      <c r="F18" s="32">
        <v>4752440</v>
      </c>
      <c r="G18" s="32">
        <v>3706431</v>
      </c>
      <c r="H18" s="32">
        <v>9424360</v>
      </c>
      <c r="I18" s="33">
        <f t="shared" si="0"/>
        <v>63920404</v>
      </c>
      <c r="J18" s="34">
        <f t="shared" si="1"/>
        <v>0.6370764646606426</v>
      </c>
      <c r="K18" s="34">
        <f t="shared" si="2"/>
        <v>0.04277183542206648</v>
      </c>
      <c r="L18" s="34">
        <f t="shared" si="3"/>
        <v>0.040378264818226116</v>
      </c>
      <c r="M18" s="34">
        <f t="shared" si="4"/>
        <v>0.07434934234771107</v>
      </c>
      <c r="N18" s="34">
        <f t="shared" si="5"/>
        <v>0.05798509971870641</v>
      </c>
      <c r="O18" s="34">
        <f t="shared" si="6"/>
        <v>0.1474389930326473</v>
      </c>
    </row>
    <row r="19" spans="1:15" ht="12.75">
      <c r="A19" s="35">
        <v>17</v>
      </c>
      <c r="B19" s="31" t="s">
        <v>32</v>
      </c>
      <c r="C19" s="32">
        <v>335347175</v>
      </c>
      <c r="D19" s="32">
        <v>19605988</v>
      </c>
      <c r="E19" s="32">
        <v>26857886</v>
      </c>
      <c r="F19" s="32">
        <v>67640550</v>
      </c>
      <c r="G19" s="32">
        <v>0</v>
      </c>
      <c r="H19" s="32">
        <v>28578769</v>
      </c>
      <c r="I19" s="33">
        <f t="shared" si="0"/>
        <v>478030368</v>
      </c>
      <c r="J19" s="34">
        <f t="shared" si="1"/>
        <v>0.7015185591723746</v>
      </c>
      <c r="K19" s="34">
        <f t="shared" si="2"/>
        <v>0.0410141056143111</v>
      </c>
      <c r="L19" s="34">
        <f t="shared" si="3"/>
        <v>0.056184476547732634</v>
      </c>
      <c r="M19" s="34">
        <f t="shared" si="4"/>
        <v>0.14149843718715377</v>
      </c>
      <c r="N19" s="34">
        <f t="shared" si="5"/>
        <v>0</v>
      </c>
      <c r="O19" s="34">
        <f t="shared" si="6"/>
        <v>0.05978442147842791</v>
      </c>
    </row>
    <row r="20" spans="1:15" ht="12.75">
      <c r="A20" s="35">
        <v>18</v>
      </c>
      <c r="B20" s="31" t="s">
        <v>33</v>
      </c>
      <c r="C20" s="32">
        <v>10428810</v>
      </c>
      <c r="D20" s="32">
        <v>784629</v>
      </c>
      <c r="E20" s="32">
        <v>2016691</v>
      </c>
      <c r="F20" s="32">
        <v>1037409</v>
      </c>
      <c r="G20" s="32">
        <v>0</v>
      </c>
      <c r="H20" s="32">
        <v>0</v>
      </c>
      <c r="I20" s="33">
        <f t="shared" si="0"/>
        <v>14267539</v>
      </c>
      <c r="J20" s="34">
        <f t="shared" si="1"/>
        <v>0.7309466615090381</v>
      </c>
      <c r="K20" s="34">
        <f t="shared" si="2"/>
        <v>0.054993997212833975</v>
      </c>
      <c r="L20" s="34">
        <f t="shared" si="3"/>
        <v>0.14134820307833046</v>
      </c>
      <c r="M20" s="34">
        <f t="shared" si="4"/>
        <v>0.07271113819979745</v>
      </c>
      <c r="N20" s="34">
        <f t="shared" si="5"/>
        <v>0</v>
      </c>
      <c r="O20" s="34">
        <f t="shared" si="6"/>
        <v>0</v>
      </c>
    </row>
    <row r="21" spans="1:15" ht="12.75">
      <c r="A21" s="35">
        <v>19</v>
      </c>
      <c r="B21" s="31" t="s">
        <v>34</v>
      </c>
      <c r="C21" s="32">
        <v>19378959</v>
      </c>
      <c r="D21" s="32">
        <v>1194545</v>
      </c>
      <c r="E21" s="32">
        <v>1320814</v>
      </c>
      <c r="F21" s="32">
        <v>1193400</v>
      </c>
      <c r="G21" s="32">
        <v>157757</v>
      </c>
      <c r="H21" s="32">
        <v>0</v>
      </c>
      <c r="I21" s="33">
        <f t="shared" si="0"/>
        <v>23245475</v>
      </c>
      <c r="J21" s="34">
        <f t="shared" si="1"/>
        <v>0.8336658640014885</v>
      </c>
      <c r="K21" s="34">
        <f t="shared" si="2"/>
        <v>0.05138828094500112</v>
      </c>
      <c r="L21" s="34">
        <f t="shared" si="3"/>
        <v>0.0568202628683647</v>
      </c>
      <c r="M21" s="34">
        <f t="shared" si="4"/>
        <v>0.05133902404661552</v>
      </c>
      <c r="N21" s="34">
        <f t="shared" si="5"/>
        <v>0.006786568138530187</v>
      </c>
      <c r="O21" s="34">
        <f t="shared" si="6"/>
        <v>0</v>
      </c>
    </row>
    <row r="22" spans="1:15" ht="12.75">
      <c r="A22" s="36">
        <v>20</v>
      </c>
      <c r="B22" s="20" t="s">
        <v>35</v>
      </c>
      <c r="C22" s="37">
        <v>42978775</v>
      </c>
      <c r="D22" s="37">
        <v>2193830</v>
      </c>
      <c r="E22" s="37">
        <v>3571298</v>
      </c>
      <c r="F22" s="37">
        <v>4288256</v>
      </c>
      <c r="G22" s="37">
        <v>967876</v>
      </c>
      <c r="H22" s="37">
        <v>981131</v>
      </c>
      <c r="I22" s="2">
        <f t="shared" si="0"/>
        <v>54981166</v>
      </c>
      <c r="J22" s="38">
        <f t="shared" si="1"/>
        <v>0.7816999552173921</v>
      </c>
      <c r="K22" s="38">
        <f t="shared" si="2"/>
        <v>0.039901481900183784</v>
      </c>
      <c r="L22" s="38">
        <f t="shared" si="3"/>
        <v>0.06495493384043546</v>
      </c>
      <c r="M22" s="38">
        <f t="shared" si="4"/>
        <v>0.07799499923301008</v>
      </c>
      <c r="N22" s="38">
        <f t="shared" si="5"/>
        <v>0.017603773626772484</v>
      </c>
      <c r="O22" s="38">
        <f t="shared" si="6"/>
        <v>0.017844856182206104</v>
      </c>
    </row>
    <row r="23" spans="1:15" ht="12.75">
      <c r="A23" s="35">
        <v>21</v>
      </c>
      <c r="B23" s="31" t="s">
        <v>36</v>
      </c>
      <c r="C23" s="32">
        <v>20924849</v>
      </c>
      <c r="D23" s="32">
        <v>3134577</v>
      </c>
      <c r="E23" s="32">
        <v>2479527</v>
      </c>
      <c r="F23" s="32">
        <v>1531119</v>
      </c>
      <c r="G23" s="32">
        <v>0</v>
      </c>
      <c r="H23" s="32">
        <v>0</v>
      </c>
      <c r="I23" s="33">
        <f t="shared" si="0"/>
        <v>28070072</v>
      </c>
      <c r="J23" s="34">
        <f t="shared" si="1"/>
        <v>0.7454504926100652</v>
      </c>
      <c r="K23" s="34">
        <f t="shared" si="2"/>
        <v>0.11166971712790762</v>
      </c>
      <c r="L23" s="34">
        <f t="shared" si="3"/>
        <v>0.08833347488385494</v>
      </c>
      <c r="M23" s="34">
        <f t="shared" si="4"/>
        <v>0.054546315378172165</v>
      </c>
      <c r="N23" s="34">
        <f t="shared" si="5"/>
        <v>0</v>
      </c>
      <c r="O23" s="34">
        <f t="shared" si="6"/>
        <v>0</v>
      </c>
    </row>
    <row r="24" spans="1:15" ht="12.75">
      <c r="A24" s="35">
        <v>22</v>
      </c>
      <c r="B24" s="31" t="s">
        <v>37</v>
      </c>
      <c r="C24" s="32">
        <v>21105005</v>
      </c>
      <c r="D24" s="32">
        <v>839592</v>
      </c>
      <c r="E24" s="32">
        <v>1354532</v>
      </c>
      <c r="F24" s="32">
        <v>2942010</v>
      </c>
      <c r="G24" s="32">
        <v>764194</v>
      </c>
      <c r="H24" s="32">
        <v>287036</v>
      </c>
      <c r="I24" s="33">
        <f t="shared" si="0"/>
        <v>27292369</v>
      </c>
      <c r="J24" s="34">
        <f t="shared" si="1"/>
        <v>0.7732932601050498</v>
      </c>
      <c r="K24" s="34">
        <f t="shared" si="2"/>
        <v>0.030762884673001454</v>
      </c>
      <c r="L24" s="34">
        <f t="shared" si="3"/>
        <v>0.04963042966332457</v>
      </c>
      <c r="M24" s="34">
        <f t="shared" si="4"/>
        <v>0.10779606563285143</v>
      </c>
      <c r="N24" s="34">
        <f t="shared" si="5"/>
        <v>0.028000280957655232</v>
      </c>
      <c r="O24" s="34">
        <f t="shared" si="6"/>
        <v>0.010517078968117426</v>
      </c>
    </row>
    <row r="25" spans="1:15" ht="12.75">
      <c r="A25" s="35">
        <v>23</v>
      </c>
      <c r="B25" s="31" t="s">
        <v>38</v>
      </c>
      <c r="C25" s="32">
        <v>93307354</v>
      </c>
      <c r="D25" s="32">
        <v>4904346</v>
      </c>
      <c r="E25" s="32">
        <v>8745216</v>
      </c>
      <c r="F25" s="32">
        <v>11768723</v>
      </c>
      <c r="G25" s="32">
        <v>7004432</v>
      </c>
      <c r="H25" s="32">
        <v>16723969</v>
      </c>
      <c r="I25" s="33">
        <f t="shared" si="0"/>
        <v>142454040</v>
      </c>
      <c r="J25" s="34">
        <f t="shared" si="1"/>
        <v>0.6549997037641052</v>
      </c>
      <c r="K25" s="34">
        <f t="shared" si="2"/>
        <v>0.03442756695422608</v>
      </c>
      <c r="L25" s="34">
        <f t="shared" si="3"/>
        <v>0.06138973664769353</v>
      </c>
      <c r="M25" s="34">
        <f t="shared" si="4"/>
        <v>0.08261417507007875</v>
      </c>
      <c r="N25" s="34">
        <f t="shared" si="5"/>
        <v>0.04916976731583043</v>
      </c>
      <c r="O25" s="34">
        <f t="shared" si="6"/>
        <v>0.11739905024806598</v>
      </c>
    </row>
    <row r="26" spans="1:15" ht="12.75">
      <c r="A26" s="35">
        <v>24</v>
      </c>
      <c r="B26" s="31" t="s">
        <v>39</v>
      </c>
      <c r="C26" s="32">
        <v>34107883</v>
      </c>
      <c r="D26" s="32">
        <v>3064335</v>
      </c>
      <c r="E26" s="32">
        <v>3292755</v>
      </c>
      <c r="F26" s="32">
        <v>3746984</v>
      </c>
      <c r="G26" s="32">
        <v>3764096</v>
      </c>
      <c r="H26" s="32">
        <v>0</v>
      </c>
      <c r="I26" s="33">
        <f t="shared" si="0"/>
        <v>47976053</v>
      </c>
      <c r="J26" s="34">
        <f t="shared" si="1"/>
        <v>0.7109355786312809</v>
      </c>
      <c r="K26" s="34">
        <f t="shared" si="2"/>
        <v>0.0638721780635018</v>
      </c>
      <c r="L26" s="34">
        <f t="shared" si="3"/>
        <v>0.06863330336907873</v>
      </c>
      <c r="M26" s="34">
        <f t="shared" si="4"/>
        <v>0.07810113099549894</v>
      </c>
      <c r="N26" s="34">
        <f t="shared" si="5"/>
        <v>0.07845780894063961</v>
      </c>
      <c r="O26" s="34">
        <f t="shared" si="6"/>
        <v>0</v>
      </c>
    </row>
    <row r="27" spans="1:15" ht="12.75">
      <c r="A27" s="36">
        <v>25</v>
      </c>
      <c r="B27" s="20" t="s">
        <v>40</v>
      </c>
      <c r="C27" s="37">
        <v>21350016</v>
      </c>
      <c r="D27" s="37">
        <v>610280</v>
      </c>
      <c r="E27" s="37">
        <v>964897</v>
      </c>
      <c r="F27" s="37">
        <v>966857</v>
      </c>
      <c r="G27" s="37">
        <v>558337</v>
      </c>
      <c r="H27" s="37">
        <v>80562</v>
      </c>
      <c r="I27" s="2">
        <f t="shared" si="0"/>
        <v>24530949</v>
      </c>
      <c r="J27" s="38">
        <f t="shared" si="1"/>
        <v>0.8703298025689915</v>
      </c>
      <c r="K27" s="38">
        <f t="shared" si="2"/>
        <v>0.02487796130512521</v>
      </c>
      <c r="L27" s="38">
        <f t="shared" si="3"/>
        <v>0.03933386352073048</v>
      </c>
      <c r="M27" s="38">
        <f t="shared" si="4"/>
        <v>0.03941376259026913</v>
      </c>
      <c r="N27" s="38">
        <f t="shared" si="5"/>
        <v>0.022760513667856877</v>
      </c>
      <c r="O27" s="38">
        <f t="shared" si="6"/>
        <v>0.00328409634702677</v>
      </c>
    </row>
    <row r="28" spans="1:15" ht="12.75">
      <c r="A28" s="35">
        <v>26</v>
      </c>
      <c r="B28" s="31" t="s">
        <v>41</v>
      </c>
      <c r="C28" s="32">
        <v>343299473</v>
      </c>
      <c r="D28" s="32">
        <v>41760369</v>
      </c>
      <c r="E28" s="32">
        <v>31180370</v>
      </c>
      <c r="F28" s="32">
        <v>43226884</v>
      </c>
      <c r="G28" s="32">
        <v>28963040</v>
      </c>
      <c r="H28" s="32">
        <v>9078495</v>
      </c>
      <c r="I28" s="33">
        <f t="shared" si="0"/>
        <v>497508631</v>
      </c>
      <c r="J28" s="34">
        <f t="shared" si="1"/>
        <v>0.6900372206809011</v>
      </c>
      <c r="K28" s="34">
        <f t="shared" si="2"/>
        <v>0.08393898396508422</v>
      </c>
      <c r="L28" s="34">
        <f t="shared" si="3"/>
        <v>0.06267302325454531</v>
      </c>
      <c r="M28" s="34">
        <f t="shared" si="4"/>
        <v>0.0868867016701063</v>
      </c>
      <c r="N28" s="34">
        <f t="shared" si="5"/>
        <v>0.05821615585197757</v>
      </c>
      <c r="O28" s="34">
        <f t="shared" si="6"/>
        <v>0.018247914577385494</v>
      </c>
    </row>
    <row r="29" spans="1:15" ht="12.75">
      <c r="A29" s="35">
        <v>27</v>
      </c>
      <c r="B29" s="31" t="s">
        <v>42</v>
      </c>
      <c r="C29" s="32">
        <v>44328343</v>
      </c>
      <c r="D29" s="32">
        <v>1813125</v>
      </c>
      <c r="E29" s="32">
        <v>2555674</v>
      </c>
      <c r="F29" s="32">
        <v>5141951</v>
      </c>
      <c r="G29" s="32">
        <v>4035344</v>
      </c>
      <c r="H29" s="32">
        <v>788704</v>
      </c>
      <c r="I29" s="33">
        <f t="shared" si="0"/>
        <v>58663141</v>
      </c>
      <c r="J29" s="34">
        <f t="shared" si="1"/>
        <v>0.7556421672000141</v>
      </c>
      <c r="K29" s="34">
        <f t="shared" si="2"/>
        <v>0.03090739720193298</v>
      </c>
      <c r="L29" s="34">
        <f t="shared" si="3"/>
        <v>0.04356524312259379</v>
      </c>
      <c r="M29" s="34">
        <f t="shared" si="4"/>
        <v>0.08765215964143482</v>
      </c>
      <c r="N29" s="34">
        <f t="shared" si="5"/>
        <v>0.06878840667600802</v>
      </c>
      <c r="O29" s="34">
        <f t="shared" si="6"/>
        <v>0.013444626158016325</v>
      </c>
    </row>
    <row r="30" spans="1:15" ht="12.75">
      <c r="A30" s="35">
        <v>28</v>
      </c>
      <c r="B30" s="31" t="s">
        <v>43</v>
      </c>
      <c r="C30" s="32">
        <v>187052351</v>
      </c>
      <c r="D30" s="32">
        <v>13935967</v>
      </c>
      <c r="E30" s="32">
        <v>10801165</v>
      </c>
      <c r="F30" s="32">
        <v>39693417</v>
      </c>
      <c r="G30" s="32">
        <v>12045480</v>
      </c>
      <c r="H30" s="32">
        <v>4427993</v>
      </c>
      <c r="I30" s="33">
        <f t="shared" si="0"/>
        <v>267956373</v>
      </c>
      <c r="J30" s="34">
        <f t="shared" si="1"/>
        <v>0.698070170549741</v>
      </c>
      <c r="K30" s="34">
        <f t="shared" si="2"/>
        <v>0.05200834316413142</v>
      </c>
      <c r="L30" s="34">
        <f t="shared" si="3"/>
        <v>0.040309416339203846</v>
      </c>
      <c r="M30" s="34">
        <f t="shared" si="4"/>
        <v>0.14813387924160326</v>
      </c>
      <c r="N30" s="34">
        <f t="shared" si="5"/>
        <v>0.044953138696201114</v>
      </c>
      <c r="O30" s="34">
        <f t="shared" si="6"/>
        <v>0.01652505200911941</v>
      </c>
    </row>
    <row r="31" spans="1:15" ht="12.75">
      <c r="A31" s="35">
        <v>29</v>
      </c>
      <c r="B31" s="31" t="s">
        <v>44</v>
      </c>
      <c r="C31" s="32">
        <v>102828894</v>
      </c>
      <c r="D31" s="32">
        <v>6722748</v>
      </c>
      <c r="E31" s="32">
        <v>6417716</v>
      </c>
      <c r="F31" s="32">
        <v>12242552</v>
      </c>
      <c r="G31" s="32">
        <v>7047952</v>
      </c>
      <c r="H31" s="32">
        <v>14220382</v>
      </c>
      <c r="I31" s="33">
        <f t="shared" si="0"/>
        <v>149480244</v>
      </c>
      <c r="J31" s="34">
        <f t="shared" si="1"/>
        <v>0.6879095942604964</v>
      </c>
      <c r="K31" s="34">
        <f t="shared" si="2"/>
        <v>0.044974157253850885</v>
      </c>
      <c r="L31" s="34">
        <f t="shared" si="3"/>
        <v>0.042933539765963986</v>
      </c>
      <c r="M31" s="34">
        <f t="shared" si="4"/>
        <v>0.0819008028913841</v>
      </c>
      <c r="N31" s="34">
        <f t="shared" si="5"/>
        <v>0.04714972234056562</v>
      </c>
      <c r="O31" s="34">
        <f t="shared" si="6"/>
        <v>0.09513218348773902</v>
      </c>
    </row>
    <row r="32" spans="1:15" ht="12.75">
      <c r="A32" s="36">
        <v>30</v>
      </c>
      <c r="B32" s="20" t="s">
        <v>45</v>
      </c>
      <c r="C32" s="37">
        <v>18126697</v>
      </c>
      <c r="D32" s="37">
        <v>904375</v>
      </c>
      <c r="E32" s="37">
        <v>982471</v>
      </c>
      <c r="F32" s="37">
        <v>3089144</v>
      </c>
      <c r="G32" s="37">
        <v>72915</v>
      </c>
      <c r="H32" s="37">
        <v>5416451</v>
      </c>
      <c r="I32" s="2">
        <f t="shared" si="0"/>
        <v>28592053</v>
      </c>
      <c r="J32" s="38">
        <f t="shared" si="1"/>
        <v>0.6339767557090077</v>
      </c>
      <c r="K32" s="38">
        <f t="shared" si="2"/>
        <v>0.031630292515196445</v>
      </c>
      <c r="L32" s="38">
        <f t="shared" si="3"/>
        <v>0.03436168084887084</v>
      </c>
      <c r="M32" s="38">
        <f t="shared" si="4"/>
        <v>0.10804204930649786</v>
      </c>
      <c r="N32" s="38">
        <f t="shared" si="5"/>
        <v>0.0025501841368299086</v>
      </c>
      <c r="O32" s="38">
        <f t="shared" si="6"/>
        <v>0.18943903748359728</v>
      </c>
    </row>
    <row r="33" spans="1:15" ht="12.75">
      <c r="A33" s="35">
        <v>31</v>
      </c>
      <c r="B33" s="31" t="s">
        <v>46</v>
      </c>
      <c r="C33" s="32">
        <v>36852275</v>
      </c>
      <c r="D33" s="32">
        <v>2010833</v>
      </c>
      <c r="E33" s="32">
        <v>2898402</v>
      </c>
      <c r="F33" s="32">
        <v>13576404</v>
      </c>
      <c r="G33" s="32">
        <v>2923346</v>
      </c>
      <c r="H33" s="32">
        <v>15635736</v>
      </c>
      <c r="I33" s="33">
        <f t="shared" si="0"/>
        <v>73896996</v>
      </c>
      <c r="J33" s="34">
        <f t="shared" si="1"/>
        <v>0.4986978767039461</v>
      </c>
      <c r="K33" s="34">
        <f t="shared" si="2"/>
        <v>0.02721129557147357</v>
      </c>
      <c r="L33" s="34">
        <f t="shared" si="3"/>
        <v>0.03922218976262581</v>
      </c>
      <c r="M33" s="34">
        <f t="shared" si="4"/>
        <v>0.18372064813027042</v>
      </c>
      <c r="N33" s="34">
        <f t="shared" si="5"/>
        <v>0.039559740696360646</v>
      </c>
      <c r="O33" s="34">
        <f t="shared" si="6"/>
        <v>0.21158824913532345</v>
      </c>
    </row>
    <row r="34" spans="1:15" ht="12.75">
      <c r="A34" s="35">
        <v>32</v>
      </c>
      <c r="B34" s="31" t="s">
        <v>47</v>
      </c>
      <c r="C34" s="32">
        <v>139082367</v>
      </c>
      <c r="D34" s="32">
        <v>4933710</v>
      </c>
      <c r="E34" s="32">
        <v>5317305</v>
      </c>
      <c r="F34" s="32">
        <v>14774434</v>
      </c>
      <c r="G34" s="32">
        <v>9481236</v>
      </c>
      <c r="H34" s="32">
        <v>7378767</v>
      </c>
      <c r="I34" s="33">
        <f t="shared" si="0"/>
        <v>180967819</v>
      </c>
      <c r="J34" s="34">
        <f t="shared" si="1"/>
        <v>0.7685475117540097</v>
      </c>
      <c r="K34" s="34">
        <f t="shared" si="2"/>
        <v>0.027262913523868018</v>
      </c>
      <c r="L34" s="34">
        <f t="shared" si="3"/>
        <v>0.029382599786982017</v>
      </c>
      <c r="M34" s="34">
        <f t="shared" si="4"/>
        <v>0.08164122263085903</v>
      </c>
      <c r="N34" s="34">
        <f t="shared" si="5"/>
        <v>0.052391834373602085</v>
      </c>
      <c r="O34" s="34">
        <f t="shared" si="6"/>
        <v>0.04077391793067916</v>
      </c>
    </row>
    <row r="35" spans="1:15" ht="12.75">
      <c r="A35" s="35">
        <v>33</v>
      </c>
      <c r="B35" s="31" t="s">
        <v>48</v>
      </c>
      <c r="C35" s="32">
        <v>13429024</v>
      </c>
      <c r="D35" s="32">
        <v>1396169</v>
      </c>
      <c r="E35" s="32">
        <v>2369734</v>
      </c>
      <c r="F35" s="32">
        <v>1278282</v>
      </c>
      <c r="G35" s="32">
        <v>1335325</v>
      </c>
      <c r="H35" s="32">
        <v>1011818</v>
      </c>
      <c r="I35" s="33">
        <f aca="true" t="shared" si="7" ref="I35:I66">SUM(C35:H35)</f>
        <v>20820352</v>
      </c>
      <c r="J35" s="34">
        <f aca="true" t="shared" si="8" ref="J35:J70">C35/$I35</f>
        <v>0.644995050996256</v>
      </c>
      <c r="K35" s="34">
        <f aca="true" t="shared" si="9" ref="K35:K70">D35/$I35</f>
        <v>0.06705789604325614</v>
      </c>
      <c r="L35" s="34">
        <f aca="true" t="shared" si="10" ref="L35:L70">E35/$I35</f>
        <v>0.1138181525461241</v>
      </c>
      <c r="M35" s="34">
        <f aca="true" t="shared" si="11" ref="M35:M70">F35/$I35</f>
        <v>0.06139579196355566</v>
      </c>
      <c r="N35" s="34">
        <f aca="true" t="shared" si="12" ref="N35:N70">G35/$I35</f>
        <v>0.06413556312592601</v>
      </c>
      <c r="O35" s="34">
        <f aca="true" t="shared" si="13" ref="O35:O70">H35/$I35</f>
        <v>0.04859754532488211</v>
      </c>
    </row>
    <row r="36" spans="1:15" ht="12.75">
      <c r="A36" s="35">
        <v>34</v>
      </c>
      <c r="B36" s="31" t="s">
        <v>49</v>
      </c>
      <c r="C36" s="32">
        <v>36312722</v>
      </c>
      <c r="D36" s="32">
        <v>2225374</v>
      </c>
      <c r="E36" s="32">
        <v>3039352</v>
      </c>
      <c r="F36" s="32">
        <v>3535967</v>
      </c>
      <c r="G36" s="32">
        <v>1013026</v>
      </c>
      <c r="H36" s="32">
        <v>395924</v>
      </c>
      <c r="I36" s="33">
        <f t="shared" si="7"/>
        <v>46522365</v>
      </c>
      <c r="J36" s="34">
        <f t="shared" si="8"/>
        <v>0.7805433365221222</v>
      </c>
      <c r="K36" s="34">
        <f t="shared" si="9"/>
        <v>0.047834498525601614</v>
      </c>
      <c r="L36" s="34">
        <f t="shared" si="10"/>
        <v>0.06533098650509277</v>
      </c>
      <c r="M36" s="34">
        <f t="shared" si="11"/>
        <v>0.07600574476383563</v>
      </c>
      <c r="N36" s="34">
        <f t="shared" si="12"/>
        <v>0.021775032288233843</v>
      </c>
      <c r="O36" s="34">
        <f t="shared" si="13"/>
        <v>0.00851040139511394</v>
      </c>
    </row>
    <row r="37" spans="1:15" ht="12.75">
      <c r="A37" s="36">
        <v>35</v>
      </c>
      <c r="B37" s="20" t="s">
        <v>50</v>
      </c>
      <c r="C37" s="37">
        <v>43666560</v>
      </c>
      <c r="D37" s="37">
        <v>2514633</v>
      </c>
      <c r="E37" s="37">
        <v>3631637</v>
      </c>
      <c r="F37" s="37">
        <v>6551904</v>
      </c>
      <c r="G37" s="37">
        <v>3468405</v>
      </c>
      <c r="H37" s="37">
        <v>162170</v>
      </c>
      <c r="I37" s="2">
        <f t="shared" si="7"/>
        <v>59995309</v>
      </c>
      <c r="J37" s="38">
        <f t="shared" si="8"/>
        <v>0.7278329044025759</v>
      </c>
      <c r="K37" s="38">
        <f t="shared" si="9"/>
        <v>0.0419138269627047</v>
      </c>
      <c r="L37" s="38">
        <f t="shared" si="10"/>
        <v>0.06053201592811198</v>
      </c>
      <c r="M37" s="38">
        <f t="shared" si="11"/>
        <v>0.10920693816244867</v>
      </c>
      <c r="N37" s="38">
        <f t="shared" si="12"/>
        <v>0.057811269877783275</v>
      </c>
      <c r="O37" s="38">
        <f t="shared" si="13"/>
        <v>0.0027030446663754994</v>
      </c>
    </row>
    <row r="38" spans="1:15" ht="12.75">
      <c r="A38" s="35">
        <v>36</v>
      </c>
      <c r="B38" s="31" t="s">
        <v>51</v>
      </c>
      <c r="C38" s="32">
        <f>148434786-41363084.42</f>
        <v>107071701.58</v>
      </c>
      <c r="D38" s="32">
        <v>9254362</v>
      </c>
      <c r="E38" s="32">
        <v>15867521</v>
      </c>
      <c r="F38" s="32">
        <v>4865531</v>
      </c>
      <c r="G38" s="32">
        <v>38441036</v>
      </c>
      <c r="H38" s="32">
        <v>22469713</v>
      </c>
      <c r="I38" s="33">
        <f t="shared" si="7"/>
        <v>197969864.57999998</v>
      </c>
      <c r="J38" s="34">
        <f t="shared" si="8"/>
        <v>0.5408484862438855</v>
      </c>
      <c r="K38" s="34">
        <f t="shared" si="9"/>
        <v>0.04674631676711733</v>
      </c>
      <c r="L38" s="34">
        <f t="shared" si="10"/>
        <v>0.08015119388834004</v>
      </c>
      <c r="M38" s="34">
        <f t="shared" si="11"/>
        <v>0.024577129505656808</v>
      </c>
      <c r="N38" s="34">
        <f t="shared" si="12"/>
        <v>0.19417619990574833</v>
      </c>
      <c r="O38" s="34">
        <f t="shared" si="13"/>
        <v>0.11350067368925207</v>
      </c>
    </row>
    <row r="39" spans="1:15" ht="12.75">
      <c r="A39" s="35">
        <v>37</v>
      </c>
      <c r="B39" s="31" t="s">
        <v>52</v>
      </c>
      <c r="C39" s="32">
        <v>139293565</v>
      </c>
      <c r="D39" s="32">
        <v>4446430</v>
      </c>
      <c r="E39" s="32">
        <v>6688668</v>
      </c>
      <c r="F39" s="32">
        <v>11612459</v>
      </c>
      <c r="G39" s="32">
        <v>9766634</v>
      </c>
      <c r="H39" s="32">
        <v>505640</v>
      </c>
      <c r="I39" s="33">
        <f t="shared" si="7"/>
        <v>172313396</v>
      </c>
      <c r="J39" s="34">
        <f t="shared" si="8"/>
        <v>0.808373395414945</v>
      </c>
      <c r="K39" s="34">
        <f t="shared" si="9"/>
        <v>0.025804319938073764</v>
      </c>
      <c r="L39" s="34">
        <f t="shared" si="10"/>
        <v>0.03881687759203585</v>
      </c>
      <c r="M39" s="34">
        <f t="shared" si="11"/>
        <v>0.0673915044887166</v>
      </c>
      <c r="N39" s="34">
        <f t="shared" si="12"/>
        <v>0.0566794818436519</v>
      </c>
      <c r="O39" s="34">
        <f t="shared" si="13"/>
        <v>0.002934420722576903</v>
      </c>
    </row>
    <row r="40" spans="1:15" ht="12.75">
      <c r="A40" s="35">
        <v>38</v>
      </c>
      <c r="B40" s="31" t="s">
        <v>53</v>
      </c>
      <c r="C40" s="32">
        <v>58405188</v>
      </c>
      <c r="D40" s="32">
        <v>7975942</v>
      </c>
      <c r="E40" s="32">
        <v>1847193</v>
      </c>
      <c r="F40" s="32">
        <v>1529250</v>
      </c>
      <c r="G40" s="32">
        <v>1537481</v>
      </c>
      <c r="H40" s="32">
        <v>1785762</v>
      </c>
      <c r="I40" s="33">
        <f t="shared" si="7"/>
        <v>73080816</v>
      </c>
      <c r="J40" s="34">
        <f t="shared" si="8"/>
        <v>0.7991863145042059</v>
      </c>
      <c r="K40" s="34">
        <f t="shared" si="9"/>
        <v>0.10913865548518233</v>
      </c>
      <c r="L40" s="34">
        <f t="shared" si="10"/>
        <v>0.025276031400634606</v>
      </c>
      <c r="M40" s="34">
        <f t="shared" si="11"/>
        <v>0.02092546421484949</v>
      </c>
      <c r="N40" s="34">
        <f t="shared" si="12"/>
        <v>0.021038092951780944</v>
      </c>
      <c r="O40" s="34">
        <f t="shared" si="13"/>
        <v>0.024435441443346775</v>
      </c>
    </row>
    <row r="41" spans="1:15" ht="12.75">
      <c r="A41" s="35">
        <v>39</v>
      </c>
      <c r="B41" s="31" t="s">
        <v>54</v>
      </c>
      <c r="C41" s="32">
        <v>22474989</v>
      </c>
      <c r="D41" s="32">
        <v>1646944</v>
      </c>
      <c r="E41" s="32">
        <v>2869854</v>
      </c>
      <c r="F41" s="32">
        <v>2287476</v>
      </c>
      <c r="G41" s="32">
        <v>1022642</v>
      </c>
      <c r="H41" s="32">
        <v>346243</v>
      </c>
      <c r="I41" s="33">
        <f t="shared" si="7"/>
        <v>30648148</v>
      </c>
      <c r="J41" s="34">
        <f t="shared" si="8"/>
        <v>0.7333229074722557</v>
      </c>
      <c r="K41" s="34">
        <f t="shared" si="9"/>
        <v>0.053737145879091945</v>
      </c>
      <c r="L41" s="34">
        <f t="shared" si="10"/>
        <v>0.09363874123813289</v>
      </c>
      <c r="M41" s="34">
        <f t="shared" si="11"/>
        <v>0.07463667951486008</v>
      </c>
      <c r="N41" s="34">
        <f t="shared" si="12"/>
        <v>0.033367171158270315</v>
      </c>
      <c r="O41" s="34">
        <f t="shared" si="13"/>
        <v>0.011297354737389026</v>
      </c>
    </row>
    <row r="42" spans="1:15" ht="12.75">
      <c r="A42" s="36">
        <v>40</v>
      </c>
      <c r="B42" s="20" t="s">
        <v>55</v>
      </c>
      <c r="C42" s="37">
        <v>144795736</v>
      </c>
      <c r="D42" s="37">
        <v>9394142</v>
      </c>
      <c r="E42" s="37">
        <v>10978458</v>
      </c>
      <c r="F42" s="37">
        <v>31427506</v>
      </c>
      <c r="G42" s="37">
        <v>8394363</v>
      </c>
      <c r="H42" s="37">
        <v>7522382</v>
      </c>
      <c r="I42" s="2">
        <f t="shared" si="7"/>
        <v>212512587</v>
      </c>
      <c r="J42" s="38">
        <f t="shared" si="8"/>
        <v>0.6813513403796642</v>
      </c>
      <c r="K42" s="38">
        <f t="shared" si="9"/>
        <v>0.04420510866022256</v>
      </c>
      <c r="L42" s="38">
        <f t="shared" si="10"/>
        <v>0.05166027177486668</v>
      </c>
      <c r="M42" s="38">
        <f t="shared" si="11"/>
        <v>0.14788538619597152</v>
      </c>
      <c r="N42" s="38">
        <f t="shared" si="12"/>
        <v>0.03950054497242556</v>
      </c>
      <c r="O42" s="38">
        <f t="shared" si="13"/>
        <v>0.03539734801684947</v>
      </c>
    </row>
    <row r="43" spans="1:15" ht="12.75">
      <c r="A43" s="35">
        <v>41</v>
      </c>
      <c r="B43" s="31" t="s">
        <v>56</v>
      </c>
      <c r="C43" s="32">
        <v>10743366</v>
      </c>
      <c r="D43" s="32">
        <v>944687</v>
      </c>
      <c r="E43" s="32">
        <v>1182156</v>
      </c>
      <c r="F43" s="32">
        <v>2614520</v>
      </c>
      <c r="G43" s="32">
        <v>1045579</v>
      </c>
      <c r="H43" s="32">
        <v>0</v>
      </c>
      <c r="I43" s="33">
        <f t="shared" si="7"/>
        <v>16530308</v>
      </c>
      <c r="J43" s="34">
        <f t="shared" si="8"/>
        <v>0.6499192876502966</v>
      </c>
      <c r="K43" s="34">
        <f t="shared" si="9"/>
        <v>0.05714878391860575</v>
      </c>
      <c r="L43" s="34">
        <f t="shared" si="10"/>
        <v>0.07151445695990662</v>
      </c>
      <c r="M43" s="34">
        <f t="shared" si="11"/>
        <v>0.15816523200898616</v>
      </c>
      <c r="N43" s="34">
        <f t="shared" si="12"/>
        <v>0.06325223946220482</v>
      </c>
      <c r="O43" s="34">
        <f t="shared" si="13"/>
        <v>0</v>
      </c>
    </row>
    <row r="44" spans="1:15" ht="12.75">
      <c r="A44" s="35">
        <v>42</v>
      </c>
      <c r="B44" s="31" t="s">
        <v>57</v>
      </c>
      <c r="C44" s="32">
        <v>23988812</v>
      </c>
      <c r="D44" s="32">
        <v>1141282</v>
      </c>
      <c r="E44" s="32">
        <v>1975233</v>
      </c>
      <c r="F44" s="32">
        <v>1877871</v>
      </c>
      <c r="G44" s="32">
        <v>1683926</v>
      </c>
      <c r="H44" s="32">
        <v>2851614</v>
      </c>
      <c r="I44" s="33">
        <f t="shared" si="7"/>
        <v>33518738</v>
      </c>
      <c r="J44" s="34">
        <f t="shared" si="8"/>
        <v>0.7156836274683134</v>
      </c>
      <c r="K44" s="34">
        <f t="shared" si="9"/>
        <v>0.03404907428197326</v>
      </c>
      <c r="L44" s="34">
        <f t="shared" si="10"/>
        <v>0.0589292174424944</v>
      </c>
      <c r="M44" s="34">
        <f t="shared" si="11"/>
        <v>0.05602451381075266</v>
      </c>
      <c r="N44" s="34">
        <f t="shared" si="12"/>
        <v>0.05023834727906522</v>
      </c>
      <c r="O44" s="34">
        <f t="shared" si="13"/>
        <v>0.08507521971740105</v>
      </c>
    </row>
    <row r="45" spans="1:15" ht="12.75">
      <c r="A45" s="35">
        <v>43</v>
      </c>
      <c r="B45" s="31" t="s">
        <v>58</v>
      </c>
      <c r="C45" s="32">
        <v>27508944</v>
      </c>
      <c r="D45" s="32">
        <v>2507332</v>
      </c>
      <c r="E45" s="32">
        <v>2114292</v>
      </c>
      <c r="F45" s="32">
        <v>3164290</v>
      </c>
      <c r="G45" s="32">
        <v>2314426</v>
      </c>
      <c r="H45" s="32">
        <v>250231</v>
      </c>
      <c r="I45" s="33">
        <f t="shared" si="7"/>
        <v>37859515</v>
      </c>
      <c r="J45" s="34">
        <f t="shared" si="8"/>
        <v>0.7266058215484271</v>
      </c>
      <c r="K45" s="34">
        <f t="shared" si="9"/>
        <v>0.06622726149555798</v>
      </c>
      <c r="L45" s="34">
        <f t="shared" si="10"/>
        <v>0.05584572332741188</v>
      </c>
      <c r="M45" s="34">
        <f t="shared" si="11"/>
        <v>0.08357978172726195</v>
      </c>
      <c r="N45" s="34">
        <f t="shared" si="12"/>
        <v>0.061131950580983405</v>
      </c>
      <c r="O45" s="34">
        <f t="shared" si="13"/>
        <v>0.006609461320357643</v>
      </c>
    </row>
    <row r="46" spans="1:15" ht="12.75">
      <c r="A46" s="35">
        <v>44</v>
      </c>
      <c r="B46" s="31" t="s">
        <v>59</v>
      </c>
      <c r="C46" s="32">
        <v>15092785</v>
      </c>
      <c r="D46" s="32">
        <v>70300005</v>
      </c>
      <c r="E46" s="32">
        <v>3164068</v>
      </c>
      <c r="F46" s="32">
        <v>2989679</v>
      </c>
      <c r="G46" s="32">
        <v>3189638</v>
      </c>
      <c r="H46" s="32">
        <v>791317</v>
      </c>
      <c r="I46" s="33">
        <f t="shared" si="7"/>
        <v>95527492</v>
      </c>
      <c r="J46" s="34">
        <f t="shared" si="8"/>
        <v>0.15799415104502063</v>
      </c>
      <c r="K46" s="34">
        <f t="shared" si="9"/>
        <v>0.7359138560865808</v>
      </c>
      <c r="L46" s="34">
        <f t="shared" si="10"/>
        <v>0.03312206710085092</v>
      </c>
      <c r="M46" s="34">
        <f t="shared" si="11"/>
        <v>0.03129652979898185</v>
      </c>
      <c r="N46" s="34">
        <f t="shared" si="12"/>
        <v>0.033389738736153564</v>
      </c>
      <c r="O46" s="34">
        <f t="shared" si="13"/>
        <v>0.008283657232412214</v>
      </c>
    </row>
    <row r="47" spans="1:15" ht="12.75">
      <c r="A47" s="36">
        <v>45</v>
      </c>
      <c r="B47" s="20" t="s">
        <v>60</v>
      </c>
      <c r="C47" s="37">
        <v>98027765</v>
      </c>
      <c r="D47" s="37">
        <v>3947944</v>
      </c>
      <c r="E47" s="37">
        <v>2605879</v>
      </c>
      <c r="F47" s="37">
        <v>7050165</v>
      </c>
      <c r="G47" s="37">
        <v>5818689</v>
      </c>
      <c r="H47" s="37">
        <v>10581658</v>
      </c>
      <c r="I47" s="2">
        <f t="shared" si="7"/>
        <v>128032100</v>
      </c>
      <c r="J47" s="38">
        <f t="shared" si="8"/>
        <v>0.7656499034226573</v>
      </c>
      <c r="K47" s="38">
        <f t="shared" si="9"/>
        <v>0.0308355795148248</v>
      </c>
      <c r="L47" s="38">
        <f t="shared" si="10"/>
        <v>0.020353325455100713</v>
      </c>
      <c r="M47" s="38">
        <f t="shared" si="11"/>
        <v>0.05506560464133604</v>
      </c>
      <c r="N47" s="38">
        <f t="shared" si="12"/>
        <v>0.04544711052931257</v>
      </c>
      <c r="O47" s="38">
        <f t="shared" si="13"/>
        <v>0.08264847643676859</v>
      </c>
    </row>
    <row r="48" spans="1:15" ht="12.75">
      <c r="A48" s="35">
        <v>46</v>
      </c>
      <c r="B48" s="31" t="s">
        <v>61</v>
      </c>
      <c r="C48" s="32">
        <v>7833631</v>
      </c>
      <c r="D48" s="32">
        <v>713345</v>
      </c>
      <c r="E48" s="32">
        <v>1238197</v>
      </c>
      <c r="F48" s="32">
        <v>2287030</v>
      </c>
      <c r="G48" s="32">
        <v>251724</v>
      </c>
      <c r="H48" s="32">
        <v>324481</v>
      </c>
      <c r="I48" s="33">
        <f t="shared" si="7"/>
        <v>12648408</v>
      </c>
      <c r="J48" s="34">
        <f t="shared" si="8"/>
        <v>0.619337311067132</v>
      </c>
      <c r="K48" s="34">
        <f t="shared" si="9"/>
        <v>0.056398006768915106</v>
      </c>
      <c r="L48" s="34">
        <f t="shared" si="10"/>
        <v>0.09789350564909038</v>
      </c>
      <c r="M48" s="34">
        <f t="shared" si="11"/>
        <v>0.18081564098817812</v>
      </c>
      <c r="N48" s="34">
        <f t="shared" si="12"/>
        <v>0.019901635051620726</v>
      </c>
      <c r="O48" s="34">
        <f t="shared" si="13"/>
        <v>0.02565390047506374</v>
      </c>
    </row>
    <row r="49" spans="1:15" ht="12.75">
      <c r="A49" s="35">
        <v>47</v>
      </c>
      <c r="B49" s="31" t="s">
        <v>62</v>
      </c>
      <c r="C49" s="32">
        <v>32759238</v>
      </c>
      <c r="D49" s="32">
        <v>1717516</v>
      </c>
      <c r="E49" s="32">
        <v>2810507</v>
      </c>
      <c r="F49" s="32">
        <v>9084888</v>
      </c>
      <c r="G49" s="32">
        <v>2467011</v>
      </c>
      <c r="H49" s="32">
        <v>65051</v>
      </c>
      <c r="I49" s="33">
        <f t="shared" si="7"/>
        <v>48904211</v>
      </c>
      <c r="J49" s="34">
        <f t="shared" si="8"/>
        <v>0.6698653823491805</v>
      </c>
      <c r="K49" s="34">
        <f t="shared" si="9"/>
        <v>0.03512000224275165</v>
      </c>
      <c r="L49" s="34">
        <f t="shared" si="10"/>
        <v>0.05746963180737135</v>
      </c>
      <c r="M49" s="34">
        <f t="shared" si="11"/>
        <v>0.18576903326382263</v>
      </c>
      <c r="N49" s="34">
        <f t="shared" si="12"/>
        <v>0.05044577858540648</v>
      </c>
      <c r="O49" s="34">
        <f t="shared" si="13"/>
        <v>0.0013301717514673736</v>
      </c>
    </row>
    <row r="50" spans="1:15" ht="12.75">
      <c r="A50" s="35">
        <v>48</v>
      </c>
      <c r="B50" s="31" t="s">
        <v>63</v>
      </c>
      <c r="C50" s="32">
        <v>56803289</v>
      </c>
      <c r="D50" s="32">
        <v>3469029</v>
      </c>
      <c r="E50" s="32">
        <v>3254612</v>
      </c>
      <c r="F50" s="32">
        <v>3142200</v>
      </c>
      <c r="G50" s="32">
        <v>4788863</v>
      </c>
      <c r="H50" s="32">
        <v>2087176</v>
      </c>
      <c r="I50" s="33">
        <f t="shared" si="7"/>
        <v>73545169</v>
      </c>
      <c r="J50" s="34">
        <f t="shared" si="8"/>
        <v>0.7723592150559883</v>
      </c>
      <c r="K50" s="34">
        <f t="shared" si="9"/>
        <v>0.04716868622601166</v>
      </c>
      <c r="L50" s="34">
        <f t="shared" si="10"/>
        <v>0.04425323980151572</v>
      </c>
      <c r="M50" s="34">
        <f t="shared" si="11"/>
        <v>0.04272476415140198</v>
      </c>
      <c r="N50" s="34">
        <f t="shared" si="12"/>
        <v>0.06511458284907877</v>
      </c>
      <c r="O50" s="34">
        <f t="shared" si="13"/>
        <v>0.02837951191600362</v>
      </c>
    </row>
    <row r="51" spans="1:15" ht="12.75">
      <c r="A51" s="35">
        <v>49</v>
      </c>
      <c r="B51" s="31" t="s">
        <v>64</v>
      </c>
      <c r="C51" s="32">
        <v>102972778</v>
      </c>
      <c r="D51" s="32">
        <v>5763002</v>
      </c>
      <c r="E51" s="32">
        <v>9646324</v>
      </c>
      <c r="F51" s="32">
        <v>8651192</v>
      </c>
      <c r="G51" s="32">
        <v>2417538</v>
      </c>
      <c r="H51" s="32">
        <v>0</v>
      </c>
      <c r="I51" s="33">
        <f t="shared" si="7"/>
        <v>129450834</v>
      </c>
      <c r="J51" s="34">
        <f t="shared" si="8"/>
        <v>0.795458590865471</v>
      </c>
      <c r="K51" s="34">
        <f t="shared" si="9"/>
        <v>0.044518847982084074</v>
      </c>
      <c r="L51" s="34">
        <f t="shared" si="10"/>
        <v>0.07451727966464859</v>
      </c>
      <c r="M51" s="34">
        <f t="shared" si="11"/>
        <v>0.06682994410063052</v>
      </c>
      <c r="N51" s="34">
        <f t="shared" si="12"/>
        <v>0.018675337387165848</v>
      </c>
      <c r="O51" s="34">
        <f t="shared" si="13"/>
        <v>0</v>
      </c>
    </row>
    <row r="52" spans="1:15" ht="12.75">
      <c r="A52" s="36">
        <v>50</v>
      </c>
      <c r="B52" s="20" t="s">
        <v>65</v>
      </c>
      <c r="C52" s="37">
        <v>49621653</v>
      </c>
      <c r="D52" s="37">
        <v>4110372</v>
      </c>
      <c r="E52" s="37">
        <v>3856436</v>
      </c>
      <c r="F52" s="37">
        <v>6042379</v>
      </c>
      <c r="G52" s="37">
        <v>3033909</v>
      </c>
      <c r="H52" s="37">
        <v>481901</v>
      </c>
      <c r="I52" s="2">
        <f t="shared" si="7"/>
        <v>67146650</v>
      </c>
      <c r="J52" s="38">
        <f t="shared" si="8"/>
        <v>0.7390041498719594</v>
      </c>
      <c r="K52" s="38">
        <f t="shared" si="9"/>
        <v>0.06121484839526618</v>
      </c>
      <c r="L52" s="38">
        <f t="shared" si="10"/>
        <v>0.057433036495491585</v>
      </c>
      <c r="M52" s="38">
        <f t="shared" si="11"/>
        <v>0.0899877953702828</v>
      </c>
      <c r="N52" s="38">
        <f t="shared" si="12"/>
        <v>0.045183326346139384</v>
      </c>
      <c r="O52" s="38">
        <f t="shared" si="13"/>
        <v>0.007176843520860683</v>
      </c>
    </row>
    <row r="53" spans="1:15" ht="12.75">
      <c r="A53" s="35">
        <v>51</v>
      </c>
      <c r="B53" s="31" t="s">
        <v>66</v>
      </c>
      <c r="C53" s="32">
        <v>72727390</v>
      </c>
      <c r="D53" s="32">
        <v>2762806</v>
      </c>
      <c r="E53" s="32">
        <v>5138727</v>
      </c>
      <c r="F53" s="32">
        <v>5331365</v>
      </c>
      <c r="G53" s="32">
        <v>2047744</v>
      </c>
      <c r="H53" s="32">
        <v>4375725</v>
      </c>
      <c r="I53" s="33">
        <f t="shared" si="7"/>
        <v>92383757</v>
      </c>
      <c r="J53" s="34">
        <f t="shared" si="8"/>
        <v>0.7872313528015537</v>
      </c>
      <c r="K53" s="34">
        <f t="shared" si="9"/>
        <v>0.029905754969458537</v>
      </c>
      <c r="L53" s="34">
        <f t="shared" si="10"/>
        <v>0.055623706665231205</v>
      </c>
      <c r="M53" s="34">
        <f t="shared" si="11"/>
        <v>0.05770890006129541</v>
      </c>
      <c r="N53" s="34">
        <f t="shared" si="12"/>
        <v>0.02216562809845458</v>
      </c>
      <c r="O53" s="34">
        <f t="shared" si="13"/>
        <v>0.04736465740400664</v>
      </c>
    </row>
    <row r="54" spans="1:15" ht="12.75">
      <c r="A54" s="35">
        <v>52</v>
      </c>
      <c r="B54" s="31" t="s">
        <v>67</v>
      </c>
      <c r="C54" s="32">
        <v>292399632</v>
      </c>
      <c r="D54" s="32">
        <v>24162203</v>
      </c>
      <c r="E54" s="32">
        <v>10061822</v>
      </c>
      <c r="F54" s="32">
        <v>19154424</v>
      </c>
      <c r="G54" s="32">
        <v>32161246</v>
      </c>
      <c r="H54" s="32">
        <v>40837407</v>
      </c>
      <c r="I54" s="33">
        <f t="shared" si="7"/>
        <v>418776734</v>
      </c>
      <c r="J54" s="34">
        <f t="shared" si="8"/>
        <v>0.6982232016738542</v>
      </c>
      <c r="K54" s="34">
        <f t="shared" si="9"/>
        <v>0.0576970997629491</v>
      </c>
      <c r="L54" s="34">
        <f t="shared" si="10"/>
        <v>0.02402669772003141</v>
      </c>
      <c r="M54" s="34">
        <f t="shared" si="11"/>
        <v>0.04573898797348183</v>
      </c>
      <c r="N54" s="34">
        <f t="shared" si="12"/>
        <v>0.07679807255003808</v>
      </c>
      <c r="O54" s="34">
        <f t="shared" si="13"/>
        <v>0.09751594031964536</v>
      </c>
    </row>
    <row r="55" spans="1:15" ht="12.75">
      <c r="A55" s="35">
        <v>53</v>
      </c>
      <c r="B55" s="31" t="s">
        <v>68</v>
      </c>
      <c r="C55" s="32">
        <v>106794402</v>
      </c>
      <c r="D55" s="32">
        <v>6429269</v>
      </c>
      <c r="E55" s="32">
        <v>10985125</v>
      </c>
      <c r="F55" s="32">
        <v>21122932</v>
      </c>
      <c r="G55" s="32">
        <v>7382313</v>
      </c>
      <c r="H55" s="32">
        <v>4877616</v>
      </c>
      <c r="I55" s="33">
        <f t="shared" si="7"/>
        <v>157591657</v>
      </c>
      <c r="J55" s="34">
        <f t="shared" si="8"/>
        <v>0.6776653284380404</v>
      </c>
      <c r="K55" s="34">
        <f t="shared" si="9"/>
        <v>0.040797013765773146</v>
      </c>
      <c r="L55" s="34">
        <f t="shared" si="10"/>
        <v>0.0697062598942024</v>
      </c>
      <c r="M55" s="34">
        <f t="shared" si="11"/>
        <v>0.13403585191061224</v>
      </c>
      <c r="N55" s="34">
        <f t="shared" si="12"/>
        <v>0.04684456741260103</v>
      </c>
      <c r="O55" s="34">
        <f t="shared" si="13"/>
        <v>0.03095097857877083</v>
      </c>
    </row>
    <row r="56" spans="1:15" ht="12.75">
      <c r="A56" s="35">
        <v>54</v>
      </c>
      <c r="B56" s="31" t="s">
        <v>69</v>
      </c>
      <c r="C56" s="32">
        <v>6982339</v>
      </c>
      <c r="D56" s="32">
        <v>787099</v>
      </c>
      <c r="E56" s="32">
        <v>1040620</v>
      </c>
      <c r="F56" s="32">
        <v>482439</v>
      </c>
      <c r="G56" s="32">
        <v>73067</v>
      </c>
      <c r="H56" s="32">
        <v>0</v>
      </c>
      <c r="I56" s="33">
        <f t="shared" si="7"/>
        <v>9365564</v>
      </c>
      <c r="J56" s="34">
        <f t="shared" si="8"/>
        <v>0.7455332108135719</v>
      </c>
      <c r="K56" s="34">
        <f t="shared" si="9"/>
        <v>0.08404181531405903</v>
      </c>
      <c r="L56" s="34">
        <f t="shared" si="10"/>
        <v>0.11111130093179653</v>
      </c>
      <c r="M56" s="34">
        <f t="shared" si="11"/>
        <v>0.05151200717863868</v>
      </c>
      <c r="N56" s="34">
        <f t="shared" si="12"/>
        <v>0.007801665761933825</v>
      </c>
      <c r="O56" s="34">
        <f t="shared" si="13"/>
        <v>0</v>
      </c>
    </row>
    <row r="57" spans="1:15" ht="12.75">
      <c r="A57" s="36">
        <v>55</v>
      </c>
      <c r="B57" s="20" t="s">
        <v>70</v>
      </c>
      <c r="C57" s="37">
        <v>136393635</v>
      </c>
      <c r="D57" s="37">
        <v>5614254</v>
      </c>
      <c r="E57" s="37">
        <v>9208371</v>
      </c>
      <c r="F57" s="37">
        <v>8340406</v>
      </c>
      <c r="G57" s="37">
        <v>0</v>
      </c>
      <c r="H57" s="37">
        <v>4304036</v>
      </c>
      <c r="I57" s="2">
        <f t="shared" si="7"/>
        <v>163860702</v>
      </c>
      <c r="J57" s="38">
        <f t="shared" si="8"/>
        <v>0.8323755075820437</v>
      </c>
      <c r="K57" s="38">
        <f t="shared" si="9"/>
        <v>0.03426235779216911</v>
      </c>
      <c r="L57" s="38">
        <f t="shared" si="10"/>
        <v>0.05619633559241068</v>
      </c>
      <c r="M57" s="38">
        <f t="shared" si="11"/>
        <v>0.05089936695132674</v>
      </c>
      <c r="N57" s="38">
        <f t="shared" si="12"/>
        <v>0</v>
      </c>
      <c r="O57" s="38">
        <f t="shared" si="13"/>
        <v>0.02626643208204979</v>
      </c>
    </row>
    <row r="58" spans="1:15" ht="12.75">
      <c r="A58" s="35">
        <v>56</v>
      </c>
      <c r="B58" s="31" t="s">
        <v>71</v>
      </c>
      <c r="C58" s="32">
        <v>19068223</v>
      </c>
      <c r="D58" s="32">
        <v>1300099</v>
      </c>
      <c r="E58" s="32">
        <v>1410669</v>
      </c>
      <c r="F58" s="32">
        <v>3730692</v>
      </c>
      <c r="G58" s="32">
        <v>0</v>
      </c>
      <c r="H58" s="32">
        <v>0</v>
      </c>
      <c r="I58" s="33">
        <f t="shared" si="7"/>
        <v>25509683</v>
      </c>
      <c r="J58" s="34">
        <f t="shared" si="8"/>
        <v>0.7474896101217722</v>
      </c>
      <c r="K58" s="34">
        <f t="shared" si="9"/>
        <v>0.050964921829879266</v>
      </c>
      <c r="L58" s="34">
        <f t="shared" si="10"/>
        <v>0.055299354366732036</v>
      </c>
      <c r="M58" s="34">
        <f t="shared" si="11"/>
        <v>0.1462461136816165</v>
      </c>
      <c r="N58" s="34">
        <f t="shared" si="12"/>
        <v>0</v>
      </c>
      <c r="O58" s="34">
        <f t="shared" si="13"/>
        <v>0</v>
      </c>
    </row>
    <row r="59" spans="1:15" ht="12.75">
      <c r="A59" s="35">
        <v>57</v>
      </c>
      <c r="B59" s="31" t="s">
        <v>72</v>
      </c>
      <c r="C59" s="32">
        <v>62681976</v>
      </c>
      <c r="D59" s="32">
        <v>5008700</v>
      </c>
      <c r="E59" s="32">
        <v>4342560</v>
      </c>
      <c r="F59" s="32">
        <v>6672482</v>
      </c>
      <c r="G59" s="32">
        <v>407451</v>
      </c>
      <c r="H59" s="32">
        <v>0</v>
      </c>
      <c r="I59" s="33">
        <f t="shared" si="7"/>
        <v>79113169</v>
      </c>
      <c r="J59" s="34">
        <f t="shared" si="8"/>
        <v>0.792307738298285</v>
      </c>
      <c r="K59" s="34">
        <f t="shared" si="9"/>
        <v>0.06331057222597164</v>
      </c>
      <c r="L59" s="34">
        <f t="shared" si="10"/>
        <v>0.05489048226598027</v>
      </c>
      <c r="M59" s="34">
        <f t="shared" si="11"/>
        <v>0.08434097741679392</v>
      </c>
      <c r="N59" s="34">
        <f t="shared" si="12"/>
        <v>0.005150229792969107</v>
      </c>
      <c r="O59" s="34">
        <f t="shared" si="13"/>
        <v>0</v>
      </c>
    </row>
    <row r="60" spans="1:15" ht="12.75">
      <c r="A60" s="35">
        <v>58</v>
      </c>
      <c r="B60" s="31" t="s">
        <v>73</v>
      </c>
      <c r="C60" s="32">
        <v>66611161</v>
      </c>
      <c r="D60" s="32">
        <v>4605842</v>
      </c>
      <c r="E60" s="32">
        <v>3340134</v>
      </c>
      <c r="F60" s="32">
        <v>6390687</v>
      </c>
      <c r="G60" s="32">
        <v>2254923</v>
      </c>
      <c r="H60" s="32">
        <v>2269425</v>
      </c>
      <c r="I60" s="33">
        <f t="shared" si="7"/>
        <v>85472172</v>
      </c>
      <c r="J60" s="34">
        <f t="shared" si="8"/>
        <v>0.779331558346265</v>
      </c>
      <c r="K60" s="34">
        <f t="shared" si="9"/>
        <v>0.05388703588812509</v>
      </c>
      <c r="L60" s="34">
        <f t="shared" si="10"/>
        <v>0.039078613797248536</v>
      </c>
      <c r="M60" s="34">
        <f t="shared" si="11"/>
        <v>0.07476921260407422</v>
      </c>
      <c r="N60" s="34">
        <f t="shared" si="12"/>
        <v>0.02638195505316046</v>
      </c>
      <c r="O60" s="34">
        <f t="shared" si="13"/>
        <v>0.026551624311126665</v>
      </c>
    </row>
    <row r="61" spans="1:15" ht="12.75">
      <c r="A61" s="35">
        <v>59</v>
      </c>
      <c r="B61" s="31" t="s">
        <v>74</v>
      </c>
      <c r="C61" s="32">
        <v>36055471</v>
      </c>
      <c r="D61" s="32">
        <v>2283191</v>
      </c>
      <c r="E61" s="32">
        <v>4331132</v>
      </c>
      <c r="F61" s="32">
        <v>3377797</v>
      </c>
      <c r="G61" s="32">
        <v>1980923</v>
      </c>
      <c r="H61" s="32">
        <v>5975417</v>
      </c>
      <c r="I61" s="33">
        <f t="shared" si="7"/>
        <v>54003931</v>
      </c>
      <c r="J61" s="34">
        <f t="shared" si="8"/>
        <v>0.6676453053019418</v>
      </c>
      <c r="K61" s="34">
        <f t="shared" si="9"/>
        <v>0.04227823711573885</v>
      </c>
      <c r="L61" s="34">
        <f t="shared" si="10"/>
        <v>0.08020030986262833</v>
      </c>
      <c r="M61" s="34">
        <f t="shared" si="11"/>
        <v>0.0625472430886559</v>
      </c>
      <c r="N61" s="34">
        <f t="shared" si="12"/>
        <v>0.03668108901183508</v>
      </c>
      <c r="O61" s="34">
        <f t="shared" si="13"/>
        <v>0.11064781561920002</v>
      </c>
    </row>
    <row r="62" spans="1:15" ht="12.75">
      <c r="A62" s="36">
        <v>60</v>
      </c>
      <c r="B62" s="20" t="s">
        <v>75</v>
      </c>
      <c r="C62" s="37">
        <v>44174769</v>
      </c>
      <c r="D62" s="37">
        <v>2285734</v>
      </c>
      <c r="E62" s="37">
        <v>2896335</v>
      </c>
      <c r="F62" s="37">
        <v>9000375</v>
      </c>
      <c r="G62" s="37">
        <v>5525659</v>
      </c>
      <c r="H62" s="37">
        <v>25440817</v>
      </c>
      <c r="I62" s="2">
        <f t="shared" si="7"/>
        <v>89323689</v>
      </c>
      <c r="J62" s="38">
        <f t="shared" si="8"/>
        <v>0.49454707362119804</v>
      </c>
      <c r="K62" s="38">
        <f t="shared" si="9"/>
        <v>0.025589337224977353</v>
      </c>
      <c r="L62" s="38">
        <f t="shared" si="10"/>
        <v>0.03242516103426942</v>
      </c>
      <c r="M62" s="38">
        <f t="shared" si="11"/>
        <v>0.10076134450739042</v>
      </c>
      <c r="N62" s="38">
        <f t="shared" si="12"/>
        <v>0.061861070247557735</v>
      </c>
      <c r="O62" s="38">
        <f t="shared" si="13"/>
        <v>0.284816013364607</v>
      </c>
    </row>
    <row r="63" spans="1:15" ht="12.75">
      <c r="A63" s="35">
        <v>61</v>
      </c>
      <c r="B63" s="31" t="s">
        <v>76</v>
      </c>
      <c r="C63" s="32">
        <v>26169035</v>
      </c>
      <c r="D63" s="32">
        <v>1577689</v>
      </c>
      <c r="E63" s="32">
        <v>1748020</v>
      </c>
      <c r="F63" s="32">
        <v>2013432</v>
      </c>
      <c r="G63" s="32">
        <v>1916778</v>
      </c>
      <c r="H63" s="32">
        <v>0</v>
      </c>
      <c r="I63" s="33">
        <f t="shared" si="7"/>
        <v>33424954</v>
      </c>
      <c r="J63" s="34">
        <f t="shared" si="8"/>
        <v>0.7829191028953997</v>
      </c>
      <c r="K63" s="34">
        <f t="shared" si="9"/>
        <v>0.04720093257271199</v>
      </c>
      <c r="L63" s="34">
        <f t="shared" si="10"/>
        <v>0.05229685581616657</v>
      </c>
      <c r="M63" s="34">
        <f t="shared" si="11"/>
        <v>0.0602373903042619</v>
      </c>
      <c r="N63" s="34">
        <f t="shared" si="12"/>
        <v>0.05734571841145989</v>
      </c>
      <c r="O63" s="34">
        <f t="shared" si="13"/>
        <v>0</v>
      </c>
    </row>
    <row r="64" spans="1:15" ht="12.75">
      <c r="A64" s="35">
        <v>62</v>
      </c>
      <c r="B64" s="31" t="s">
        <v>77</v>
      </c>
      <c r="C64" s="32">
        <v>13767769</v>
      </c>
      <c r="D64" s="32">
        <v>991966</v>
      </c>
      <c r="E64" s="32">
        <v>1042571</v>
      </c>
      <c r="F64" s="32">
        <v>1822073</v>
      </c>
      <c r="G64" s="32">
        <v>0</v>
      </c>
      <c r="H64" s="32">
        <v>0</v>
      </c>
      <c r="I64" s="33">
        <f t="shared" si="7"/>
        <v>17624379</v>
      </c>
      <c r="J64" s="34">
        <f t="shared" si="8"/>
        <v>0.7811775382270206</v>
      </c>
      <c r="K64" s="34">
        <f t="shared" si="9"/>
        <v>0.05628374196900782</v>
      </c>
      <c r="L64" s="34">
        <f t="shared" si="10"/>
        <v>0.059155048810514116</v>
      </c>
      <c r="M64" s="34">
        <f t="shared" si="11"/>
        <v>0.10338367099345741</v>
      </c>
      <c r="N64" s="34">
        <f>G64/$I64</f>
        <v>0</v>
      </c>
      <c r="O64" s="34">
        <f t="shared" si="13"/>
        <v>0</v>
      </c>
    </row>
    <row r="65" spans="1:15" ht="12.75">
      <c r="A65" s="35">
        <v>63</v>
      </c>
      <c r="B65" s="31" t="s">
        <v>78</v>
      </c>
      <c r="C65" s="32">
        <v>21164680</v>
      </c>
      <c r="D65" s="32">
        <v>1435557</v>
      </c>
      <c r="E65" s="32">
        <v>713108</v>
      </c>
      <c r="F65" s="32">
        <v>1189760</v>
      </c>
      <c r="G65" s="32">
        <v>1488699</v>
      </c>
      <c r="H65" s="32">
        <v>441909</v>
      </c>
      <c r="I65" s="33">
        <f>SUM(C65:H65)</f>
        <v>26433713</v>
      </c>
      <c r="J65" s="34">
        <f t="shared" si="8"/>
        <v>0.8006699626344586</v>
      </c>
      <c r="K65" s="34">
        <f t="shared" si="9"/>
        <v>0.054307807609169395</v>
      </c>
      <c r="L65" s="34">
        <f t="shared" si="10"/>
        <v>0.02697721655675084</v>
      </c>
      <c r="M65" s="34">
        <f t="shared" si="11"/>
        <v>0.045009189590580784</v>
      </c>
      <c r="N65" s="34">
        <f t="shared" si="12"/>
        <v>0.056318194874855454</v>
      </c>
      <c r="O65" s="34">
        <f t="shared" si="13"/>
        <v>0.016717628734185017</v>
      </c>
    </row>
    <row r="66" spans="1:15" ht="12.75">
      <c r="A66" s="35">
        <v>64</v>
      </c>
      <c r="B66" s="31" t="s">
        <v>79</v>
      </c>
      <c r="C66" s="32">
        <v>18553255</v>
      </c>
      <c r="D66" s="32">
        <v>976226</v>
      </c>
      <c r="E66" s="32">
        <v>1152373</v>
      </c>
      <c r="F66" s="32">
        <v>2652309</v>
      </c>
      <c r="G66" s="32">
        <v>1338375</v>
      </c>
      <c r="H66" s="32">
        <v>2936172</v>
      </c>
      <c r="I66" s="33">
        <f t="shared" si="7"/>
        <v>27608710</v>
      </c>
      <c r="J66" s="34">
        <f>C66/$I66</f>
        <v>0.6720073121851764</v>
      </c>
      <c r="K66" s="34">
        <f t="shared" si="9"/>
        <v>0.035359348553409414</v>
      </c>
      <c r="L66" s="34">
        <f t="shared" si="10"/>
        <v>0.04173947279680941</v>
      </c>
      <c r="M66" s="34">
        <f t="shared" si="11"/>
        <v>0.0960678351143534</v>
      </c>
      <c r="N66" s="34">
        <f t="shared" si="12"/>
        <v>0.04847654961061201</v>
      </c>
      <c r="O66" s="34">
        <f t="shared" si="13"/>
        <v>0.10634948173963941</v>
      </c>
    </row>
    <row r="67" spans="1:15" ht="12.75">
      <c r="A67" s="36">
        <v>65</v>
      </c>
      <c r="B67" s="20" t="s">
        <v>80</v>
      </c>
      <c r="C67" s="40">
        <v>43048300</v>
      </c>
      <c r="D67" s="40">
        <v>3574682</v>
      </c>
      <c r="E67" s="40">
        <v>8107229</v>
      </c>
      <c r="F67" s="40">
        <v>25904994</v>
      </c>
      <c r="G67" s="40">
        <v>6568409</v>
      </c>
      <c r="H67" s="40">
        <v>331509</v>
      </c>
      <c r="I67" s="41">
        <f>SUM(C67:H67)</f>
        <v>87535123</v>
      </c>
      <c r="J67" s="42">
        <f t="shared" si="8"/>
        <v>0.49178316685520623</v>
      </c>
      <c r="K67" s="42">
        <f t="shared" si="9"/>
        <v>0.04083711631958294</v>
      </c>
      <c r="L67" s="42">
        <f t="shared" si="10"/>
        <v>0.09261686877392061</v>
      </c>
      <c r="M67" s="42">
        <f t="shared" si="11"/>
        <v>0.29593828296785507</v>
      </c>
      <c r="N67" s="42">
        <f t="shared" si="12"/>
        <v>0.07503741098301764</v>
      </c>
      <c r="O67" s="42">
        <f t="shared" si="13"/>
        <v>0.0037871541004174977</v>
      </c>
    </row>
    <row r="68" spans="1:15" ht="12.75">
      <c r="A68" s="18">
        <v>66</v>
      </c>
      <c r="B68" s="31" t="s">
        <v>81</v>
      </c>
      <c r="C68" s="32">
        <v>20572442</v>
      </c>
      <c r="D68" s="32">
        <v>1926230</v>
      </c>
      <c r="E68" s="32">
        <v>1896496</v>
      </c>
      <c r="F68" s="32">
        <v>2765726</v>
      </c>
      <c r="G68" s="32">
        <v>0</v>
      </c>
      <c r="H68" s="32">
        <v>0</v>
      </c>
      <c r="I68" s="33">
        <f>SUM(C68:H68)</f>
        <v>27160894</v>
      </c>
      <c r="J68" s="34">
        <f t="shared" si="8"/>
        <v>0.7574287503202214</v>
      </c>
      <c r="K68" s="34">
        <f t="shared" si="9"/>
        <v>0.07091924146532143</v>
      </c>
      <c r="L68" s="34">
        <f t="shared" si="10"/>
        <v>0.06982450577657716</v>
      </c>
      <c r="M68" s="34">
        <f t="shared" si="11"/>
        <v>0.10182750243788</v>
      </c>
      <c r="N68" s="34">
        <f t="shared" si="12"/>
        <v>0</v>
      </c>
      <c r="O68" s="34">
        <f t="shared" si="13"/>
        <v>0</v>
      </c>
    </row>
    <row r="69" spans="1:15" ht="12.75">
      <c r="A69" s="35">
        <v>67</v>
      </c>
      <c r="B69" s="31" t="s">
        <v>82</v>
      </c>
      <c r="C69" s="43">
        <v>29197290</v>
      </c>
      <c r="D69" s="43">
        <v>907266</v>
      </c>
      <c r="E69" s="43">
        <v>1316739</v>
      </c>
      <c r="F69" s="43">
        <v>1873555</v>
      </c>
      <c r="G69" s="43">
        <v>4787756</v>
      </c>
      <c r="H69" s="43">
        <v>21682584</v>
      </c>
      <c r="I69" s="44">
        <f>SUM(C69:H69)</f>
        <v>59765190</v>
      </c>
      <c r="J69" s="45">
        <f t="shared" si="8"/>
        <v>0.48853337536448893</v>
      </c>
      <c r="K69" s="45">
        <f t="shared" si="9"/>
        <v>0.015180508921664936</v>
      </c>
      <c r="L69" s="45">
        <f t="shared" si="10"/>
        <v>0.022031871730015414</v>
      </c>
      <c r="M69" s="45">
        <f t="shared" si="11"/>
        <v>0.0313485994104595</v>
      </c>
      <c r="N69" s="45">
        <f t="shared" si="12"/>
        <v>0.08010944163316472</v>
      </c>
      <c r="O69" s="45">
        <f t="shared" si="13"/>
        <v>0.3627962029402065</v>
      </c>
    </row>
    <row r="70" spans="1:15" ht="12.75">
      <c r="A70" s="36">
        <v>68</v>
      </c>
      <c r="B70" s="46" t="s">
        <v>83</v>
      </c>
      <c r="C70" s="37">
        <v>12674585</v>
      </c>
      <c r="D70" s="37">
        <v>717351</v>
      </c>
      <c r="E70" s="37">
        <v>1399748</v>
      </c>
      <c r="F70" s="37">
        <v>1261978</v>
      </c>
      <c r="G70" s="37">
        <v>299434</v>
      </c>
      <c r="H70" s="37">
        <v>0</v>
      </c>
      <c r="I70" s="2">
        <f>SUM(C70:H70)</f>
        <v>16353096</v>
      </c>
      <c r="J70" s="38">
        <f t="shared" si="8"/>
        <v>0.7750572124079746</v>
      </c>
      <c r="K70" s="38">
        <f t="shared" si="9"/>
        <v>0.04386637245938017</v>
      </c>
      <c r="L70" s="38">
        <f t="shared" si="10"/>
        <v>0.08559529033523683</v>
      </c>
      <c r="M70" s="38">
        <f t="shared" si="11"/>
        <v>0.07717058592452462</v>
      </c>
      <c r="N70" s="38">
        <f t="shared" si="12"/>
        <v>0.018310538872883763</v>
      </c>
      <c r="O70" s="38">
        <f t="shared" si="13"/>
        <v>0</v>
      </c>
    </row>
    <row r="71" spans="1:15" ht="12.75">
      <c r="A71" s="47"/>
      <c r="B71" s="48" t="s">
        <v>15</v>
      </c>
      <c r="C71" s="49">
        <f aca="true" t="shared" si="14" ref="C71:I71">SUM(C3:C70)</f>
        <v>4664141647.58</v>
      </c>
      <c r="D71" s="49">
        <f t="shared" si="14"/>
        <v>372734472</v>
      </c>
      <c r="E71" s="49">
        <f t="shared" si="14"/>
        <v>327486503</v>
      </c>
      <c r="F71" s="49">
        <f t="shared" si="14"/>
        <v>567045161</v>
      </c>
      <c r="G71" s="49">
        <f t="shared" si="14"/>
        <v>292886877</v>
      </c>
      <c r="H71" s="49">
        <f t="shared" si="14"/>
        <v>356470294</v>
      </c>
      <c r="I71" s="30">
        <f t="shared" si="14"/>
        <v>6580764954.58</v>
      </c>
      <c r="J71" s="50">
        <f aca="true" t="shared" si="15" ref="J71:O71">C71/$I71</f>
        <v>0.7087537208472866</v>
      </c>
      <c r="K71" s="50">
        <f t="shared" si="15"/>
        <v>0.05663999163814366</v>
      </c>
      <c r="L71" s="50">
        <f t="shared" si="15"/>
        <v>0.04976419994640288</v>
      </c>
      <c r="M71" s="50">
        <f t="shared" si="15"/>
        <v>0.08616705883186952</v>
      </c>
      <c r="N71" s="50">
        <f t="shared" si="15"/>
        <v>0.04450650935286181</v>
      </c>
      <c r="O71" s="50">
        <f t="shared" si="15"/>
        <v>0.05416851938343554</v>
      </c>
    </row>
    <row r="72" spans="1:15" ht="12.75">
      <c r="A72" s="51"/>
      <c r="B72" s="11"/>
      <c r="C72" s="52"/>
      <c r="D72" s="52"/>
      <c r="E72" s="52"/>
      <c r="F72" s="52"/>
      <c r="G72" s="52"/>
      <c r="H72" s="52"/>
      <c r="I72" s="52"/>
      <c r="J72" s="53"/>
      <c r="K72" s="53"/>
      <c r="L72" s="53"/>
      <c r="M72" s="53"/>
      <c r="N72" s="53"/>
      <c r="O72" s="53"/>
    </row>
    <row r="73" spans="1:15" ht="12.75">
      <c r="A73" s="39">
        <v>318</v>
      </c>
      <c r="B73" s="54" t="s">
        <v>84</v>
      </c>
      <c r="C73" s="43">
        <v>9393172</v>
      </c>
      <c r="D73" s="43">
        <v>0</v>
      </c>
      <c r="E73" s="43">
        <v>0</v>
      </c>
      <c r="F73" s="43">
        <v>575599</v>
      </c>
      <c r="G73" s="43">
        <v>41929</v>
      </c>
      <c r="H73" s="43">
        <v>966152</v>
      </c>
      <c r="I73" s="44">
        <f>SUM(C73:H73)</f>
        <v>10976852</v>
      </c>
      <c r="J73" s="45">
        <f aca="true" t="shared" si="16" ref="J73:L74">C73/$I73</f>
        <v>0.8557254848657885</v>
      </c>
      <c r="K73" s="45">
        <f t="shared" si="16"/>
        <v>0</v>
      </c>
      <c r="L73" s="45">
        <f t="shared" si="16"/>
        <v>0</v>
      </c>
      <c r="M73" s="45">
        <f aca="true" t="shared" si="17" ref="M73:O74">F73/$I73</f>
        <v>0.05243752944833364</v>
      </c>
      <c r="N73" s="45">
        <f t="shared" si="17"/>
        <v>0.003819765448235979</v>
      </c>
      <c r="O73" s="45">
        <f t="shared" si="17"/>
        <v>0.0880172202376419</v>
      </c>
    </row>
    <row r="74" spans="1:15" ht="12.75">
      <c r="A74" s="4">
        <v>319</v>
      </c>
      <c r="B74" s="5" t="s">
        <v>85</v>
      </c>
      <c r="C74" s="55">
        <v>3044719</v>
      </c>
      <c r="D74" s="55">
        <v>279334</v>
      </c>
      <c r="E74" s="55">
        <v>0</v>
      </c>
      <c r="F74" s="55">
        <v>634483</v>
      </c>
      <c r="G74" s="55">
        <v>0</v>
      </c>
      <c r="H74" s="55">
        <v>0</v>
      </c>
      <c r="I74" s="56">
        <f>SUM(C74:H74)</f>
        <v>3958536</v>
      </c>
      <c r="J74" s="57">
        <f t="shared" si="16"/>
        <v>0.7691527877983173</v>
      </c>
      <c r="K74" s="57">
        <f t="shared" si="16"/>
        <v>0.07056497654688501</v>
      </c>
      <c r="L74" s="57">
        <f t="shared" si="16"/>
        <v>0</v>
      </c>
      <c r="M74" s="57">
        <f t="shared" si="17"/>
        <v>0.16028223565479763</v>
      </c>
      <c r="N74" s="57">
        <f t="shared" si="17"/>
        <v>0</v>
      </c>
      <c r="O74" s="57">
        <f t="shared" si="17"/>
        <v>0</v>
      </c>
    </row>
    <row r="75" spans="1:15" ht="12.75">
      <c r="A75" s="13"/>
      <c r="B75" s="14" t="s">
        <v>86</v>
      </c>
      <c r="C75" s="58">
        <f>SUM(C73:C74)</f>
        <v>12437891</v>
      </c>
      <c r="D75" s="58">
        <f aca="true" t="shared" si="18" ref="D75:I75">SUM(D73:D74)</f>
        <v>279334</v>
      </c>
      <c r="E75" s="58">
        <f t="shared" si="18"/>
        <v>0</v>
      </c>
      <c r="F75" s="58">
        <f t="shared" si="18"/>
        <v>1210082</v>
      </c>
      <c r="G75" s="58">
        <f t="shared" si="18"/>
        <v>41929</v>
      </c>
      <c r="H75" s="58">
        <f t="shared" si="18"/>
        <v>966152</v>
      </c>
      <c r="I75" s="59">
        <f t="shared" si="18"/>
        <v>14935388</v>
      </c>
      <c r="J75" s="60">
        <f aca="true" t="shared" si="19" ref="J75:O75">C75/$I75</f>
        <v>0.8327799050148547</v>
      </c>
      <c r="K75" s="60">
        <f t="shared" si="19"/>
        <v>0.018702828476903313</v>
      </c>
      <c r="L75" s="60">
        <f t="shared" si="19"/>
        <v>0</v>
      </c>
      <c r="M75" s="60">
        <f t="shared" si="19"/>
        <v>0.08102112914642727</v>
      </c>
      <c r="N75" s="60">
        <f t="shared" si="19"/>
        <v>0.0028073592731571485</v>
      </c>
      <c r="O75" s="60">
        <f t="shared" si="19"/>
        <v>0.06468877808865763</v>
      </c>
    </row>
    <row r="76" spans="1:15" ht="12.75">
      <c r="A76" s="9"/>
      <c r="B76" s="10"/>
      <c r="C76" s="52"/>
      <c r="D76" s="52"/>
      <c r="E76" s="52"/>
      <c r="F76" s="52"/>
      <c r="G76" s="52"/>
      <c r="H76" s="52"/>
      <c r="I76" s="52"/>
      <c r="J76" s="53"/>
      <c r="K76" s="53"/>
      <c r="L76" s="53"/>
      <c r="M76" s="53"/>
      <c r="N76" s="53"/>
      <c r="O76" s="53"/>
    </row>
    <row r="77" spans="1:15" ht="12.75">
      <c r="A77" s="35">
        <v>321</v>
      </c>
      <c r="B77" s="31" t="s">
        <v>87</v>
      </c>
      <c r="C77" s="43">
        <v>2222493</v>
      </c>
      <c r="D77" s="43">
        <v>0</v>
      </c>
      <c r="E77" s="43">
        <v>0</v>
      </c>
      <c r="F77" s="43">
        <v>429802</v>
      </c>
      <c r="G77" s="43">
        <v>0</v>
      </c>
      <c r="H77" s="43">
        <v>0</v>
      </c>
      <c r="I77" s="44">
        <f aca="true" t="shared" si="20" ref="I77:I83">SUM(C77:H77)</f>
        <v>2652295</v>
      </c>
      <c r="J77" s="45">
        <f>C77/$I77</f>
        <v>0.8379509066676218</v>
      </c>
      <c r="K77" s="45">
        <f aca="true" t="shared" si="21" ref="K77:O83">D77/$I77</f>
        <v>0</v>
      </c>
      <c r="L77" s="45">
        <f t="shared" si="21"/>
        <v>0</v>
      </c>
      <c r="M77" s="45">
        <f t="shared" si="21"/>
        <v>0.16204909333237819</v>
      </c>
      <c r="N77" s="45">
        <f t="shared" si="21"/>
        <v>0</v>
      </c>
      <c r="O77" s="45">
        <f t="shared" si="21"/>
        <v>0</v>
      </c>
    </row>
    <row r="78" spans="1:15" ht="12.75">
      <c r="A78" s="35">
        <v>329</v>
      </c>
      <c r="B78" s="31" t="s">
        <v>88</v>
      </c>
      <c r="C78" s="32">
        <v>2567066</v>
      </c>
      <c r="D78" s="32">
        <v>67978</v>
      </c>
      <c r="E78" s="32">
        <v>214070</v>
      </c>
      <c r="F78" s="32">
        <v>323416</v>
      </c>
      <c r="G78" s="32">
        <v>0</v>
      </c>
      <c r="H78" s="32">
        <v>0</v>
      </c>
      <c r="I78" s="33">
        <f t="shared" si="20"/>
        <v>3172530</v>
      </c>
      <c r="J78" s="34">
        <f aca="true" t="shared" si="22" ref="J78:J83">C78/$I78</f>
        <v>0.809154208155636</v>
      </c>
      <c r="K78" s="34">
        <f t="shared" si="21"/>
        <v>0.021427062943455224</v>
      </c>
      <c r="L78" s="34">
        <f t="shared" si="21"/>
        <v>0.0674761152770817</v>
      </c>
      <c r="M78" s="34">
        <f t="shared" si="21"/>
        <v>0.10194261362382705</v>
      </c>
      <c r="N78" s="34">
        <f t="shared" si="21"/>
        <v>0</v>
      </c>
      <c r="O78" s="34">
        <f t="shared" si="21"/>
        <v>0</v>
      </c>
    </row>
    <row r="79" spans="1:15" ht="12.75">
      <c r="A79" s="35">
        <v>331</v>
      </c>
      <c r="B79" s="31" t="s">
        <v>89</v>
      </c>
      <c r="C79" s="32">
        <v>2911984</v>
      </c>
      <c r="D79" s="32">
        <v>15375</v>
      </c>
      <c r="E79" s="32">
        <v>367566</v>
      </c>
      <c r="F79" s="32">
        <v>246597</v>
      </c>
      <c r="G79" s="32">
        <v>0</v>
      </c>
      <c r="H79" s="32">
        <v>0</v>
      </c>
      <c r="I79" s="33">
        <f t="shared" si="20"/>
        <v>3541522</v>
      </c>
      <c r="J79" s="34">
        <f t="shared" si="22"/>
        <v>0.8222408331785035</v>
      </c>
      <c r="K79" s="34">
        <f t="shared" si="21"/>
        <v>0.004341353802122364</v>
      </c>
      <c r="L79" s="34">
        <f t="shared" si="21"/>
        <v>0.10378758059388025</v>
      </c>
      <c r="M79" s="34">
        <f t="shared" si="21"/>
        <v>0.0696302324254939</v>
      </c>
      <c r="N79" s="34">
        <f t="shared" si="21"/>
        <v>0</v>
      </c>
      <c r="O79" s="34">
        <f t="shared" si="21"/>
        <v>0</v>
      </c>
    </row>
    <row r="80" spans="1:15" ht="12.75">
      <c r="A80" s="35">
        <v>333</v>
      </c>
      <c r="B80" s="31" t="s">
        <v>90</v>
      </c>
      <c r="C80" s="32">
        <v>9705778</v>
      </c>
      <c r="D80" s="32">
        <v>85237</v>
      </c>
      <c r="E80" s="32">
        <v>295375</v>
      </c>
      <c r="F80" s="32">
        <v>260249</v>
      </c>
      <c r="G80" s="32">
        <v>0</v>
      </c>
      <c r="H80" s="32">
        <v>0</v>
      </c>
      <c r="I80" s="33">
        <f t="shared" si="20"/>
        <v>10346639</v>
      </c>
      <c r="J80" s="34">
        <f t="shared" si="22"/>
        <v>0.9380609490676151</v>
      </c>
      <c r="K80" s="34">
        <f t="shared" si="21"/>
        <v>0.00823813414191797</v>
      </c>
      <c r="L80" s="34">
        <f t="shared" si="21"/>
        <v>0.028547917831094716</v>
      </c>
      <c r="M80" s="34">
        <f t="shared" si="21"/>
        <v>0.025152998959372216</v>
      </c>
      <c r="N80" s="34">
        <f t="shared" si="21"/>
        <v>0</v>
      </c>
      <c r="O80" s="34">
        <f t="shared" si="21"/>
        <v>0</v>
      </c>
    </row>
    <row r="81" spans="1:15" ht="12.75">
      <c r="A81" s="35">
        <v>336</v>
      </c>
      <c r="B81" s="31" t="s">
        <v>91</v>
      </c>
      <c r="C81" s="32">
        <v>3234091</v>
      </c>
      <c r="D81" s="32">
        <v>88535</v>
      </c>
      <c r="E81" s="32">
        <v>148091</v>
      </c>
      <c r="F81" s="32">
        <v>85319</v>
      </c>
      <c r="G81" s="32">
        <v>0</v>
      </c>
      <c r="H81" s="32">
        <v>0</v>
      </c>
      <c r="I81" s="33">
        <f t="shared" si="20"/>
        <v>3556036</v>
      </c>
      <c r="J81" s="34">
        <f t="shared" si="22"/>
        <v>0.909465202264544</v>
      </c>
      <c r="K81" s="34">
        <f t="shared" si="21"/>
        <v>0.024897104528750554</v>
      </c>
      <c r="L81" s="34">
        <f t="shared" si="21"/>
        <v>0.04164496647390521</v>
      </c>
      <c r="M81" s="34">
        <f t="shared" si="21"/>
        <v>0.02399272673280023</v>
      </c>
      <c r="N81" s="34">
        <f t="shared" si="21"/>
        <v>0</v>
      </c>
      <c r="O81" s="34">
        <f t="shared" si="21"/>
        <v>0</v>
      </c>
    </row>
    <row r="82" spans="1:15" ht="12.75">
      <c r="A82" s="35">
        <v>337</v>
      </c>
      <c r="B82" s="31" t="s">
        <v>92</v>
      </c>
      <c r="C82" s="32">
        <v>9965918</v>
      </c>
      <c r="D82" s="32">
        <v>431997</v>
      </c>
      <c r="E82" s="32">
        <v>0</v>
      </c>
      <c r="F82" s="32">
        <v>0</v>
      </c>
      <c r="G82" s="32">
        <v>0</v>
      </c>
      <c r="H82" s="32">
        <v>0</v>
      </c>
      <c r="I82" s="33">
        <f t="shared" si="20"/>
        <v>10397915</v>
      </c>
      <c r="J82" s="34">
        <f t="shared" si="22"/>
        <v>0.9584534976483267</v>
      </c>
      <c r="K82" s="34">
        <f t="shared" si="21"/>
        <v>0.04154650235167339</v>
      </c>
      <c r="L82" s="34">
        <f t="shared" si="21"/>
        <v>0</v>
      </c>
      <c r="M82" s="34">
        <f t="shared" si="21"/>
        <v>0</v>
      </c>
      <c r="N82" s="34">
        <f t="shared" si="21"/>
        <v>0</v>
      </c>
      <c r="O82" s="34">
        <f t="shared" si="21"/>
        <v>0</v>
      </c>
    </row>
    <row r="83" spans="1:15" ht="12.75">
      <c r="A83" s="19">
        <v>339</v>
      </c>
      <c r="B83" s="61" t="s">
        <v>93</v>
      </c>
      <c r="C83" s="55">
        <v>2520038</v>
      </c>
      <c r="D83" s="55">
        <v>155865</v>
      </c>
      <c r="E83" s="55">
        <v>413405</v>
      </c>
      <c r="F83" s="55">
        <v>199409</v>
      </c>
      <c r="G83" s="55">
        <v>0</v>
      </c>
      <c r="H83" s="55">
        <v>0</v>
      </c>
      <c r="I83" s="56">
        <f t="shared" si="20"/>
        <v>3288717</v>
      </c>
      <c r="J83" s="57">
        <f t="shared" si="22"/>
        <v>0.7662678181187375</v>
      </c>
      <c r="K83" s="57">
        <f t="shared" si="21"/>
        <v>0.04739386210488771</v>
      </c>
      <c r="L83" s="57">
        <f t="shared" si="21"/>
        <v>0.12570403595079782</v>
      </c>
      <c r="M83" s="57">
        <f t="shared" si="21"/>
        <v>0.060634283825576965</v>
      </c>
      <c r="N83" s="57">
        <f t="shared" si="21"/>
        <v>0</v>
      </c>
      <c r="O83" s="57">
        <f t="shared" si="21"/>
        <v>0</v>
      </c>
    </row>
    <row r="84" spans="1:15" ht="12.75">
      <c r="A84" s="13"/>
      <c r="B84" s="14" t="s">
        <v>94</v>
      </c>
      <c r="C84" s="58">
        <f>SUM(C77:C83)</f>
        <v>33127368</v>
      </c>
      <c r="D84" s="58">
        <f aca="true" t="shared" si="23" ref="D84:I84">SUM(D77:D83)</f>
        <v>844987</v>
      </c>
      <c r="E84" s="58">
        <f t="shared" si="23"/>
        <v>1438507</v>
      </c>
      <c r="F84" s="58">
        <f t="shared" si="23"/>
        <v>1544792</v>
      </c>
      <c r="G84" s="58">
        <f t="shared" si="23"/>
        <v>0</v>
      </c>
      <c r="H84" s="58">
        <f t="shared" si="23"/>
        <v>0</v>
      </c>
      <c r="I84" s="59">
        <f t="shared" si="23"/>
        <v>36955654</v>
      </c>
      <c r="J84" s="60">
        <f aca="true" t="shared" si="24" ref="J84:O84">C84/$I84</f>
        <v>0.8964086523810403</v>
      </c>
      <c r="K84" s="60">
        <f>D84/$I84</f>
        <v>0.022864890985287392</v>
      </c>
      <c r="L84" s="60">
        <f t="shared" si="24"/>
        <v>0.03892522102301315</v>
      </c>
      <c r="M84" s="60">
        <f t="shared" si="24"/>
        <v>0.041801235610659196</v>
      </c>
      <c r="N84" s="60">
        <f t="shared" si="24"/>
        <v>0</v>
      </c>
      <c r="O84" s="60">
        <f t="shared" si="24"/>
        <v>0</v>
      </c>
    </row>
    <row r="85" spans="1:15" ht="12.75">
      <c r="A85" s="9"/>
      <c r="B85" s="10"/>
      <c r="C85" s="52"/>
      <c r="D85" s="52"/>
      <c r="E85" s="52"/>
      <c r="F85" s="52"/>
      <c r="G85" s="52"/>
      <c r="H85" s="52"/>
      <c r="I85" s="52"/>
      <c r="J85" s="53"/>
      <c r="K85" s="53"/>
      <c r="L85" s="53"/>
      <c r="M85" s="53"/>
      <c r="N85" s="53"/>
      <c r="O85" s="53"/>
    </row>
    <row r="86" spans="1:15" ht="12.75">
      <c r="A86" s="17">
        <v>300</v>
      </c>
      <c r="B86" s="31" t="s">
        <v>95</v>
      </c>
      <c r="C86" s="43">
        <v>2867923</v>
      </c>
      <c r="D86" s="43">
        <v>27479</v>
      </c>
      <c r="E86" s="43">
        <v>512317</v>
      </c>
      <c r="F86" s="43">
        <v>212025</v>
      </c>
      <c r="G86" s="43">
        <v>0</v>
      </c>
      <c r="H86" s="43">
        <v>0</v>
      </c>
      <c r="I86" s="44">
        <f aca="true" t="shared" si="25" ref="I86:I103">SUM(C86:H86)</f>
        <v>3619744</v>
      </c>
      <c r="J86" s="45">
        <f aca="true" t="shared" si="26" ref="J86:O103">C86/$I86</f>
        <v>0.7922999527038376</v>
      </c>
      <c r="K86" s="45">
        <f t="shared" si="26"/>
        <v>0.007591420829760337</v>
      </c>
      <c r="L86" s="45">
        <f t="shared" si="26"/>
        <v>0.14153404218640878</v>
      </c>
      <c r="M86" s="45">
        <f t="shared" si="26"/>
        <v>0.058574584279993284</v>
      </c>
      <c r="N86" s="45">
        <f t="shared" si="26"/>
        <v>0</v>
      </c>
      <c r="O86" s="45">
        <f t="shared" si="26"/>
        <v>0</v>
      </c>
    </row>
    <row r="87" spans="1:15" ht="12.75">
      <c r="A87" s="35">
        <v>300</v>
      </c>
      <c r="B87" s="31" t="s">
        <v>96</v>
      </c>
      <c r="C87" s="32">
        <v>1601668</v>
      </c>
      <c r="D87" s="32">
        <v>488045</v>
      </c>
      <c r="E87" s="32">
        <v>365632</v>
      </c>
      <c r="F87" s="32">
        <v>144416</v>
      </c>
      <c r="G87" s="32">
        <v>0</v>
      </c>
      <c r="H87" s="32">
        <v>0</v>
      </c>
      <c r="I87" s="33">
        <f>SUM(C87:H87)</f>
        <v>2599761</v>
      </c>
      <c r="J87" s="34">
        <f t="shared" si="26"/>
        <v>0.6160827860714889</v>
      </c>
      <c r="K87" s="34">
        <f t="shared" si="26"/>
        <v>0.18772687181629388</v>
      </c>
      <c r="L87" s="34">
        <f t="shared" si="26"/>
        <v>0.14064062042626227</v>
      </c>
      <c r="M87" s="34">
        <f t="shared" si="26"/>
        <v>0.05554972168595498</v>
      </c>
      <c r="N87" s="34">
        <f t="shared" si="26"/>
        <v>0</v>
      </c>
      <c r="O87" s="34">
        <f t="shared" si="26"/>
        <v>0</v>
      </c>
    </row>
    <row r="88" spans="1:15" ht="12.75">
      <c r="A88" s="35">
        <v>390</v>
      </c>
      <c r="B88" s="31" t="s">
        <v>97</v>
      </c>
      <c r="C88" s="32">
        <v>3569133</v>
      </c>
      <c r="D88" s="32">
        <v>201130</v>
      </c>
      <c r="E88" s="32">
        <v>1043800</v>
      </c>
      <c r="F88" s="32">
        <v>325586</v>
      </c>
      <c r="G88" s="32">
        <v>0</v>
      </c>
      <c r="H88" s="32">
        <v>0</v>
      </c>
      <c r="I88" s="33">
        <f t="shared" si="25"/>
        <v>5139649</v>
      </c>
      <c r="J88" s="34">
        <f t="shared" si="26"/>
        <v>0.6944312734196441</v>
      </c>
      <c r="K88" s="34">
        <f t="shared" si="26"/>
        <v>0.039133022507957256</v>
      </c>
      <c r="L88" s="34">
        <f t="shared" si="26"/>
        <v>0.20308779840802357</v>
      </c>
      <c r="M88" s="34">
        <f t="shared" si="26"/>
        <v>0.06334790566437513</v>
      </c>
      <c r="N88" s="34">
        <f t="shared" si="26"/>
        <v>0</v>
      </c>
      <c r="O88" s="34">
        <f t="shared" si="26"/>
        <v>0</v>
      </c>
    </row>
    <row r="89" spans="1:15" ht="12.75">
      <c r="A89" s="35">
        <v>391</v>
      </c>
      <c r="B89" s="31" t="s">
        <v>98</v>
      </c>
      <c r="C89" s="32">
        <v>2035239</v>
      </c>
      <c r="D89" s="32">
        <v>199989</v>
      </c>
      <c r="E89" s="32">
        <v>325677</v>
      </c>
      <c r="F89" s="32">
        <v>234021</v>
      </c>
      <c r="G89" s="32">
        <v>0</v>
      </c>
      <c r="H89" s="32">
        <v>0</v>
      </c>
      <c r="I89" s="33">
        <f t="shared" si="25"/>
        <v>2794926</v>
      </c>
      <c r="J89" s="34">
        <f t="shared" si="26"/>
        <v>0.7281906569261584</v>
      </c>
      <c r="K89" s="34">
        <f t="shared" si="26"/>
        <v>0.07155430948797929</v>
      </c>
      <c r="L89" s="34">
        <f t="shared" si="26"/>
        <v>0.11652437309610345</v>
      </c>
      <c r="M89" s="34">
        <f t="shared" si="26"/>
        <v>0.08373066048975894</v>
      </c>
      <c r="N89" s="34">
        <f t="shared" si="26"/>
        <v>0</v>
      </c>
      <c r="O89" s="34">
        <f t="shared" si="26"/>
        <v>0</v>
      </c>
    </row>
    <row r="90" spans="1:15" ht="12.75">
      <c r="A90" s="35">
        <v>392</v>
      </c>
      <c r="B90" s="31" t="s">
        <v>99</v>
      </c>
      <c r="C90" s="32">
        <v>613976</v>
      </c>
      <c r="D90" s="32">
        <v>156990</v>
      </c>
      <c r="E90" s="32">
        <v>0</v>
      </c>
      <c r="F90" s="32">
        <v>0</v>
      </c>
      <c r="G90" s="32">
        <v>0</v>
      </c>
      <c r="H90" s="32">
        <v>0</v>
      </c>
      <c r="I90" s="33">
        <f t="shared" si="25"/>
        <v>770966</v>
      </c>
      <c r="J90" s="34">
        <f t="shared" si="26"/>
        <v>0.796372343268056</v>
      </c>
      <c r="K90" s="34">
        <f t="shared" si="26"/>
        <v>0.20362765673194408</v>
      </c>
      <c r="L90" s="34">
        <f t="shared" si="26"/>
        <v>0</v>
      </c>
      <c r="M90" s="34">
        <f>F90/$I90</f>
        <v>0</v>
      </c>
      <c r="N90" s="34">
        <f t="shared" si="26"/>
        <v>0</v>
      </c>
      <c r="O90" s="34">
        <f t="shared" si="26"/>
        <v>0</v>
      </c>
    </row>
    <row r="91" spans="1:15" ht="12.75">
      <c r="A91" s="21">
        <v>392</v>
      </c>
      <c r="B91" s="5" t="s">
        <v>100</v>
      </c>
      <c r="C91" s="55">
        <v>794234</v>
      </c>
      <c r="D91" s="55">
        <v>225770</v>
      </c>
      <c r="E91" s="55">
        <v>0</v>
      </c>
      <c r="F91" s="55">
        <v>0</v>
      </c>
      <c r="G91" s="55">
        <v>0</v>
      </c>
      <c r="H91" s="55">
        <v>0</v>
      </c>
      <c r="I91" s="56">
        <f t="shared" si="25"/>
        <v>1020004</v>
      </c>
      <c r="J91" s="57">
        <f t="shared" si="26"/>
        <v>0.778657730753997</v>
      </c>
      <c r="K91" s="57">
        <f t="shared" si="26"/>
        <v>0.22134226924600295</v>
      </c>
      <c r="L91" s="57">
        <f t="shared" si="26"/>
        <v>0</v>
      </c>
      <c r="M91" s="57">
        <f t="shared" si="26"/>
        <v>0</v>
      </c>
      <c r="N91" s="57">
        <f t="shared" si="26"/>
        <v>0</v>
      </c>
      <c r="O91" s="57">
        <f t="shared" si="26"/>
        <v>0</v>
      </c>
    </row>
    <row r="92" spans="1:15" ht="12.75">
      <c r="A92" s="35">
        <v>393</v>
      </c>
      <c r="B92" s="31" t="s">
        <v>101</v>
      </c>
      <c r="C92" s="32">
        <v>4325437</v>
      </c>
      <c r="D92" s="32">
        <v>589354</v>
      </c>
      <c r="E92" s="32">
        <v>650527</v>
      </c>
      <c r="F92" s="32">
        <v>408480</v>
      </c>
      <c r="G92" s="32">
        <v>0</v>
      </c>
      <c r="H92" s="32">
        <v>0</v>
      </c>
      <c r="I92" s="33">
        <f t="shared" si="25"/>
        <v>5973798</v>
      </c>
      <c r="J92" s="34">
        <f t="shared" si="26"/>
        <v>0.7240681723754302</v>
      </c>
      <c r="K92" s="34">
        <f t="shared" si="26"/>
        <v>0.09865649960042171</v>
      </c>
      <c r="L92" s="34">
        <f t="shared" si="26"/>
        <v>0.10889671863695424</v>
      </c>
      <c r="M92" s="34">
        <f t="shared" si="26"/>
        <v>0.06837860938719388</v>
      </c>
      <c r="N92" s="34">
        <f t="shared" si="26"/>
        <v>0</v>
      </c>
      <c r="O92" s="34">
        <f t="shared" si="26"/>
        <v>0</v>
      </c>
    </row>
    <row r="93" spans="1:15" ht="12.75">
      <c r="A93" s="35">
        <v>395</v>
      </c>
      <c r="B93" s="31" t="s">
        <v>102</v>
      </c>
      <c r="C93" s="32">
        <v>4131685</v>
      </c>
      <c r="D93" s="32">
        <v>234207</v>
      </c>
      <c r="E93" s="32">
        <v>0</v>
      </c>
      <c r="F93" s="32">
        <v>228926</v>
      </c>
      <c r="G93" s="32">
        <v>0</v>
      </c>
      <c r="H93" s="32">
        <v>0</v>
      </c>
      <c r="I93" s="33">
        <f t="shared" si="25"/>
        <v>4594818</v>
      </c>
      <c r="J93" s="34">
        <f t="shared" si="26"/>
        <v>0.8992053656967479</v>
      </c>
      <c r="K93" s="34">
        <f t="shared" si="26"/>
        <v>0.050971986268008876</v>
      </c>
      <c r="L93" s="34">
        <f t="shared" si="26"/>
        <v>0</v>
      </c>
      <c r="M93" s="34">
        <f t="shared" si="26"/>
        <v>0.04982264803524318</v>
      </c>
      <c r="N93" s="34">
        <f t="shared" si="26"/>
        <v>0</v>
      </c>
      <c r="O93" s="34">
        <f t="shared" si="26"/>
        <v>0</v>
      </c>
    </row>
    <row r="94" spans="1:15" ht="12.75">
      <c r="A94" s="35">
        <v>395</v>
      </c>
      <c r="B94" s="31" t="s">
        <v>103</v>
      </c>
      <c r="C94" s="32">
        <v>3937037</v>
      </c>
      <c r="D94" s="32">
        <v>103173</v>
      </c>
      <c r="E94" s="32">
        <v>192665</v>
      </c>
      <c r="F94" s="32">
        <v>291072</v>
      </c>
      <c r="G94" s="32">
        <v>0</v>
      </c>
      <c r="H94" s="32">
        <v>0</v>
      </c>
      <c r="I94" s="33">
        <f t="shared" si="25"/>
        <v>4523947</v>
      </c>
      <c r="J94" s="34">
        <f t="shared" si="26"/>
        <v>0.8702659425497248</v>
      </c>
      <c r="K94" s="34">
        <f t="shared" si="26"/>
        <v>0.02280597009646665</v>
      </c>
      <c r="L94" s="34">
        <f t="shared" si="26"/>
        <v>0.042587811041994966</v>
      </c>
      <c r="M94" s="34">
        <f t="shared" si="26"/>
        <v>0.06434027631181355</v>
      </c>
      <c r="N94" s="34">
        <f t="shared" si="26"/>
        <v>0</v>
      </c>
      <c r="O94" s="34">
        <f t="shared" si="26"/>
        <v>0</v>
      </c>
    </row>
    <row r="95" spans="1:15" ht="12.75">
      <c r="A95" s="35">
        <v>395</v>
      </c>
      <c r="B95" s="31" t="s">
        <v>104</v>
      </c>
      <c r="C95" s="32">
        <v>3427164</v>
      </c>
      <c r="D95" s="32">
        <v>23477</v>
      </c>
      <c r="E95" s="32">
        <v>0</v>
      </c>
      <c r="F95" s="32">
        <v>226524</v>
      </c>
      <c r="G95" s="32">
        <v>0</v>
      </c>
      <c r="H95" s="32">
        <v>0</v>
      </c>
      <c r="I95" s="33">
        <f t="shared" si="25"/>
        <v>3677165</v>
      </c>
      <c r="J95" s="34">
        <f t="shared" si="26"/>
        <v>0.9320125694658793</v>
      </c>
      <c r="K95" s="34">
        <f t="shared" si="26"/>
        <v>0.006384538088445854</v>
      </c>
      <c r="L95" s="34">
        <f t="shared" si="26"/>
        <v>0</v>
      </c>
      <c r="M95" s="34">
        <f t="shared" si="26"/>
        <v>0.06160289244567486</v>
      </c>
      <c r="N95" s="34">
        <f t="shared" si="26"/>
        <v>0</v>
      </c>
      <c r="O95" s="34">
        <f t="shared" si="26"/>
        <v>0</v>
      </c>
    </row>
    <row r="96" spans="1:15" ht="12.75">
      <c r="A96" s="35">
        <v>395</v>
      </c>
      <c r="B96" s="31" t="s">
        <v>105</v>
      </c>
      <c r="C96" s="32">
        <v>1898182</v>
      </c>
      <c r="D96" s="32">
        <v>2199</v>
      </c>
      <c r="E96" s="32">
        <v>0</v>
      </c>
      <c r="F96" s="32">
        <v>104479</v>
      </c>
      <c r="G96" s="32">
        <v>0</v>
      </c>
      <c r="H96" s="32">
        <v>0</v>
      </c>
      <c r="I96" s="33">
        <f t="shared" si="25"/>
        <v>2004860</v>
      </c>
      <c r="J96" s="34">
        <f t="shared" si="26"/>
        <v>0.94679029957204</v>
      </c>
      <c r="K96" s="34">
        <f t="shared" si="26"/>
        <v>0.0010968346916991711</v>
      </c>
      <c r="L96" s="34">
        <f t="shared" si="26"/>
        <v>0</v>
      </c>
      <c r="M96" s="34">
        <f t="shared" si="26"/>
        <v>0.05211286573626089</v>
      </c>
      <c r="N96" s="34">
        <f t="shared" si="26"/>
        <v>0</v>
      </c>
      <c r="O96" s="34">
        <f t="shared" si="26"/>
        <v>0</v>
      </c>
    </row>
    <row r="97" spans="1:15" ht="12.75">
      <c r="A97" s="21">
        <v>395</v>
      </c>
      <c r="B97" s="5" t="s">
        <v>106</v>
      </c>
      <c r="C97" s="55">
        <v>6086252</v>
      </c>
      <c r="D97" s="55">
        <v>22472</v>
      </c>
      <c r="E97" s="55">
        <v>148728</v>
      </c>
      <c r="F97" s="55">
        <v>144963</v>
      </c>
      <c r="G97" s="55">
        <v>0</v>
      </c>
      <c r="H97" s="55">
        <v>0</v>
      </c>
      <c r="I97" s="56">
        <f t="shared" si="25"/>
        <v>6402415</v>
      </c>
      <c r="J97" s="57">
        <f t="shared" si="26"/>
        <v>0.9506181651767341</v>
      </c>
      <c r="K97" s="57">
        <f t="shared" si="26"/>
        <v>0.003509925551530165</v>
      </c>
      <c r="L97" s="57">
        <f t="shared" si="26"/>
        <v>0.023229984310607795</v>
      </c>
      <c r="M97" s="57">
        <f t="shared" si="26"/>
        <v>0.02264192496112795</v>
      </c>
      <c r="N97" s="57">
        <f t="shared" si="26"/>
        <v>0</v>
      </c>
      <c r="O97" s="57">
        <f t="shared" si="26"/>
        <v>0</v>
      </c>
    </row>
    <row r="98" spans="1:15" ht="12.75">
      <c r="A98" s="17">
        <v>395</v>
      </c>
      <c r="B98" s="31" t="s">
        <v>107</v>
      </c>
      <c r="C98" s="32">
        <v>3391208</v>
      </c>
      <c r="D98" s="32">
        <v>0</v>
      </c>
      <c r="E98" s="32">
        <v>38380</v>
      </c>
      <c r="F98" s="32">
        <v>215836</v>
      </c>
      <c r="G98" s="32">
        <v>0</v>
      </c>
      <c r="H98" s="32">
        <v>0</v>
      </c>
      <c r="I98" s="33">
        <f t="shared" si="25"/>
        <v>3645424</v>
      </c>
      <c r="J98" s="34">
        <f t="shared" si="26"/>
        <v>0.930264353337225</v>
      </c>
      <c r="K98" s="34">
        <f t="shared" si="26"/>
        <v>0</v>
      </c>
      <c r="L98" s="34">
        <f t="shared" si="26"/>
        <v>0.01052826776802918</v>
      </c>
      <c r="M98" s="34">
        <f t="shared" si="26"/>
        <v>0.05920737889474585</v>
      </c>
      <c r="N98" s="34">
        <f t="shared" si="26"/>
        <v>0</v>
      </c>
      <c r="O98" s="34">
        <f t="shared" si="26"/>
        <v>0</v>
      </c>
    </row>
    <row r="99" spans="1:15" ht="12.75">
      <c r="A99" s="35">
        <v>396</v>
      </c>
      <c r="B99" s="31" t="s">
        <v>108</v>
      </c>
      <c r="C99" s="32">
        <v>58012631</v>
      </c>
      <c r="D99" s="32">
        <v>97813307</v>
      </c>
      <c r="E99" s="32">
        <v>4653366</v>
      </c>
      <c r="F99" s="32">
        <v>2962922</v>
      </c>
      <c r="G99" s="32">
        <v>0</v>
      </c>
      <c r="H99" s="32">
        <v>70079296</v>
      </c>
      <c r="I99" s="33">
        <f t="shared" si="25"/>
        <v>233521522</v>
      </c>
      <c r="J99" s="34">
        <f t="shared" si="26"/>
        <v>0.2484252008258151</v>
      </c>
      <c r="K99" s="34">
        <f t="shared" si="26"/>
        <v>0.418862065313192</v>
      </c>
      <c r="L99" s="34">
        <f t="shared" si="26"/>
        <v>0.01992692562187052</v>
      </c>
      <c r="M99" s="34">
        <f t="shared" si="26"/>
        <v>0.012688003977637658</v>
      </c>
      <c r="N99" s="34">
        <f t="shared" si="26"/>
        <v>0</v>
      </c>
      <c r="O99" s="34">
        <f t="shared" si="26"/>
        <v>0.30009780426148475</v>
      </c>
    </row>
    <row r="100" spans="1:15" ht="12.75">
      <c r="A100" s="35">
        <v>397</v>
      </c>
      <c r="B100" s="31" t="s">
        <v>109</v>
      </c>
      <c r="C100" s="32">
        <v>2237737</v>
      </c>
      <c r="D100" s="32">
        <v>53076</v>
      </c>
      <c r="E100" s="32">
        <v>726036</v>
      </c>
      <c r="F100" s="32">
        <v>207859</v>
      </c>
      <c r="G100" s="32">
        <v>0</v>
      </c>
      <c r="H100" s="32">
        <v>0</v>
      </c>
      <c r="I100" s="33">
        <f t="shared" si="25"/>
        <v>3224708</v>
      </c>
      <c r="J100" s="34">
        <f t="shared" si="26"/>
        <v>0.6939347686674266</v>
      </c>
      <c r="K100" s="34">
        <f t="shared" si="26"/>
        <v>0.01645916467475505</v>
      </c>
      <c r="L100" s="34">
        <f t="shared" si="26"/>
        <v>0.22514782733816519</v>
      </c>
      <c r="M100" s="34">
        <f t="shared" si="26"/>
        <v>0.06445823931965312</v>
      </c>
      <c r="N100" s="34">
        <f t="shared" si="26"/>
        <v>0</v>
      </c>
      <c r="O100" s="34">
        <f t="shared" si="26"/>
        <v>0</v>
      </c>
    </row>
    <row r="101" spans="1:15" ht="12.75">
      <c r="A101" s="35">
        <v>398</v>
      </c>
      <c r="B101" s="31" t="s">
        <v>110</v>
      </c>
      <c r="C101" s="32">
        <v>787609</v>
      </c>
      <c r="D101" s="32">
        <v>35924</v>
      </c>
      <c r="E101" s="32">
        <v>188381</v>
      </c>
      <c r="F101" s="32">
        <v>59817</v>
      </c>
      <c r="G101" s="32">
        <v>0</v>
      </c>
      <c r="H101" s="32">
        <v>0</v>
      </c>
      <c r="I101" s="33">
        <f t="shared" si="25"/>
        <v>1071731</v>
      </c>
      <c r="J101" s="34">
        <f t="shared" si="26"/>
        <v>0.7348942971697189</v>
      </c>
      <c r="K101" s="34">
        <f t="shared" si="26"/>
        <v>0.033519605199439036</v>
      </c>
      <c r="L101" s="34">
        <f t="shared" si="26"/>
        <v>0.17577265190612196</v>
      </c>
      <c r="M101" s="34">
        <f t="shared" si="26"/>
        <v>0.0558134457247201</v>
      </c>
      <c r="N101" s="34">
        <f t="shared" si="26"/>
        <v>0</v>
      </c>
      <c r="O101" s="34">
        <f t="shared" si="26"/>
        <v>0</v>
      </c>
    </row>
    <row r="102" spans="1:15" ht="12.75">
      <c r="A102" s="35">
        <v>398</v>
      </c>
      <c r="B102" s="31" t="s">
        <v>111</v>
      </c>
      <c r="C102" s="32">
        <v>2907787</v>
      </c>
      <c r="D102" s="32">
        <v>105525</v>
      </c>
      <c r="E102" s="32">
        <v>1083099</v>
      </c>
      <c r="F102" s="32">
        <v>406181</v>
      </c>
      <c r="G102" s="32">
        <v>0</v>
      </c>
      <c r="H102" s="32">
        <v>0</v>
      </c>
      <c r="I102" s="33">
        <f t="shared" si="25"/>
        <v>4502592</v>
      </c>
      <c r="J102" s="34">
        <f t="shared" si="26"/>
        <v>0.645802906414794</v>
      </c>
      <c r="K102" s="34">
        <f t="shared" si="26"/>
        <v>0.023436500575668415</v>
      </c>
      <c r="L102" s="34">
        <f t="shared" si="26"/>
        <v>0.2405501098034199</v>
      </c>
      <c r="M102" s="34">
        <f t="shared" si="26"/>
        <v>0.09021048320611771</v>
      </c>
      <c r="N102" s="34">
        <f t="shared" si="26"/>
        <v>0</v>
      </c>
      <c r="O102" s="34">
        <f t="shared" si="26"/>
        <v>0</v>
      </c>
    </row>
    <row r="103" spans="1:15" ht="12.75">
      <c r="A103" s="21">
        <v>399</v>
      </c>
      <c r="B103" s="5" t="s">
        <v>112</v>
      </c>
      <c r="C103" s="55">
        <v>3019682</v>
      </c>
      <c r="D103" s="55">
        <v>0</v>
      </c>
      <c r="E103" s="55">
        <v>0</v>
      </c>
      <c r="F103" s="55">
        <v>145013</v>
      </c>
      <c r="G103" s="55">
        <v>0</v>
      </c>
      <c r="H103" s="55">
        <v>0</v>
      </c>
      <c r="I103" s="56">
        <f t="shared" si="25"/>
        <v>3164695</v>
      </c>
      <c r="J103" s="57">
        <f t="shared" si="26"/>
        <v>0.954177890760405</v>
      </c>
      <c r="K103" s="57">
        <f t="shared" si="26"/>
        <v>0</v>
      </c>
      <c r="L103" s="57">
        <f t="shared" si="26"/>
        <v>0</v>
      </c>
      <c r="M103" s="57">
        <f t="shared" si="26"/>
        <v>0.04582210923959497</v>
      </c>
      <c r="N103" s="57">
        <f t="shared" si="26"/>
        <v>0</v>
      </c>
      <c r="O103" s="57">
        <f t="shared" si="26"/>
        <v>0</v>
      </c>
    </row>
    <row r="104" spans="1:15" ht="12.75">
      <c r="A104" s="13"/>
      <c r="B104" s="14" t="s">
        <v>113</v>
      </c>
      <c r="C104" s="15">
        <f>SUM(C86:C103)</f>
        <v>105644584</v>
      </c>
      <c r="D104" s="15">
        <f aca="true" t="shared" si="27" ref="D104:I104">SUM(D86:D103)</f>
        <v>100282117</v>
      </c>
      <c r="E104" s="15">
        <f t="shared" si="27"/>
        <v>9928608</v>
      </c>
      <c r="F104" s="15">
        <f t="shared" si="27"/>
        <v>6318120</v>
      </c>
      <c r="G104" s="15">
        <f t="shared" si="27"/>
        <v>0</v>
      </c>
      <c r="H104" s="29">
        <f>SUM(H86:H103)</f>
        <v>70079296</v>
      </c>
      <c r="I104" s="30">
        <f t="shared" si="27"/>
        <v>292252725</v>
      </c>
      <c r="J104" s="24">
        <f aca="true" t="shared" si="28" ref="J104:O104">C104/$I104</f>
        <v>0.36148365768018076</v>
      </c>
      <c r="K104" s="16">
        <f t="shared" si="28"/>
        <v>0.3431349254314053</v>
      </c>
      <c r="L104" s="22">
        <f t="shared" si="28"/>
        <v>0.0339726789544905</v>
      </c>
      <c r="M104" s="23">
        <f t="shared" si="28"/>
        <v>0.021618686361264895</v>
      </c>
      <c r="N104" s="23">
        <f t="shared" si="28"/>
        <v>0</v>
      </c>
      <c r="O104" s="24">
        <f t="shared" si="28"/>
        <v>0.23979005157265856</v>
      </c>
    </row>
    <row r="105" spans="1:15" ht="12.75">
      <c r="A105" s="9"/>
      <c r="B105" s="10"/>
      <c r="C105" s="10"/>
      <c r="D105" s="10"/>
      <c r="E105" s="10"/>
      <c r="F105" s="10"/>
      <c r="G105" s="10"/>
      <c r="H105" s="10"/>
      <c r="I105" s="10"/>
      <c r="J105" s="11"/>
      <c r="K105" s="11"/>
      <c r="L105" s="11"/>
      <c r="M105" s="11"/>
      <c r="N105" s="11"/>
      <c r="O105" s="12"/>
    </row>
    <row r="106" spans="1:15" ht="13.5" thickBot="1">
      <c r="A106" s="25"/>
      <c r="B106" s="26" t="s">
        <v>114</v>
      </c>
      <c r="C106" s="27">
        <f>C104+C84+C75+C71</f>
        <v>4815351490.58</v>
      </c>
      <c r="D106" s="27">
        <f aca="true" t="shared" si="29" ref="D106:I106">D104+D84+D75+D71</f>
        <v>474140910</v>
      </c>
      <c r="E106" s="27">
        <f t="shared" si="29"/>
        <v>338853618</v>
      </c>
      <c r="F106" s="27">
        <f t="shared" si="29"/>
        <v>576118155</v>
      </c>
      <c r="G106" s="27">
        <f t="shared" si="29"/>
        <v>292928806</v>
      </c>
      <c r="H106" s="27">
        <f t="shared" si="29"/>
        <v>427515742</v>
      </c>
      <c r="I106" s="28">
        <f t="shared" si="29"/>
        <v>6924908721.58</v>
      </c>
      <c r="J106" s="8">
        <f aca="true" t="shared" si="30" ref="J106:O106">C106/$I106</f>
        <v>0.6953667815972772</v>
      </c>
      <c r="K106" s="8">
        <f t="shared" si="30"/>
        <v>0.06846890393261662</v>
      </c>
      <c r="L106" s="8">
        <f t="shared" si="30"/>
        <v>0.048932575377352634</v>
      </c>
      <c r="M106" s="8">
        <f t="shared" si="30"/>
        <v>0.08319505399466866</v>
      </c>
      <c r="N106" s="8">
        <f t="shared" si="30"/>
        <v>0.04230074615816233</v>
      </c>
      <c r="O106" s="8">
        <f t="shared" si="30"/>
        <v>0.06173593893992255</v>
      </c>
    </row>
    <row r="107" ht="13.5" thickTop="1"/>
  </sheetData>
  <mergeCells count="3">
    <mergeCell ref="C1:I1"/>
    <mergeCell ref="J1:O1"/>
    <mergeCell ref="A1:B1"/>
  </mergeCells>
  <printOptions horizontalCentered="1"/>
  <pageMargins left="0.25" right="0.25" top="1.03" bottom="0.5" header="0.5" footer="0.5"/>
  <pageSetup fitToWidth="2" horizontalDpi="600" verticalDpi="600" orientation="portrait" paperSize="5" scale="80" r:id="rId1"/>
  <rowBreaks count="1" manualBreakCount="1">
    <brk id="7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2008-10-16T18:32:13Z</cp:lastPrinted>
  <dcterms:created xsi:type="dcterms:W3CDTF">2003-11-24T19:14:29Z</dcterms:created>
  <dcterms:modified xsi:type="dcterms:W3CDTF">2008-10-17T15:03:16Z</dcterms:modified>
  <cp:category/>
  <cp:version/>
  <cp:contentType/>
  <cp:contentStatus/>
</cp:coreProperties>
</file>