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- 700'!$A:$C,'Property - 700'!$1:$3</definedName>
  </definedNames>
  <calcPr fullCalcOnLoad="1"/>
</workbook>
</file>

<file path=xl/sharedStrings.xml><?xml version="1.0" encoding="utf-8"?>
<sst xmlns="http://schemas.openxmlformats.org/spreadsheetml/2006/main" count="117" uniqueCount="113">
  <si>
    <t>LEA</t>
  </si>
  <si>
    <t>Land &amp; Improvement</t>
  </si>
  <si>
    <t>Buildings</t>
  </si>
  <si>
    <t>Equipment</t>
  </si>
  <si>
    <t>DISTRICT</t>
  </si>
  <si>
    <t>Per Pupil</t>
  </si>
  <si>
    <t>Object Code 710</t>
  </si>
  <si>
    <t>Object Code 720</t>
  </si>
  <si>
    <t>Object Code 730</t>
  </si>
  <si>
    <t>Total Property Expenditures</t>
  </si>
  <si>
    <t>Oct.  2006 Elementary Secondary Membership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</si>
  <si>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</si>
  <si>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</si>
  <si>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</si>
  <si>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</si>
  <si>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</si>
  <si>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</si>
  <si>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</si>
  <si>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</si>
  <si>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</si>
  <si>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</si>
  <si>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</si>
  <si>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</si>
  <si>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</si>
  <si>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</si>
  <si>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</si>
  <si>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</si>
  <si>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</si>
  <si>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</si>
  <si>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</si>
  <si>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</si>
  <si>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</si>
  <si>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</si>
  <si>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</si>
  <si>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</si>
  <si>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</si>
  <si>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</si>
  <si>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</si>
  <si>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</si>
  <si>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</si>
  <si>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</si>
  <si>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</si>
  <si>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</si>
  <si>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</si>
  <si>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</si>
  <si>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</si>
  <si>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</si>
  <si>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</si>
  <si>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</si>
  <si>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</si>
  <si>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</si>
  <si>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</si>
  <si>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</si>
  <si>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</si>
  <si>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</si>
  <si>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</si>
  <si>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</si>
  <si>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</si>
  <si>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</si>
  <si>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</si>
  <si>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</si>
  <si>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</si>
  <si>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</si>
  <si>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</si>
  <si>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</si>
  <si>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</si>
  <si>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</si>
  <si>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</si>
  <si>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</si>
  <si>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</si>
  <si>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</si>
  <si>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</si>
  <si>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</si>
  <si>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</si>
  <si>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</si>
  <si>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</si>
  <si>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</si>
  <si>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</si>
  <si>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</si>
  <si>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</si>
  <si>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</si>
  <si>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</si>
  <si>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</si>
  <si>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</si>
  <si>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</si>
  <si>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</si>
  <si>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</si>
  <si>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</si>
  <si>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</si>
  <si>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</si>
  <si>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</si>
  <si>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</si>
  <si>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</si>
  <si>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</si>
  <si>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</si>
  <si>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</si>
  <si>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</si>
  <si>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</si>
  <si>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</si>
  <si>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</si>
  <si>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</si>
  <si>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</si>
  <si>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</si>
  <si>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</si>
  <si>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</si>
  <si>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</si>
  <si>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</si>
  <si>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</si>
  <si>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</si>
  <si>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</si>
  <si>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</si>
  <si>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Property - 
Expenditures by Object</t>
  </si>
  <si>
    <t>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</si>
</sst>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2" borderId="2" xfId="19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 horizontal="center" wrapText="1"/>
    </xf>
    <xf numFmtId="0" fontId="3" fillId="2" borderId="3" xfId="19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0" fontId="2" fillId="0" borderId="7" xfId="0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left" wrapText="1"/>
      <protection/>
    </xf>
    <xf numFmtId="0" fontId="3" fillId="0" borderId="10" xfId="20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5" fillId="0" borderId="9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3" fillId="0" borderId="14" xfId="20" applyFont="1" applyFill="1" applyBorder="1" applyAlignment="1">
      <alignment horizontal="right" wrapText="1"/>
      <protection/>
    </xf>
    <xf numFmtId="0" fontId="3" fillId="0" borderId="15" xfId="20" applyFont="1" applyFill="1" applyBorder="1" applyAlignment="1">
      <alignment horizontal="left" wrapText="1"/>
      <protection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3" fillId="0" borderId="8" xfId="20" applyFont="1" applyFill="1" applyBorder="1" applyAlignment="1">
      <alignment horizontal="right" wrapText="1"/>
      <protection/>
    </xf>
    <xf numFmtId="0" fontId="3" fillId="0" borderId="17" xfId="20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18" xfId="20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3" fontId="3" fillId="5" borderId="7" xfId="20" applyNumberFormat="1" applyFont="1" applyFill="1" applyBorder="1" applyAlignment="1">
      <alignment horizontal="right" wrapText="1"/>
      <protection/>
    </xf>
    <xf numFmtId="3" fontId="5" fillId="3" borderId="14" xfId="0" applyNumberFormat="1" applyFont="1" applyFill="1" applyBorder="1" applyAlignment="1">
      <alignment/>
    </xf>
    <xf numFmtId="3" fontId="5" fillId="3" borderId="21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2" fillId="4" borderId="24" xfId="0" applyFont="1" applyFill="1" applyBorder="1" applyAlignment="1">
      <alignment/>
    </xf>
    <xf numFmtId="164" fontId="4" fillId="2" borderId="22" xfId="0" applyNumberFormat="1" applyFont="1" applyFill="1" applyBorder="1" applyAlignment="1">
      <alignment/>
    </xf>
    <xf numFmtId="164" fontId="4" fillId="2" borderId="21" xfId="0" applyNumberFormat="1" applyFont="1" applyFill="1" applyBorder="1" applyAlignment="1">
      <alignment/>
    </xf>
    <xf numFmtId="0" fontId="3" fillId="0" borderId="4" xfId="20" applyFont="1" applyFill="1" applyBorder="1" applyAlignment="1">
      <alignment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164" fontId="3" fillId="0" borderId="6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5" xfId="0" applyNumberFormat="1" applyFont="1" applyBorder="1" applyAlignment="1">
      <alignment/>
    </xf>
    <xf numFmtId="164" fontId="3" fillId="0" borderId="26" xfId="20" applyNumberFormat="1" applyFont="1" applyFill="1" applyBorder="1" applyAlignment="1">
      <alignment horizontal="right" wrapText="1"/>
      <protection/>
    </xf>
    <xf numFmtId="164" fontId="3" fillId="6" borderId="6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4" fillId="2" borderId="8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164" fontId="3" fillId="6" borderId="26" xfId="20" applyNumberFormat="1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wrapText="1"/>
      <protection/>
    </xf>
    <xf numFmtId="0" fontId="2" fillId="4" borderId="11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2"/>
    </sheetView>
  </sheetViews>
  <sheetFormatPr defaultColWidth="9.140625" defaultRowHeight="12.75"/>
  <cols>
    <col min="1" max="1" width="3.8515625" style="1" bestFit="1" customWidth="1"/>
    <col min="2" max="2" width="34.421875" style="1" customWidth="1"/>
    <col min="3" max="3" width="11.00390625" style="1" customWidth="1"/>
    <col min="4" max="4" width="15.421875" style="1" bestFit="1" customWidth="1"/>
    <col min="5" max="5" width="7.8515625" style="1" bestFit="1" customWidth="1"/>
    <col min="6" max="6" width="14.8515625" style="1" bestFit="1" customWidth="1"/>
    <col min="7" max="7" width="7.8515625" style="1" bestFit="1" customWidth="1"/>
    <col min="8" max="8" width="16.28125" style="1" bestFit="1" customWidth="1"/>
    <col min="9" max="9" width="7.8515625" style="1" bestFit="1" customWidth="1"/>
    <col min="10" max="10" width="16.8515625" style="1" bestFit="1" customWidth="1"/>
    <col min="11" max="11" width="8.140625" style="1" bestFit="1" customWidth="1"/>
    <col min="12" max="16384" width="9.140625" style="1" customWidth="1"/>
  </cols>
  <sheetData>
    <row r="1" spans="1:11" s="66" customFormat="1" ht="81" customHeight="1">
      <c r="A1" s="71" t="s">
        <v>112</v>
      </c>
      <c r="B1" s="71"/>
      <c r="D1" s="73" t="s">
        <v>111</v>
      </c>
      <c r="E1" s="71"/>
      <c r="F1" s="71"/>
      <c r="G1" s="71"/>
      <c r="H1" s="73" t="s">
        <v>111</v>
      </c>
      <c r="I1" s="71"/>
      <c r="J1" s="71"/>
      <c r="K1" s="71"/>
    </row>
    <row r="2" spans="1:11" ht="25.5">
      <c r="A2" s="72"/>
      <c r="B2" s="72"/>
      <c r="C2" s="69" t="s">
        <v>10</v>
      </c>
      <c r="D2" s="13" t="s">
        <v>1</v>
      </c>
      <c r="E2" s="9"/>
      <c r="F2" s="13" t="s">
        <v>2</v>
      </c>
      <c r="G2" s="12"/>
      <c r="H2" s="15" t="s">
        <v>3</v>
      </c>
      <c r="I2" s="12"/>
      <c r="J2" s="67" t="s">
        <v>9</v>
      </c>
      <c r="K2" s="12"/>
    </row>
    <row r="3" spans="1:11" ht="27" customHeight="1">
      <c r="A3" s="5" t="s">
        <v>0</v>
      </c>
      <c r="B3" s="3" t="s">
        <v>4</v>
      </c>
      <c r="C3" s="70"/>
      <c r="D3" s="4" t="s">
        <v>6</v>
      </c>
      <c r="E3" s="11" t="s">
        <v>5</v>
      </c>
      <c r="F3" s="4" t="s">
        <v>7</v>
      </c>
      <c r="G3" s="11" t="s">
        <v>5</v>
      </c>
      <c r="H3" s="4" t="s">
        <v>8</v>
      </c>
      <c r="I3" s="11" t="s">
        <v>5</v>
      </c>
      <c r="J3" s="68"/>
      <c r="K3" s="11" t="s">
        <v>5</v>
      </c>
    </row>
    <row r="4" spans="1:11" ht="12.75">
      <c r="A4" s="48">
        <v>1</v>
      </c>
      <c r="B4" s="48" t="s">
        <v>11</v>
      </c>
      <c r="C4" s="49">
        <v>9479</v>
      </c>
      <c r="D4" s="50">
        <v>0</v>
      </c>
      <c r="E4" s="50">
        <f>D4/$C4</f>
        <v>0</v>
      </c>
      <c r="F4" s="50">
        <v>0</v>
      </c>
      <c r="G4" s="50">
        <f>F4/$C4</f>
        <v>0</v>
      </c>
      <c r="H4" s="50">
        <v>1243994</v>
      </c>
      <c r="I4" s="50">
        <f>H4/$C4</f>
        <v>131.23683932904314</v>
      </c>
      <c r="J4" s="58">
        <f>D4+F4+H4</f>
        <v>1243994</v>
      </c>
      <c r="K4" s="50">
        <f>J4/$C4</f>
        <v>131.23683932904314</v>
      </c>
    </row>
    <row r="5" spans="1:11" ht="12.75">
      <c r="A5" s="6">
        <v>2</v>
      </c>
      <c r="B5" s="48" t="s">
        <v>12</v>
      </c>
      <c r="C5" s="49">
        <v>4303</v>
      </c>
      <c r="D5" s="51">
        <v>0</v>
      </c>
      <c r="E5" s="51">
        <f aca="true" t="shared" si="0" ref="E5:E70">D5/$C5</f>
        <v>0</v>
      </c>
      <c r="F5" s="51">
        <v>47135</v>
      </c>
      <c r="G5" s="51">
        <f aca="true" t="shared" si="1" ref="G5:G70">F5/$C5</f>
        <v>10.953985591447827</v>
      </c>
      <c r="H5" s="51">
        <v>649891</v>
      </c>
      <c r="I5" s="51">
        <f aca="true" t="shared" si="2" ref="I5:I70">H5/$C5</f>
        <v>151.03207064838486</v>
      </c>
      <c r="J5" s="59">
        <f aca="true" t="shared" si="3" ref="J5:J68">D5+F5+H5</f>
        <v>697026</v>
      </c>
      <c r="K5" s="51">
        <f aca="true" t="shared" si="4" ref="K5:K70">J5/$C5</f>
        <v>161.98605623983266</v>
      </c>
    </row>
    <row r="6" spans="1:11" ht="12.75">
      <c r="A6" s="6">
        <v>3</v>
      </c>
      <c r="B6" s="48" t="s">
        <v>13</v>
      </c>
      <c r="C6" s="49">
        <v>18199</v>
      </c>
      <c r="D6" s="51">
        <v>1943010</v>
      </c>
      <c r="E6" s="51">
        <f t="shared" si="0"/>
        <v>106.76465739875817</v>
      </c>
      <c r="F6" s="51">
        <v>6384</v>
      </c>
      <c r="G6" s="51">
        <f t="shared" si="1"/>
        <v>0.3507885048629046</v>
      </c>
      <c r="H6" s="51">
        <v>4607578</v>
      </c>
      <c r="I6" s="51">
        <f t="shared" si="2"/>
        <v>253.1775372273202</v>
      </c>
      <c r="J6" s="59">
        <f t="shared" si="3"/>
        <v>6556972</v>
      </c>
      <c r="K6" s="51">
        <f t="shared" si="4"/>
        <v>360.29298313094125</v>
      </c>
    </row>
    <row r="7" spans="1:11" ht="12.75">
      <c r="A7" s="6">
        <v>4</v>
      </c>
      <c r="B7" s="48" t="s">
        <v>14</v>
      </c>
      <c r="C7" s="49">
        <v>4217</v>
      </c>
      <c r="D7" s="51">
        <v>0</v>
      </c>
      <c r="E7" s="51">
        <f t="shared" si="0"/>
        <v>0</v>
      </c>
      <c r="F7" s="51">
        <v>7200</v>
      </c>
      <c r="G7" s="51">
        <f t="shared" si="1"/>
        <v>1.7073749110742233</v>
      </c>
      <c r="H7" s="51">
        <v>180950</v>
      </c>
      <c r="I7" s="51">
        <f t="shared" si="2"/>
        <v>42.909651410955654</v>
      </c>
      <c r="J7" s="59">
        <f t="shared" si="3"/>
        <v>188150</v>
      </c>
      <c r="K7" s="51">
        <f t="shared" si="4"/>
        <v>44.61702632202988</v>
      </c>
    </row>
    <row r="8" spans="1:11" ht="12.75">
      <c r="A8" s="7">
        <v>5</v>
      </c>
      <c r="B8" s="16" t="s">
        <v>15</v>
      </c>
      <c r="C8" s="10">
        <v>6261</v>
      </c>
      <c r="D8" s="52">
        <v>15000</v>
      </c>
      <c r="E8" s="52">
        <f t="shared" si="0"/>
        <v>2.3957834211787254</v>
      </c>
      <c r="F8" s="52">
        <v>0</v>
      </c>
      <c r="G8" s="52">
        <f t="shared" si="1"/>
        <v>0</v>
      </c>
      <c r="H8" s="52">
        <v>1035486</v>
      </c>
      <c r="I8" s="52">
        <f t="shared" si="2"/>
        <v>165.38667944417824</v>
      </c>
      <c r="J8" s="60">
        <f t="shared" si="3"/>
        <v>1050486</v>
      </c>
      <c r="K8" s="52">
        <f t="shared" si="4"/>
        <v>167.78246286535696</v>
      </c>
    </row>
    <row r="9" spans="1:11" ht="12.75">
      <c r="A9" s="8">
        <v>6</v>
      </c>
      <c r="B9" s="48" t="s">
        <v>16</v>
      </c>
      <c r="C9" s="49">
        <v>6106</v>
      </c>
      <c r="D9" s="50">
        <v>47577</v>
      </c>
      <c r="E9" s="50">
        <f t="shared" si="0"/>
        <v>7.791844087782509</v>
      </c>
      <c r="F9" s="50">
        <v>0</v>
      </c>
      <c r="G9" s="50">
        <f t="shared" si="1"/>
        <v>0</v>
      </c>
      <c r="H9" s="50">
        <v>1352553</v>
      </c>
      <c r="I9" s="50">
        <f t="shared" si="2"/>
        <v>221.51211922698985</v>
      </c>
      <c r="J9" s="58">
        <f t="shared" si="3"/>
        <v>1400130</v>
      </c>
      <c r="K9" s="50">
        <f t="shared" si="4"/>
        <v>229.30396331477235</v>
      </c>
    </row>
    <row r="10" spans="1:11" ht="12.75">
      <c r="A10" s="6">
        <v>7</v>
      </c>
      <c r="B10" s="48" t="s">
        <v>17</v>
      </c>
      <c r="C10" s="49">
        <v>2368</v>
      </c>
      <c r="D10" s="51">
        <v>0</v>
      </c>
      <c r="E10" s="51">
        <f t="shared" si="0"/>
        <v>0</v>
      </c>
      <c r="F10" s="51">
        <v>0</v>
      </c>
      <c r="G10" s="51">
        <f t="shared" si="1"/>
        <v>0</v>
      </c>
      <c r="H10" s="51">
        <v>1159722</v>
      </c>
      <c r="I10" s="51">
        <f t="shared" si="2"/>
        <v>489.7474662162162</v>
      </c>
      <c r="J10" s="59">
        <f t="shared" si="3"/>
        <v>1159722</v>
      </c>
      <c r="K10" s="51">
        <f t="shared" si="4"/>
        <v>489.7474662162162</v>
      </c>
    </row>
    <row r="11" spans="1:11" ht="12.75">
      <c r="A11" s="6">
        <v>8</v>
      </c>
      <c r="B11" s="48" t="s">
        <v>18</v>
      </c>
      <c r="C11" s="49">
        <v>19393</v>
      </c>
      <c r="D11" s="51">
        <v>2465692</v>
      </c>
      <c r="E11" s="51">
        <f t="shared" si="0"/>
        <v>127.1434022585469</v>
      </c>
      <c r="F11" s="51">
        <v>0</v>
      </c>
      <c r="G11" s="51">
        <f t="shared" si="1"/>
        <v>0</v>
      </c>
      <c r="H11" s="51">
        <v>3184998</v>
      </c>
      <c r="I11" s="51">
        <f t="shared" si="2"/>
        <v>164.23441447945135</v>
      </c>
      <c r="J11" s="59">
        <f t="shared" si="3"/>
        <v>5650690</v>
      </c>
      <c r="K11" s="51">
        <f t="shared" si="4"/>
        <v>291.3778167379983</v>
      </c>
    </row>
    <row r="12" spans="1:11" ht="12.75">
      <c r="A12" s="6">
        <v>9</v>
      </c>
      <c r="B12" s="48" t="s">
        <v>19</v>
      </c>
      <c r="C12" s="49">
        <v>43019</v>
      </c>
      <c r="D12" s="51">
        <v>1634242</v>
      </c>
      <c r="E12" s="51">
        <f t="shared" si="0"/>
        <v>37.98884213951975</v>
      </c>
      <c r="F12" s="51">
        <v>0</v>
      </c>
      <c r="G12" s="51">
        <f t="shared" si="1"/>
        <v>0</v>
      </c>
      <c r="H12" s="51">
        <v>6746450</v>
      </c>
      <c r="I12" s="51">
        <f t="shared" si="2"/>
        <v>156.82489132708804</v>
      </c>
      <c r="J12" s="59">
        <f t="shared" si="3"/>
        <v>8380692</v>
      </c>
      <c r="K12" s="51">
        <f t="shared" si="4"/>
        <v>194.81373346660777</v>
      </c>
    </row>
    <row r="13" spans="1:11" ht="12.75">
      <c r="A13" s="7">
        <v>10</v>
      </c>
      <c r="B13" s="16" t="s">
        <v>20</v>
      </c>
      <c r="C13" s="10">
        <v>32247</v>
      </c>
      <c r="D13" s="52">
        <v>532959</v>
      </c>
      <c r="E13" s="52">
        <f t="shared" si="0"/>
        <v>16.527397897478835</v>
      </c>
      <c r="F13" s="52">
        <v>1055</v>
      </c>
      <c r="G13" s="52">
        <f t="shared" si="1"/>
        <v>0.032716221664030765</v>
      </c>
      <c r="H13" s="52">
        <v>6531737</v>
      </c>
      <c r="I13" s="52">
        <f t="shared" si="2"/>
        <v>202.55332278971687</v>
      </c>
      <c r="J13" s="60">
        <f t="shared" si="3"/>
        <v>7065751</v>
      </c>
      <c r="K13" s="52">
        <f t="shared" si="4"/>
        <v>219.11343690885974</v>
      </c>
    </row>
    <row r="14" spans="1:11" ht="12.75">
      <c r="A14" s="6">
        <v>11</v>
      </c>
      <c r="B14" s="48" t="s">
        <v>21</v>
      </c>
      <c r="C14" s="49">
        <v>1818</v>
      </c>
      <c r="D14" s="51">
        <v>0</v>
      </c>
      <c r="E14" s="51">
        <f t="shared" si="0"/>
        <v>0</v>
      </c>
      <c r="F14" s="51">
        <v>13048</v>
      </c>
      <c r="G14" s="51">
        <f t="shared" si="1"/>
        <v>7.177117711771177</v>
      </c>
      <c r="H14" s="51">
        <v>236338</v>
      </c>
      <c r="I14" s="51">
        <f t="shared" si="2"/>
        <v>129.998899889989</v>
      </c>
      <c r="J14" s="59">
        <f t="shared" si="3"/>
        <v>249386</v>
      </c>
      <c r="K14" s="51">
        <f t="shared" si="4"/>
        <v>137.17601760176018</v>
      </c>
    </row>
    <row r="15" spans="1:11" ht="12.75">
      <c r="A15" s="6">
        <v>12</v>
      </c>
      <c r="B15" s="48" t="s">
        <v>22</v>
      </c>
      <c r="C15" s="49">
        <v>1530</v>
      </c>
      <c r="D15" s="51">
        <v>91072</v>
      </c>
      <c r="E15" s="51">
        <f t="shared" si="0"/>
        <v>59.52418300653595</v>
      </c>
      <c r="F15" s="51">
        <v>362565</v>
      </c>
      <c r="G15" s="51">
        <f t="shared" si="1"/>
        <v>236.97058823529412</v>
      </c>
      <c r="H15" s="51">
        <v>1252277</v>
      </c>
      <c r="I15" s="51">
        <f t="shared" si="2"/>
        <v>818.4816993464052</v>
      </c>
      <c r="J15" s="59">
        <f t="shared" si="3"/>
        <v>1705914</v>
      </c>
      <c r="K15" s="51">
        <f t="shared" si="4"/>
        <v>1114.9764705882353</v>
      </c>
    </row>
    <row r="16" spans="1:11" ht="12.75">
      <c r="A16" s="6">
        <v>13</v>
      </c>
      <c r="B16" s="48" t="s">
        <v>23</v>
      </c>
      <c r="C16" s="49">
        <v>1783</v>
      </c>
      <c r="D16" s="51">
        <v>2700</v>
      </c>
      <c r="E16" s="51">
        <f t="shared" si="0"/>
        <v>1.5143017386427369</v>
      </c>
      <c r="F16" s="51">
        <v>22000</v>
      </c>
      <c r="G16" s="51">
        <f t="shared" si="1"/>
        <v>12.338754907459338</v>
      </c>
      <c r="H16" s="51">
        <v>214013</v>
      </c>
      <c r="I16" s="51">
        <f t="shared" si="2"/>
        <v>120.02972518227706</v>
      </c>
      <c r="J16" s="59">
        <f t="shared" si="3"/>
        <v>238713</v>
      </c>
      <c r="K16" s="51">
        <f t="shared" si="4"/>
        <v>133.88278182837914</v>
      </c>
    </row>
    <row r="17" spans="1:11" ht="12.75">
      <c r="A17" s="6">
        <v>14</v>
      </c>
      <c r="B17" s="48" t="s">
        <v>24</v>
      </c>
      <c r="C17" s="49">
        <v>2579</v>
      </c>
      <c r="D17" s="51">
        <v>0</v>
      </c>
      <c r="E17" s="51">
        <f t="shared" si="0"/>
        <v>0</v>
      </c>
      <c r="F17" s="51">
        <v>1180</v>
      </c>
      <c r="G17" s="51">
        <f t="shared" si="1"/>
        <v>0.45754168282279956</v>
      </c>
      <c r="H17" s="51">
        <v>431086</v>
      </c>
      <c r="I17" s="51">
        <f t="shared" si="2"/>
        <v>167.15238464521133</v>
      </c>
      <c r="J17" s="59">
        <f t="shared" si="3"/>
        <v>432266</v>
      </c>
      <c r="K17" s="51">
        <f t="shared" si="4"/>
        <v>167.60992632803413</v>
      </c>
    </row>
    <row r="18" spans="1:11" ht="12.75">
      <c r="A18" s="7">
        <v>15</v>
      </c>
      <c r="B18" s="16" t="s">
        <v>25</v>
      </c>
      <c r="C18" s="10">
        <v>4042</v>
      </c>
      <c r="D18" s="52">
        <v>0</v>
      </c>
      <c r="E18" s="52">
        <f t="shared" si="0"/>
        <v>0</v>
      </c>
      <c r="F18" s="52">
        <v>2393954</v>
      </c>
      <c r="G18" s="52">
        <f t="shared" si="1"/>
        <v>592.26966848095</v>
      </c>
      <c r="H18" s="52">
        <v>467689</v>
      </c>
      <c r="I18" s="52">
        <f t="shared" si="2"/>
        <v>115.70732310737259</v>
      </c>
      <c r="J18" s="60">
        <f t="shared" si="3"/>
        <v>2861643</v>
      </c>
      <c r="K18" s="52">
        <f t="shared" si="4"/>
        <v>707.9769915883226</v>
      </c>
    </row>
    <row r="19" spans="1:11" ht="12.75">
      <c r="A19" s="6">
        <v>16</v>
      </c>
      <c r="B19" s="48" t="s">
        <v>26</v>
      </c>
      <c r="C19" s="49">
        <v>4965</v>
      </c>
      <c r="D19" s="51">
        <v>199578</v>
      </c>
      <c r="E19" s="51">
        <f t="shared" si="0"/>
        <v>40.19697885196375</v>
      </c>
      <c r="F19" s="51">
        <v>0</v>
      </c>
      <c r="G19" s="51">
        <f t="shared" si="1"/>
        <v>0</v>
      </c>
      <c r="H19" s="51">
        <v>1651529</v>
      </c>
      <c r="I19" s="51">
        <f t="shared" si="2"/>
        <v>332.63423967774423</v>
      </c>
      <c r="J19" s="59">
        <f t="shared" si="3"/>
        <v>1851107</v>
      </c>
      <c r="K19" s="51">
        <f t="shared" si="4"/>
        <v>372.83121852970794</v>
      </c>
    </row>
    <row r="20" spans="1:11" ht="12.75">
      <c r="A20" s="6">
        <v>17</v>
      </c>
      <c r="B20" s="48" t="s">
        <v>27</v>
      </c>
      <c r="C20" s="49">
        <v>49197</v>
      </c>
      <c r="D20" s="51">
        <v>1116860</v>
      </c>
      <c r="E20" s="51">
        <f t="shared" si="0"/>
        <v>22.701790759599163</v>
      </c>
      <c r="F20" s="51">
        <v>0</v>
      </c>
      <c r="G20" s="51">
        <f t="shared" si="1"/>
        <v>0</v>
      </c>
      <c r="H20" s="51">
        <v>6618291</v>
      </c>
      <c r="I20" s="51">
        <f t="shared" si="2"/>
        <v>134.52631258003538</v>
      </c>
      <c r="J20" s="59">
        <f t="shared" si="3"/>
        <v>7735151</v>
      </c>
      <c r="K20" s="51">
        <f t="shared" si="4"/>
        <v>157.22810333963454</v>
      </c>
    </row>
    <row r="21" spans="1:11" ht="12.75">
      <c r="A21" s="6">
        <v>18</v>
      </c>
      <c r="B21" s="48" t="s">
        <v>28</v>
      </c>
      <c r="C21" s="49">
        <v>1499</v>
      </c>
      <c r="D21" s="51">
        <v>0</v>
      </c>
      <c r="E21" s="51">
        <f t="shared" si="0"/>
        <v>0</v>
      </c>
      <c r="F21" s="51">
        <v>0</v>
      </c>
      <c r="G21" s="51">
        <f t="shared" si="1"/>
        <v>0</v>
      </c>
      <c r="H21" s="51">
        <v>431166</v>
      </c>
      <c r="I21" s="51">
        <f t="shared" si="2"/>
        <v>287.6357571714476</v>
      </c>
      <c r="J21" s="59">
        <f t="shared" si="3"/>
        <v>431166</v>
      </c>
      <c r="K21" s="51">
        <f t="shared" si="4"/>
        <v>287.6357571714476</v>
      </c>
    </row>
    <row r="22" spans="1:11" ht="12.75">
      <c r="A22" s="6">
        <v>19</v>
      </c>
      <c r="B22" s="48" t="s">
        <v>29</v>
      </c>
      <c r="C22" s="49">
        <v>2356</v>
      </c>
      <c r="D22" s="51">
        <v>50800</v>
      </c>
      <c r="E22" s="51">
        <f t="shared" si="0"/>
        <v>21.561969439728355</v>
      </c>
      <c r="F22" s="51">
        <v>1657210</v>
      </c>
      <c r="G22" s="51">
        <f t="shared" si="1"/>
        <v>703.399830220713</v>
      </c>
      <c r="H22" s="51">
        <v>130946</v>
      </c>
      <c r="I22" s="51">
        <f t="shared" si="2"/>
        <v>55.57979626485569</v>
      </c>
      <c r="J22" s="59">
        <f t="shared" si="3"/>
        <v>1838956</v>
      </c>
      <c r="K22" s="51">
        <f t="shared" si="4"/>
        <v>780.5415959252971</v>
      </c>
    </row>
    <row r="23" spans="1:11" ht="12.75">
      <c r="A23" s="7">
        <v>20</v>
      </c>
      <c r="B23" s="16" t="s">
        <v>30</v>
      </c>
      <c r="C23" s="10">
        <v>6173</v>
      </c>
      <c r="D23" s="52">
        <v>0</v>
      </c>
      <c r="E23" s="52">
        <f t="shared" si="0"/>
        <v>0</v>
      </c>
      <c r="F23" s="52">
        <v>0</v>
      </c>
      <c r="G23" s="52">
        <f t="shared" si="1"/>
        <v>0</v>
      </c>
      <c r="H23" s="52">
        <v>598676</v>
      </c>
      <c r="I23" s="52">
        <f t="shared" si="2"/>
        <v>96.98299044224851</v>
      </c>
      <c r="J23" s="60">
        <f t="shared" si="3"/>
        <v>598676</v>
      </c>
      <c r="K23" s="52">
        <f t="shared" si="4"/>
        <v>96.98299044224851</v>
      </c>
    </row>
    <row r="24" spans="1:11" ht="12.75">
      <c r="A24" s="6">
        <v>21</v>
      </c>
      <c r="B24" s="48" t="s">
        <v>31</v>
      </c>
      <c r="C24" s="49">
        <v>3476</v>
      </c>
      <c r="D24" s="51">
        <v>8299</v>
      </c>
      <c r="E24" s="51">
        <f t="shared" si="0"/>
        <v>2.3875143843498274</v>
      </c>
      <c r="F24" s="51">
        <v>0</v>
      </c>
      <c r="G24" s="51">
        <f t="shared" si="1"/>
        <v>0</v>
      </c>
      <c r="H24" s="51">
        <v>303172</v>
      </c>
      <c r="I24" s="51">
        <f t="shared" si="2"/>
        <v>87.21864211737629</v>
      </c>
      <c r="J24" s="59">
        <f t="shared" si="3"/>
        <v>311471</v>
      </c>
      <c r="K24" s="51">
        <f t="shared" si="4"/>
        <v>89.60615650172612</v>
      </c>
    </row>
    <row r="25" spans="1:11" ht="12.75">
      <c r="A25" s="6">
        <v>22</v>
      </c>
      <c r="B25" s="48" t="s">
        <v>32</v>
      </c>
      <c r="C25" s="49">
        <v>3559</v>
      </c>
      <c r="D25" s="51">
        <v>89170</v>
      </c>
      <c r="E25" s="51">
        <f t="shared" si="0"/>
        <v>25.05479067153695</v>
      </c>
      <c r="F25" s="51">
        <v>143106</v>
      </c>
      <c r="G25" s="51">
        <f t="shared" si="1"/>
        <v>40.20960944085417</v>
      </c>
      <c r="H25" s="51">
        <v>394467</v>
      </c>
      <c r="I25" s="51">
        <f t="shared" si="2"/>
        <v>110.83647091879742</v>
      </c>
      <c r="J25" s="59">
        <f t="shared" si="3"/>
        <v>626743</v>
      </c>
      <c r="K25" s="51">
        <f t="shared" si="4"/>
        <v>176.10087103118855</v>
      </c>
    </row>
    <row r="26" spans="1:11" ht="12.75">
      <c r="A26" s="6">
        <v>23</v>
      </c>
      <c r="B26" s="48" t="s">
        <v>33</v>
      </c>
      <c r="C26" s="49">
        <v>14129</v>
      </c>
      <c r="D26" s="51">
        <v>670136</v>
      </c>
      <c r="E26" s="51">
        <f t="shared" si="0"/>
        <v>47.429825182249274</v>
      </c>
      <c r="F26" s="51">
        <v>95154</v>
      </c>
      <c r="G26" s="51">
        <f t="shared" si="1"/>
        <v>6.734659211550711</v>
      </c>
      <c r="H26" s="51">
        <v>1230872</v>
      </c>
      <c r="I26" s="51">
        <f t="shared" si="2"/>
        <v>87.116710312124</v>
      </c>
      <c r="J26" s="59">
        <f t="shared" si="3"/>
        <v>1996162</v>
      </c>
      <c r="K26" s="51">
        <f t="shared" si="4"/>
        <v>141.28119470592398</v>
      </c>
    </row>
    <row r="27" spans="1:11" ht="12.75">
      <c r="A27" s="6">
        <v>24</v>
      </c>
      <c r="B27" s="48" t="s">
        <v>34</v>
      </c>
      <c r="C27" s="49">
        <v>4290</v>
      </c>
      <c r="D27" s="51">
        <v>0</v>
      </c>
      <c r="E27" s="51">
        <f t="shared" si="0"/>
        <v>0</v>
      </c>
      <c r="F27" s="51">
        <v>0</v>
      </c>
      <c r="G27" s="51">
        <f t="shared" si="1"/>
        <v>0</v>
      </c>
      <c r="H27" s="51">
        <v>859654</v>
      </c>
      <c r="I27" s="51">
        <f t="shared" si="2"/>
        <v>200.38554778554777</v>
      </c>
      <c r="J27" s="59">
        <f t="shared" si="3"/>
        <v>859654</v>
      </c>
      <c r="K27" s="51">
        <f t="shared" si="4"/>
        <v>200.38554778554777</v>
      </c>
    </row>
    <row r="28" spans="1:11" ht="12.75">
      <c r="A28" s="7">
        <v>25</v>
      </c>
      <c r="B28" s="16" t="s">
        <v>35</v>
      </c>
      <c r="C28" s="10">
        <v>2162</v>
      </c>
      <c r="D28" s="52">
        <v>121852</v>
      </c>
      <c r="E28" s="52">
        <f t="shared" si="0"/>
        <v>56.36077705827937</v>
      </c>
      <c r="F28" s="52">
        <v>0</v>
      </c>
      <c r="G28" s="52">
        <f t="shared" si="1"/>
        <v>0</v>
      </c>
      <c r="H28" s="52">
        <v>945293</v>
      </c>
      <c r="I28" s="52">
        <f t="shared" si="2"/>
        <v>437.2308048103608</v>
      </c>
      <c r="J28" s="60">
        <f t="shared" si="3"/>
        <v>1067145</v>
      </c>
      <c r="K28" s="52">
        <f t="shared" si="4"/>
        <v>493.59158186864016</v>
      </c>
    </row>
    <row r="29" spans="1:11" ht="12.75">
      <c r="A29" s="6">
        <v>26</v>
      </c>
      <c r="B29" s="48" t="s">
        <v>36</v>
      </c>
      <c r="C29" s="49">
        <v>43528</v>
      </c>
      <c r="D29" s="51">
        <v>2974</v>
      </c>
      <c r="E29" s="51">
        <f t="shared" si="0"/>
        <v>0.06832383752986583</v>
      </c>
      <c r="F29" s="51">
        <v>6951696</v>
      </c>
      <c r="G29" s="51">
        <f t="shared" si="1"/>
        <v>159.70630398823747</v>
      </c>
      <c r="H29" s="51">
        <v>7806930</v>
      </c>
      <c r="I29" s="51">
        <f t="shared" si="2"/>
        <v>179.35420878514978</v>
      </c>
      <c r="J29" s="59">
        <f t="shared" si="3"/>
        <v>14761600</v>
      </c>
      <c r="K29" s="51">
        <f t="shared" si="4"/>
        <v>339.1288366109171</v>
      </c>
    </row>
    <row r="30" spans="1:11" ht="12.75">
      <c r="A30" s="6">
        <v>27</v>
      </c>
      <c r="B30" s="48" t="s">
        <v>37</v>
      </c>
      <c r="C30" s="49">
        <v>5776</v>
      </c>
      <c r="D30" s="51">
        <v>83024</v>
      </c>
      <c r="E30" s="51">
        <f t="shared" si="0"/>
        <v>14.373961218836564</v>
      </c>
      <c r="F30" s="51">
        <v>190105</v>
      </c>
      <c r="G30" s="51">
        <f t="shared" si="1"/>
        <v>32.912915512465375</v>
      </c>
      <c r="H30" s="51">
        <v>992797</v>
      </c>
      <c r="I30" s="51">
        <f t="shared" si="2"/>
        <v>171.88313711911357</v>
      </c>
      <c r="J30" s="59">
        <f t="shared" si="3"/>
        <v>1265926</v>
      </c>
      <c r="K30" s="51">
        <f t="shared" si="4"/>
        <v>219.1700138504155</v>
      </c>
    </row>
    <row r="31" spans="1:11" ht="12.75">
      <c r="A31" s="6">
        <v>28</v>
      </c>
      <c r="B31" s="48" t="s">
        <v>38</v>
      </c>
      <c r="C31" s="49">
        <v>30255</v>
      </c>
      <c r="D31" s="51">
        <v>5600</v>
      </c>
      <c r="E31" s="51">
        <f t="shared" si="0"/>
        <v>0.18509337299619896</v>
      </c>
      <c r="F31" s="51">
        <v>82546</v>
      </c>
      <c r="G31" s="51">
        <f t="shared" si="1"/>
        <v>2.728342422740043</v>
      </c>
      <c r="H31" s="51">
        <v>3343085</v>
      </c>
      <c r="I31" s="51">
        <f t="shared" si="2"/>
        <v>110.49694265410676</v>
      </c>
      <c r="J31" s="59">
        <f t="shared" si="3"/>
        <v>3431231</v>
      </c>
      <c r="K31" s="51">
        <f t="shared" si="4"/>
        <v>113.410378449843</v>
      </c>
    </row>
    <row r="32" spans="1:11" ht="12.75">
      <c r="A32" s="6">
        <v>29</v>
      </c>
      <c r="B32" s="48" t="s">
        <v>39</v>
      </c>
      <c r="C32" s="49">
        <v>14613</v>
      </c>
      <c r="D32" s="51">
        <v>400</v>
      </c>
      <c r="E32" s="51">
        <f t="shared" si="0"/>
        <v>0.027372887155272703</v>
      </c>
      <c r="F32" s="51">
        <v>0</v>
      </c>
      <c r="G32" s="51">
        <f t="shared" si="1"/>
        <v>0</v>
      </c>
      <c r="H32" s="51">
        <v>908924</v>
      </c>
      <c r="I32" s="51">
        <f t="shared" si="2"/>
        <v>62.199685211797714</v>
      </c>
      <c r="J32" s="59">
        <f t="shared" si="3"/>
        <v>909324</v>
      </c>
      <c r="K32" s="51">
        <f t="shared" si="4"/>
        <v>62.22705809895299</v>
      </c>
    </row>
    <row r="33" spans="1:11" ht="12.75">
      <c r="A33" s="7">
        <v>30</v>
      </c>
      <c r="B33" s="16" t="s">
        <v>40</v>
      </c>
      <c r="C33" s="10">
        <v>2715</v>
      </c>
      <c r="D33" s="52">
        <v>20213</v>
      </c>
      <c r="E33" s="52">
        <f t="shared" si="0"/>
        <v>7.444935543278085</v>
      </c>
      <c r="F33" s="52">
        <v>0</v>
      </c>
      <c r="G33" s="52">
        <f t="shared" si="1"/>
        <v>0</v>
      </c>
      <c r="H33" s="52">
        <v>213779</v>
      </c>
      <c r="I33" s="52">
        <f t="shared" si="2"/>
        <v>78.73996316758748</v>
      </c>
      <c r="J33" s="60">
        <f t="shared" si="3"/>
        <v>233992</v>
      </c>
      <c r="K33" s="52">
        <f t="shared" si="4"/>
        <v>86.18489871086557</v>
      </c>
    </row>
    <row r="34" spans="1:11" ht="12.75">
      <c r="A34" s="6">
        <v>31</v>
      </c>
      <c r="B34" s="48" t="s">
        <v>41</v>
      </c>
      <c r="C34" s="49">
        <v>6657</v>
      </c>
      <c r="D34" s="51">
        <v>14981</v>
      </c>
      <c r="E34" s="51">
        <f t="shared" si="0"/>
        <v>2.2504130989935405</v>
      </c>
      <c r="F34" s="51">
        <v>40320</v>
      </c>
      <c r="G34" s="51">
        <f t="shared" si="1"/>
        <v>6.056782334384858</v>
      </c>
      <c r="H34" s="51">
        <v>1715223</v>
      </c>
      <c r="I34" s="51">
        <f t="shared" si="2"/>
        <v>257.65705272645334</v>
      </c>
      <c r="J34" s="59">
        <f t="shared" si="3"/>
        <v>1770524</v>
      </c>
      <c r="K34" s="51">
        <f t="shared" si="4"/>
        <v>265.96424815983175</v>
      </c>
    </row>
    <row r="35" spans="1:11" ht="12.75">
      <c r="A35" s="6">
        <v>32</v>
      </c>
      <c r="B35" s="48" t="s">
        <v>42</v>
      </c>
      <c r="C35" s="49">
        <v>23155</v>
      </c>
      <c r="D35" s="51">
        <v>1334970</v>
      </c>
      <c r="E35" s="51">
        <f t="shared" si="0"/>
        <v>57.65363852299719</v>
      </c>
      <c r="F35" s="51">
        <v>3138168</v>
      </c>
      <c r="G35" s="51">
        <f t="shared" si="1"/>
        <v>135.52874109263658</v>
      </c>
      <c r="H35" s="51">
        <v>2607942</v>
      </c>
      <c r="I35" s="51">
        <f t="shared" si="2"/>
        <v>112.62975599222631</v>
      </c>
      <c r="J35" s="59">
        <f t="shared" si="3"/>
        <v>7081080</v>
      </c>
      <c r="K35" s="51">
        <f t="shared" si="4"/>
        <v>305.81213560786006</v>
      </c>
    </row>
    <row r="36" spans="1:11" ht="12.75">
      <c r="A36" s="6">
        <v>33</v>
      </c>
      <c r="B36" s="48" t="s">
        <v>43</v>
      </c>
      <c r="C36" s="49">
        <v>2304</v>
      </c>
      <c r="D36" s="51">
        <v>137378</v>
      </c>
      <c r="E36" s="51">
        <f t="shared" si="0"/>
        <v>59.62586805555556</v>
      </c>
      <c r="F36" s="51">
        <v>0</v>
      </c>
      <c r="G36" s="51">
        <f t="shared" si="1"/>
        <v>0</v>
      </c>
      <c r="H36" s="51">
        <v>81848</v>
      </c>
      <c r="I36" s="51">
        <f t="shared" si="2"/>
        <v>35.52430555555556</v>
      </c>
      <c r="J36" s="59">
        <f t="shared" si="3"/>
        <v>219226</v>
      </c>
      <c r="K36" s="51">
        <f t="shared" si="4"/>
        <v>95.15017361111111</v>
      </c>
    </row>
    <row r="37" spans="1:11" ht="12.75">
      <c r="A37" s="6">
        <v>34</v>
      </c>
      <c r="B37" s="48" t="s">
        <v>44</v>
      </c>
      <c r="C37" s="49">
        <v>4977</v>
      </c>
      <c r="D37" s="51">
        <v>98951</v>
      </c>
      <c r="E37" s="51">
        <f t="shared" si="0"/>
        <v>19.88165561583283</v>
      </c>
      <c r="F37" s="51">
        <v>0</v>
      </c>
      <c r="G37" s="51">
        <f t="shared" si="1"/>
        <v>0</v>
      </c>
      <c r="H37" s="51">
        <v>701216</v>
      </c>
      <c r="I37" s="51">
        <f t="shared" si="2"/>
        <v>140.8912999799076</v>
      </c>
      <c r="J37" s="59">
        <f t="shared" si="3"/>
        <v>800167</v>
      </c>
      <c r="K37" s="51">
        <f t="shared" si="4"/>
        <v>160.7729555957404</v>
      </c>
    </row>
    <row r="38" spans="1:11" ht="12.75">
      <c r="A38" s="7">
        <v>35</v>
      </c>
      <c r="B38" s="16" t="s">
        <v>45</v>
      </c>
      <c r="C38" s="10">
        <v>6926</v>
      </c>
      <c r="D38" s="52">
        <v>0</v>
      </c>
      <c r="E38" s="52">
        <f t="shared" si="0"/>
        <v>0</v>
      </c>
      <c r="F38" s="52">
        <v>0</v>
      </c>
      <c r="G38" s="52">
        <f t="shared" si="1"/>
        <v>0</v>
      </c>
      <c r="H38" s="52">
        <v>527293</v>
      </c>
      <c r="I38" s="52">
        <f t="shared" si="2"/>
        <v>76.13239965347964</v>
      </c>
      <c r="J38" s="60">
        <f t="shared" si="3"/>
        <v>527293</v>
      </c>
      <c r="K38" s="52">
        <f t="shared" si="4"/>
        <v>76.13239965347964</v>
      </c>
    </row>
    <row r="39" spans="1:11" ht="12.75">
      <c r="A39" s="6">
        <v>36</v>
      </c>
      <c r="B39" s="48" t="s">
        <v>46</v>
      </c>
      <c r="C39" s="49">
        <v>9039</v>
      </c>
      <c r="D39" s="51">
        <v>112053</v>
      </c>
      <c r="E39" s="51">
        <f t="shared" si="0"/>
        <v>12.396614669764354</v>
      </c>
      <c r="F39" s="51">
        <v>990</v>
      </c>
      <c r="G39" s="51">
        <f t="shared" si="1"/>
        <v>0.10952538997676735</v>
      </c>
      <c r="H39" s="51">
        <v>7673651</v>
      </c>
      <c r="I39" s="51">
        <f t="shared" si="2"/>
        <v>848.9491094147583</v>
      </c>
      <c r="J39" s="59">
        <f t="shared" si="3"/>
        <v>7786694</v>
      </c>
      <c r="K39" s="51">
        <f t="shared" si="4"/>
        <v>861.4552494744994</v>
      </c>
    </row>
    <row r="40" spans="1:11" ht="12.75">
      <c r="A40" s="6">
        <v>37</v>
      </c>
      <c r="B40" s="48" t="s">
        <v>47</v>
      </c>
      <c r="C40" s="49">
        <v>18937</v>
      </c>
      <c r="D40" s="51">
        <v>567114</v>
      </c>
      <c r="E40" s="51">
        <f t="shared" si="0"/>
        <v>29.947404551935364</v>
      </c>
      <c r="F40" s="51">
        <v>0</v>
      </c>
      <c r="G40" s="51">
        <f t="shared" si="1"/>
        <v>0</v>
      </c>
      <c r="H40" s="51">
        <v>2798666</v>
      </c>
      <c r="I40" s="51">
        <f t="shared" si="2"/>
        <v>147.7882452341976</v>
      </c>
      <c r="J40" s="59">
        <f t="shared" si="3"/>
        <v>3365780</v>
      </c>
      <c r="K40" s="51">
        <f t="shared" si="4"/>
        <v>177.73564978613297</v>
      </c>
    </row>
    <row r="41" spans="1:11" ht="12.75">
      <c r="A41" s="6">
        <v>38</v>
      </c>
      <c r="B41" s="48" t="s">
        <v>48</v>
      </c>
      <c r="C41" s="49">
        <v>3573</v>
      </c>
      <c r="D41" s="51">
        <v>0</v>
      </c>
      <c r="E41" s="51">
        <f t="shared" si="0"/>
        <v>0</v>
      </c>
      <c r="F41" s="51">
        <v>1624448</v>
      </c>
      <c r="G41" s="51">
        <f t="shared" si="1"/>
        <v>454.64539602574865</v>
      </c>
      <c r="H41" s="51">
        <v>14099639</v>
      </c>
      <c r="I41" s="51">
        <f t="shared" si="2"/>
        <v>3946.162608452281</v>
      </c>
      <c r="J41" s="59">
        <f t="shared" si="3"/>
        <v>15724087</v>
      </c>
      <c r="K41" s="51">
        <f t="shared" si="4"/>
        <v>4400.80800447803</v>
      </c>
    </row>
    <row r="42" spans="1:11" ht="12.75">
      <c r="A42" s="6">
        <v>39</v>
      </c>
      <c r="B42" s="48" t="s">
        <v>49</v>
      </c>
      <c r="C42" s="49">
        <v>2998</v>
      </c>
      <c r="D42" s="51">
        <v>25913</v>
      </c>
      <c r="E42" s="51">
        <f t="shared" si="0"/>
        <v>8.643428952635091</v>
      </c>
      <c r="F42" s="51">
        <v>150318</v>
      </c>
      <c r="G42" s="51">
        <f t="shared" si="1"/>
        <v>50.13942628418946</v>
      </c>
      <c r="H42" s="51">
        <v>421777</v>
      </c>
      <c r="I42" s="51">
        <f t="shared" si="2"/>
        <v>140.68612408272182</v>
      </c>
      <c r="J42" s="59">
        <f t="shared" si="3"/>
        <v>598008</v>
      </c>
      <c r="K42" s="51">
        <f t="shared" si="4"/>
        <v>199.46897931954638</v>
      </c>
    </row>
    <row r="43" spans="1:11" ht="12.75">
      <c r="A43" s="7">
        <v>40</v>
      </c>
      <c r="B43" s="16" t="s">
        <v>50</v>
      </c>
      <c r="C43" s="10">
        <v>23763</v>
      </c>
      <c r="D43" s="52">
        <v>0</v>
      </c>
      <c r="E43" s="52">
        <f t="shared" si="0"/>
        <v>0</v>
      </c>
      <c r="F43" s="52">
        <v>0</v>
      </c>
      <c r="G43" s="52">
        <f t="shared" si="1"/>
        <v>0</v>
      </c>
      <c r="H43" s="52">
        <v>3314752</v>
      </c>
      <c r="I43" s="52">
        <f t="shared" si="2"/>
        <v>139.49215166435215</v>
      </c>
      <c r="J43" s="60">
        <f t="shared" si="3"/>
        <v>3314752</v>
      </c>
      <c r="K43" s="52">
        <f t="shared" si="4"/>
        <v>139.49215166435215</v>
      </c>
    </row>
    <row r="44" spans="1:11" ht="12.75">
      <c r="A44" s="6">
        <v>41</v>
      </c>
      <c r="B44" s="48" t="s">
        <v>51</v>
      </c>
      <c r="C44" s="49">
        <v>1553</v>
      </c>
      <c r="D44" s="51">
        <v>0</v>
      </c>
      <c r="E44" s="51">
        <f t="shared" si="0"/>
        <v>0</v>
      </c>
      <c r="F44" s="51">
        <v>0</v>
      </c>
      <c r="G44" s="51">
        <f t="shared" si="1"/>
        <v>0</v>
      </c>
      <c r="H44" s="51">
        <v>371568</v>
      </c>
      <c r="I44" s="51">
        <f t="shared" si="2"/>
        <v>239.25820991629104</v>
      </c>
      <c r="J44" s="59">
        <f t="shared" si="3"/>
        <v>371568</v>
      </c>
      <c r="K44" s="51">
        <f t="shared" si="4"/>
        <v>239.25820991629104</v>
      </c>
    </row>
    <row r="45" spans="1:11" ht="12.75">
      <c r="A45" s="6">
        <v>42</v>
      </c>
      <c r="B45" s="48" t="s">
        <v>52</v>
      </c>
      <c r="C45" s="49">
        <v>3429</v>
      </c>
      <c r="D45" s="51">
        <v>0</v>
      </c>
      <c r="E45" s="51">
        <f t="shared" si="0"/>
        <v>0</v>
      </c>
      <c r="F45" s="51">
        <v>0</v>
      </c>
      <c r="G45" s="51">
        <f t="shared" si="1"/>
        <v>0</v>
      </c>
      <c r="H45" s="51">
        <v>630229</v>
      </c>
      <c r="I45" s="51">
        <f t="shared" si="2"/>
        <v>183.79381743948673</v>
      </c>
      <c r="J45" s="59">
        <f t="shared" si="3"/>
        <v>630229</v>
      </c>
      <c r="K45" s="51">
        <f t="shared" si="4"/>
        <v>183.79381743948673</v>
      </c>
    </row>
    <row r="46" spans="1:11" ht="12.75">
      <c r="A46" s="6">
        <v>43</v>
      </c>
      <c r="B46" s="48" t="s">
        <v>53</v>
      </c>
      <c r="C46" s="49">
        <v>4187</v>
      </c>
      <c r="D46" s="51">
        <v>0</v>
      </c>
      <c r="E46" s="51">
        <f t="shared" si="0"/>
        <v>0</v>
      </c>
      <c r="F46" s="51">
        <v>0</v>
      </c>
      <c r="G46" s="51">
        <f t="shared" si="1"/>
        <v>0</v>
      </c>
      <c r="H46" s="51">
        <v>288214</v>
      </c>
      <c r="I46" s="51">
        <f t="shared" si="2"/>
        <v>68.83544303797468</v>
      </c>
      <c r="J46" s="59">
        <f t="shared" si="3"/>
        <v>288214</v>
      </c>
      <c r="K46" s="51">
        <f t="shared" si="4"/>
        <v>68.83544303797468</v>
      </c>
    </row>
    <row r="47" spans="1:11" ht="12.75">
      <c r="A47" s="6">
        <v>44</v>
      </c>
      <c r="B47" s="48" t="s">
        <v>54</v>
      </c>
      <c r="C47" s="49">
        <v>3513</v>
      </c>
      <c r="D47" s="51">
        <v>0</v>
      </c>
      <c r="E47" s="51">
        <f t="shared" si="0"/>
        <v>0</v>
      </c>
      <c r="F47" s="51">
        <v>2542214</v>
      </c>
      <c r="G47" s="51">
        <f t="shared" si="1"/>
        <v>723.6589809279818</v>
      </c>
      <c r="H47" s="51">
        <v>3062207</v>
      </c>
      <c r="I47" s="51">
        <f t="shared" si="2"/>
        <v>871.6786222601764</v>
      </c>
      <c r="J47" s="59">
        <f t="shared" si="3"/>
        <v>5604421</v>
      </c>
      <c r="K47" s="51">
        <f t="shared" si="4"/>
        <v>1595.3376031881583</v>
      </c>
    </row>
    <row r="48" spans="1:11" ht="12.75">
      <c r="A48" s="7">
        <v>45</v>
      </c>
      <c r="B48" s="16" t="s">
        <v>55</v>
      </c>
      <c r="C48" s="10">
        <v>9678</v>
      </c>
      <c r="D48" s="52">
        <v>375783</v>
      </c>
      <c r="E48" s="52">
        <f t="shared" si="0"/>
        <v>38.82858028518289</v>
      </c>
      <c r="F48" s="52">
        <v>1027406</v>
      </c>
      <c r="G48" s="52">
        <f t="shared" si="1"/>
        <v>106.15891713163877</v>
      </c>
      <c r="H48" s="52">
        <v>3727700</v>
      </c>
      <c r="I48" s="52">
        <f t="shared" si="2"/>
        <v>385.1725563132879</v>
      </c>
      <c r="J48" s="60">
        <f t="shared" si="3"/>
        <v>5130889</v>
      </c>
      <c r="K48" s="52">
        <f t="shared" si="4"/>
        <v>530.1600537301096</v>
      </c>
    </row>
    <row r="49" spans="1:11" ht="12.75">
      <c r="A49" s="6">
        <v>46</v>
      </c>
      <c r="B49" s="48" t="s">
        <v>56</v>
      </c>
      <c r="C49" s="49">
        <v>1313</v>
      </c>
      <c r="D49" s="51">
        <v>0</v>
      </c>
      <c r="E49" s="51">
        <f t="shared" si="0"/>
        <v>0</v>
      </c>
      <c r="F49" s="51">
        <v>0</v>
      </c>
      <c r="G49" s="51">
        <f t="shared" si="1"/>
        <v>0</v>
      </c>
      <c r="H49" s="51">
        <v>177292</v>
      </c>
      <c r="I49" s="51">
        <f t="shared" si="2"/>
        <v>135.02817974105102</v>
      </c>
      <c r="J49" s="59">
        <f t="shared" si="3"/>
        <v>177292</v>
      </c>
      <c r="K49" s="51">
        <f t="shared" si="4"/>
        <v>135.02817974105102</v>
      </c>
    </row>
    <row r="50" spans="1:11" ht="12.75">
      <c r="A50" s="6">
        <v>47</v>
      </c>
      <c r="B50" s="48" t="s">
        <v>57</v>
      </c>
      <c r="C50" s="49">
        <v>4096</v>
      </c>
      <c r="D50" s="51">
        <v>509477</v>
      </c>
      <c r="E50" s="51">
        <f t="shared" si="0"/>
        <v>124.384033203125</v>
      </c>
      <c r="F50" s="51">
        <v>273490</v>
      </c>
      <c r="G50" s="51">
        <f t="shared" si="1"/>
        <v>66.77001953125</v>
      </c>
      <c r="H50" s="51">
        <v>789176</v>
      </c>
      <c r="I50" s="51">
        <f t="shared" si="2"/>
        <v>192.669921875</v>
      </c>
      <c r="J50" s="59">
        <f t="shared" si="3"/>
        <v>1572143</v>
      </c>
      <c r="K50" s="51">
        <f t="shared" si="4"/>
        <v>383.823974609375</v>
      </c>
    </row>
    <row r="51" spans="1:11" ht="12.75">
      <c r="A51" s="6">
        <v>48</v>
      </c>
      <c r="B51" s="48" t="s">
        <v>58</v>
      </c>
      <c r="C51" s="49">
        <v>6711</v>
      </c>
      <c r="D51" s="51">
        <v>0</v>
      </c>
      <c r="E51" s="51">
        <f t="shared" si="0"/>
        <v>0</v>
      </c>
      <c r="F51" s="51">
        <v>1808479</v>
      </c>
      <c r="G51" s="51">
        <f t="shared" si="1"/>
        <v>269.4798092683654</v>
      </c>
      <c r="H51" s="51">
        <v>819025</v>
      </c>
      <c r="I51" s="51">
        <f t="shared" si="2"/>
        <v>122.04216957234391</v>
      </c>
      <c r="J51" s="59">
        <f t="shared" si="3"/>
        <v>2627504</v>
      </c>
      <c r="K51" s="51">
        <f t="shared" si="4"/>
        <v>391.52197884070927</v>
      </c>
    </row>
    <row r="52" spans="1:11" ht="12.75">
      <c r="A52" s="6">
        <v>49</v>
      </c>
      <c r="B52" s="48" t="s">
        <v>59</v>
      </c>
      <c r="C52" s="49">
        <v>15457</v>
      </c>
      <c r="D52" s="51">
        <v>0</v>
      </c>
      <c r="E52" s="51">
        <f t="shared" si="0"/>
        <v>0</v>
      </c>
      <c r="F52" s="51">
        <v>1407260</v>
      </c>
      <c r="G52" s="51">
        <f t="shared" si="1"/>
        <v>91.04354014362424</v>
      </c>
      <c r="H52" s="51">
        <v>1960604</v>
      </c>
      <c r="I52" s="51">
        <f t="shared" si="2"/>
        <v>126.84246619654526</v>
      </c>
      <c r="J52" s="59">
        <f t="shared" si="3"/>
        <v>3367864</v>
      </c>
      <c r="K52" s="51">
        <f t="shared" si="4"/>
        <v>217.8860063401695</v>
      </c>
    </row>
    <row r="53" spans="1:11" ht="12.75">
      <c r="A53" s="7">
        <v>50</v>
      </c>
      <c r="B53" s="16" t="s">
        <v>60</v>
      </c>
      <c r="C53" s="10">
        <v>8582</v>
      </c>
      <c r="D53" s="52">
        <v>80233</v>
      </c>
      <c r="E53" s="52">
        <f t="shared" si="0"/>
        <v>9.348986250291308</v>
      </c>
      <c r="F53" s="52">
        <v>248175</v>
      </c>
      <c r="G53" s="52">
        <f t="shared" si="1"/>
        <v>28.918084362619435</v>
      </c>
      <c r="H53" s="52">
        <v>542124</v>
      </c>
      <c r="I53" s="52">
        <f t="shared" si="2"/>
        <v>63.16989046842228</v>
      </c>
      <c r="J53" s="60">
        <f t="shared" si="3"/>
        <v>870532</v>
      </c>
      <c r="K53" s="52">
        <f t="shared" si="4"/>
        <v>101.43696108133302</v>
      </c>
    </row>
    <row r="54" spans="1:11" ht="12.75">
      <c r="A54" s="6">
        <v>51</v>
      </c>
      <c r="B54" s="48" t="s">
        <v>61</v>
      </c>
      <c r="C54" s="49">
        <v>9841</v>
      </c>
      <c r="D54" s="51">
        <v>903853</v>
      </c>
      <c r="E54" s="51">
        <f t="shared" si="0"/>
        <v>91.84564576770653</v>
      </c>
      <c r="F54" s="51">
        <v>0</v>
      </c>
      <c r="G54" s="51">
        <f t="shared" si="1"/>
        <v>0</v>
      </c>
      <c r="H54" s="51">
        <v>1331296</v>
      </c>
      <c r="I54" s="51">
        <f t="shared" si="2"/>
        <v>135.28056091860583</v>
      </c>
      <c r="J54" s="59">
        <f t="shared" si="3"/>
        <v>2235149</v>
      </c>
      <c r="K54" s="51">
        <f t="shared" si="4"/>
        <v>227.12620668631237</v>
      </c>
    </row>
    <row r="55" spans="1:11" ht="12.75">
      <c r="A55" s="6">
        <v>52</v>
      </c>
      <c r="B55" s="48" t="s">
        <v>62</v>
      </c>
      <c r="C55" s="49">
        <v>34857</v>
      </c>
      <c r="D55" s="51">
        <v>1476319</v>
      </c>
      <c r="E55" s="51">
        <f t="shared" si="0"/>
        <v>42.35358751470293</v>
      </c>
      <c r="F55" s="51">
        <v>0</v>
      </c>
      <c r="G55" s="51">
        <f t="shared" si="1"/>
        <v>0</v>
      </c>
      <c r="H55" s="51">
        <v>5778910</v>
      </c>
      <c r="I55" s="51">
        <f t="shared" si="2"/>
        <v>165.7890811027914</v>
      </c>
      <c r="J55" s="59">
        <f t="shared" si="3"/>
        <v>7255229</v>
      </c>
      <c r="K55" s="51">
        <f t="shared" si="4"/>
        <v>208.14266861749434</v>
      </c>
    </row>
    <row r="56" spans="1:11" ht="12.75">
      <c r="A56" s="6">
        <v>53</v>
      </c>
      <c r="B56" s="48" t="s">
        <v>63</v>
      </c>
      <c r="C56" s="49">
        <v>19487</v>
      </c>
      <c r="D56" s="51">
        <v>589732</v>
      </c>
      <c r="E56" s="51">
        <f t="shared" si="0"/>
        <v>30.2628418945964</v>
      </c>
      <c r="F56" s="51">
        <v>2105564</v>
      </c>
      <c r="G56" s="51">
        <f t="shared" si="1"/>
        <v>108.04967414173552</v>
      </c>
      <c r="H56" s="51">
        <v>2725170</v>
      </c>
      <c r="I56" s="51">
        <f t="shared" si="2"/>
        <v>139.84553805100836</v>
      </c>
      <c r="J56" s="59">
        <f t="shared" si="3"/>
        <v>5420466</v>
      </c>
      <c r="K56" s="51">
        <f t="shared" si="4"/>
        <v>278.1580540873403</v>
      </c>
    </row>
    <row r="57" spans="1:11" ht="12.75">
      <c r="A57" s="6">
        <v>54</v>
      </c>
      <c r="B57" s="48" t="s">
        <v>64</v>
      </c>
      <c r="C57" s="49">
        <v>812</v>
      </c>
      <c r="D57" s="51">
        <v>0</v>
      </c>
      <c r="E57" s="51">
        <f t="shared" si="0"/>
        <v>0</v>
      </c>
      <c r="F57" s="51">
        <v>0</v>
      </c>
      <c r="G57" s="51">
        <f t="shared" si="1"/>
        <v>0</v>
      </c>
      <c r="H57" s="51">
        <v>259708</v>
      </c>
      <c r="I57" s="51">
        <f t="shared" si="2"/>
        <v>319.8374384236453</v>
      </c>
      <c r="J57" s="59">
        <f t="shared" si="3"/>
        <v>259708</v>
      </c>
      <c r="K57" s="51">
        <f t="shared" si="4"/>
        <v>319.8374384236453</v>
      </c>
    </row>
    <row r="58" spans="1:11" ht="12.75">
      <c r="A58" s="7">
        <v>55</v>
      </c>
      <c r="B58" s="16" t="s">
        <v>65</v>
      </c>
      <c r="C58" s="10">
        <v>18911</v>
      </c>
      <c r="D58" s="52">
        <v>299341</v>
      </c>
      <c r="E58" s="52">
        <f t="shared" si="0"/>
        <v>15.82893554016181</v>
      </c>
      <c r="F58" s="52">
        <v>546372</v>
      </c>
      <c r="G58" s="52">
        <f t="shared" si="1"/>
        <v>28.891756120776268</v>
      </c>
      <c r="H58" s="52">
        <v>3117797</v>
      </c>
      <c r="I58" s="52">
        <f t="shared" si="2"/>
        <v>164.86684998149227</v>
      </c>
      <c r="J58" s="60">
        <f t="shared" si="3"/>
        <v>3963510</v>
      </c>
      <c r="K58" s="52">
        <f t="shared" si="4"/>
        <v>209.58754164243032</v>
      </c>
    </row>
    <row r="59" spans="1:11" ht="12.75">
      <c r="A59" s="6">
        <v>56</v>
      </c>
      <c r="B59" s="48" t="s">
        <v>66</v>
      </c>
      <c r="C59" s="49">
        <v>3072</v>
      </c>
      <c r="D59" s="51">
        <v>11000</v>
      </c>
      <c r="E59" s="51">
        <f t="shared" si="0"/>
        <v>3.5807291666666665</v>
      </c>
      <c r="F59" s="51">
        <v>341725</v>
      </c>
      <c r="G59" s="51">
        <f t="shared" si="1"/>
        <v>111.23860677083333</v>
      </c>
      <c r="H59" s="51">
        <v>365947</v>
      </c>
      <c r="I59" s="51">
        <f t="shared" si="2"/>
        <v>119.12337239583333</v>
      </c>
      <c r="J59" s="59">
        <f t="shared" si="3"/>
        <v>718672</v>
      </c>
      <c r="K59" s="51">
        <f t="shared" si="4"/>
        <v>233.94270833333334</v>
      </c>
    </row>
    <row r="60" spans="1:11" ht="12.75">
      <c r="A60" s="6">
        <v>57</v>
      </c>
      <c r="B60" s="48" t="s">
        <v>67</v>
      </c>
      <c r="C60" s="49">
        <v>8986</v>
      </c>
      <c r="D60" s="51">
        <v>80000</v>
      </c>
      <c r="E60" s="51">
        <f t="shared" si="0"/>
        <v>8.902737591809482</v>
      </c>
      <c r="F60" s="51">
        <v>6050</v>
      </c>
      <c r="G60" s="51">
        <f t="shared" si="1"/>
        <v>0.673269530380592</v>
      </c>
      <c r="H60" s="51">
        <v>1110372</v>
      </c>
      <c r="I60" s="51">
        <f t="shared" si="2"/>
        <v>123.56688181615847</v>
      </c>
      <c r="J60" s="59">
        <f t="shared" si="3"/>
        <v>1196422</v>
      </c>
      <c r="K60" s="51">
        <f t="shared" si="4"/>
        <v>133.14288893834853</v>
      </c>
    </row>
    <row r="61" spans="1:11" ht="12.75">
      <c r="A61" s="6">
        <v>58</v>
      </c>
      <c r="B61" s="48" t="s">
        <v>68</v>
      </c>
      <c r="C61" s="49">
        <v>9608</v>
      </c>
      <c r="D61" s="51">
        <v>19500</v>
      </c>
      <c r="E61" s="51">
        <f t="shared" si="0"/>
        <v>2.0295587010824314</v>
      </c>
      <c r="F61" s="51">
        <v>0</v>
      </c>
      <c r="G61" s="51">
        <f t="shared" si="1"/>
        <v>0</v>
      </c>
      <c r="H61" s="51">
        <v>1107322</v>
      </c>
      <c r="I61" s="51">
        <f t="shared" si="2"/>
        <v>115.25</v>
      </c>
      <c r="J61" s="59">
        <f t="shared" si="3"/>
        <v>1126822</v>
      </c>
      <c r="K61" s="51">
        <f t="shared" si="4"/>
        <v>117.27955870108244</v>
      </c>
    </row>
    <row r="62" spans="1:11" ht="12.75">
      <c r="A62" s="6">
        <v>59</v>
      </c>
      <c r="B62" s="48" t="s">
        <v>69</v>
      </c>
      <c r="C62" s="49">
        <v>5159</v>
      </c>
      <c r="D62" s="51">
        <v>37318</v>
      </c>
      <c r="E62" s="51">
        <f t="shared" si="0"/>
        <v>7.2335723977515025</v>
      </c>
      <c r="F62" s="51">
        <v>0</v>
      </c>
      <c r="G62" s="51">
        <f t="shared" si="1"/>
        <v>0</v>
      </c>
      <c r="H62" s="51">
        <v>1088182</v>
      </c>
      <c r="I62" s="51">
        <f t="shared" si="2"/>
        <v>210.92886218259352</v>
      </c>
      <c r="J62" s="59">
        <f t="shared" si="3"/>
        <v>1125500</v>
      </c>
      <c r="K62" s="51">
        <f t="shared" si="4"/>
        <v>218.16243458034504</v>
      </c>
    </row>
    <row r="63" spans="1:11" ht="12.75">
      <c r="A63" s="7">
        <v>60</v>
      </c>
      <c r="B63" s="16" t="s">
        <v>70</v>
      </c>
      <c r="C63" s="10">
        <v>7435</v>
      </c>
      <c r="D63" s="52">
        <v>5465</v>
      </c>
      <c r="E63" s="52">
        <f t="shared" si="0"/>
        <v>0.7350369872225958</v>
      </c>
      <c r="F63" s="52">
        <v>14230</v>
      </c>
      <c r="G63" s="52">
        <f t="shared" si="1"/>
        <v>1.913920645595158</v>
      </c>
      <c r="H63" s="52">
        <v>646790</v>
      </c>
      <c r="I63" s="52">
        <f t="shared" si="2"/>
        <v>86.99260255548083</v>
      </c>
      <c r="J63" s="60">
        <f t="shared" si="3"/>
        <v>666485</v>
      </c>
      <c r="K63" s="52">
        <f t="shared" si="4"/>
        <v>89.64156018829858</v>
      </c>
    </row>
    <row r="64" spans="1:11" ht="12.75">
      <c r="A64" s="6">
        <v>61</v>
      </c>
      <c r="B64" s="48" t="s">
        <v>71</v>
      </c>
      <c r="C64" s="49">
        <v>3577</v>
      </c>
      <c r="D64" s="51">
        <v>0</v>
      </c>
      <c r="E64" s="51">
        <f t="shared" si="0"/>
        <v>0</v>
      </c>
      <c r="F64" s="51">
        <v>0</v>
      </c>
      <c r="G64" s="51">
        <f t="shared" si="1"/>
        <v>0</v>
      </c>
      <c r="H64" s="51">
        <v>464568</v>
      </c>
      <c r="I64" s="51">
        <f t="shared" si="2"/>
        <v>129.87643276488677</v>
      </c>
      <c r="J64" s="59">
        <f t="shared" si="3"/>
        <v>464568</v>
      </c>
      <c r="K64" s="51">
        <f t="shared" si="4"/>
        <v>129.87643276488677</v>
      </c>
    </row>
    <row r="65" spans="1:11" ht="12.75">
      <c r="A65" s="6">
        <v>62</v>
      </c>
      <c r="B65" s="48" t="s">
        <v>72</v>
      </c>
      <c r="C65" s="49">
        <v>2311</v>
      </c>
      <c r="D65" s="51">
        <v>12000</v>
      </c>
      <c r="E65" s="51">
        <f t="shared" si="0"/>
        <v>5.192557334487235</v>
      </c>
      <c r="F65" s="51">
        <v>2905</v>
      </c>
      <c r="G65" s="51">
        <f t="shared" si="1"/>
        <v>1.2570315880571181</v>
      </c>
      <c r="H65" s="51">
        <v>79363</v>
      </c>
      <c r="I65" s="51">
        <f t="shared" si="2"/>
        <v>34.34141064474254</v>
      </c>
      <c r="J65" s="59">
        <f t="shared" si="3"/>
        <v>94268</v>
      </c>
      <c r="K65" s="51">
        <f t="shared" si="4"/>
        <v>40.79099956728689</v>
      </c>
    </row>
    <row r="66" spans="1:11" ht="12.75">
      <c r="A66" s="6">
        <v>63</v>
      </c>
      <c r="B66" s="48" t="s">
        <v>73</v>
      </c>
      <c r="C66" s="49">
        <v>2447</v>
      </c>
      <c r="D66" s="51">
        <v>0</v>
      </c>
      <c r="E66" s="51">
        <f t="shared" si="0"/>
        <v>0</v>
      </c>
      <c r="F66" s="51">
        <v>0</v>
      </c>
      <c r="G66" s="51">
        <f t="shared" si="1"/>
        <v>0</v>
      </c>
      <c r="H66" s="51">
        <v>187406</v>
      </c>
      <c r="I66" s="51">
        <f t="shared" si="2"/>
        <v>76.58602370249285</v>
      </c>
      <c r="J66" s="59">
        <f t="shared" si="3"/>
        <v>187406</v>
      </c>
      <c r="K66" s="51">
        <f t="shared" si="4"/>
        <v>76.58602370249285</v>
      </c>
    </row>
    <row r="67" spans="1:11" ht="12.75">
      <c r="A67" s="6">
        <v>64</v>
      </c>
      <c r="B67" s="48" t="s">
        <v>74</v>
      </c>
      <c r="C67" s="49">
        <v>2761</v>
      </c>
      <c r="D67" s="51">
        <v>6000</v>
      </c>
      <c r="E67" s="51">
        <f t="shared" si="0"/>
        <v>2.1731256791017746</v>
      </c>
      <c r="F67" s="51">
        <v>0</v>
      </c>
      <c r="G67" s="51">
        <f t="shared" si="1"/>
        <v>0</v>
      </c>
      <c r="H67" s="51">
        <v>388625</v>
      </c>
      <c r="I67" s="51">
        <f t="shared" si="2"/>
        <v>140.75516117348786</v>
      </c>
      <c r="J67" s="59">
        <f t="shared" si="3"/>
        <v>394625</v>
      </c>
      <c r="K67" s="51">
        <f t="shared" si="4"/>
        <v>142.92828685258965</v>
      </c>
    </row>
    <row r="68" spans="1:11" ht="12.75">
      <c r="A68" s="7">
        <v>65</v>
      </c>
      <c r="B68" s="16" t="s">
        <v>75</v>
      </c>
      <c r="C68" s="53">
        <v>9037</v>
      </c>
      <c r="D68" s="52">
        <v>0</v>
      </c>
      <c r="E68" s="52">
        <f t="shared" si="0"/>
        <v>0</v>
      </c>
      <c r="F68" s="52">
        <v>0</v>
      </c>
      <c r="G68" s="52">
        <f t="shared" si="1"/>
        <v>0</v>
      </c>
      <c r="H68" s="52">
        <v>2607404</v>
      </c>
      <c r="I68" s="52">
        <f t="shared" si="2"/>
        <v>288.5253955958836</v>
      </c>
      <c r="J68" s="60">
        <f t="shared" si="3"/>
        <v>2607404</v>
      </c>
      <c r="K68" s="52">
        <f t="shared" si="4"/>
        <v>288.5253955958836</v>
      </c>
    </row>
    <row r="69" spans="1:11" ht="12.75">
      <c r="A69" s="30">
        <v>66</v>
      </c>
      <c r="B69" s="48" t="s">
        <v>76</v>
      </c>
      <c r="C69" s="49">
        <v>2439</v>
      </c>
      <c r="D69" s="51">
        <v>0</v>
      </c>
      <c r="E69" s="51">
        <f>D69/$C69</f>
        <v>0</v>
      </c>
      <c r="F69" s="51">
        <v>8740</v>
      </c>
      <c r="G69" s="51">
        <f>F69/$C69</f>
        <v>3.5834358343583435</v>
      </c>
      <c r="H69" s="51">
        <v>62398</v>
      </c>
      <c r="I69" s="51">
        <f>H69/$C69</f>
        <v>25.583435834358344</v>
      </c>
      <c r="J69" s="59">
        <f>D69+F69+H69</f>
        <v>71138</v>
      </c>
      <c r="K69" s="51">
        <f>J69/$C69</f>
        <v>29.166871668716688</v>
      </c>
    </row>
    <row r="70" spans="1:11" ht="12.75" customHeight="1">
      <c r="A70" s="6">
        <v>67</v>
      </c>
      <c r="B70" s="48" t="s">
        <v>77</v>
      </c>
      <c r="C70" s="54">
        <v>3833</v>
      </c>
      <c r="D70" s="50">
        <v>77744</v>
      </c>
      <c r="E70" s="50">
        <f t="shared" si="0"/>
        <v>20.28280720062614</v>
      </c>
      <c r="F70" s="50">
        <v>0</v>
      </c>
      <c r="G70" s="50">
        <f t="shared" si="1"/>
        <v>0</v>
      </c>
      <c r="H70" s="50">
        <v>1006343</v>
      </c>
      <c r="I70" s="50">
        <f t="shared" si="2"/>
        <v>262.5470910513958</v>
      </c>
      <c r="J70" s="58">
        <f>D70+F70+H70</f>
        <v>1084087</v>
      </c>
      <c r="K70" s="50">
        <f t="shared" si="4"/>
        <v>282.8298982520219</v>
      </c>
    </row>
    <row r="71" spans="1:11" ht="12.75">
      <c r="A71" s="7">
        <v>68</v>
      </c>
      <c r="B71" s="17" t="s">
        <v>78</v>
      </c>
      <c r="C71" s="10">
        <v>2225</v>
      </c>
      <c r="D71" s="52">
        <v>0</v>
      </c>
      <c r="E71" s="52">
        <f>D71/$C71</f>
        <v>0</v>
      </c>
      <c r="F71" s="52">
        <v>0</v>
      </c>
      <c r="G71" s="52">
        <f>F71/$C71</f>
        <v>0</v>
      </c>
      <c r="H71" s="52">
        <v>332292</v>
      </c>
      <c r="I71" s="52">
        <f>H71/$C71</f>
        <v>149.3447191011236</v>
      </c>
      <c r="J71" s="60">
        <f>D71+F71+H71</f>
        <v>332292</v>
      </c>
      <c r="K71" s="52">
        <f>J71/$C71</f>
        <v>149.3447191011236</v>
      </c>
    </row>
    <row r="72" spans="1:11" ht="12.75">
      <c r="A72" s="18"/>
      <c r="B72" s="19" t="s">
        <v>79</v>
      </c>
      <c r="C72" s="20">
        <f>SUM(C4:C71)</f>
        <v>653683</v>
      </c>
      <c r="D72" s="21">
        <f>SUM(D4:D71)</f>
        <v>15876283</v>
      </c>
      <c r="E72" s="21">
        <f>D72/$C72</f>
        <v>24.287434429226398</v>
      </c>
      <c r="F72" s="21">
        <f>SUM(F4:F71)</f>
        <v>27261192</v>
      </c>
      <c r="G72" s="21">
        <f>F72/$C72</f>
        <v>41.70399413783134</v>
      </c>
      <c r="H72" s="21">
        <f>SUM(H4:H71)</f>
        <v>124694382</v>
      </c>
      <c r="I72" s="40">
        <f>H72/$C72</f>
        <v>190.75665421924694</v>
      </c>
      <c r="J72" s="61">
        <f>SUM(J4:J71)</f>
        <v>167831857</v>
      </c>
      <c r="K72" s="40">
        <f>J72/$C72</f>
        <v>256.7480827863047</v>
      </c>
    </row>
    <row r="73" spans="1:11" ht="12.75">
      <c r="A73" s="65"/>
      <c r="B73" s="14"/>
      <c r="C73" s="14"/>
      <c r="D73" s="14"/>
      <c r="E73" s="14"/>
      <c r="F73" s="14"/>
      <c r="G73" s="14"/>
      <c r="H73" s="14"/>
      <c r="I73" s="14"/>
      <c r="J73" s="14"/>
      <c r="K73" s="45"/>
    </row>
    <row r="74" spans="1:11" ht="12.75">
      <c r="A74" s="8">
        <v>318</v>
      </c>
      <c r="B74" s="64" t="s">
        <v>80</v>
      </c>
      <c r="C74" s="54">
        <v>1316</v>
      </c>
      <c r="D74" s="50">
        <v>0</v>
      </c>
      <c r="E74" s="50">
        <f>D74/$C74</f>
        <v>0</v>
      </c>
      <c r="F74" s="50">
        <v>0</v>
      </c>
      <c r="G74" s="50">
        <f>F74/$C74</f>
        <v>0</v>
      </c>
      <c r="H74" s="50">
        <v>118289</v>
      </c>
      <c r="I74" s="50">
        <f>H74/$C74</f>
        <v>89.88525835866261</v>
      </c>
      <c r="J74" s="58">
        <f>D74+F74+H74</f>
        <v>118289</v>
      </c>
      <c r="K74" s="50">
        <f>J74/$C74</f>
        <v>89.88525835866261</v>
      </c>
    </row>
    <row r="75" spans="1:11" ht="12.75">
      <c r="A75" s="25">
        <v>319</v>
      </c>
      <c r="B75" s="26" t="s">
        <v>81</v>
      </c>
      <c r="C75" s="35">
        <v>480</v>
      </c>
      <c r="D75" s="52">
        <v>0</v>
      </c>
      <c r="E75" s="52">
        <f>D75/$C75</f>
        <v>0</v>
      </c>
      <c r="F75" s="52">
        <v>0</v>
      </c>
      <c r="G75" s="52">
        <f>F75/$C75</f>
        <v>0</v>
      </c>
      <c r="H75" s="52">
        <v>312494</v>
      </c>
      <c r="I75" s="52">
        <f>H75/$C75</f>
        <v>651.0291666666667</v>
      </c>
      <c r="J75" s="60">
        <f>D75+F75+H75</f>
        <v>312494</v>
      </c>
      <c r="K75" s="52">
        <f>J75/$C75</f>
        <v>651.0291666666667</v>
      </c>
    </row>
    <row r="76" spans="1:11" ht="12.75">
      <c r="A76" s="27"/>
      <c r="B76" s="28" t="s">
        <v>82</v>
      </c>
      <c r="C76" s="36">
        <f>SUM(C74:C75)</f>
        <v>1796</v>
      </c>
      <c r="D76" s="55">
        <f>SUM(D74:D75)</f>
        <v>0</v>
      </c>
      <c r="E76" s="21">
        <f>D76/$C76</f>
        <v>0</v>
      </c>
      <c r="F76" s="55">
        <f>SUM(F74:F75)</f>
        <v>0</v>
      </c>
      <c r="G76" s="21">
        <f>F76/$C76</f>
        <v>0</v>
      </c>
      <c r="H76" s="55">
        <f>SUM(H74:H75)</f>
        <v>430783</v>
      </c>
      <c r="I76" s="21">
        <f>H76/$C76</f>
        <v>239.85690423162583</v>
      </c>
      <c r="J76" s="22">
        <f>SUM(J74:J75)</f>
        <v>430783</v>
      </c>
      <c r="K76" s="21">
        <f>J76/$C76</f>
        <v>239.85690423162583</v>
      </c>
    </row>
    <row r="77" spans="1:11" ht="12.75">
      <c r="A77" s="23"/>
      <c r="B77" s="24"/>
      <c r="C77" s="14"/>
      <c r="D77" s="24"/>
      <c r="E77" s="24"/>
      <c r="F77" s="24"/>
      <c r="G77" s="24"/>
      <c r="H77" s="24"/>
      <c r="I77" s="24"/>
      <c r="J77" s="24"/>
      <c r="K77" s="24"/>
    </row>
    <row r="78" spans="1:11" ht="12.75">
      <c r="A78" s="6">
        <v>321</v>
      </c>
      <c r="B78" s="48" t="s">
        <v>83</v>
      </c>
      <c r="C78" s="54">
        <v>333</v>
      </c>
      <c r="D78" s="51">
        <v>0</v>
      </c>
      <c r="E78" s="51">
        <f aca="true" t="shared" si="5" ref="E78:E85">D78/$C78</f>
        <v>0</v>
      </c>
      <c r="F78" s="51">
        <v>0</v>
      </c>
      <c r="G78" s="51">
        <f aca="true" t="shared" si="6" ref="G78:G85">F78/$C78</f>
        <v>0</v>
      </c>
      <c r="H78" s="51">
        <v>0</v>
      </c>
      <c r="I78" s="51">
        <f aca="true" t="shared" si="7" ref="I78:I85">H78/$C78</f>
        <v>0</v>
      </c>
      <c r="J78" s="59">
        <f aca="true" t="shared" si="8" ref="J78:J84">D78+F78+H78</f>
        <v>0</v>
      </c>
      <c r="K78" s="51">
        <f aca="true" t="shared" si="9" ref="K78:K85">J78/$C78</f>
        <v>0</v>
      </c>
    </row>
    <row r="79" spans="1:11" ht="12.75">
      <c r="A79" s="6">
        <v>329</v>
      </c>
      <c r="B79" s="48" t="s">
        <v>84</v>
      </c>
      <c r="C79" s="49">
        <v>365</v>
      </c>
      <c r="D79" s="51">
        <v>58099</v>
      </c>
      <c r="E79" s="51">
        <f t="shared" si="5"/>
        <v>159.17534246575343</v>
      </c>
      <c r="F79" s="51">
        <v>0</v>
      </c>
      <c r="G79" s="51">
        <f t="shared" si="6"/>
        <v>0</v>
      </c>
      <c r="H79" s="51">
        <v>25167</v>
      </c>
      <c r="I79" s="51">
        <f t="shared" si="7"/>
        <v>68.95068493150686</v>
      </c>
      <c r="J79" s="59">
        <f t="shared" si="8"/>
        <v>83266</v>
      </c>
      <c r="K79" s="51">
        <f t="shared" si="9"/>
        <v>228.1260273972603</v>
      </c>
    </row>
    <row r="80" spans="1:11" ht="12.75">
      <c r="A80" s="6">
        <v>331</v>
      </c>
      <c r="B80" s="48" t="s">
        <v>85</v>
      </c>
      <c r="C80" s="49">
        <v>319</v>
      </c>
      <c r="D80" s="51">
        <v>0</v>
      </c>
      <c r="E80" s="51">
        <f t="shared" si="5"/>
        <v>0</v>
      </c>
      <c r="F80" s="51">
        <v>0</v>
      </c>
      <c r="G80" s="51">
        <f t="shared" si="6"/>
        <v>0</v>
      </c>
      <c r="H80" s="51">
        <v>126337</v>
      </c>
      <c r="I80" s="51">
        <f t="shared" si="7"/>
        <v>396.0407523510972</v>
      </c>
      <c r="J80" s="59">
        <f t="shared" si="8"/>
        <v>126337</v>
      </c>
      <c r="K80" s="51">
        <f t="shared" si="9"/>
        <v>396.0407523510972</v>
      </c>
    </row>
    <row r="81" spans="1:11" ht="12.75">
      <c r="A81" s="6">
        <v>333</v>
      </c>
      <c r="B81" s="48" t="s">
        <v>86</v>
      </c>
      <c r="C81" s="49">
        <v>630</v>
      </c>
      <c r="D81" s="51">
        <v>0</v>
      </c>
      <c r="E81" s="51">
        <f t="shared" si="5"/>
        <v>0</v>
      </c>
      <c r="F81" s="51">
        <v>0</v>
      </c>
      <c r="G81" s="51">
        <f t="shared" si="6"/>
        <v>0</v>
      </c>
      <c r="H81" s="51">
        <v>303409</v>
      </c>
      <c r="I81" s="51">
        <f t="shared" si="7"/>
        <v>481.6015873015873</v>
      </c>
      <c r="J81" s="59">
        <f t="shared" si="8"/>
        <v>303409</v>
      </c>
      <c r="K81" s="51">
        <f t="shared" si="9"/>
        <v>481.6015873015873</v>
      </c>
    </row>
    <row r="82" spans="1:11" ht="12.75">
      <c r="A82" s="6">
        <v>336</v>
      </c>
      <c r="B82" s="48" t="s">
        <v>87</v>
      </c>
      <c r="C82" s="49">
        <v>471</v>
      </c>
      <c r="D82" s="51">
        <v>0</v>
      </c>
      <c r="E82" s="51">
        <f t="shared" si="5"/>
        <v>0</v>
      </c>
      <c r="F82" s="51">
        <v>0</v>
      </c>
      <c r="G82" s="51">
        <f t="shared" si="6"/>
        <v>0</v>
      </c>
      <c r="H82" s="51">
        <v>111873</v>
      </c>
      <c r="I82" s="51">
        <f t="shared" si="7"/>
        <v>237.52229299363057</v>
      </c>
      <c r="J82" s="59">
        <f t="shared" si="8"/>
        <v>111873</v>
      </c>
      <c r="K82" s="51">
        <f t="shared" si="9"/>
        <v>237.52229299363057</v>
      </c>
    </row>
    <row r="83" spans="1:11" ht="12.75">
      <c r="A83" s="6">
        <v>337</v>
      </c>
      <c r="B83" s="48" t="s">
        <v>88</v>
      </c>
      <c r="C83" s="49">
        <v>798</v>
      </c>
      <c r="D83" s="51">
        <v>0</v>
      </c>
      <c r="E83" s="51">
        <f t="shared" si="5"/>
        <v>0</v>
      </c>
      <c r="F83" s="51">
        <v>0</v>
      </c>
      <c r="G83" s="51">
        <f t="shared" si="6"/>
        <v>0</v>
      </c>
      <c r="H83" s="51">
        <v>293645</v>
      </c>
      <c r="I83" s="51">
        <f t="shared" si="7"/>
        <v>367.9761904761905</v>
      </c>
      <c r="J83" s="59">
        <f t="shared" si="8"/>
        <v>293645</v>
      </c>
      <c r="K83" s="51">
        <f t="shared" si="9"/>
        <v>367.9761904761905</v>
      </c>
    </row>
    <row r="84" spans="1:11" ht="12.75">
      <c r="A84" s="31">
        <v>339</v>
      </c>
      <c r="B84" s="2" t="s">
        <v>89</v>
      </c>
      <c r="C84" s="35">
        <v>363</v>
      </c>
      <c r="D84" s="51">
        <v>0</v>
      </c>
      <c r="E84" s="51">
        <f t="shared" si="5"/>
        <v>0</v>
      </c>
      <c r="F84" s="51">
        <v>0</v>
      </c>
      <c r="G84" s="51">
        <f t="shared" si="6"/>
        <v>0</v>
      </c>
      <c r="H84" s="51">
        <v>17624</v>
      </c>
      <c r="I84" s="51">
        <f t="shared" si="7"/>
        <v>48.55096418732782</v>
      </c>
      <c r="J84" s="59">
        <f t="shared" si="8"/>
        <v>17624</v>
      </c>
      <c r="K84" s="51">
        <f t="shared" si="9"/>
        <v>48.55096418732782</v>
      </c>
    </row>
    <row r="85" spans="1:11" ht="12.75">
      <c r="A85" s="27"/>
      <c r="B85" s="28" t="s">
        <v>90</v>
      </c>
      <c r="C85" s="36">
        <f>SUM(C78:C84)</f>
        <v>3279</v>
      </c>
      <c r="D85" s="56">
        <f>SUM(D78:D84)</f>
        <v>58099</v>
      </c>
      <c r="E85" s="56">
        <f t="shared" si="5"/>
        <v>17.718511741384567</v>
      </c>
      <c r="F85" s="56">
        <f>SUM(F78:F84)</f>
        <v>0</v>
      </c>
      <c r="G85" s="56">
        <f t="shared" si="6"/>
        <v>0</v>
      </c>
      <c r="H85" s="56">
        <f>SUM(H78:H84)</f>
        <v>878055</v>
      </c>
      <c r="I85" s="56">
        <f t="shared" si="7"/>
        <v>267.78133577310155</v>
      </c>
      <c r="J85" s="62">
        <f>SUM(J78:J84)</f>
        <v>936154</v>
      </c>
      <c r="K85" s="56">
        <f t="shared" si="9"/>
        <v>285.49984751448613</v>
      </c>
    </row>
    <row r="86" spans="1:11" ht="12.75">
      <c r="A86" s="23"/>
      <c r="B86" s="24"/>
      <c r="C86" s="14"/>
      <c r="D86" s="24"/>
      <c r="E86" s="24"/>
      <c r="F86" s="24"/>
      <c r="G86" s="24"/>
      <c r="H86" s="24"/>
      <c r="I86" s="24"/>
      <c r="J86" s="24"/>
      <c r="K86" s="24"/>
    </row>
    <row r="87" spans="1:11" ht="13.5" customHeight="1">
      <c r="A87" s="29">
        <v>300</v>
      </c>
      <c r="B87" s="48" t="s">
        <v>91</v>
      </c>
      <c r="C87" s="54">
        <v>447</v>
      </c>
      <c r="D87" s="51">
        <v>0</v>
      </c>
      <c r="E87" s="51">
        <f aca="true" t="shared" si="10" ref="E87:E105">D87/$C87</f>
        <v>0</v>
      </c>
      <c r="F87" s="51">
        <v>0</v>
      </c>
      <c r="G87" s="51">
        <f aca="true" t="shared" si="11" ref="G87:G105">F87/$C87</f>
        <v>0</v>
      </c>
      <c r="H87" s="51">
        <v>82125</v>
      </c>
      <c r="I87" s="51">
        <f aca="true" t="shared" si="12" ref="I87:I104">H87/$C87</f>
        <v>183.7248322147651</v>
      </c>
      <c r="J87" s="59">
        <f>D87+F87+H87</f>
        <v>82125</v>
      </c>
      <c r="K87" s="51">
        <f aca="true" t="shared" si="13" ref="K87:K105">J87/$C87</f>
        <v>183.7248322147651</v>
      </c>
    </row>
    <row r="88" spans="1:11" ht="12.75">
      <c r="A88" s="6">
        <v>300</v>
      </c>
      <c r="B88" s="48" t="s">
        <v>92</v>
      </c>
      <c r="C88" s="49">
        <v>257</v>
      </c>
      <c r="D88" s="51">
        <v>0</v>
      </c>
      <c r="E88" s="51">
        <f t="shared" si="10"/>
        <v>0</v>
      </c>
      <c r="F88" s="51">
        <v>0</v>
      </c>
      <c r="G88" s="51">
        <f t="shared" si="11"/>
        <v>0</v>
      </c>
      <c r="H88" s="51">
        <v>0</v>
      </c>
      <c r="I88" s="51">
        <f t="shared" si="12"/>
        <v>0</v>
      </c>
      <c r="J88" s="59">
        <f>D88+F88+H88</f>
        <v>0</v>
      </c>
      <c r="K88" s="51">
        <f t="shared" si="13"/>
        <v>0</v>
      </c>
    </row>
    <row r="89" spans="1:11" ht="12.75">
      <c r="A89" s="6">
        <v>390</v>
      </c>
      <c r="B89" s="48" t="s">
        <v>93</v>
      </c>
      <c r="C89" s="49">
        <v>701</v>
      </c>
      <c r="D89" s="51">
        <v>0</v>
      </c>
      <c r="E89" s="51">
        <f t="shared" si="10"/>
        <v>0</v>
      </c>
      <c r="F89" s="51">
        <v>0</v>
      </c>
      <c r="G89" s="51">
        <f>F89/$C89</f>
        <v>0</v>
      </c>
      <c r="H89" s="51">
        <v>32247</v>
      </c>
      <c r="I89" s="51">
        <f t="shared" si="12"/>
        <v>46.001426533523535</v>
      </c>
      <c r="J89" s="59">
        <f>D89+F89+H89</f>
        <v>32247</v>
      </c>
      <c r="K89" s="51">
        <f t="shared" si="13"/>
        <v>46.001426533523535</v>
      </c>
    </row>
    <row r="90" spans="1:11" ht="12.75">
      <c r="A90" s="6">
        <v>391</v>
      </c>
      <c r="B90" s="48" t="s">
        <v>94</v>
      </c>
      <c r="C90" s="49">
        <v>427</v>
      </c>
      <c r="D90" s="51">
        <v>0</v>
      </c>
      <c r="E90" s="51">
        <f t="shared" si="10"/>
        <v>0</v>
      </c>
      <c r="F90" s="51">
        <v>0</v>
      </c>
      <c r="G90" s="51">
        <f t="shared" si="11"/>
        <v>0</v>
      </c>
      <c r="H90" s="51">
        <v>371</v>
      </c>
      <c r="I90" s="51">
        <f t="shared" si="12"/>
        <v>0.8688524590163934</v>
      </c>
      <c r="J90" s="59">
        <f aca="true" t="shared" si="14" ref="J90:J102">D90+F90+H90</f>
        <v>371</v>
      </c>
      <c r="K90" s="51">
        <f t="shared" si="13"/>
        <v>0.8688524590163934</v>
      </c>
    </row>
    <row r="91" spans="1:11" ht="12.75">
      <c r="A91" s="6">
        <v>392</v>
      </c>
      <c r="B91" s="48" t="s">
        <v>95</v>
      </c>
      <c r="C91" s="49">
        <v>289</v>
      </c>
      <c r="D91" s="51">
        <v>0</v>
      </c>
      <c r="E91" s="51">
        <f t="shared" si="10"/>
        <v>0</v>
      </c>
      <c r="F91" s="51">
        <v>0</v>
      </c>
      <c r="G91" s="51">
        <f t="shared" si="11"/>
        <v>0</v>
      </c>
      <c r="H91" s="51">
        <v>28393</v>
      </c>
      <c r="I91" s="51">
        <f t="shared" si="12"/>
        <v>98.24567474048443</v>
      </c>
      <c r="J91" s="59">
        <f t="shared" si="14"/>
        <v>28393</v>
      </c>
      <c r="K91" s="51">
        <f t="shared" si="13"/>
        <v>98.24567474048443</v>
      </c>
    </row>
    <row r="92" spans="1:11" ht="12.75">
      <c r="A92" s="32">
        <v>392</v>
      </c>
      <c r="B92" s="26" t="s">
        <v>96</v>
      </c>
      <c r="C92" s="35">
        <v>133</v>
      </c>
      <c r="D92" s="52">
        <v>0</v>
      </c>
      <c r="E92" s="52">
        <f t="shared" si="10"/>
        <v>0</v>
      </c>
      <c r="F92" s="52">
        <v>0</v>
      </c>
      <c r="G92" s="52">
        <f t="shared" si="11"/>
        <v>0</v>
      </c>
      <c r="H92" s="52">
        <v>9974</v>
      </c>
      <c r="I92" s="52">
        <f t="shared" si="12"/>
        <v>74.99248120300751</v>
      </c>
      <c r="J92" s="60">
        <f t="shared" si="14"/>
        <v>9974</v>
      </c>
      <c r="K92" s="52">
        <f t="shared" si="13"/>
        <v>74.99248120300751</v>
      </c>
    </row>
    <row r="93" spans="1:11" ht="12.75">
      <c r="A93" s="6">
        <v>393</v>
      </c>
      <c r="B93" s="48" t="s">
        <v>97</v>
      </c>
      <c r="C93" s="49">
        <v>791</v>
      </c>
      <c r="D93" s="50">
        <v>0</v>
      </c>
      <c r="E93" s="50">
        <f t="shared" si="10"/>
        <v>0</v>
      </c>
      <c r="F93" s="50">
        <v>0</v>
      </c>
      <c r="G93" s="50">
        <f t="shared" si="11"/>
        <v>0</v>
      </c>
      <c r="H93" s="50">
        <v>181074</v>
      </c>
      <c r="I93" s="50">
        <f t="shared" si="12"/>
        <v>228.91782553729456</v>
      </c>
      <c r="J93" s="58">
        <f>D93+F93+H93</f>
        <v>181074</v>
      </c>
      <c r="K93" s="50">
        <f t="shared" si="13"/>
        <v>228.91782553729456</v>
      </c>
    </row>
    <row r="94" spans="1:11" ht="12.75">
      <c r="A94" s="6">
        <v>395</v>
      </c>
      <c r="B94" s="48" t="s">
        <v>98</v>
      </c>
      <c r="C94" s="49">
        <v>553</v>
      </c>
      <c r="D94" s="51">
        <v>0</v>
      </c>
      <c r="E94" s="51">
        <f t="shared" si="10"/>
        <v>0</v>
      </c>
      <c r="F94" s="51">
        <v>0</v>
      </c>
      <c r="G94" s="51">
        <f t="shared" si="11"/>
        <v>0</v>
      </c>
      <c r="H94" s="51">
        <v>42560</v>
      </c>
      <c r="I94" s="51">
        <f t="shared" si="12"/>
        <v>76.9620253164557</v>
      </c>
      <c r="J94" s="59">
        <f t="shared" si="14"/>
        <v>42560</v>
      </c>
      <c r="K94" s="51">
        <f t="shared" si="13"/>
        <v>76.9620253164557</v>
      </c>
    </row>
    <row r="95" spans="1:11" ht="12.75">
      <c r="A95" s="6">
        <v>395</v>
      </c>
      <c r="B95" s="48" t="s">
        <v>99</v>
      </c>
      <c r="C95" s="49">
        <v>558</v>
      </c>
      <c r="D95" s="51">
        <v>0</v>
      </c>
      <c r="E95" s="51">
        <f t="shared" si="10"/>
        <v>0</v>
      </c>
      <c r="F95" s="51">
        <v>0</v>
      </c>
      <c r="G95" s="51">
        <f t="shared" si="11"/>
        <v>0</v>
      </c>
      <c r="H95" s="51">
        <v>26499</v>
      </c>
      <c r="I95" s="51">
        <f t="shared" si="12"/>
        <v>47.48924731182796</v>
      </c>
      <c r="J95" s="59">
        <f>D95+F95+H95</f>
        <v>26499</v>
      </c>
      <c r="K95" s="51">
        <f t="shared" si="13"/>
        <v>47.48924731182796</v>
      </c>
    </row>
    <row r="96" spans="1:11" ht="12.75">
      <c r="A96" s="6">
        <v>395</v>
      </c>
      <c r="B96" s="48" t="s">
        <v>100</v>
      </c>
      <c r="C96" s="49">
        <v>443</v>
      </c>
      <c r="D96" s="51">
        <v>0</v>
      </c>
      <c r="E96" s="51">
        <f t="shared" si="10"/>
        <v>0</v>
      </c>
      <c r="F96" s="51">
        <v>0</v>
      </c>
      <c r="G96" s="51">
        <f t="shared" si="11"/>
        <v>0</v>
      </c>
      <c r="H96" s="51">
        <v>46159</v>
      </c>
      <c r="I96" s="51">
        <f t="shared" si="12"/>
        <v>104.19638826185101</v>
      </c>
      <c r="J96" s="59">
        <f t="shared" si="14"/>
        <v>46159</v>
      </c>
      <c r="K96" s="51">
        <f t="shared" si="13"/>
        <v>104.19638826185101</v>
      </c>
    </row>
    <row r="97" spans="1:11" ht="12.75">
      <c r="A97" s="6">
        <v>395</v>
      </c>
      <c r="B97" s="48" t="s">
        <v>101</v>
      </c>
      <c r="C97" s="49">
        <v>161</v>
      </c>
      <c r="D97" s="51">
        <v>0</v>
      </c>
      <c r="E97" s="51">
        <f t="shared" si="10"/>
        <v>0</v>
      </c>
      <c r="F97" s="51">
        <v>0</v>
      </c>
      <c r="G97" s="51">
        <f t="shared" si="11"/>
        <v>0</v>
      </c>
      <c r="H97" s="51">
        <v>13170</v>
      </c>
      <c r="I97" s="51">
        <f t="shared" si="12"/>
        <v>81.80124223602485</v>
      </c>
      <c r="J97" s="59">
        <f t="shared" si="14"/>
        <v>13170</v>
      </c>
      <c r="K97" s="51">
        <f t="shared" si="13"/>
        <v>81.80124223602485</v>
      </c>
    </row>
    <row r="98" spans="1:11" ht="12.75">
      <c r="A98" s="32">
        <v>395</v>
      </c>
      <c r="B98" s="26" t="s">
        <v>102</v>
      </c>
      <c r="C98" s="35">
        <v>828</v>
      </c>
      <c r="D98" s="52">
        <v>0</v>
      </c>
      <c r="E98" s="52">
        <f t="shared" si="10"/>
        <v>0</v>
      </c>
      <c r="F98" s="52">
        <v>0</v>
      </c>
      <c r="G98" s="52">
        <f t="shared" si="11"/>
        <v>0</v>
      </c>
      <c r="H98" s="52">
        <v>63038</v>
      </c>
      <c r="I98" s="52">
        <f t="shared" si="12"/>
        <v>76.1328502415459</v>
      </c>
      <c r="J98" s="60">
        <f t="shared" si="14"/>
        <v>63038</v>
      </c>
      <c r="K98" s="52">
        <f t="shared" si="13"/>
        <v>76.1328502415459</v>
      </c>
    </row>
    <row r="99" spans="1:11" ht="12.75">
      <c r="A99" s="29">
        <v>395</v>
      </c>
      <c r="B99" s="48" t="s">
        <v>103</v>
      </c>
      <c r="C99" s="49">
        <v>440</v>
      </c>
      <c r="D99" s="50">
        <v>0</v>
      </c>
      <c r="E99" s="50">
        <f t="shared" si="10"/>
        <v>0</v>
      </c>
      <c r="F99" s="50">
        <v>0</v>
      </c>
      <c r="G99" s="50">
        <f t="shared" si="11"/>
        <v>0</v>
      </c>
      <c r="H99" s="50">
        <v>75471</v>
      </c>
      <c r="I99" s="50">
        <f t="shared" si="12"/>
        <v>171.525</v>
      </c>
      <c r="J99" s="58">
        <f t="shared" si="14"/>
        <v>75471</v>
      </c>
      <c r="K99" s="50">
        <f t="shared" si="13"/>
        <v>171.525</v>
      </c>
    </row>
    <row r="100" spans="1:11" ht="12.75">
      <c r="A100" s="6">
        <v>396</v>
      </c>
      <c r="B100" s="48" t="s">
        <v>104</v>
      </c>
      <c r="C100" s="49">
        <v>8619</v>
      </c>
      <c r="D100" s="51">
        <v>0</v>
      </c>
      <c r="E100" s="51">
        <f t="shared" si="10"/>
        <v>0</v>
      </c>
      <c r="F100" s="51">
        <v>0</v>
      </c>
      <c r="G100" s="51">
        <f t="shared" si="11"/>
        <v>0</v>
      </c>
      <c r="H100" s="51">
        <v>3773267</v>
      </c>
      <c r="I100" s="51">
        <f t="shared" si="12"/>
        <v>437.78477781645205</v>
      </c>
      <c r="J100" s="59">
        <f t="shared" si="14"/>
        <v>3773267</v>
      </c>
      <c r="K100" s="51">
        <f t="shared" si="13"/>
        <v>437.78477781645205</v>
      </c>
    </row>
    <row r="101" spans="1:11" ht="12.75">
      <c r="A101" s="6">
        <v>397</v>
      </c>
      <c r="B101" s="48" t="s">
        <v>105</v>
      </c>
      <c r="C101" s="49">
        <v>320</v>
      </c>
      <c r="D101" s="51">
        <v>0</v>
      </c>
      <c r="E101" s="51">
        <f t="shared" si="10"/>
        <v>0</v>
      </c>
      <c r="F101" s="51">
        <v>0</v>
      </c>
      <c r="G101" s="51">
        <f t="shared" si="11"/>
        <v>0</v>
      </c>
      <c r="H101" s="51">
        <v>209366</v>
      </c>
      <c r="I101" s="51">
        <f t="shared" si="12"/>
        <v>654.26875</v>
      </c>
      <c r="J101" s="59">
        <f t="shared" si="14"/>
        <v>209366</v>
      </c>
      <c r="K101" s="51">
        <f t="shared" si="13"/>
        <v>654.26875</v>
      </c>
    </row>
    <row r="102" spans="1:11" ht="12.75">
      <c r="A102" s="6">
        <v>398</v>
      </c>
      <c r="B102" s="48" t="s">
        <v>106</v>
      </c>
      <c r="C102" s="49">
        <v>88</v>
      </c>
      <c r="D102" s="51">
        <v>10550</v>
      </c>
      <c r="E102" s="51">
        <f t="shared" si="10"/>
        <v>119.88636363636364</v>
      </c>
      <c r="F102" s="51">
        <v>0</v>
      </c>
      <c r="G102" s="51">
        <f t="shared" si="11"/>
        <v>0</v>
      </c>
      <c r="H102" s="51">
        <v>62268</v>
      </c>
      <c r="I102" s="51">
        <f t="shared" si="12"/>
        <v>707.5909090909091</v>
      </c>
      <c r="J102" s="59">
        <f t="shared" si="14"/>
        <v>72818</v>
      </c>
      <c r="K102" s="51">
        <f t="shared" si="13"/>
        <v>827.4772727272727</v>
      </c>
    </row>
    <row r="103" spans="1:11" ht="12.75">
      <c r="A103" s="6">
        <v>398</v>
      </c>
      <c r="B103" s="48" t="s">
        <v>107</v>
      </c>
      <c r="C103" s="49">
        <v>419</v>
      </c>
      <c r="D103" s="51">
        <v>0</v>
      </c>
      <c r="E103" s="51">
        <f t="shared" si="10"/>
        <v>0</v>
      </c>
      <c r="F103" s="51">
        <v>0</v>
      </c>
      <c r="G103" s="51">
        <f t="shared" si="11"/>
        <v>0</v>
      </c>
      <c r="H103" s="51">
        <v>84460</v>
      </c>
      <c r="I103" s="51">
        <f t="shared" si="12"/>
        <v>201.57517899761336</v>
      </c>
      <c r="J103" s="59">
        <f>D103+F103+H103</f>
        <v>84460</v>
      </c>
      <c r="K103" s="51">
        <f t="shared" si="13"/>
        <v>201.57517899761336</v>
      </c>
    </row>
    <row r="104" spans="1:11" ht="12.75">
      <c r="A104" s="32">
        <v>399</v>
      </c>
      <c r="B104" s="26" t="s">
        <v>108</v>
      </c>
      <c r="C104" s="35">
        <v>345</v>
      </c>
      <c r="D104" s="57">
        <v>0</v>
      </c>
      <c r="E104" s="57">
        <f t="shared" si="10"/>
        <v>0</v>
      </c>
      <c r="F104" s="57">
        <v>0</v>
      </c>
      <c r="G104" s="57">
        <f t="shared" si="11"/>
        <v>0</v>
      </c>
      <c r="H104" s="57">
        <v>20990</v>
      </c>
      <c r="I104" s="57">
        <f t="shared" si="12"/>
        <v>60.84057971014493</v>
      </c>
      <c r="J104" s="63">
        <f>D104+F104+H104</f>
        <v>20990</v>
      </c>
      <c r="K104" s="57">
        <f t="shared" si="13"/>
        <v>60.84057971014493</v>
      </c>
    </row>
    <row r="105" spans="1:11" ht="12.75">
      <c r="A105" s="27"/>
      <c r="B105" s="28" t="s">
        <v>109</v>
      </c>
      <c r="C105" s="36">
        <f>SUM(C87:C104)</f>
        <v>15819</v>
      </c>
      <c r="D105" s="38">
        <f>SUM(D87:D104)</f>
        <v>10550</v>
      </c>
      <c r="E105" s="21">
        <f t="shared" si="10"/>
        <v>0.6669195271508945</v>
      </c>
      <c r="F105" s="39">
        <f>SUM(F87:F104)</f>
        <v>0</v>
      </c>
      <c r="G105" s="21">
        <f t="shared" si="11"/>
        <v>0</v>
      </c>
      <c r="H105" s="43">
        <f>SUM(H87:H104)</f>
        <v>4751432</v>
      </c>
      <c r="I105" s="21">
        <f>H105/$C105</f>
        <v>300.3623490738985</v>
      </c>
      <c r="J105" s="46">
        <f>SUM(J87:J104)</f>
        <v>4761982</v>
      </c>
      <c r="K105" s="44">
        <f t="shared" si="13"/>
        <v>301.02926860104935</v>
      </c>
    </row>
    <row r="106" spans="1:11" ht="12.75">
      <c r="A106" s="23"/>
      <c r="B106" s="24"/>
      <c r="C106" s="24"/>
      <c r="D106" s="24"/>
      <c r="E106" s="24"/>
      <c r="F106" s="24"/>
      <c r="G106" s="24"/>
      <c r="H106" s="24"/>
      <c r="I106" s="14"/>
      <c r="J106" s="14"/>
      <c r="K106" s="45"/>
    </row>
    <row r="107" spans="1:11" ht="13.5" thickBot="1">
      <c r="A107" s="33"/>
      <c r="B107" s="34" t="s">
        <v>110</v>
      </c>
      <c r="C107" s="37">
        <f>C105+C85+C76+C72</f>
        <v>674577</v>
      </c>
      <c r="D107" s="41">
        <f>D105+D85+D76+D72</f>
        <v>15944932</v>
      </c>
      <c r="E107" s="42">
        <f>D107/$C107</f>
        <v>23.636933960096474</v>
      </c>
      <c r="F107" s="41">
        <f>F105+F85+F76+F72</f>
        <v>27261192</v>
      </c>
      <c r="G107" s="42">
        <f>F107/$C107</f>
        <v>40.41227613749061</v>
      </c>
      <c r="H107" s="41">
        <f>H105+H85+H76+H72</f>
        <v>130754652</v>
      </c>
      <c r="I107" s="42">
        <f>H107/$C107</f>
        <v>193.83206364877546</v>
      </c>
      <c r="J107" s="47">
        <f>J105+J85+J76+J72</f>
        <v>173960776</v>
      </c>
      <c r="K107" s="42">
        <f>J107/$C107</f>
        <v>257.8812737463625</v>
      </c>
    </row>
    <row r="108" ht="13.5" thickTop="1"/>
  </sheetData>
  <mergeCells count="5">
    <mergeCell ref="J2:J3"/>
    <mergeCell ref="C2:C3"/>
    <mergeCell ref="A1:B2"/>
    <mergeCell ref="D1:G1"/>
    <mergeCell ref="H1:K1"/>
  </mergeCells>
  <printOptions horizontalCentered="1"/>
  <pageMargins left="0.25" right="0.25" top="0.5" bottom="0.5" header="0.25" footer="0.5"/>
  <pageSetup fitToHeight="2" fitToWidth="3" horizontalDpi="600" verticalDpi="600" orientation="portrait" paperSize="5" scale="90" r:id="rId1"/>
  <headerFooter alignWithMargins="0">
    <oddHeader>&amp;C&amp;12
</oddHeader>
  </headerFooter>
  <rowBreaks count="1" manualBreakCount="1">
    <brk id="7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2008-10-17T13:27:04Z</cp:lastPrinted>
  <dcterms:created xsi:type="dcterms:W3CDTF">2003-04-30T20:08:44Z</dcterms:created>
  <dcterms:modified xsi:type="dcterms:W3CDTF">2008-10-31T14:06:44Z</dcterms:modified>
  <cp:category/>
  <cp:version/>
  <cp:contentType/>
  <cp:contentStatus/>
</cp:coreProperties>
</file>