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0" windowWidth="7815" windowHeight="9480" activeTab="0"/>
  </bookViews>
  <sheets>
    <sheet name="Salaries - 100" sheetId="1" r:id="rId1"/>
  </sheets>
  <definedNames>
    <definedName name="_xlnm.Print_Area" localSheetId="0">'Salaries - 100'!$A$1:$AM$107</definedName>
    <definedName name="_xlnm.Print_Titles" localSheetId="0">'Salaries - 100'!$A:$B,'Salaries - 100'!$1:$3</definedName>
  </definedNames>
  <calcPr fullCalcOnLoad="1"/>
</workbook>
</file>

<file path=xl/sharedStrings.xml><?xml version="1.0" encoding="utf-8"?>
<sst xmlns="http://schemas.openxmlformats.org/spreadsheetml/2006/main" count="162" uniqueCount="141">
  <si>
    <t>LEA</t>
  </si>
  <si>
    <t>Salaries</t>
  </si>
  <si>
    <t>Regular Employees</t>
  </si>
  <si>
    <t>Officials/ Administrators/ Managers</t>
  </si>
  <si>
    <t>Teachers</t>
  </si>
  <si>
    <t>Therapists/ Specialists/ Counselors</t>
  </si>
  <si>
    <t>Clerical/ Secretarial</t>
  </si>
  <si>
    <t>Aides</t>
  </si>
  <si>
    <t>Service Workers</t>
  </si>
  <si>
    <t>Skilled Crafts</t>
  </si>
  <si>
    <t>Degreed Professionals</t>
  </si>
  <si>
    <t>Other</t>
  </si>
  <si>
    <t>Acting Employee</t>
  </si>
  <si>
    <t>Substitute Employee</t>
  </si>
  <si>
    <t>Other Temporary Employee</t>
  </si>
  <si>
    <t>Overtime</t>
  </si>
  <si>
    <t>Sabbatical Leave</t>
  </si>
  <si>
    <t>Stipend Pay</t>
  </si>
  <si>
    <t xml:space="preserve">Object Code 100 </t>
  </si>
  <si>
    <t>DISTRICT</t>
  </si>
  <si>
    <t>Per Pupil</t>
  </si>
  <si>
    <t xml:space="preserve">Object Code 110 </t>
  </si>
  <si>
    <t xml:space="preserve">Object Code 111 </t>
  </si>
  <si>
    <t xml:space="preserve">Object Code 112 </t>
  </si>
  <si>
    <t>Object Code 113</t>
  </si>
  <si>
    <t>Object Code 114</t>
  </si>
  <si>
    <t>Object Code 115</t>
  </si>
  <si>
    <t>Object Code 116</t>
  </si>
  <si>
    <t xml:space="preserve">Object Code 117 </t>
  </si>
  <si>
    <t>Object Code 118</t>
  </si>
  <si>
    <t xml:space="preserve">Object Code 119 </t>
  </si>
  <si>
    <t>Object Code 121</t>
  </si>
  <si>
    <t>Object Code 123</t>
  </si>
  <si>
    <t>Object Code 129</t>
  </si>
  <si>
    <t>Object Code 130</t>
  </si>
  <si>
    <t>Object Code 140</t>
  </si>
  <si>
    <t>Object Code 150</t>
  </si>
  <si>
    <t>Total Salaries Expenditures</t>
  </si>
  <si>
    <t>Oct.  2006 Elementary Secondary Membership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</si>
  <si>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</si>
  <si>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</si>
  <si>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</si>
  <si>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</si>
  <si>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</si>
  <si>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</si>
  <si>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</si>
  <si>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</si>
  <si>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</si>
  <si>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</si>
  <si>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</si>
  <si>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</si>
  <si>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</si>
  <si>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</si>
  <si>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</si>
  <si>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</si>
  <si>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</si>
  <si>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</si>
  <si>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</si>
  <si>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</si>
  <si>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</si>
  <si>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</si>
  <si>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</si>
  <si>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</si>
  <si>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</si>
  <si>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</si>
  <si>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</si>
  <si>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</si>
  <si>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</si>
  <si>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</si>
  <si>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</si>
  <si>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</si>
  <si>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</si>
  <si>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</si>
  <si>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</si>
  <si>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</si>
  <si>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</si>
  <si>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</si>
  <si>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</si>
  <si>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</si>
  <si>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</si>
  <si>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</si>
  <si>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</si>
  <si>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</si>
  <si>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</si>
  <si>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</si>
  <si>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</si>
  <si>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</si>
  <si>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</si>
  <si>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</si>
  <si>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</si>
  <si>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</si>
  <si>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</si>
  <si>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</si>
  <si>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</si>
  <si>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</si>
  <si>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</si>
  <si>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</si>
  <si>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</si>
  <si>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</si>
  <si>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</si>
  <si>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</si>
  <si>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</si>
  <si>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</si>
  <si>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</si>
  <si>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</si>
  <si>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</si>
  <si>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</si>
  <si>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</si>
  <si>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</si>
  <si>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</si>
  <si>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</si>
  <si>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</si>
  <si>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</si>
  <si>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</si>
  <si>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</si>
  <si>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</si>
  <si>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</si>
  <si>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</si>
  <si>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</si>
  <si>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</si>
  <si>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</si>
  <si>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</si>
  <si>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</si>
  <si>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</si>
  <si>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</si>
  <si>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</si>
  <si>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</si>
  <si>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</si>
  <si>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</si>
  <si>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</si>
  <si>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</si>
  <si>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</si>
  <si>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</si>
  <si>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</si>
  <si>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</si>
  <si>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</si>
  <si>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</si>
  <si>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</si>
  <si>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</si>
  <si>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2006-2007</t>
  </si>
  <si>
    <t>Salaries - Expenditures by Object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</si>
</sst>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19" applyFont="1" applyFill="1" applyBorder="1" applyAlignment="1">
      <alignment horizontal="center"/>
      <protection/>
    </xf>
    <xf numFmtId="0" fontId="2" fillId="2" borderId="1" xfId="0" applyFont="1" applyFill="1" applyBorder="1" applyAlignment="1">
      <alignment horizontal="center" wrapText="1"/>
    </xf>
    <xf numFmtId="0" fontId="3" fillId="2" borderId="2" xfId="19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right" wrapText="1"/>
      <protection/>
    </xf>
    <xf numFmtId="0" fontId="3" fillId="0" borderId="4" xfId="20" applyFont="1" applyFill="1" applyBorder="1" applyAlignment="1">
      <alignment horizontal="right" wrapText="1"/>
      <protection/>
    </xf>
    <xf numFmtId="0" fontId="3" fillId="0" borderId="5" xfId="20" applyFont="1" applyFill="1" applyBorder="1" applyAlignment="1">
      <alignment horizontal="right" wrapText="1"/>
      <protection/>
    </xf>
    <xf numFmtId="0" fontId="2" fillId="0" borderId="6" xfId="0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6" xfId="20" applyFont="1" applyFill="1" applyBorder="1" applyAlignment="1">
      <alignment horizontal="left" wrapText="1"/>
      <protection/>
    </xf>
    <xf numFmtId="0" fontId="3" fillId="0" borderId="10" xfId="20" applyFont="1" applyFill="1" applyBorder="1" applyAlignment="1">
      <alignment horizontal="left" wrapText="1"/>
      <protection/>
    </xf>
    <xf numFmtId="0" fontId="2" fillId="0" borderId="11" xfId="0" applyFont="1" applyBorder="1" applyAlignment="1">
      <alignment/>
    </xf>
    <xf numFmtId="0" fontId="5" fillId="0" borderId="9" xfId="0" applyFont="1" applyBorder="1" applyAlignment="1">
      <alignment/>
    </xf>
    <xf numFmtId="3" fontId="5" fillId="3" borderId="1" xfId="0" applyNumberFormat="1" applyFont="1" applyFill="1" applyBorder="1" applyAlignment="1">
      <alignment/>
    </xf>
    <xf numFmtId="164" fontId="5" fillId="0" borderId="1" xfId="0" applyNumberFormat="1" applyFont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3" fillId="0" borderId="15" xfId="20" applyFont="1" applyFill="1" applyBorder="1" applyAlignment="1">
      <alignment horizontal="right" wrapText="1"/>
      <protection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 horizontal="left"/>
    </xf>
    <xf numFmtId="3" fontId="5" fillId="3" borderId="15" xfId="0" applyNumberFormat="1" applyFont="1" applyFill="1" applyBorder="1" applyAlignment="1">
      <alignment/>
    </xf>
    <xf numFmtId="164" fontId="5" fillId="0" borderId="16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0" fontId="3" fillId="0" borderId="8" xfId="20" applyFont="1" applyFill="1" applyBorder="1" applyAlignment="1">
      <alignment horizontal="right" wrapText="1"/>
      <protection/>
    </xf>
    <xf numFmtId="0" fontId="3" fillId="0" borderId="19" xfId="20" applyFont="1" applyFill="1" applyBorder="1" applyAlignment="1">
      <alignment horizontal="right" wrapText="1"/>
      <protection/>
    </xf>
    <xf numFmtId="0" fontId="3" fillId="0" borderId="6" xfId="20" applyFont="1" applyFill="1" applyBorder="1" applyAlignment="1">
      <alignment horizontal="right" wrapText="1"/>
      <protection/>
    </xf>
    <xf numFmtId="164" fontId="5" fillId="0" borderId="9" xfId="0" applyNumberFormat="1" applyFont="1" applyBorder="1" applyAlignment="1">
      <alignment/>
    </xf>
    <xf numFmtId="0" fontId="3" fillId="0" borderId="20" xfId="20" applyFont="1" applyFill="1" applyBorder="1" applyAlignment="1">
      <alignment horizontal="right" wrapText="1"/>
      <protection/>
    </xf>
    <xf numFmtId="164" fontId="5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3" fontId="5" fillId="3" borderId="24" xfId="0" applyNumberFormat="1" applyFont="1" applyFill="1" applyBorder="1" applyAlignment="1">
      <alignment/>
    </xf>
    <xf numFmtId="164" fontId="5" fillId="0" borderId="24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4" fillId="2" borderId="8" xfId="0" applyNumberFormat="1" applyFont="1" applyFill="1" applyBorder="1" applyAlignment="1">
      <alignment/>
    </xf>
    <xf numFmtId="0" fontId="3" fillId="0" borderId="16" xfId="20" applyFont="1" applyFill="1" applyBorder="1" applyAlignment="1">
      <alignment horizontal="left" wrapText="1"/>
      <protection/>
    </xf>
    <xf numFmtId="3" fontId="3" fillId="5" borderId="6" xfId="20" applyNumberFormat="1" applyFont="1" applyFill="1" applyBorder="1" applyAlignment="1">
      <alignment horizontal="right" wrapText="1"/>
      <protection/>
    </xf>
    <xf numFmtId="0" fontId="3" fillId="0" borderId="7" xfId="20" applyFont="1" applyFill="1" applyBorder="1" applyAlignment="1">
      <alignment horizontal="left" wrapText="1"/>
      <protection/>
    </xf>
    <xf numFmtId="164" fontId="4" fillId="2" borderId="24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3" fillId="0" borderId="3" xfId="20" applyFont="1" applyFill="1" applyBorder="1" applyAlignment="1">
      <alignment wrapText="1"/>
      <protection/>
    </xf>
    <xf numFmtId="3" fontId="3" fillId="5" borderId="3" xfId="20" applyNumberFormat="1" applyFont="1" applyFill="1" applyBorder="1" applyAlignment="1">
      <alignment horizontal="right" wrapText="1"/>
      <protection/>
    </xf>
    <xf numFmtId="3" fontId="3" fillId="5" borderId="4" xfId="20" applyNumberFormat="1" applyFont="1" applyFill="1" applyBorder="1" applyAlignment="1">
      <alignment horizontal="right" wrapText="1"/>
      <protection/>
    </xf>
    <xf numFmtId="3" fontId="3" fillId="5" borderId="5" xfId="20" applyNumberFormat="1" applyFont="1" applyFill="1" applyBorder="1" applyAlignment="1">
      <alignment horizontal="right" wrapText="1"/>
      <protection/>
    </xf>
    <xf numFmtId="164" fontId="3" fillId="0" borderId="5" xfId="20" applyNumberFormat="1" applyFont="1" applyFill="1" applyBorder="1" applyAlignment="1">
      <alignment horizontal="right" wrapText="1"/>
      <protection/>
    </xf>
    <xf numFmtId="164" fontId="3" fillId="0" borderId="3" xfId="20" applyNumberFormat="1" applyFont="1" applyFill="1" applyBorder="1" applyAlignment="1">
      <alignment horizontal="right" wrapText="1"/>
      <protection/>
    </xf>
    <xf numFmtId="164" fontId="3" fillId="0" borderId="4" xfId="20" applyNumberFormat="1" applyFont="1" applyFill="1" applyBorder="1" applyAlignment="1">
      <alignment horizontal="right" wrapText="1"/>
      <protection/>
    </xf>
    <xf numFmtId="164" fontId="5" fillId="0" borderId="0" xfId="0" applyNumberFormat="1" applyFont="1" applyAlignment="1">
      <alignment/>
    </xf>
    <xf numFmtId="164" fontId="5" fillId="0" borderId="26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3" fillId="0" borderId="27" xfId="20" applyNumberFormat="1" applyFont="1" applyFill="1" applyBorder="1" applyAlignment="1">
      <alignment horizontal="right" wrapText="1"/>
      <protection/>
    </xf>
    <xf numFmtId="164" fontId="3" fillId="6" borderId="5" xfId="20" applyNumberFormat="1" applyFont="1" applyFill="1" applyBorder="1" applyAlignment="1">
      <alignment horizontal="right" wrapText="1"/>
      <protection/>
    </xf>
    <xf numFmtId="164" fontId="3" fillId="6" borderId="3" xfId="20" applyNumberFormat="1" applyFont="1" applyFill="1" applyBorder="1" applyAlignment="1">
      <alignment horizontal="right" wrapText="1"/>
      <protection/>
    </xf>
    <xf numFmtId="164" fontId="3" fillId="6" borderId="4" xfId="20" applyNumberFormat="1" applyFont="1" applyFill="1" applyBorder="1" applyAlignment="1">
      <alignment horizontal="right" wrapText="1"/>
      <protection/>
    </xf>
    <xf numFmtId="164" fontId="3" fillId="6" borderId="27" xfId="20" applyNumberFormat="1" applyFont="1" applyFill="1" applyBorder="1" applyAlignment="1">
      <alignment horizontal="right" wrapText="1"/>
      <protection/>
    </xf>
    <xf numFmtId="164" fontId="4" fillId="2" borderId="26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/>
    </xf>
    <xf numFmtId="0" fontId="3" fillId="0" borderId="5" xfId="20" applyFont="1" applyFill="1" applyBorder="1" applyAlignment="1">
      <alignment wrapText="1"/>
      <protection/>
    </xf>
    <xf numFmtId="0" fontId="2" fillId="4" borderId="11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9"/>
  <sheetViews>
    <sheetView tabSelected="1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7" sqref="K7"/>
    </sheetView>
  </sheetViews>
  <sheetFormatPr defaultColWidth="9.140625" defaultRowHeight="12.75"/>
  <cols>
    <col min="1" max="1" width="4.140625" style="1" bestFit="1" customWidth="1"/>
    <col min="2" max="2" width="36.421875" style="1" customWidth="1"/>
    <col min="3" max="3" width="11.140625" style="1" customWidth="1"/>
    <col min="4" max="4" width="12.421875" style="1" customWidth="1"/>
    <col min="5" max="5" width="8.7109375" style="1" customWidth="1"/>
    <col min="6" max="6" width="12.7109375" style="1" customWidth="1"/>
    <col min="7" max="7" width="8.7109375" style="1" customWidth="1"/>
    <col min="8" max="8" width="14.421875" style="1" customWidth="1"/>
    <col min="9" max="9" width="8.7109375" style="1" customWidth="1"/>
    <col min="10" max="10" width="13.8515625" style="1" customWidth="1"/>
    <col min="11" max="11" width="8.7109375" style="1" customWidth="1"/>
    <col min="12" max="12" width="12.8515625" style="1" customWidth="1"/>
    <col min="13" max="13" width="8.7109375" style="1" customWidth="1"/>
    <col min="14" max="14" width="12.57421875" style="1" customWidth="1"/>
    <col min="15" max="15" width="8.7109375" style="1" customWidth="1"/>
    <col min="16" max="16" width="13.28125" style="1" customWidth="1"/>
    <col min="17" max="17" width="8.7109375" style="1" customWidth="1"/>
    <col min="18" max="18" width="12.57421875" style="1" customWidth="1"/>
    <col min="19" max="19" width="8.7109375" style="1" customWidth="1"/>
    <col min="20" max="20" width="14.57421875" style="1" customWidth="1"/>
    <col min="21" max="21" width="8.7109375" style="1" customWidth="1"/>
    <col min="22" max="22" width="14.7109375" style="1" customWidth="1"/>
    <col min="23" max="23" width="8.7109375" style="1" customWidth="1"/>
    <col min="24" max="24" width="14.28125" style="1" customWidth="1"/>
    <col min="25" max="25" width="8.7109375" style="1" customWidth="1"/>
    <col min="26" max="26" width="13.28125" style="1" bestFit="1" customWidth="1"/>
    <col min="27" max="27" width="8.7109375" style="1" customWidth="1"/>
    <col min="28" max="28" width="16.7109375" style="1" bestFit="1" customWidth="1"/>
    <col min="29" max="29" width="8.7109375" style="1" customWidth="1"/>
    <col min="30" max="30" width="15.28125" style="1" bestFit="1" customWidth="1"/>
    <col min="31" max="31" width="8.7109375" style="1" customWidth="1"/>
    <col min="32" max="32" width="13.57421875" style="1" customWidth="1"/>
    <col min="33" max="33" width="8.7109375" style="1" customWidth="1"/>
    <col min="34" max="34" width="12.421875" style="1" bestFit="1" customWidth="1"/>
    <col min="35" max="35" width="8.7109375" style="1" customWidth="1"/>
    <col min="36" max="36" width="12.421875" style="1" bestFit="1" customWidth="1"/>
    <col min="37" max="37" width="8.7109375" style="1" customWidth="1"/>
    <col min="38" max="38" width="13.7109375" style="1" bestFit="1" customWidth="1"/>
    <col min="39" max="39" width="8.7109375" style="1" customWidth="1"/>
    <col min="40" max="16384" width="9.140625" style="1" customWidth="1"/>
  </cols>
  <sheetData>
    <row r="1" spans="1:39" s="68" customFormat="1" ht="58.5" customHeight="1">
      <c r="A1" s="69" t="s">
        <v>139</v>
      </c>
      <c r="B1" s="69"/>
      <c r="D1" s="69" t="s">
        <v>140</v>
      </c>
      <c r="E1" s="69"/>
      <c r="F1" s="69"/>
      <c r="G1" s="69"/>
      <c r="H1" s="69"/>
      <c r="I1" s="69"/>
      <c r="J1" s="69" t="s">
        <v>140</v>
      </c>
      <c r="K1" s="69"/>
      <c r="L1" s="69"/>
      <c r="M1" s="69"/>
      <c r="N1" s="69"/>
      <c r="O1" s="69"/>
      <c r="P1" s="69"/>
      <c r="Q1" s="69"/>
      <c r="R1" s="69" t="s">
        <v>140</v>
      </c>
      <c r="S1" s="69"/>
      <c r="T1" s="69"/>
      <c r="U1" s="69"/>
      <c r="V1" s="69"/>
      <c r="W1" s="69"/>
      <c r="X1" s="69"/>
      <c r="Y1" s="69"/>
      <c r="Z1" s="69" t="s">
        <v>140</v>
      </c>
      <c r="AA1" s="69"/>
      <c r="AB1" s="69"/>
      <c r="AC1" s="69"/>
      <c r="AD1" s="69"/>
      <c r="AE1" s="69"/>
      <c r="AF1" s="69" t="s">
        <v>140</v>
      </c>
      <c r="AG1" s="69"/>
      <c r="AH1" s="69"/>
      <c r="AI1" s="69"/>
      <c r="AJ1" s="69"/>
      <c r="AK1" s="69"/>
      <c r="AL1" s="69"/>
      <c r="AM1" s="69"/>
    </row>
    <row r="2" spans="1:39" ht="38.25">
      <c r="A2" s="70"/>
      <c r="B2" s="70"/>
      <c r="C2" s="73" t="s">
        <v>38</v>
      </c>
      <c r="D2" s="12" t="s">
        <v>1</v>
      </c>
      <c r="E2" s="8"/>
      <c r="F2" s="12" t="s">
        <v>2</v>
      </c>
      <c r="G2" s="8"/>
      <c r="H2" s="12" t="s">
        <v>3</v>
      </c>
      <c r="I2" s="11"/>
      <c r="J2" s="14" t="s">
        <v>4</v>
      </c>
      <c r="K2" s="8"/>
      <c r="L2" s="12" t="s">
        <v>5</v>
      </c>
      <c r="M2" s="8"/>
      <c r="N2" s="12" t="s">
        <v>6</v>
      </c>
      <c r="O2" s="8"/>
      <c r="P2" s="14" t="s">
        <v>7</v>
      </c>
      <c r="Q2" s="8"/>
      <c r="R2" s="14" t="s">
        <v>8</v>
      </c>
      <c r="S2" s="8"/>
      <c r="T2" s="12" t="s">
        <v>9</v>
      </c>
      <c r="U2" s="8"/>
      <c r="V2" s="12" t="s">
        <v>10</v>
      </c>
      <c r="W2" s="8"/>
      <c r="X2" s="12" t="s">
        <v>11</v>
      </c>
      <c r="Y2" s="8"/>
      <c r="Z2" s="14" t="s">
        <v>12</v>
      </c>
      <c r="AA2" s="8"/>
      <c r="AB2" s="12" t="s">
        <v>13</v>
      </c>
      <c r="AC2" s="8"/>
      <c r="AD2" s="12" t="s">
        <v>14</v>
      </c>
      <c r="AE2" s="8"/>
      <c r="AF2" s="12" t="s">
        <v>15</v>
      </c>
      <c r="AG2" s="8"/>
      <c r="AH2" s="14" t="s">
        <v>16</v>
      </c>
      <c r="AI2" s="8"/>
      <c r="AJ2" s="12" t="s">
        <v>17</v>
      </c>
      <c r="AK2" s="8"/>
      <c r="AL2" s="71" t="s">
        <v>37</v>
      </c>
      <c r="AM2" s="8"/>
    </row>
    <row r="3" spans="1:39" ht="15" customHeight="1">
      <c r="A3" s="4" t="s">
        <v>0</v>
      </c>
      <c r="B3" s="2" t="s">
        <v>19</v>
      </c>
      <c r="C3" s="74"/>
      <c r="D3" s="3" t="s">
        <v>18</v>
      </c>
      <c r="E3" s="10" t="s">
        <v>20</v>
      </c>
      <c r="F3" s="3" t="s">
        <v>21</v>
      </c>
      <c r="G3" s="10" t="s">
        <v>20</v>
      </c>
      <c r="H3" s="3" t="s">
        <v>22</v>
      </c>
      <c r="I3" s="10" t="s">
        <v>20</v>
      </c>
      <c r="J3" s="3" t="s">
        <v>23</v>
      </c>
      <c r="K3" s="10" t="s">
        <v>20</v>
      </c>
      <c r="L3" s="3" t="s">
        <v>24</v>
      </c>
      <c r="M3" s="10" t="s">
        <v>20</v>
      </c>
      <c r="N3" s="3" t="s">
        <v>25</v>
      </c>
      <c r="O3" s="10" t="s">
        <v>20</v>
      </c>
      <c r="P3" s="3" t="s">
        <v>26</v>
      </c>
      <c r="Q3" s="10" t="s">
        <v>20</v>
      </c>
      <c r="R3" s="3" t="s">
        <v>27</v>
      </c>
      <c r="S3" s="10" t="s">
        <v>20</v>
      </c>
      <c r="T3" s="3" t="s">
        <v>28</v>
      </c>
      <c r="U3" s="10" t="s">
        <v>20</v>
      </c>
      <c r="V3" s="3" t="s">
        <v>29</v>
      </c>
      <c r="W3" s="10" t="s">
        <v>20</v>
      </c>
      <c r="X3" s="3" t="s">
        <v>30</v>
      </c>
      <c r="Y3" s="10" t="s">
        <v>20</v>
      </c>
      <c r="Z3" s="3" t="s">
        <v>31</v>
      </c>
      <c r="AA3" s="10" t="s">
        <v>20</v>
      </c>
      <c r="AB3" s="3" t="s">
        <v>32</v>
      </c>
      <c r="AC3" s="10" t="s">
        <v>20</v>
      </c>
      <c r="AD3" s="3" t="s">
        <v>33</v>
      </c>
      <c r="AE3" s="10" t="s">
        <v>20</v>
      </c>
      <c r="AF3" s="3" t="s">
        <v>34</v>
      </c>
      <c r="AG3" s="10" t="s">
        <v>20</v>
      </c>
      <c r="AH3" s="3" t="s">
        <v>35</v>
      </c>
      <c r="AI3" s="10" t="s">
        <v>20</v>
      </c>
      <c r="AJ3" s="3" t="s">
        <v>36</v>
      </c>
      <c r="AK3" s="10" t="s">
        <v>20</v>
      </c>
      <c r="AL3" s="72"/>
      <c r="AM3" s="10" t="s">
        <v>20</v>
      </c>
    </row>
    <row r="4" spans="1:39" ht="12.75">
      <c r="A4" s="49">
        <v>1</v>
      </c>
      <c r="B4" s="49" t="s">
        <v>39</v>
      </c>
      <c r="C4" s="50">
        <v>9479</v>
      </c>
      <c r="D4" s="53">
        <v>48972</v>
      </c>
      <c r="E4" s="53">
        <f>D4/$C4</f>
        <v>5.166367760312269</v>
      </c>
      <c r="F4" s="53">
        <v>0</v>
      </c>
      <c r="G4" s="53">
        <f>F4/$C4</f>
        <v>0</v>
      </c>
      <c r="H4" s="53">
        <v>4078685</v>
      </c>
      <c r="I4" s="53">
        <f>H4/$C4</f>
        <v>430.2864226184197</v>
      </c>
      <c r="J4" s="53">
        <v>26947611</v>
      </c>
      <c r="K4" s="53">
        <f>J4/$C4</f>
        <v>2842.8748813165944</v>
      </c>
      <c r="L4" s="53">
        <v>3007671</v>
      </c>
      <c r="M4" s="53">
        <f>L4/$C4</f>
        <v>317.2983437071421</v>
      </c>
      <c r="N4" s="53">
        <v>1756947</v>
      </c>
      <c r="O4" s="53">
        <f>N4/$C4</f>
        <v>185.3515138727714</v>
      </c>
      <c r="P4" s="53">
        <v>3094427</v>
      </c>
      <c r="Q4" s="53">
        <f>P4/$C4</f>
        <v>326.4507859478848</v>
      </c>
      <c r="R4" s="53">
        <v>3507230</v>
      </c>
      <c r="S4" s="53">
        <f>R4/$C4</f>
        <v>370</v>
      </c>
      <c r="T4" s="53">
        <v>502785</v>
      </c>
      <c r="U4" s="53">
        <f>T4/$C4</f>
        <v>53.04198755142948</v>
      </c>
      <c r="V4" s="53">
        <v>409690</v>
      </c>
      <c r="W4" s="53">
        <f>V4/$C4</f>
        <v>43.22080388226606</v>
      </c>
      <c r="X4" s="53">
        <v>957675</v>
      </c>
      <c r="Y4" s="53">
        <f>X4/$C4</f>
        <v>101.03122692267117</v>
      </c>
      <c r="Z4" s="53">
        <v>0</v>
      </c>
      <c r="AA4" s="53">
        <f>Z4/$C4</f>
        <v>0</v>
      </c>
      <c r="AB4" s="53">
        <v>498164</v>
      </c>
      <c r="AC4" s="53">
        <f aca="true" t="shared" si="0" ref="AC4:AC35">AB4/$C4</f>
        <v>52.55448887013398</v>
      </c>
      <c r="AD4" s="53">
        <v>0</v>
      </c>
      <c r="AE4" s="53">
        <f aca="true" t="shared" si="1" ref="AE4:AE35">AD4/$C4</f>
        <v>0</v>
      </c>
      <c r="AF4" s="53">
        <v>0</v>
      </c>
      <c r="AG4" s="53">
        <f aca="true" t="shared" si="2" ref="AG4:AG35">AF4/$C4</f>
        <v>0</v>
      </c>
      <c r="AH4" s="53">
        <v>171041</v>
      </c>
      <c r="AI4" s="53">
        <f aca="true" t="shared" si="3" ref="AI4:AI35">AH4/$C4</f>
        <v>18.04420297499736</v>
      </c>
      <c r="AJ4" s="53">
        <v>192282</v>
      </c>
      <c r="AK4" s="53">
        <f aca="true" t="shared" si="4" ref="AK4:AK35">AJ4/$C4</f>
        <v>20.28505116573478</v>
      </c>
      <c r="AL4" s="60">
        <f>D4+F4+H4+J4+L4+N4+P4+R4+T4+V4+X4+Z4+AB4+AD4+AF4+AH4+AJ4</f>
        <v>45173180</v>
      </c>
      <c r="AM4" s="53">
        <f>AL4/$C4</f>
        <v>4765.606076590358</v>
      </c>
    </row>
    <row r="5" spans="1:39" ht="12.75">
      <c r="A5" s="5">
        <v>2</v>
      </c>
      <c r="B5" s="49" t="s">
        <v>40</v>
      </c>
      <c r="C5" s="50">
        <v>4303</v>
      </c>
      <c r="D5" s="54">
        <v>0</v>
      </c>
      <c r="E5" s="54">
        <f aca="true" t="shared" si="5" ref="E5:E70">D5/$C5</f>
        <v>0</v>
      </c>
      <c r="F5" s="54">
        <v>0</v>
      </c>
      <c r="G5" s="54">
        <f aca="true" t="shared" si="6" ref="G5:G70">F5/$C5</f>
        <v>0</v>
      </c>
      <c r="H5" s="54">
        <v>2597659</v>
      </c>
      <c r="I5" s="54">
        <f aca="true" t="shared" si="7" ref="I5:I70">H5/$C5</f>
        <v>603.6855682082269</v>
      </c>
      <c r="J5" s="54">
        <v>14579535</v>
      </c>
      <c r="K5" s="54">
        <f aca="true" t="shared" si="8" ref="K5:K70">J5/$C5</f>
        <v>3388.225656518708</v>
      </c>
      <c r="L5" s="54">
        <v>1001580</v>
      </c>
      <c r="M5" s="54">
        <f aca="true" t="shared" si="9" ref="M5:M70">L5/$C5</f>
        <v>232.76318847315827</v>
      </c>
      <c r="N5" s="54">
        <v>431916</v>
      </c>
      <c r="O5" s="54">
        <f aca="true" t="shared" si="10" ref="O5:O70">N5/$C5</f>
        <v>100.37555194050663</v>
      </c>
      <c r="P5" s="54">
        <v>894226</v>
      </c>
      <c r="Q5" s="54">
        <f aca="true" t="shared" si="11" ref="Q5:Q70">P5/$C5</f>
        <v>207.81454798977458</v>
      </c>
      <c r="R5" s="54">
        <v>3068877</v>
      </c>
      <c r="S5" s="54">
        <f aca="true" t="shared" si="12" ref="S5:S70">R5/$C5</f>
        <v>713.194747850337</v>
      </c>
      <c r="T5" s="54">
        <v>273457</v>
      </c>
      <c r="U5" s="54">
        <f aca="true" t="shared" si="13" ref="U5:U70">T5/$C5</f>
        <v>63.55031373460376</v>
      </c>
      <c r="V5" s="54">
        <v>318494</v>
      </c>
      <c r="W5" s="54">
        <f aca="true" t="shared" si="14" ref="W5:W70">V5/$C5</f>
        <v>74.01673251220079</v>
      </c>
      <c r="X5" s="54">
        <v>161794</v>
      </c>
      <c r="Y5" s="54">
        <f aca="true" t="shared" si="15" ref="Y5:Y70">X5/$C5</f>
        <v>37.600278875203344</v>
      </c>
      <c r="Z5" s="54">
        <v>0</v>
      </c>
      <c r="AA5" s="54">
        <f aca="true" t="shared" si="16" ref="AA5:AA70">Z5/$C5</f>
        <v>0</v>
      </c>
      <c r="AB5" s="54">
        <v>437908</v>
      </c>
      <c r="AC5" s="54">
        <f t="shared" si="0"/>
        <v>101.76806878921683</v>
      </c>
      <c r="AD5" s="54">
        <v>0</v>
      </c>
      <c r="AE5" s="54">
        <f t="shared" si="1"/>
        <v>0</v>
      </c>
      <c r="AF5" s="54">
        <v>0</v>
      </c>
      <c r="AG5" s="54">
        <f t="shared" si="2"/>
        <v>0</v>
      </c>
      <c r="AH5" s="54">
        <v>267146</v>
      </c>
      <c r="AI5" s="54">
        <f t="shared" si="3"/>
        <v>62.08366256100395</v>
      </c>
      <c r="AJ5" s="54">
        <v>337213</v>
      </c>
      <c r="AK5" s="54">
        <f t="shared" si="4"/>
        <v>78.36695328840344</v>
      </c>
      <c r="AL5" s="61">
        <f aca="true" t="shared" si="17" ref="AL5:AL68">D5+F5+H5+J5+L5+N5+P5+R5+T5+V5+X5+Z5+AB5+AD5+AF5+AH5+AJ5</f>
        <v>24369805</v>
      </c>
      <c r="AM5" s="54">
        <f aca="true" t="shared" si="18" ref="AM5:AM70">AL5/$C5</f>
        <v>5663.445270741343</v>
      </c>
    </row>
    <row r="6" spans="1:39" ht="12.75">
      <c r="A6" s="5">
        <v>3</v>
      </c>
      <c r="B6" s="49" t="s">
        <v>41</v>
      </c>
      <c r="C6" s="50">
        <v>18199</v>
      </c>
      <c r="D6" s="54">
        <v>0</v>
      </c>
      <c r="E6" s="54">
        <f t="shared" si="5"/>
        <v>0</v>
      </c>
      <c r="F6" s="54">
        <v>0</v>
      </c>
      <c r="G6" s="54">
        <f t="shared" si="6"/>
        <v>0</v>
      </c>
      <c r="H6" s="54">
        <v>6634932</v>
      </c>
      <c r="I6" s="54">
        <f t="shared" si="7"/>
        <v>364.57673498543875</v>
      </c>
      <c r="J6" s="54">
        <v>54211967</v>
      </c>
      <c r="K6" s="54">
        <f t="shared" si="8"/>
        <v>2978.843178196604</v>
      </c>
      <c r="L6" s="54">
        <v>7371955</v>
      </c>
      <c r="M6" s="54">
        <f t="shared" si="9"/>
        <v>405.0747293807352</v>
      </c>
      <c r="N6" s="54">
        <v>2295277</v>
      </c>
      <c r="O6" s="54">
        <f t="shared" si="10"/>
        <v>126.12105060717622</v>
      </c>
      <c r="P6" s="54">
        <v>4601151</v>
      </c>
      <c r="Q6" s="54">
        <f t="shared" si="11"/>
        <v>252.82438595527228</v>
      </c>
      <c r="R6" s="54">
        <v>6693353</v>
      </c>
      <c r="S6" s="54">
        <f t="shared" si="12"/>
        <v>367.78685642068245</v>
      </c>
      <c r="T6" s="54">
        <v>1333059</v>
      </c>
      <c r="U6" s="54">
        <f t="shared" si="13"/>
        <v>73.24902467168526</v>
      </c>
      <c r="V6" s="54">
        <v>1275299</v>
      </c>
      <c r="W6" s="54">
        <f t="shared" si="14"/>
        <v>70.07522391340183</v>
      </c>
      <c r="X6" s="54">
        <v>582833</v>
      </c>
      <c r="Y6" s="54">
        <f t="shared" si="15"/>
        <v>32.02555085444255</v>
      </c>
      <c r="Z6" s="54">
        <v>0</v>
      </c>
      <c r="AA6" s="54">
        <f t="shared" si="16"/>
        <v>0</v>
      </c>
      <c r="AB6" s="54">
        <v>1294328</v>
      </c>
      <c r="AC6" s="54">
        <f t="shared" si="0"/>
        <v>71.12083081487994</v>
      </c>
      <c r="AD6" s="54">
        <v>0</v>
      </c>
      <c r="AE6" s="54">
        <f t="shared" si="1"/>
        <v>0</v>
      </c>
      <c r="AF6" s="54">
        <v>0</v>
      </c>
      <c r="AG6" s="54">
        <f t="shared" si="2"/>
        <v>0</v>
      </c>
      <c r="AH6" s="54">
        <v>408566</v>
      </c>
      <c r="AI6" s="54">
        <f t="shared" si="3"/>
        <v>22.44991483048519</v>
      </c>
      <c r="AJ6" s="54">
        <v>631237</v>
      </c>
      <c r="AK6" s="54">
        <f t="shared" si="4"/>
        <v>34.68525743172702</v>
      </c>
      <c r="AL6" s="61">
        <f t="shared" si="17"/>
        <v>87333957</v>
      </c>
      <c r="AM6" s="54">
        <f t="shared" si="18"/>
        <v>4798.832738062531</v>
      </c>
    </row>
    <row r="7" spans="1:39" ht="12.75">
      <c r="A7" s="5">
        <v>4</v>
      </c>
      <c r="B7" s="49" t="s">
        <v>42</v>
      </c>
      <c r="C7" s="50">
        <v>4217</v>
      </c>
      <c r="D7" s="54">
        <v>0</v>
      </c>
      <c r="E7" s="54">
        <f t="shared" si="5"/>
        <v>0</v>
      </c>
      <c r="F7" s="54">
        <v>0</v>
      </c>
      <c r="G7" s="54">
        <f t="shared" si="6"/>
        <v>0</v>
      </c>
      <c r="H7" s="54">
        <v>2143067</v>
      </c>
      <c r="I7" s="54">
        <f t="shared" si="7"/>
        <v>508.1970595209865</v>
      </c>
      <c r="J7" s="54">
        <v>12076204</v>
      </c>
      <c r="K7" s="54">
        <f t="shared" si="8"/>
        <v>2863.6955181408584</v>
      </c>
      <c r="L7" s="54">
        <v>1301560</v>
      </c>
      <c r="M7" s="54">
        <f t="shared" si="9"/>
        <v>308.6459568413564</v>
      </c>
      <c r="N7" s="54">
        <v>532793</v>
      </c>
      <c r="O7" s="54">
        <f t="shared" si="10"/>
        <v>126.34408347166232</v>
      </c>
      <c r="P7" s="54">
        <v>1741162</v>
      </c>
      <c r="Q7" s="54">
        <f t="shared" si="11"/>
        <v>412.891154849419</v>
      </c>
      <c r="R7" s="54">
        <v>1702521</v>
      </c>
      <c r="S7" s="54">
        <f t="shared" si="12"/>
        <v>403.7280056912497</v>
      </c>
      <c r="T7" s="54">
        <v>207122</v>
      </c>
      <c r="U7" s="54">
        <f t="shared" si="13"/>
        <v>49.11595921271046</v>
      </c>
      <c r="V7" s="54">
        <v>270165</v>
      </c>
      <c r="W7" s="54">
        <f t="shared" si="14"/>
        <v>64.06568650699549</v>
      </c>
      <c r="X7" s="54">
        <v>130937</v>
      </c>
      <c r="Y7" s="54">
        <f t="shared" si="15"/>
        <v>31.049798434906332</v>
      </c>
      <c r="Z7" s="54">
        <v>0</v>
      </c>
      <c r="AA7" s="54">
        <f t="shared" si="16"/>
        <v>0</v>
      </c>
      <c r="AB7" s="54">
        <v>551942</v>
      </c>
      <c r="AC7" s="54">
        <f t="shared" si="0"/>
        <v>130.8849893289068</v>
      </c>
      <c r="AD7" s="54">
        <v>0</v>
      </c>
      <c r="AE7" s="54">
        <f t="shared" si="1"/>
        <v>0</v>
      </c>
      <c r="AF7" s="54">
        <v>1962</v>
      </c>
      <c r="AG7" s="54">
        <f t="shared" si="2"/>
        <v>0.4652596632677259</v>
      </c>
      <c r="AH7" s="54">
        <v>36552</v>
      </c>
      <c r="AI7" s="54">
        <f t="shared" si="3"/>
        <v>8.667773298553474</v>
      </c>
      <c r="AJ7" s="54">
        <v>12373</v>
      </c>
      <c r="AK7" s="54">
        <f t="shared" si="4"/>
        <v>2.9340763576001896</v>
      </c>
      <c r="AL7" s="61">
        <f t="shared" si="17"/>
        <v>20708360</v>
      </c>
      <c r="AM7" s="54">
        <f t="shared" si="18"/>
        <v>4910.685321318473</v>
      </c>
    </row>
    <row r="8" spans="1:39" ht="12.75">
      <c r="A8" s="6">
        <v>5</v>
      </c>
      <c r="B8" s="15" t="s">
        <v>43</v>
      </c>
      <c r="C8" s="9">
        <v>6261</v>
      </c>
      <c r="D8" s="55">
        <v>0</v>
      </c>
      <c r="E8" s="55">
        <f t="shared" si="5"/>
        <v>0</v>
      </c>
      <c r="F8" s="55">
        <v>0</v>
      </c>
      <c r="G8" s="55">
        <f t="shared" si="6"/>
        <v>0</v>
      </c>
      <c r="H8" s="55">
        <v>2473644</v>
      </c>
      <c r="I8" s="55">
        <f t="shared" si="7"/>
        <v>395.08768567321516</v>
      </c>
      <c r="J8" s="55">
        <v>14926298</v>
      </c>
      <c r="K8" s="55">
        <f t="shared" si="8"/>
        <v>2384.011819198211</v>
      </c>
      <c r="L8" s="55">
        <v>524429</v>
      </c>
      <c r="M8" s="55">
        <f t="shared" si="9"/>
        <v>83.76122025235586</v>
      </c>
      <c r="N8" s="55">
        <v>554803</v>
      </c>
      <c r="O8" s="55">
        <f t="shared" si="10"/>
        <v>88.61252196134802</v>
      </c>
      <c r="P8" s="55">
        <v>988085</v>
      </c>
      <c r="Q8" s="55">
        <f t="shared" si="11"/>
        <v>157.81584411435873</v>
      </c>
      <c r="R8" s="55">
        <v>2493854</v>
      </c>
      <c r="S8" s="55">
        <f t="shared" si="12"/>
        <v>398.3156045360166</v>
      </c>
      <c r="T8" s="55">
        <v>121040</v>
      </c>
      <c r="U8" s="55">
        <f t="shared" si="13"/>
        <v>19.33237501996486</v>
      </c>
      <c r="V8" s="55">
        <v>307176</v>
      </c>
      <c r="W8" s="55">
        <f t="shared" si="14"/>
        <v>49.06181121226641</v>
      </c>
      <c r="X8" s="55">
        <v>143690</v>
      </c>
      <c r="Y8" s="55">
        <f t="shared" si="15"/>
        <v>22.950007985944737</v>
      </c>
      <c r="Z8" s="55">
        <v>0</v>
      </c>
      <c r="AA8" s="55">
        <f t="shared" si="16"/>
        <v>0</v>
      </c>
      <c r="AB8" s="55">
        <v>452629</v>
      </c>
      <c r="AC8" s="55">
        <f t="shared" si="0"/>
        <v>72.29340360964702</v>
      </c>
      <c r="AD8" s="55">
        <v>0</v>
      </c>
      <c r="AE8" s="55">
        <f t="shared" si="1"/>
        <v>0</v>
      </c>
      <c r="AF8" s="55">
        <v>0</v>
      </c>
      <c r="AG8" s="55">
        <f t="shared" si="2"/>
        <v>0</v>
      </c>
      <c r="AH8" s="55">
        <v>30622</v>
      </c>
      <c r="AI8" s="55">
        <f t="shared" si="3"/>
        <v>4.890911994888995</v>
      </c>
      <c r="AJ8" s="55">
        <v>473001</v>
      </c>
      <c r="AK8" s="55">
        <f t="shared" si="4"/>
        <v>75.54719693339722</v>
      </c>
      <c r="AL8" s="62">
        <f t="shared" si="17"/>
        <v>23489271</v>
      </c>
      <c r="AM8" s="55">
        <f t="shared" si="18"/>
        <v>3751.6804024916146</v>
      </c>
    </row>
    <row r="9" spans="1:39" ht="12.75">
      <c r="A9" s="7">
        <v>6</v>
      </c>
      <c r="B9" s="49" t="s">
        <v>44</v>
      </c>
      <c r="C9" s="50">
        <v>6106</v>
      </c>
      <c r="D9" s="53">
        <v>19444</v>
      </c>
      <c r="E9" s="53">
        <f t="shared" si="5"/>
        <v>3.184408778250901</v>
      </c>
      <c r="F9" s="53">
        <v>0</v>
      </c>
      <c r="G9" s="53">
        <f t="shared" si="6"/>
        <v>0</v>
      </c>
      <c r="H9" s="53">
        <v>2601453</v>
      </c>
      <c r="I9" s="53">
        <f t="shared" si="7"/>
        <v>426.04864068129706</v>
      </c>
      <c r="J9" s="53">
        <v>16750484</v>
      </c>
      <c r="K9" s="53">
        <f t="shared" si="8"/>
        <v>2743.282672780871</v>
      </c>
      <c r="L9" s="53">
        <v>1535674</v>
      </c>
      <c r="M9" s="53">
        <f t="shared" si="9"/>
        <v>251.5024566000655</v>
      </c>
      <c r="N9" s="53">
        <v>895477</v>
      </c>
      <c r="O9" s="53">
        <f t="shared" si="10"/>
        <v>146.65525712414018</v>
      </c>
      <c r="P9" s="53">
        <v>1030231</v>
      </c>
      <c r="Q9" s="53">
        <f t="shared" si="11"/>
        <v>168.72436947264984</v>
      </c>
      <c r="R9" s="53">
        <v>2933633</v>
      </c>
      <c r="S9" s="53">
        <f t="shared" si="12"/>
        <v>480.45086799868983</v>
      </c>
      <c r="T9" s="53">
        <v>571560</v>
      </c>
      <c r="U9" s="53">
        <f t="shared" si="13"/>
        <v>93.6062888961677</v>
      </c>
      <c r="V9" s="53">
        <v>373125</v>
      </c>
      <c r="W9" s="53">
        <f t="shared" si="14"/>
        <v>61.10792662954471</v>
      </c>
      <c r="X9" s="53">
        <v>493951</v>
      </c>
      <c r="Y9" s="53">
        <f t="shared" si="15"/>
        <v>80.8960039305601</v>
      </c>
      <c r="Z9" s="53">
        <v>0</v>
      </c>
      <c r="AA9" s="53">
        <f t="shared" si="16"/>
        <v>0</v>
      </c>
      <c r="AB9" s="53">
        <v>420785</v>
      </c>
      <c r="AC9" s="53">
        <f t="shared" si="0"/>
        <v>68.91336390435637</v>
      </c>
      <c r="AD9" s="53">
        <v>0</v>
      </c>
      <c r="AE9" s="53">
        <f t="shared" si="1"/>
        <v>0</v>
      </c>
      <c r="AF9" s="53">
        <v>0</v>
      </c>
      <c r="AG9" s="53">
        <f t="shared" si="2"/>
        <v>0</v>
      </c>
      <c r="AH9" s="53">
        <v>263247</v>
      </c>
      <c r="AI9" s="53">
        <f t="shared" si="3"/>
        <v>43.11283982967573</v>
      </c>
      <c r="AJ9" s="53">
        <v>130055</v>
      </c>
      <c r="AK9" s="53">
        <f t="shared" si="4"/>
        <v>21.299541434654437</v>
      </c>
      <c r="AL9" s="60">
        <f t="shared" si="17"/>
        <v>28019119</v>
      </c>
      <c r="AM9" s="53">
        <f t="shared" si="18"/>
        <v>4588.7846380609235</v>
      </c>
    </row>
    <row r="10" spans="1:39" ht="12.75">
      <c r="A10" s="5">
        <v>7</v>
      </c>
      <c r="B10" s="49" t="s">
        <v>45</v>
      </c>
      <c r="C10" s="50">
        <v>2368</v>
      </c>
      <c r="D10" s="54">
        <v>0</v>
      </c>
      <c r="E10" s="54">
        <f t="shared" si="5"/>
        <v>0</v>
      </c>
      <c r="F10" s="54">
        <v>0</v>
      </c>
      <c r="G10" s="54">
        <f t="shared" si="6"/>
        <v>0</v>
      </c>
      <c r="H10" s="54">
        <v>1666977</v>
      </c>
      <c r="I10" s="54">
        <f t="shared" si="7"/>
        <v>703.9598817567568</v>
      </c>
      <c r="J10" s="54">
        <v>8672917</v>
      </c>
      <c r="K10" s="54">
        <f t="shared" si="8"/>
        <v>3662.5494087837837</v>
      </c>
      <c r="L10" s="54">
        <v>353201</v>
      </c>
      <c r="M10" s="54">
        <f t="shared" si="9"/>
        <v>149.1558277027027</v>
      </c>
      <c r="N10" s="54">
        <v>418145</v>
      </c>
      <c r="O10" s="54">
        <f t="shared" si="10"/>
        <v>176.5815033783784</v>
      </c>
      <c r="P10" s="54">
        <v>819602</v>
      </c>
      <c r="Q10" s="54">
        <f t="shared" si="11"/>
        <v>346.1157094594595</v>
      </c>
      <c r="R10" s="54">
        <v>1933394</v>
      </c>
      <c r="S10" s="54">
        <f t="shared" si="12"/>
        <v>816.4670608108108</v>
      </c>
      <c r="T10" s="54">
        <v>10242</v>
      </c>
      <c r="U10" s="54">
        <f t="shared" si="13"/>
        <v>4.325168918918919</v>
      </c>
      <c r="V10" s="54">
        <v>166702</v>
      </c>
      <c r="W10" s="54">
        <f t="shared" si="14"/>
        <v>70.39780405405405</v>
      </c>
      <c r="X10" s="54">
        <v>2480</v>
      </c>
      <c r="Y10" s="54">
        <f t="shared" si="15"/>
        <v>1.0472972972972974</v>
      </c>
      <c r="Z10" s="54">
        <v>0</v>
      </c>
      <c r="AA10" s="54">
        <f t="shared" si="16"/>
        <v>0</v>
      </c>
      <c r="AB10" s="54">
        <v>289978</v>
      </c>
      <c r="AC10" s="54">
        <f t="shared" si="0"/>
        <v>122.45692567567568</v>
      </c>
      <c r="AD10" s="54">
        <v>0</v>
      </c>
      <c r="AE10" s="54">
        <f t="shared" si="1"/>
        <v>0</v>
      </c>
      <c r="AF10" s="54">
        <v>0</v>
      </c>
      <c r="AG10" s="54">
        <f t="shared" si="2"/>
        <v>0</v>
      </c>
      <c r="AH10" s="54">
        <v>60989</v>
      </c>
      <c r="AI10" s="54">
        <f t="shared" si="3"/>
        <v>25.755489864864863</v>
      </c>
      <c r="AJ10" s="54">
        <v>64981</v>
      </c>
      <c r="AK10" s="54">
        <f t="shared" si="4"/>
        <v>27.441300675675677</v>
      </c>
      <c r="AL10" s="61">
        <f t="shared" si="17"/>
        <v>14459608</v>
      </c>
      <c r="AM10" s="54">
        <f t="shared" si="18"/>
        <v>6106.253378378378</v>
      </c>
    </row>
    <row r="11" spans="1:39" ht="12.75">
      <c r="A11" s="5">
        <v>8</v>
      </c>
      <c r="B11" s="49" t="s">
        <v>46</v>
      </c>
      <c r="C11" s="50">
        <v>19393</v>
      </c>
      <c r="D11" s="54">
        <v>75236</v>
      </c>
      <c r="E11" s="54">
        <f t="shared" si="5"/>
        <v>3.8795441654205125</v>
      </c>
      <c r="F11" s="54">
        <v>0</v>
      </c>
      <c r="G11" s="54">
        <f t="shared" si="6"/>
        <v>0</v>
      </c>
      <c r="H11" s="54">
        <v>9031028</v>
      </c>
      <c r="I11" s="54">
        <f t="shared" si="7"/>
        <v>465.6849378641778</v>
      </c>
      <c r="J11" s="54">
        <v>57126880</v>
      </c>
      <c r="K11" s="54">
        <f t="shared" si="8"/>
        <v>2945.7474346413655</v>
      </c>
      <c r="L11" s="54">
        <v>5456369</v>
      </c>
      <c r="M11" s="54">
        <f t="shared" si="9"/>
        <v>281.35765482390553</v>
      </c>
      <c r="N11" s="54">
        <v>3114409</v>
      </c>
      <c r="O11" s="54">
        <f t="shared" si="10"/>
        <v>160.59449285824783</v>
      </c>
      <c r="P11" s="54">
        <v>5793754</v>
      </c>
      <c r="Q11" s="54">
        <f t="shared" si="11"/>
        <v>298.75491156602897</v>
      </c>
      <c r="R11" s="54">
        <v>9024601</v>
      </c>
      <c r="S11" s="54">
        <f t="shared" si="12"/>
        <v>465.35352962409115</v>
      </c>
      <c r="T11" s="54">
        <v>2824810</v>
      </c>
      <c r="U11" s="54">
        <f t="shared" si="13"/>
        <v>145.66132109524054</v>
      </c>
      <c r="V11" s="54">
        <v>1289445</v>
      </c>
      <c r="W11" s="54">
        <f t="shared" si="14"/>
        <v>66.49022843293972</v>
      </c>
      <c r="X11" s="54">
        <v>1022180</v>
      </c>
      <c r="Y11" s="54">
        <f t="shared" si="15"/>
        <v>52.70870932810808</v>
      </c>
      <c r="Z11" s="54">
        <v>0</v>
      </c>
      <c r="AA11" s="54">
        <f t="shared" si="16"/>
        <v>0</v>
      </c>
      <c r="AB11" s="54">
        <v>1240174</v>
      </c>
      <c r="AC11" s="54">
        <f t="shared" si="0"/>
        <v>63.94956943226938</v>
      </c>
      <c r="AD11" s="54">
        <v>1480793</v>
      </c>
      <c r="AE11" s="54">
        <f t="shared" si="1"/>
        <v>76.35708760893105</v>
      </c>
      <c r="AF11" s="54">
        <v>0</v>
      </c>
      <c r="AG11" s="54">
        <f t="shared" si="2"/>
        <v>0</v>
      </c>
      <c r="AH11" s="54">
        <v>518707</v>
      </c>
      <c r="AI11" s="54">
        <f t="shared" si="3"/>
        <v>26.747125251379362</v>
      </c>
      <c r="AJ11" s="54">
        <v>132640</v>
      </c>
      <c r="AK11" s="54">
        <f t="shared" si="4"/>
        <v>6.839581292218842</v>
      </c>
      <c r="AL11" s="61">
        <f t="shared" si="17"/>
        <v>98131026</v>
      </c>
      <c r="AM11" s="54">
        <f t="shared" si="18"/>
        <v>5060.126127984324</v>
      </c>
    </row>
    <row r="12" spans="1:39" ht="12.75">
      <c r="A12" s="5">
        <v>9</v>
      </c>
      <c r="B12" s="49" t="s">
        <v>47</v>
      </c>
      <c r="C12" s="50">
        <v>43019</v>
      </c>
      <c r="D12" s="54">
        <v>0</v>
      </c>
      <c r="E12" s="54">
        <f t="shared" si="5"/>
        <v>0</v>
      </c>
      <c r="F12" s="54">
        <v>0</v>
      </c>
      <c r="G12" s="54">
        <f t="shared" si="6"/>
        <v>0</v>
      </c>
      <c r="H12" s="54">
        <v>19737810</v>
      </c>
      <c r="I12" s="54">
        <f t="shared" si="7"/>
        <v>458.81610451195985</v>
      </c>
      <c r="J12" s="54">
        <v>137247813</v>
      </c>
      <c r="K12" s="54">
        <f t="shared" si="8"/>
        <v>3190.399893070504</v>
      </c>
      <c r="L12" s="54">
        <v>19098182</v>
      </c>
      <c r="M12" s="54">
        <f t="shared" si="9"/>
        <v>443.94760454682813</v>
      </c>
      <c r="N12" s="54">
        <v>11604040</v>
      </c>
      <c r="O12" s="54">
        <f t="shared" si="10"/>
        <v>269.7422069318208</v>
      </c>
      <c r="P12" s="54">
        <v>13617592</v>
      </c>
      <c r="Q12" s="54">
        <f t="shared" si="11"/>
        <v>316.5483158604338</v>
      </c>
      <c r="R12" s="54">
        <v>26509819</v>
      </c>
      <c r="S12" s="54">
        <f t="shared" si="12"/>
        <v>616.2351286640786</v>
      </c>
      <c r="T12" s="54">
        <v>6301395</v>
      </c>
      <c r="U12" s="54">
        <f t="shared" si="13"/>
        <v>146.4793463353402</v>
      </c>
      <c r="V12" s="54">
        <v>1618477</v>
      </c>
      <c r="W12" s="54">
        <f t="shared" si="14"/>
        <v>37.62237615937144</v>
      </c>
      <c r="X12" s="54">
        <v>2321755</v>
      </c>
      <c r="Y12" s="54">
        <f t="shared" si="15"/>
        <v>53.97045491527</v>
      </c>
      <c r="Z12" s="54">
        <v>0</v>
      </c>
      <c r="AA12" s="54">
        <f t="shared" si="16"/>
        <v>0</v>
      </c>
      <c r="AB12" s="54">
        <v>5428768</v>
      </c>
      <c r="AC12" s="54">
        <f t="shared" si="0"/>
        <v>126.19465817429509</v>
      </c>
      <c r="AD12" s="54">
        <v>0</v>
      </c>
      <c r="AE12" s="54">
        <f t="shared" si="1"/>
        <v>0</v>
      </c>
      <c r="AF12" s="54">
        <v>0</v>
      </c>
      <c r="AG12" s="54">
        <f t="shared" si="2"/>
        <v>0</v>
      </c>
      <c r="AH12" s="54">
        <v>559566</v>
      </c>
      <c r="AI12" s="54">
        <f t="shared" si="3"/>
        <v>13.007415328110834</v>
      </c>
      <c r="AJ12" s="54">
        <v>1391499</v>
      </c>
      <c r="AK12" s="54">
        <f t="shared" si="4"/>
        <v>32.34614937585718</v>
      </c>
      <c r="AL12" s="61">
        <f t="shared" si="17"/>
        <v>245436716</v>
      </c>
      <c r="AM12" s="54">
        <f t="shared" si="18"/>
        <v>5705.30965387387</v>
      </c>
    </row>
    <row r="13" spans="1:39" ht="12.75">
      <c r="A13" s="6">
        <v>10</v>
      </c>
      <c r="B13" s="15" t="s">
        <v>48</v>
      </c>
      <c r="C13" s="9">
        <v>32247</v>
      </c>
      <c r="D13" s="55">
        <v>120963</v>
      </c>
      <c r="E13" s="55">
        <f t="shared" si="5"/>
        <v>3.751139640896828</v>
      </c>
      <c r="F13" s="55">
        <v>264335</v>
      </c>
      <c r="G13" s="55">
        <f t="shared" si="6"/>
        <v>8.197196638446988</v>
      </c>
      <c r="H13" s="55">
        <v>12193808</v>
      </c>
      <c r="I13" s="55">
        <f t="shared" si="7"/>
        <v>378.1377492479921</v>
      </c>
      <c r="J13" s="55">
        <v>102000089</v>
      </c>
      <c r="K13" s="55">
        <f t="shared" si="8"/>
        <v>3163.0876980804414</v>
      </c>
      <c r="L13" s="55">
        <v>18224043</v>
      </c>
      <c r="M13" s="55">
        <f t="shared" si="9"/>
        <v>565.1391757372779</v>
      </c>
      <c r="N13" s="55">
        <v>5859050</v>
      </c>
      <c r="O13" s="55">
        <f t="shared" si="10"/>
        <v>181.69287065463453</v>
      </c>
      <c r="P13" s="55">
        <v>9613232</v>
      </c>
      <c r="Q13" s="55">
        <f t="shared" si="11"/>
        <v>298.112444568487</v>
      </c>
      <c r="R13" s="55">
        <v>13848488</v>
      </c>
      <c r="S13" s="55">
        <f t="shared" si="12"/>
        <v>429.4504294973176</v>
      </c>
      <c r="T13" s="55">
        <v>2958978</v>
      </c>
      <c r="U13" s="55">
        <f t="shared" si="13"/>
        <v>91.75979160852172</v>
      </c>
      <c r="V13" s="55">
        <v>1955020</v>
      </c>
      <c r="W13" s="55">
        <f t="shared" si="14"/>
        <v>60.62641486029708</v>
      </c>
      <c r="X13" s="55">
        <v>1930158</v>
      </c>
      <c r="Y13" s="55">
        <f t="shared" si="15"/>
        <v>59.8554284119453</v>
      </c>
      <c r="Z13" s="55">
        <v>0</v>
      </c>
      <c r="AA13" s="55">
        <f t="shared" si="16"/>
        <v>0</v>
      </c>
      <c r="AB13" s="55">
        <v>3963869</v>
      </c>
      <c r="AC13" s="55">
        <f t="shared" si="0"/>
        <v>122.9221012807393</v>
      </c>
      <c r="AD13" s="55">
        <v>0</v>
      </c>
      <c r="AE13" s="55">
        <f t="shared" si="1"/>
        <v>0</v>
      </c>
      <c r="AF13" s="55">
        <v>44506</v>
      </c>
      <c r="AG13" s="55">
        <f t="shared" si="2"/>
        <v>1.3801593946723727</v>
      </c>
      <c r="AH13" s="55">
        <v>1735169</v>
      </c>
      <c r="AI13" s="55">
        <f t="shared" si="3"/>
        <v>53.808695382516206</v>
      </c>
      <c r="AJ13" s="55">
        <v>925075</v>
      </c>
      <c r="AK13" s="55">
        <f t="shared" si="4"/>
        <v>28.68716469749124</v>
      </c>
      <c r="AL13" s="62">
        <f t="shared" si="17"/>
        <v>175636783</v>
      </c>
      <c r="AM13" s="55">
        <f t="shared" si="18"/>
        <v>5446.608459701678</v>
      </c>
    </row>
    <row r="14" spans="1:39" ht="12.75">
      <c r="A14" s="5">
        <v>11</v>
      </c>
      <c r="B14" s="49" t="s">
        <v>49</v>
      </c>
      <c r="C14" s="50">
        <v>1818</v>
      </c>
      <c r="D14" s="54">
        <v>0</v>
      </c>
      <c r="E14" s="54">
        <f t="shared" si="5"/>
        <v>0</v>
      </c>
      <c r="F14" s="54">
        <v>3241</v>
      </c>
      <c r="G14" s="54">
        <f t="shared" si="6"/>
        <v>1.7827282728272826</v>
      </c>
      <c r="H14" s="54">
        <v>1122088</v>
      </c>
      <c r="I14" s="54">
        <f t="shared" si="7"/>
        <v>617.2101210121012</v>
      </c>
      <c r="J14" s="54">
        <v>5260319</v>
      </c>
      <c r="K14" s="54">
        <f t="shared" si="8"/>
        <v>2893.464796479648</v>
      </c>
      <c r="L14" s="54">
        <v>407364</v>
      </c>
      <c r="M14" s="54">
        <f t="shared" si="9"/>
        <v>224.07260726072607</v>
      </c>
      <c r="N14" s="54">
        <v>315432</v>
      </c>
      <c r="O14" s="54">
        <f t="shared" si="10"/>
        <v>173.5049504950495</v>
      </c>
      <c r="P14" s="54">
        <v>586771</v>
      </c>
      <c r="Q14" s="54">
        <f t="shared" si="11"/>
        <v>322.75632563256323</v>
      </c>
      <c r="R14" s="54">
        <v>973124</v>
      </c>
      <c r="S14" s="54">
        <f t="shared" si="12"/>
        <v>535.2717271727173</v>
      </c>
      <c r="T14" s="54">
        <v>107053</v>
      </c>
      <c r="U14" s="54">
        <f t="shared" si="13"/>
        <v>58.88503850385038</v>
      </c>
      <c r="V14" s="54">
        <v>42107</v>
      </c>
      <c r="W14" s="54">
        <f t="shared" si="14"/>
        <v>23.16116611661166</v>
      </c>
      <c r="X14" s="54">
        <v>33808</v>
      </c>
      <c r="Y14" s="54">
        <f t="shared" si="15"/>
        <v>18.596259625962595</v>
      </c>
      <c r="Z14" s="54">
        <v>0</v>
      </c>
      <c r="AA14" s="54">
        <f t="shared" si="16"/>
        <v>0</v>
      </c>
      <c r="AB14" s="54">
        <v>171658</v>
      </c>
      <c r="AC14" s="54">
        <f t="shared" si="0"/>
        <v>94.42134213421342</v>
      </c>
      <c r="AD14" s="54">
        <v>0</v>
      </c>
      <c r="AE14" s="54">
        <f t="shared" si="1"/>
        <v>0</v>
      </c>
      <c r="AF14" s="54">
        <v>0</v>
      </c>
      <c r="AG14" s="54">
        <f t="shared" si="2"/>
        <v>0</v>
      </c>
      <c r="AH14" s="54">
        <v>47484</v>
      </c>
      <c r="AI14" s="54">
        <f t="shared" si="3"/>
        <v>26.11881188118812</v>
      </c>
      <c r="AJ14" s="54">
        <v>50185</v>
      </c>
      <c r="AK14" s="54">
        <f t="shared" si="4"/>
        <v>27.604510451045105</v>
      </c>
      <c r="AL14" s="61">
        <f t="shared" si="17"/>
        <v>9120634</v>
      </c>
      <c r="AM14" s="54">
        <f t="shared" si="18"/>
        <v>5016.850385038504</v>
      </c>
    </row>
    <row r="15" spans="1:39" ht="12.75">
      <c r="A15" s="5">
        <v>12</v>
      </c>
      <c r="B15" s="49" t="s">
        <v>50</v>
      </c>
      <c r="C15" s="50">
        <v>1530</v>
      </c>
      <c r="D15" s="54">
        <v>0</v>
      </c>
      <c r="E15" s="54">
        <f t="shared" si="5"/>
        <v>0</v>
      </c>
      <c r="F15" s="54">
        <v>0</v>
      </c>
      <c r="G15" s="54">
        <f t="shared" si="6"/>
        <v>0</v>
      </c>
      <c r="H15" s="54">
        <v>1155425</v>
      </c>
      <c r="I15" s="54">
        <f t="shared" si="7"/>
        <v>755.1797385620915</v>
      </c>
      <c r="J15" s="54">
        <v>6166717</v>
      </c>
      <c r="K15" s="54">
        <f t="shared" si="8"/>
        <v>4030.5339869281047</v>
      </c>
      <c r="L15" s="54">
        <v>479698</v>
      </c>
      <c r="M15" s="54">
        <f t="shared" si="9"/>
        <v>313.5281045751634</v>
      </c>
      <c r="N15" s="54">
        <v>256535</v>
      </c>
      <c r="O15" s="54">
        <f t="shared" si="10"/>
        <v>167.66993464052288</v>
      </c>
      <c r="P15" s="54">
        <v>309902</v>
      </c>
      <c r="Q15" s="54">
        <f t="shared" si="11"/>
        <v>202.55032679738562</v>
      </c>
      <c r="R15" s="54">
        <v>1082023</v>
      </c>
      <c r="S15" s="54">
        <f t="shared" si="12"/>
        <v>707.2045751633987</v>
      </c>
      <c r="T15" s="54">
        <v>67521</v>
      </c>
      <c r="U15" s="54">
        <f t="shared" si="13"/>
        <v>44.13137254901961</v>
      </c>
      <c r="V15" s="54">
        <v>137135</v>
      </c>
      <c r="W15" s="54">
        <f t="shared" si="14"/>
        <v>89.63071895424837</v>
      </c>
      <c r="X15" s="54">
        <v>162757</v>
      </c>
      <c r="Y15" s="54">
        <f t="shared" si="15"/>
        <v>106.37712418300653</v>
      </c>
      <c r="Z15" s="54">
        <v>0</v>
      </c>
      <c r="AA15" s="54">
        <f t="shared" si="16"/>
        <v>0</v>
      </c>
      <c r="AB15" s="54">
        <v>165526</v>
      </c>
      <c r="AC15" s="54">
        <f t="shared" si="0"/>
        <v>108.18692810457516</v>
      </c>
      <c r="AD15" s="54">
        <v>0</v>
      </c>
      <c r="AE15" s="54">
        <f t="shared" si="1"/>
        <v>0</v>
      </c>
      <c r="AF15" s="54">
        <v>0</v>
      </c>
      <c r="AG15" s="54">
        <f t="shared" si="2"/>
        <v>0</v>
      </c>
      <c r="AH15" s="54">
        <v>103548</v>
      </c>
      <c r="AI15" s="54">
        <f t="shared" si="3"/>
        <v>67.67843137254901</v>
      </c>
      <c r="AJ15" s="54">
        <v>0</v>
      </c>
      <c r="AK15" s="54">
        <f t="shared" si="4"/>
        <v>0</v>
      </c>
      <c r="AL15" s="61">
        <f t="shared" si="17"/>
        <v>10086787</v>
      </c>
      <c r="AM15" s="54">
        <f t="shared" si="18"/>
        <v>6592.671241830066</v>
      </c>
    </row>
    <row r="16" spans="1:39" ht="12.75">
      <c r="A16" s="5">
        <v>13</v>
      </c>
      <c r="B16" s="49" t="s">
        <v>51</v>
      </c>
      <c r="C16" s="50">
        <v>1783</v>
      </c>
      <c r="D16" s="54">
        <v>0</v>
      </c>
      <c r="E16" s="54">
        <f t="shared" si="5"/>
        <v>0</v>
      </c>
      <c r="F16" s="54">
        <v>0</v>
      </c>
      <c r="G16" s="54">
        <f t="shared" si="6"/>
        <v>0</v>
      </c>
      <c r="H16" s="54">
        <v>972264</v>
      </c>
      <c r="I16" s="54">
        <f t="shared" si="7"/>
        <v>545.2966909702748</v>
      </c>
      <c r="J16" s="54">
        <v>4443736</v>
      </c>
      <c r="K16" s="54">
        <f t="shared" si="8"/>
        <v>2492.2804262478967</v>
      </c>
      <c r="L16" s="54">
        <v>230428</v>
      </c>
      <c r="M16" s="54">
        <f t="shared" si="9"/>
        <v>129.2361189007291</v>
      </c>
      <c r="N16" s="54">
        <v>291760</v>
      </c>
      <c r="O16" s="54">
        <f t="shared" si="10"/>
        <v>163.63432417274257</v>
      </c>
      <c r="P16" s="54">
        <v>383245</v>
      </c>
      <c r="Q16" s="54">
        <f t="shared" si="11"/>
        <v>214.94391475042065</v>
      </c>
      <c r="R16" s="54">
        <v>669646</v>
      </c>
      <c r="S16" s="54">
        <f t="shared" si="12"/>
        <v>375.57263039820526</v>
      </c>
      <c r="T16" s="54">
        <v>62036</v>
      </c>
      <c r="U16" s="54">
        <f t="shared" si="13"/>
        <v>34.79304542905216</v>
      </c>
      <c r="V16" s="54">
        <v>111906</v>
      </c>
      <c r="W16" s="54">
        <f t="shared" si="14"/>
        <v>62.76275939427931</v>
      </c>
      <c r="X16" s="54">
        <v>280590</v>
      </c>
      <c r="Y16" s="54">
        <f t="shared" si="15"/>
        <v>157.369601794728</v>
      </c>
      <c r="Z16" s="54">
        <v>0</v>
      </c>
      <c r="AA16" s="54">
        <f t="shared" si="16"/>
        <v>0</v>
      </c>
      <c r="AB16" s="54">
        <v>170061</v>
      </c>
      <c r="AC16" s="54">
        <f t="shared" si="0"/>
        <v>95.37913628715648</v>
      </c>
      <c r="AD16" s="54">
        <v>0</v>
      </c>
      <c r="AE16" s="54">
        <f t="shared" si="1"/>
        <v>0</v>
      </c>
      <c r="AF16" s="54">
        <v>0</v>
      </c>
      <c r="AG16" s="54">
        <f t="shared" si="2"/>
        <v>0</v>
      </c>
      <c r="AH16" s="54">
        <v>41325</v>
      </c>
      <c r="AI16" s="54">
        <f t="shared" si="3"/>
        <v>23.177229388670778</v>
      </c>
      <c r="AJ16" s="54">
        <v>286355</v>
      </c>
      <c r="AK16" s="54">
        <f t="shared" si="4"/>
        <v>160.60291643297813</v>
      </c>
      <c r="AL16" s="61">
        <f t="shared" si="17"/>
        <v>7943352</v>
      </c>
      <c r="AM16" s="54">
        <f t="shared" si="18"/>
        <v>4455.0487941671345</v>
      </c>
    </row>
    <row r="17" spans="1:39" ht="12.75">
      <c r="A17" s="5">
        <v>14</v>
      </c>
      <c r="B17" s="49" t="s">
        <v>52</v>
      </c>
      <c r="C17" s="50">
        <v>2579</v>
      </c>
      <c r="D17" s="54">
        <v>0</v>
      </c>
      <c r="E17" s="54">
        <f t="shared" si="5"/>
        <v>0</v>
      </c>
      <c r="F17" s="54">
        <v>0</v>
      </c>
      <c r="G17" s="54">
        <f t="shared" si="6"/>
        <v>0</v>
      </c>
      <c r="H17" s="54">
        <v>1997615</v>
      </c>
      <c r="I17" s="54">
        <f t="shared" si="7"/>
        <v>774.5696006203955</v>
      </c>
      <c r="J17" s="54">
        <v>7922279</v>
      </c>
      <c r="K17" s="54">
        <f t="shared" si="8"/>
        <v>3071.8414113997674</v>
      </c>
      <c r="L17" s="54">
        <v>485017</v>
      </c>
      <c r="M17" s="54">
        <f t="shared" si="9"/>
        <v>188.06397828615744</v>
      </c>
      <c r="N17" s="54">
        <v>435602</v>
      </c>
      <c r="O17" s="54">
        <f t="shared" si="10"/>
        <v>168.90345094998062</v>
      </c>
      <c r="P17" s="54">
        <v>1007487</v>
      </c>
      <c r="Q17" s="54">
        <f t="shared" si="11"/>
        <v>390.65025203567274</v>
      </c>
      <c r="R17" s="54">
        <v>1353647</v>
      </c>
      <c r="S17" s="54">
        <f t="shared" si="12"/>
        <v>524.8728189220628</v>
      </c>
      <c r="T17" s="54">
        <v>87886</v>
      </c>
      <c r="U17" s="54">
        <f t="shared" si="13"/>
        <v>34.07754943776658</v>
      </c>
      <c r="V17" s="54">
        <v>144094</v>
      </c>
      <c r="W17" s="54">
        <f t="shared" si="14"/>
        <v>55.87204342768515</v>
      </c>
      <c r="X17" s="54">
        <v>114890</v>
      </c>
      <c r="Y17" s="54">
        <f t="shared" si="15"/>
        <v>44.548274525009695</v>
      </c>
      <c r="Z17" s="54">
        <v>0</v>
      </c>
      <c r="AA17" s="54">
        <f t="shared" si="16"/>
        <v>0</v>
      </c>
      <c r="AB17" s="54">
        <v>154438</v>
      </c>
      <c r="AC17" s="54">
        <f t="shared" si="0"/>
        <v>59.88290034897247</v>
      </c>
      <c r="AD17" s="54">
        <v>0</v>
      </c>
      <c r="AE17" s="54">
        <f t="shared" si="1"/>
        <v>0</v>
      </c>
      <c r="AF17" s="54">
        <v>0</v>
      </c>
      <c r="AG17" s="54">
        <f t="shared" si="2"/>
        <v>0</v>
      </c>
      <c r="AH17" s="54">
        <v>0</v>
      </c>
      <c r="AI17" s="54">
        <f t="shared" si="3"/>
        <v>0</v>
      </c>
      <c r="AJ17" s="54">
        <v>28502</v>
      </c>
      <c r="AK17" s="54">
        <f t="shared" si="4"/>
        <v>11.051570376114773</v>
      </c>
      <c r="AL17" s="61">
        <f t="shared" si="17"/>
        <v>13731457</v>
      </c>
      <c r="AM17" s="54">
        <f t="shared" si="18"/>
        <v>5324.333850329585</v>
      </c>
    </row>
    <row r="18" spans="1:39" ht="12.75">
      <c r="A18" s="6">
        <v>15</v>
      </c>
      <c r="B18" s="15" t="s">
        <v>53</v>
      </c>
      <c r="C18" s="9">
        <v>4042</v>
      </c>
      <c r="D18" s="55">
        <v>0</v>
      </c>
      <c r="E18" s="55">
        <f t="shared" si="5"/>
        <v>0</v>
      </c>
      <c r="F18" s="55">
        <v>0</v>
      </c>
      <c r="G18" s="55">
        <f t="shared" si="6"/>
        <v>0</v>
      </c>
      <c r="H18" s="55">
        <v>2267634</v>
      </c>
      <c r="I18" s="55">
        <f t="shared" si="7"/>
        <v>561.0178129638792</v>
      </c>
      <c r="J18" s="55">
        <v>11223688</v>
      </c>
      <c r="K18" s="55">
        <f t="shared" si="8"/>
        <v>2776.7659574468084</v>
      </c>
      <c r="L18" s="55">
        <v>981530</v>
      </c>
      <c r="M18" s="55">
        <f t="shared" si="9"/>
        <v>242.83275606135575</v>
      </c>
      <c r="N18" s="55">
        <v>721936</v>
      </c>
      <c r="O18" s="55">
        <f t="shared" si="10"/>
        <v>178.6086095992083</v>
      </c>
      <c r="P18" s="55">
        <v>1164744</v>
      </c>
      <c r="Q18" s="55">
        <f t="shared" si="11"/>
        <v>288.1603166749134</v>
      </c>
      <c r="R18" s="55">
        <v>1487392</v>
      </c>
      <c r="S18" s="55">
        <f t="shared" si="12"/>
        <v>367.9841662543295</v>
      </c>
      <c r="T18" s="55">
        <v>269671</v>
      </c>
      <c r="U18" s="55">
        <f t="shared" si="13"/>
        <v>66.71721919841663</v>
      </c>
      <c r="V18" s="55">
        <v>115832</v>
      </c>
      <c r="W18" s="55">
        <f t="shared" si="14"/>
        <v>28.657100445324097</v>
      </c>
      <c r="X18" s="55">
        <v>544319</v>
      </c>
      <c r="Y18" s="55">
        <f t="shared" si="15"/>
        <v>134.66575952498764</v>
      </c>
      <c r="Z18" s="55">
        <v>0</v>
      </c>
      <c r="AA18" s="55">
        <f t="shared" si="16"/>
        <v>0</v>
      </c>
      <c r="AB18" s="55">
        <v>224936</v>
      </c>
      <c r="AC18" s="55">
        <f t="shared" si="0"/>
        <v>55.64967837704107</v>
      </c>
      <c r="AD18" s="55">
        <v>0</v>
      </c>
      <c r="AE18" s="55">
        <f t="shared" si="1"/>
        <v>0</v>
      </c>
      <c r="AF18" s="55">
        <v>0</v>
      </c>
      <c r="AG18" s="55">
        <f t="shared" si="2"/>
        <v>0</v>
      </c>
      <c r="AH18" s="55">
        <v>0</v>
      </c>
      <c r="AI18" s="55">
        <f t="shared" si="3"/>
        <v>0</v>
      </c>
      <c r="AJ18" s="55">
        <v>251683</v>
      </c>
      <c r="AK18" s="55">
        <f t="shared" si="4"/>
        <v>62.266947055912915</v>
      </c>
      <c r="AL18" s="62">
        <f t="shared" si="17"/>
        <v>19253365</v>
      </c>
      <c r="AM18" s="55">
        <f t="shared" si="18"/>
        <v>4763.326323602178</v>
      </c>
    </row>
    <row r="19" spans="1:39" ht="12.75">
      <c r="A19" s="5">
        <v>16</v>
      </c>
      <c r="B19" s="49" t="s">
        <v>54</v>
      </c>
      <c r="C19" s="50">
        <v>4965</v>
      </c>
      <c r="D19" s="54">
        <v>19122</v>
      </c>
      <c r="E19" s="54">
        <f t="shared" si="5"/>
        <v>3.851359516616314</v>
      </c>
      <c r="F19" s="54">
        <v>0</v>
      </c>
      <c r="G19" s="54">
        <f t="shared" si="6"/>
        <v>0</v>
      </c>
      <c r="H19" s="54">
        <v>3056007</v>
      </c>
      <c r="I19" s="54">
        <f t="shared" si="7"/>
        <v>615.5099697885196</v>
      </c>
      <c r="J19" s="54">
        <v>16873158</v>
      </c>
      <c r="K19" s="54">
        <f t="shared" si="8"/>
        <v>3398.4205438066465</v>
      </c>
      <c r="L19" s="54">
        <v>1027497</v>
      </c>
      <c r="M19" s="54">
        <f t="shared" si="9"/>
        <v>206.94803625377642</v>
      </c>
      <c r="N19" s="54">
        <v>1136087</v>
      </c>
      <c r="O19" s="54">
        <f t="shared" si="10"/>
        <v>228.81913393756295</v>
      </c>
      <c r="P19" s="54">
        <v>1812032</v>
      </c>
      <c r="Q19" s="54">
        <f t="shared" si="11"/>
        <v>364.9611278952669</v>
      </c>
      <c r="R19" s="54">
        <v>3148279</v>
      </c>
      <c r="S19" s="54">
        <f t="shared" si="12"/>
        <v>634.0944612286002</v>
      </c>
      <c r="T19" s="54">
        <v>391796</v>
      </c>
      <c r="U19" s="54">
        <f t="shared" si="13"/>
        <v>78.91158106747231</v>
      </c>
      <c r="V19" s="54">
        <v>142878</v>
      </c>
      <c r="W19" s="54">
        <f t="shared" si="14"/>
        <v>28.777039274924473</v>
      </c>
      <c r="X19" s="54">
        <v>487097</v>
      </c>
      <c r="Y19" s="54">
        <f t="shared" si="15"/>
        <v>98.10614300100706</v>
      </c>
      <c r="Z19" s="54">
        <v>0</v>
      </c>
      <c r="AA19" s="54">
        <f t="shared" si="16"/>
        <v>0</v>
      </c>
      <c r="AB19" s="54">
        <v>435447</v>
      </c>
      <c r="AC19" s="54">
        <f t="shared" si="0"/>
        <v>87.70332326283987</v>
      </c>
      <c r="AD19" s="54">
        <v>0</v>
      </c>
      <c r="AE19" s="54">
        <f t="shared" si="1"/>
        <v>0</v>
      </c>
      <c r="AF19" s="54">
        <v>0</v>
      </c>
      <c r="AG19" s="54">
        <f t="shared" si="2"/>
        <v>0</v>
      </c>
      <c r="AH19" s="54">
        <v>71236</v>
      </c>
      <c r="AI19" s="54">
        <f t="shared" si="3"/>
        <v>14.347633434038269</v>
      </c>
      <c r="AJ19" s="54">
        <v>38677</v>
      </c>
      <c r="AK19" s="54">
        <f t="shared" si="4"/>
        <v>7.789929506545821</v>
      </c>
      <c r="AL19" s="61">
        <f t="shared" si="17"/>
        <v>28639313</v>
      </c>
      <c r="AM19" s="54">
        <f t="shared" si="18"/>
        <v>5768.240281973816</v>
      </c>
    </row>
    <row r="20" spans="1:39" ht="12.75">
      <c r="A20" s="5">
        <v>17</v>
      </c>
      <c r="B20" s="49" t="s">
        <v>55</v>
      </c>
      <c r="C20" s="50">
        <v>49197</v>
      </c>
      <c r="D20" s="54">
        <v>0</v>
      </c>
      <c r="E20" s="54">
        <f t="shared" si="5"/>
        <v>0</v>
      </c>
      <c r="F20" s="54">
        <v>277564</v>
      </c>
      <c r="G20" s="54">
        <f t="shared" si="6"/>
        <v>5.641888733052828</v>
      </c>
      <c r="H20" s="54">
        <v>20168650</v>
      </c>
      <c r="I20" s="54">
        <f t="shared" si="7"/>
        <v>409.95690794154115</v>
      </c>
      <c r="J20" s="54">
        <v>155230917</v>
      </c>
      <c r="K20" s="54">
        <f t="shared" si="8"/>
        <v>3155.2923348984696</v>
      </c>
      <c r="L20" s="54">
        <v>21378749</v>
      </c>
      <c r="M20" s="54">
        <f t="shared" si="9"/>
        <v>434.55391588918025</v>
      </c>
      <c r="N20" s="54">
        <v>7900143</v>
      </c>
      <c r="O20" s="54">
        <f t="shared" si="10"/>
        <v>160.58180376852246</v>
      </c>
      <c r="P20" s="54">
        <v>11150856</v>
      </c>
      <c r="Q20" s="54">
        <f t="shared" si="11"/>
        <v>226.65723519726814</v>
      </c>
      <c r="R20" s="54">
        <v>17959869</v>
      </c>
      <c r="S20" s="54">
        <f t="shared" si="12"/>
        <v>365.06024757607173</v>
      </c>
      <c r="T20" s="54">
        <v>1052075</v>
      </c>
      <c r="U20" s="54">
        <f t="shared" si="13"/>
        <v>21.384942171270605</v>
      </c>
      <c r="V20" s="54">
        <v>881014</v>
      </c>
      <c r="W20" s="54">
        <f t="shared" si="14"/>
        <v>17.907880561822875</v>
      </c>
      <c r="X20" s="54">
        <v>6675216</v>
      </c>
      <c r="Y20" s="54">
        <f t="shared" si="15"/>
        <v>135.68339532898347</v>
      </c>
      <c r="Z20" s="54">
        <v>0</v>
      </c>
      <c r="AA20" s="54">
        <f t="shared" si="16"/>
        <v>0</v>
      </c>
      <c r="AB20" s="54">
        <v>2760655</v>
      </c>
      <c r="AC20" s="54">
        <f t="shared" si="0"/>
        <v>56.1142955871293</v>
      </c>
      <c r="AD20" s="54">
        <v>465627</v>
      </c>
      <c r="AE20" s="54">
        <f t="shared" si="1"/>
        <v>9.46454052076346</v>
      </c>
      <c r="AF20" s="54">
        <v>0</v>
      </c>
      <c r="AG20" s="54">
        <f t="shared" si="2"/>
        <v>0</v>
      </c>
      <c r="AH20" s="54">
        <v>1084788</v>
      </c>
      <c r="AI20" s="54">
        <f t="shared" si="3"/>
        <v>22.049881090310386</v>
      </c>
      <c r="AJ20" s="54">
        <v>834209</v>
      </c>
      <c r="AK20" s="54">
        <f t="shared" si="4"/>
        <v>16.956501412687764</v>
      </c>
      <c r="AL20" s="61">
        <f t="shared" si="17"/>
        <v>247820332</v>
      </c>
      <c r="AM20" s="54">
        <f t="shared" si="18"/>
        <v>5037.305770677074</v>
      </c>
    </row>
    <row r="21" spans="1:39" ht="12.75">
      <c r="A21" s="5">
        <v>18</v>
      </c>
      <c r="B21" s="49" t="s">
        <v>56</v>
      </c>
      <c r="C21" s="50">
        <v>1499</v>
      </c>
      <c r="D21" s="54">
        <v>0</v>
      </c>
      <c r="E21" s="54">
        <f t="shared" si="5"/>
        <v>0</v>
      </c>
      <c r="F21" s="54">
        <v>0</v>
      </c>
      <c r="G21" s="54">
        <f t="shared" si="6"/>
        <v>0</v>
      </c>
      <c r="H21" s="54">
        <v>1413162</v>
      </c>
      <c r="I21" s="54">
        <f t="shared" si="7"/>
        <v>942.736490993996</v>
      </c>
      <c r="J21" s="54">
        <v>4415741</v>
      </c>
      <c r="K21" s="54">
        <f t="shared" si="8"/>
        <v>2945.7911941294196</v>
      </c>
      <c r="L21" s="54">
        <v>182867</v>
      </c>
      <c r="M21" s="54">
        <f t="shared" si="9"/>
        <v>121.99266177451635</v>
      </c>
      <c r="N21" s="54">
        <v>221886</v>
      </c>
      <c r="O21" s="54">
        <f t="shared" si="10"/>
        <v>148.02268178785857</v>
      </c>
      <c r="P21" s="54">
        <v>800252</v>
      </c>
      <c r="Q21" s="54">
        <f t="shared" si="11"/>
        <v>533.8572381587725</v>
      </c>
      <c r="R21" s="54">
        <v>942202</v>
      </c>
      <c r="S21" s="54">
        <f t="shared" si="12"/>
        <v>628.5537024683122</v>
      </c>
      <c r="T21" s="54">
        <v>0</v>
      </c>
      <c r="U21" s="54">
        <f t="shared" si="13"/>
        <v>0</v>
      </c>
      <c r="V21" s="54">
        <v>26514</v>
      </c>
      <c r="W21" s="54">
        <f t="shared" si="14"/>
        <v>17.68779186124083</v>
      </c>
      <c r="X21" s="54">
        <v>169727</v>
      </c>
      <c r="Y21" s="54">
        <f t="shared" si="15"/>
        <v>113.22681787858572</v>
      </c>
      <c r="Z21" s="54">
        <v>0</v>
      </c>
      <c r="AA21" s="54">
        <f t="shared" si="16"/>
        <v>0</v>
      </c>
      <c r="AB21" s="54">
        <v>113914</v>
      </c>
      <c r="AC21" s="54">
        <f t="shared" si="0"/>
        <v>75.99332888592394</v>
      </c>
      <c r="AD21" s="54">
        <v>0</v>
      </c>
      <c r="AE21" s="54">
        <f t="shared" si="1"/>
        <v>0</v>
      </c>
      <c r="AF21" s="54">
        <v>799</v>
      </c>
      <c r="AG21" s="54">
        <f t="shared" si="2"/>
        <v>0.5330220146764509</v>
      </c>
      <c r="AH21" s="54">
        <v>0</v>
      </c>
      <c r="AI21" s="54">
        <f t="shared" si="3"/>
        <v>0</v>
      </c>
      <c r="AJ21" s="54">
        <v>2444</v>
      </c>
      <c r="AK21" s="54">
        <f t="shared" si="4"/>
        <v>1.6304202801867913</v>
      </c>
      <c r="AL21" s="61">
        <f t="shared" si="17"/>
        <v>8289508</v>
      </c>
      <c r="AM21" s="54">
        <f t="shared" si="18"/>
        <v>5530.025350233489</v>
      </c>
    </row>
    <row r="22" spans="1:39" ht="12.75">
      <c r="A22" s="5">
        <v>19</v>
      </c>
      <c r="B22" s="49" t="s">
        <v>57</v>
      </c>
      <c r="C22" s="50">
        <v>2356</v>
      </c>
      <c r="D22" s="54">
        <v>0</v>
      </c>
      <c r="E22" s="54">
        <f t="shared" si="5"/>
        <v>0</v>
      </c>
      <c r="F22" s="54">
        <v>0</v>
      </c>
      <c r="G22" s="54">
        <f t="shared" si="6"/>
        <v>0</v>
      </c>
      <c r="H22" s="54">
        <v>1634809</v>
      </c>
      <c r="I22" s="54">
        <f t="shared" si="7"/>
        <v>693.891765704584</v>
      </c>
      <c r="J22" s="54">
        <v>7029282</v>
      </c>
      <c r="K22" s="54">
        <f t="shared" si="8"/>
        <v>2983.5662139219016</v>
      </c>
      <c r="L22" s="54">
        <v>1080271</v>
      </c>
      <c r="M22" s="54">
        <f t="shared" si="9"/>
        <v>458.5191001697793</v>
      </c>
      <c r="N22" s="54">
        <v>517153</v>
      </c>
      <c r="O22" s="54">
        <f t="shared" si="10"/>
        <v>219.5046689303905</v>
      </c>
      <c r="P22" s="54">
        <v>565567</v>
      </c>
      <c r="Q22" s="54">
        <f t="shared" si="11"/>
        <v>240.05390492359933</v>
      </c>
      <c r="R22" s="54">
        <v>1106807</v>
      </c>
      <c r="S22" s="54">
        <f t="shared" si="12"/>
        <v>469.78225806451616</v>
      </c>
      <c r="T22" s="54">
        <v>84968</v>
      </c>
      <c r="U22" s="54">
        <f t="shared" si="13"/>
        <v>36.064516129032256</v>
      </c>
      <c r="V22" s="54">
        <v>96760</v>
      </c>
      <c r="W22" s="54">
        <f t="shared" si="14"/>
        <v>41.06960950764007</v>
      </c>
      <c r="X22" s="54">
        <v>119909</v>
      </c>
      <c r="Y22" s="54">
        <f t="shared" si="15"/>
        <v>50.895161290322584</v>
      </c>
      <c r="Z22" s="54">
        <v>0</v>
      </c>
      <c r="AA22" s="54">
        <f t="shared" si="16"/>
        <v>0</v>
      </c>
      <c r="AB22" s="54">
        <v>174094</v>
      </c>
      <c r="AC22" s="54">
        <f t="shared" si="0"/>
        <v>73.89388794567063</v>
      </c>
      <c r="AD22" s="54">
        <v>0</v>
      </c>
      <c r="AE22" s="54">
        <f t="shared" si="1"/>
        <v>0</v>
      </c>
      <c r="AF22" s="54">
        <v>0</v>
      </c>
      <c r="AG22" s="54">
        <f t="shared" si="2"/>
        <v>0</v>
      </c>
      <c r="AH22" s="54">
        <v>33576</v>
      </c>
      <c r="AI22" s="54">
        <f t="shared" si="3"/>
        <v>14.251273344651953</v>
      </c>
      <c r="AJ22" s="54">
        <v>429340</v>
      </c>
      <c r="AK22" s="54">
        <f t="shared" si="4"/>
        <v>182.23259762309</v>
      </c>
      <c r="AL22" s="61">
        <f t="shared" si="17"/>
        <v>12872536</v>
      </c>
      <c r="AM22" s="54">
        <f t="shared" si="18"/>
        <v>5463.724957555179</v>
      </c>
    </row>
    <row r="23" spans="1:39" ht="12.75">
      <c r="A23" s="6">
        <v>20</v>
      </c>
      <c r="B23" s="15" t="s">
        <v>58</v>
      </c>
      <c r="C23" s="9">
        <v>6173</v>
      </c>
      <c r="D23" s="55">
        <v>0</v>
      </c>
      <c r="E23" s="55">
        <f t="shared" si="5"/>
        <v>0</v>
      </c>
      <c r="F23" s="55">
        <v>0</v>
      </c>
      <c r="G23" s="55">
        <f t="shared" si="6"/>
        <v>0</v>
      </c>
      <c r="H23" s="55">
        <v>3009521</v>
      </c>
      <c r="I23" s="55">
        <f t="shared" si="7"/>
        <v>487.5297262271181</v>
      </c>
      <c r="J23" s="55">
        <v>18635716</v>
      </c>
      <c r="K23" s="55">
        <f t="shared" si="8"/>
        <v>3018.9075004049896</v>
      </c>
      <c r="L23" s="55">
        <v>2013850</v>
      </c>
      <c r="M23" s="55">
        <f t="shared" si="9"/>
        <v>326.235217884335</v>
      </c>
      <c r="N23" s="55">
        <v>795356</v>
      </c>
      <c r="O23" s="55">
        <f t="shared" si="10"/>
        <v>128.84432204762678</v>
      </c>
      <c r="P23" s="55">
        <v>1653173</v>
      </c>
      <c r="Q23" s="55">
        <f t="shared" si="11"/>
        <v>267.80706301636155</v>
      </c>
      <c r="R23" s="55">
        <v>2485043</v>
      </c>
      <c r="S23" s="55">
        <f t="shared" si="12"/>
        <v>402.5664992710189</v>
      </c>
      <c r="T23" s="55">
        <v>251656</v>
      </c>
      <c r="U23" s="55">
        <f t="shared" si="13"/>
        <v>40.767212052486634</v>
      </c>
      <c r="V23" s="55">
        <v>483425</v>
      </c>
      <c r="W23" s="55">
        <f t="shared" si="14"/>
        <v>78.31281386683946</v>
      </c>
      <c r="X23" s="55">
        <v>107715</v>
      </c>
      <c r="Y23" s="55">
        <f t="shared" si="15"/>
        <v>17.44937631621578</v>
      </c>
      <c r="Z23" s="55">
        <v>0</v>
      </c>
      <c r="AA23" s="55">
        <f t="shared" si="16"/>
        <v>0</v>
      </c>
      <c r="AB23" s="55">
        <v>280680</v>
      </c>
      <c r="AC23" s="55">
        <f t="shared" si="0"/>
        <v>45.46897780657703</v>
      </c>
      <c r="AD23" s="55">
        <v>0</v>
      </c>
      <c r="AE23" s="55">
        <f t="shared" si="1"/>
        <v>0</v>
      </c>
      <c r="AF23" s="55">
        <v>0</v>
      </c>
      <c r="AG23" s="55">
        <f t="shared" si="2"/>
        <v>0</v>
      </c>
      <c r="AH23" s="55">
        <v>78119</v>
      </c>
      <c r="AI23" s="55">
        <f t="shared" si="3"/>
        <v>12.654948971326746</v>
      </c>
      <c r="AJ23" s="55">
        <v>182112</v>
      </c>
      <c r="AK23" s="55">
        <f t="shared" si="4"/>
        <v>29.50137696419893</v>
      </c>
      <c r="AL23" s="62">
        <f t="shared" si="17"/>
        <v>29976366</v>
      </c>
      <c r="AM23" s="55">
        <f t="shared" si="18"/>
        <v>4856.045034829094</v>
      </c>
    </row>
    <row r="24" spans="1:39" ht="12.75">
      <c r="A24" s="5">
        <v>21</v>
      </c>
      <c r="B24" s="49" t="s">
        <v>59</v>
      </c>
      <c r="C24" s="50">
        <v>3476</v>
      </c>
      <c r="D24" s="54">
        <v>0</v>
      </c>
      <c r="E24" s="54">
        <f t="shared" si="5"/>
        <v>0</v>
      </c>
      <c r="F24" s="54">
        <v>0</v>
      </c>
      <c r="G24" s="54">
        <f t="shared" si="6"/>
        <v>0</v>
      </c>
      <c r="H24" s="54">
        <v>1933645</v>
      </c>
      <c r="I24" s="54">
        <f t="shared" si="7"/>
        <v>556.2845224395858</v>
      </c>
      <c r="J24" s="54">
        <v>8131024</v>
      </c>
      <c r="K24" s="54">
        <f t="shared" si="8"/>
        <v>2339.1898734177216</v>
      </c>
      <c r="L24" s="54">
        <v>620712</v>
      </c>
      <c r="M24" s="54">
        <f t="shared" si="9"/>
        <v>178.57077100115075</v>
      </c>
      <c r="N24" s="54">
        <v>458321</v>
      </c>
      <c r="O24" s="54">
        <f t="shared" si="10"/>
        <v>131.85299194476409</v>
      </c>
      <c r="P24" s="54">
        <v>831147</v>
      </c>
      <c r="Q24" s="54">
        <f t="shared" si="11"/>
        <v>239.1101841196778</v>
      </c>
      <c r="R24" s="54">
        <v>1531816</v>
      </c>
      <c r="S24" s="54">
        <f t="shared" si="12"/>
        <v>440.6835443037975</v>
      </c>
      <c r="T24" s="54">
        <v>118375</v>
      </c>
      <c r="U24" s="54">
        <f t="shared" si="13"/>
        <v>34.05494821634062</v>
      </c>
      <c r="V24" s="54">
        <v>164323</v>
      </c>
      <c r="W24" s="54">
        <f t="shared" si="14"/>
        <v>47.27359033371692</v>
      </c>
      <c r="X24" s="54">
        <v>848691</v>
      </c>
      <c r="Y24" s="54">
        <f t="shared" si="15"/>
        <v>244.15736478711162</v>
      </c>
      <c r="Z24" s="54">
        <v>0</v>
      </c>
      <c r="AA24" s="54">
        <f t="shared" si="16"/>
        <v>0</v>
      </c>
      <c r="AB24" s="54">
        <v>393087</v>
      </c>
      <c r="AC24" s="54">
        <f t="shared" si="0"/>
        <v>113.08601841196779</v>
      </c>
      <c r="AD24" s="54">
        <v>236</v>
      </c>
      <c r="AE24" s="54">
        <f t="shared" si="1"/>
        <v>0.06789413118527042</v>
      </c>
      <c r="AF24" s="54">
        <v>0</v>
      </c>
      <c r="AG24" s="54">
        <f t="shared" si="2"/>
        <v>0</v>
      </c>
      <c r="AH24" s="54">
        <v>21178</v>
      </c>
      <c r="AI24" s="54">
        <f t="shared" si="3"/>
        <v>6.092635212888378</v>
      </c>
      <c r="AJ24" s="54">
        <v>384841</v>
      </c>
      <c r="AK24" s="54">
        <f t="shared" si="4"/>
        <v>110.71375143843498</v>
      </c>
      <c r="AL24" s="61">
        <f t="shared" si="17"/>
        <v>15437396</v>
      </c>
      <c r="AM24" s="54">
        <f t="shared" si="18"/>
        <v>4441.138089758343</v>
      </c>
    </row>
    <row r="25" spans="1:39" ht="12.75">
      <c r="A25" s="5">
        <v>22</v>
      </c>
      <c r="B25" s="49" t="s">
        <v>60</v>
      </c>
      <c r="C25" s="50">
        <v>3559</v>
      </c>
      <c r="D25" s="54">
        <v>44415</v>
      </c>
      <c r="E25" s="54">
        <f t="shared" si="5"/>
        <v>12.479629109300365</v>
      </c>
      <c r="F25" s="54">
        <v>0</v>
      </c>
      <c r="G25" s="54">
        <f t="shared" si="6"/>
        <v>0</v>
      </c>
      <c r="H25" s="54">
        <v>1726633</v>
      </c>
      <c r="I25" s="54">
        <f t="shared" si="7"/>
        <v>485.14554650182635</v>
      </c>
      <c r="J25" s="54">
        <v>9187670</v>
      </c>
      <c r="K25" s="54">
        <f t="shared" si="8"/>
        <v>2581.531329025007</v>
      </c>
      <c r="L25" s="54">
        <v>456381</v>
      </c>
      <c r="M25" s="54">
        <f t="shared" si="9"/>
        <v>128.2329305984827</v>
      </c>
      <c r="N25" s="54">
        <v>422484</v>
      </c>
      <c r="O25" s="54">
        <f t="shared" si="10"/>
        <v>118.70862601854454</v>
      </c>
      <c r="P25" s="54">
        <v>693703</v>
      </c>
      <c r="Q25" s="54">
        <f t="shared" si="11"/>
        <v>194.91514470356842</v>
      </c>
      <c r="R25" s="54">
        <v>1656902</v>
      </c>
      <c r="S25" s="54">
        <f t="shared" si="12"/>
        <v>465.5526833380163</v>
      </c>
      <c r="T25" s="54">
        <v>162021</v>
      </c>
      <c r="U25" s="54">
        <f t="shared" si="13"/>
        <v>45.52430457993818</v>
      </c>
      <c r="V25" s="54">
        <v>230274</v>
      </c>
      <c r="W25" s="54">
        <f t="shared" si="14"/>
        <v>64.70188255127844</v>
      </c>
      <c r="X25" s="54">
        <v>97979</v>
      </c>
      <c r="Y25" s="54">
        <f t="shared" si="15"/>
        <v>27.529924135993255</v>
      </c>
      <c r="Z25" s="54">
        <v>0</v>
      </c>
      <c r="AA25" s="54">
        <f t="shared" si="16"/>
        <v>0</v>
      </c>
      <c r="AB25" s="54">
        <v>258488</v>
      </c>
      <c r="AC25" s="54">
        <f t="shared" si="0"/>
        <v>72.62939027816803</v>
      </c>
      <c r="AD25" s="54">
        <v>0</v>
      </c>
      <c r="AE25" s="54">
        <f t="shared" si="1"/>
        <v>0</v>
      </c>
      <c r="AF25" s="54">
        <v>39</v>
      </c>
      <c r="AG25" s="54">
        <f t="shared" si="2"/>
        <v>0.010958134307389716</v>
      </c>
      <c r="AH25" s="54">
        <v>38577</v>
      </c>
      <c r="AI25" s="54">
        <f t="shared" si="3"/>
        <v>10.83928069682495</v>
      </c>
      <c r="AJ25" s="54">
        <v>212909</v>
      </c>
      <c r="AK25" s="54">
        <f t="shared" si="4"/>
        <v>59.82270300646249</v>
      </c>
      <c r="AL25" s="61">
        <f t="shared" si="17"/>
        <v>15188475</v>
      </c>
      <c r="AM25" s="54">
        <f t="shared" si="18"/>
        <v>4267.6243326777185</v>
      </c>
    </row>
    <row r="26" spans="1:39" ht="12.75">
      <c r="A26" s="5">
        <v>23</v>
      </c>
      <c r="B26" s="49" t="s">
        <v>61</v>
      </c>
      <c r="C26" s="50">
        <v>14129</v>
      </c>
      <c r="D26" s="54">
        <v>23407</v>
      </c>
      <c r="E26" s="54">
        <f t="shared" si="5"/>
        <v>1.6566635996885837</v>
      </c>
      <c r="F26" s="54">
        <v>0</v>
      </c>
      <c r="G26" s="54">
        <f t="shared" si="6"/>
        <v>0</v>
      </c>
      <c r="H26" s="54">
        <v>6159413</v>
      </c>
      <c r="I26" s="54">
        <f t="shared" si="7"/>
        <v>435.94118479722556</v>
      </c>
      <c r="J26" s="54">
        <v>45155079</v>
      </c>
      <c r="K26" s="54">
        <f t="shared" si="8"/>
        <v>3195.914714417156</v>
      </c>
      <c r="L26" s="54">
        <v>4164676</v>
      </c>
      <c r="M26" s="54">
        <f t="shared" si="9"/>
        <v>294.7608464859509</v>
      </c>
      <c r="N26" s="54">
        <v>1900552</v>
      </c>
      <c r="O26" s="54">
        <f t="shared" si="10"/>
        <v>134.5142614480855</v>
      </c>
      <c r="P26" s="54">
        <v>3502039</v>
      </c>
      <c r="Q26" s="54">
        <f t="shared" si="11"/>
        <v>247.8617736570175</v>
      </c>
      <c r="R26" s="54">
        <v>5886418</v>
      </c>
      <c r="S26" s="54">
        <f t="shared" si="12"/>
        <v>416.61957675702456</v>
      </c>
      <c r="T26" s="54">
        <v>477649</v>
      </c>
      <c r="U26" s="54">
        <f t="shared" si="13"/>
        <v>33.80628494585604</v>
      </c>
      <c r="V26" s="54">
        <v>643030</v>
      </c>
      <c r="W26" s="54">
        <f t="shared" si="14"/>
        <v>45.51135961497629</v>
      </c>
      <c r="X26" s="54">
        <v>1028096</v>
      </c>
      <c r="Y26" s="54">
        <f t="shared" si="15"/>
        <v>72.76495151815415</v>
      </c>
      <c r="Z26" s="54">
        <v>0</v>
      </c>
      <c r="AA26" s="54">
        <f t="shared" si="16"/>
        <v>0</v>
      </c>
      <c r="AB26" s="54">
        <v>1572969</v>
      </c>
      <c r="AC26" s="54">
        <f t="shared" si="0"/>
        <v>111.32911034043457</v>
      </c>
      <c r="AD26" s="54">
        <v>0</v>
      </c>
      <c r="AE26" s="54">
        <f t="shared" si="1"/>
        <v>0</v>
      </c>
      <c r="AF26" s="54">
        <v>6255</v>
      </c>
      <c r="AG26" s="54">
        <f t="shared" si="2"/>
        <v>0.4427064901974662</v>
      </c>
      <c r="AH26" s="54">
        <v>38157</v>
      </c>
      <c r="AI26" s="54">
        <f t="shared" si="3"/>
        <v>2.7006157548304905</v>
      </c>
      <c r="AJ26" s="54">
        <v>240124</v>
      </c>
      <c r="AK26" s="54">
        <f t="shared" si="4"/>
        <v>16.995116427206455</v>
      </c>
      <c r="AL26" s="61">
        <f t="shared" si="17"/>
        <v>70797864</v>
      </c>
      <c r="AM26" s="54">
        <f t="shared" si="18"/>
        <v>5010.819166253804</v>
      </c>
    </row>
    <row r="27" spans="1:39" ht="12.75">
      <c r="A27" s="5">
        <v>24</v>
      </c>
      <c r="B27" s="49" t="s">
        <v>62</v>
      </c>
      <c r="C27" s="50">
        <v>4290</v>
      </c>
      <c r="D27" s="54">
        <v>0</v>
      </c>
      <c r="E27" s="54">
        <f t="shared" si="5"/>
        <v>0</v>
      </c>
      <c r="F27" s="54">
        <v>2400</v>
      </c>
      <c r="G27" s="54">
        <f t="shared" si="6"/>
        <v>0.5594405594405595</v>
      </c>
      <c r="H27" s="54">
        <v>3039100</v>
      </c>
      <c r="I27" s="54">
        <f t="shared" si="7"/>
        <v>708.4149184149184</v>
      </c>
      <c r="J27" s="54">
        <v>14564778</v>
      </c>
      <c r="K27" s="54">
        <f t="shared" si="8"/>
        <v>3395.0531468531467</v>
      </c>
      <c r="L27" s="54">
        <v>1368102</v>
      </c>
      <c r="M27" s="54">
        <f t="shared" si="9"/>
        <v>318.9048951048951</v>
      </c>
      <c r="N27" s="54">
        <v>664213</v>
      </c>
      <c r="O27" s="54">
        <f t="shared" si="10"/>
        <v>154.82820512820513</v>
      </c>
      <c r="P27" s="54">
        <v>913114</v>
      </c>
      <c r="Q27" s="54">
        <f t="shared" si="11"/>
        <v>212.84708624708625</v>
      </c>
      <c r="R27" s="54">
        <v>2385967</v>
      </c>
      <c r="S27" s="54">
        <f t="shared" si="12"/>
        <v>556.1694638694639</v>
      </c>
      <c r="T27" s="54">
        <v>366357</v>
      </c>
      <c r="U27" s="54">
        <f t="shared" si="13"/>
        <v>85.3979020979021</v>
      </c>
      <c r="V27" s="54">
        <v>134676</v>
      </c>
      <c r="W27" s="54">
        <f t="shared" si="14"/>
        <v>31.393006993006992</v>
      </c>
      <c r="X27" s="54">
        <v>607580</v>
      </c>
      <c r="Y27" s="54">
        <f t="shared" si="15"/>
        <v>141.62703962703964</v>
      </c>
      <c r="Z27" s="54">
        <v>0</v>
      </c>
      <c r="AA27" s="54">
        <f t="shared" si="16"/>
        <v>0</v>
      </c>
      <c r="AB27" s="54">
        <v>523482</v>
      </c>
      <c r="AC27" s="54">
        <f t="shared" si="0"/>
        <v>122.02377622377622</v>
      </c>
      <c r="AD27" s="54">
        <v>0</v>
      </c>
      <c r="AE27" s="54">
        <f t="shared" si="1"/>
        <v>0</v>
      </c>
      <c r="AF27" s="54">
        <v>0</v>
      </c>
      <c r="AG27" s="54">
        <f t="shared" si="2"/>
        <v>0</v>
      </c>
      <c r="AH27" s="54">
        <v>116267</v>
      </c>
      <c r="AI27" s="54">
        <f t="shared" si="3"/>
        <v>27.101864801864803</v>
      </c>
      <c r="AJ27" s="54">
        <v>1170</v>
      </c>
      <c r="AK27" s="54">
        <f t="shared" si="4"/>
        <v>0.2727272727272727</v>
      </c>
      <c r="AL27" s="61">
        <f t="shared" si="17"/>
        <v>24687206</v>
      </c>
      <c r="AM27" s="54">
        <f t="shared" si="18"/>
        <v>5754.593473193473</v>
      </c>
    </row>
    <row r="28" spans="1:39" ht="12.75">
      <c r="A28" s="6">
        <v>25</v>
      </c>
      <c r="B28" s="15" t="s">
        <v>63</v>
      </c>
      <c r="C28" s="9">
        <v>2162</v>
      </c>
      <c r="D28" s="55">
        <v>0</v>
      </c>
      <c r="E28" s="55">
        <f t="shared" si="5"/>
        <v>0</v>
      </c>
      <c r="F28" s="55">
        <v>0</v>
      </c>
      <c r="G28" s="55">
        <f t="shared" si="6"/>
        <v>0</v>
      </c>
      <c r="H28" s="55">
        <v>1833744</v>
      </c>
      <c r="I28" s="55">
        <f t="shared" si="7"/>
        <v>848.1702127659574</v>
      </c>
      <c r="J28" s="55">
        <v>8704647</v>
      </c>
      <c r="K28" s="55">
        <f t="shared" si="8"/>
        <v>4026.201202590194</v>
      </c>
      <c r="L28" s="55">
        <v>555187</v>
      </c>
      <c r="M28" s="55">
        <f t="shared" si="9"/>
        <v>256.7932469935245</v>
      </c>
      <c r="N28" s="55">
        <v>632533</v>
      </c>
      <c r="O28" s="55">
        <f t="shared" si="10"/>
        <v>292.56845513413504</v>
      </c>
      <c r="P28" s="55">
        <v>874766</v>
      </c>
      <c r="Q28" s="55">
        <f t="shared" si="11"/>
        <v>404.6096207215541</v>
      </c>
      <c r="R28" s="55">
        <v>1846348</v>
      </c>
      <c r="S28" s="55">
        <f t="shared" si="12"/>
        <v>854</v>
      </c>
      <c r="T28" s="55">
        <v>113689</v>
      </c>
      <c r="U28" s="55">
        <f t="shared" si="13"/>
        <v>52.58510638297872</v>
      </c>
      <c r="V28" s="55">
        <v>62732</v>
      </c>
      <c r="W28" s="55">
        <f t="shared" si="14"/>
        <v>29.01572617946346</v>
      </c>
      <c r="X28" s="55">
        <v>97928</v>
      </c>
      <c r="Y28" s="55">
        <f t="shared" si="15"/>
        <v>45.29509713228492</v>
      </c>
      <c r="Z28" s="55">
        <v>0</v>
      </c>
      <c r="AA28" s="55">
        <f t="shared" si="16"/>
        <v>0</v>
      </c>
      <c r="AB28" s="55">
        <v>264565</v>
      </c>
      <c r="AC28" s="55">
        <f t="shared" si="0"/>
        <v>122.37049028677151</v>
      </c>
      <c r="AD28" s="55">
        <v>0</v>
      </c>
      <c r="AE28" s="55">
        <f t="shared" si="1"/>
        <v>0</v>
      </c>
      <c r="AF28" s="55">
        <v>0</v>
      </c>
      <c r="AG28" s="55">
        <f t="shared" si="2"/>
        <v>0</v>
      </c>
      <c r="AH28" s="55">
        <v>0</v>
      </c>
      <c r="AI28" s="55">
        <f t="shared" si="3"/>
        <v>0</v>
      </c>
      <c r="AJ28" s="55">
        <v>3130</v>
      </c>
      <c r="AK28" s="55">
        <f t="shared" si="4"/>
        <v>1.4477335800185014</v>
      </c>
      <c r="AL28" s="62">
        <f t="shared" si="17"/>
        <v>14989269</v>
      </c>
      <c r="AM28" s="55">
        <f t="shared" si="18"/>
        <v>6933.0568917668825</v>
      </c>
    </row>
    <row r="29" spans="1:39" ht="12.75">
      <c r="A29" s="5">
        <v>26</v>
      </c>
      <c r="B29" s="49" t="s">
        <v>64</v>
      </c>
      <c r="C29" s="50">
        <v>43528</v>
      </c>
      <c r="D29" s="54">
        <v>113514</v>
      </c>
      <c r="E29" s="54">
        <f t="shared" si="5"/>
        <v>2.6078386326043006</v>
      </c>
      <c r="F29" s="54">
        <v>0</v>
      </c>
      <c r="G29" s="54">
        <f t="shared" si="6"/>
        <v>0</v>
      </c>
      <c r="H29" s="54">
        <v>21009606</v>
      </c>
      <c r="I29" s="54">
        <f t="shared" si="7"/>
        <v>482.66876493291676</v>
      </c>
      <c r="J29" s="54">
        <v>146562843</v>
      </c>
      <c r="K29" s="54">
        <f t="shared" si="8"/>
        <v>3367.0934341113766</v>
      </c>
      <c r="L29" s="54">
        <v>17228224</v>
      </c>
      <c r="M29" s="54">
        <f t="shared" si="9"/>
        <v>395.79636096305825</v>
      </c>
      <c r="N29" s="54">
        <v>9615628</v>
      </c>
      <c r="O29" s="54">
        <f t="shared" si="10"/>
        <v>220.90672670464988</v>
      </c>
      <c r="P29" s="54">
        <v>14211965</v>
      </c>
      <c r="Q29" s="54">
        <f t="shared" si="11"/>
        <v>326.50167708141885</v>
      </c>
      <c r="R29" s="54">
        <v>16365525</v>
      </c>
      <c r="S29" s="54">
        <f t="shared" si="12"/>
        <v>375.9769573607793</v>
      </c>
      <c r="T29" s="54">
        <v>869094</v>
      </c>
      <c r="U29" s="54">
        <f t="shared" si="13"/>
        <v>19.966320529314466</v>
      </c>
      <c r="V29" s="54">
        <v>1984603</v>
      </c>
      <c r="W29" s="54">
        <f t="shared" si="14"/>
        <v>45.593709795993384</v>
      </c>
      <c r="X29" s="54">
        <v>3304552</v>
      </c>
      <c r="Y29" s="54">
        <f t="shared" si="15"/>
        <v>75.91784598419409</v>
      </c>
      <c r="Z29" s="54">
        <v>0</v>
      </c>
      <c r="AA29" s="54">
        <f t="shared" si="16"/>
        <v>0</v>
      </c>
      <c r="AB29" s="54">
        <v>3061396</v>
      </c>
      <c r="AC29" s="54">
        <f t="shared" si="0"/>
        <v>70.33164859400846</v>
      </c>
      <c r="AD29" s="54">
        <v>4340</v>
      </c>
      <c r="AE29" s="54">
        <f t="shared" si="1"/>
        <v>0.09970593640874839</v>
      </c>
      <c r="AF29" s="54">
        <v>40045</v>
      </c>
      <c r="AG29" s="54">
        <f t="shared" si="2"/>
        <v>0.9199825399742695</v>
      </c>
      <c r="AH29" s="54">
        <v>3497999</v>
      </c>
      <c r="AI29" s="54">
        <f t="shared" si="3"/>
        <v>80.36204282301047</v>
      </c>
      <c r="AJ29" s="54">
        <v>2350654</v>
      </c>
      <c r="AK29" s="54">
        <f t="shared" si="4"/>
        <v>54.00326226796545</v>
      </c>
      <c r="AL29" s="61">
        <f t="shared" si="17"/>
        <v>240219988</v>
      </c>
      <c r="AM29" s="54">
        <f t="shared" si="18"/>
        <v>5518.746278257673</v>
      </c>
    </row>
    <row r="30" spans="1:39" ht="12.75">
      <c r="A30" s="5">
        <v>27</v>
      </c>
      <c r="B30" s="49" t="s">
        <v>65</v>
      </c>
      <c r="C30" s="50">
        <v>5776</v>
      </c>
      <c r="D30" s="54">
        <v>0</v>
      </c>
      <c r="E30" s="54">
        <f t="shared" si="5"/>
        <v>0</v>
      </c>
      <c r="F30" s="54">
        <v>0</v>
      </c>
      <c r="G30" s="54">
        <f t="shared" si="6"/>
        <v>0</v>
      </c>
      <c r="H30" s="54">
        <v>3553890</v>
      </c>
      <c r="I30" s="54">
        <f t="shared" si="7"/>
        <v>615.2856648199446</v>
      </c>
      <c r="J30" s="54">
        <v>17481370</v>
      </c>
      <c r="K30" s="54">
        <f t="shared" si="8"/>
        <v>3026.552977839335</v>
      </c>
      <c r="L30" s="54">
        <v>1794060</v>
      </c>
      <c r="M30" s="54">
        <f t="shared" si="9"/>
        <v>310.60595567867034</v>
      </c>
      <c r="N30" s="54">
        <v>1035571</v>
      </c>
      <c r="O30" s="54">
        <f t="shared" si="10"/>
        <v>179.288608033241</v>
      </c>
      <c r="P30" s="54">
        <v>1522518</v>
      </c>
      <c r="Q30" s="54">
        <f t="shared" si="11"/>
        <v>263.593836565097</v>
      </c>
      <c r="R30" s="54">
        <v>2668682</v>
      </c>
      <c r="S30" s="54">
        <f t="shared" si="12"/>
        <v>462.02943213296396</v>
      </c>
      <c r="T30" s="54">
        <v>411342</v>
      </c>
      <c r="U30" s="54">
        <f t="shared" si="13"/>
        <v>71.21572022160665</v>
      </c>
      <c r="V30" s="54">
        <v>335466</v>
      </c>
      <c r="W30" s="54">
        <f t="shared" si="14"/>
        <v>58.07929362880886</v>
      </c>
      <c r="X30" s="54">
        <v>481527</v>
      </c>
      <c r="Y30" s="54">
        <f t="shared" si="15"/>
        <v>83.36686288088643</v>
      </c>
      <c r="Z30" s="54">
        <v>0</v>
      </c>
      <c r="AA30" s="54">
        <f t="shared" si="16"/>
        <v>0</v>
      </c>
      <c r="AB30" s="54">
        <v>482016</v>
      </c>
      <c r="AC30" s="54">
        <f t="shared" si="0"/>
        <v>83.45152354570637</v>
      </c>
      <c r="AD30" s="54">
        <v>0</v>
      </c>
      <c r="AE30" s="54">
        <f t="shared" si="1"/>
        <v>0</v>
      </c>
      <c r="AF30" s="54">
        <v>0</v>
      </c>
      <c r="AG30" s="54">
        <f t="shared" si="2"/>
        <v>0</v>
      </c>
      <c r="AH30" s="54">
        <v>101318</v>
      </c>
      <c r="AI30" s="54">
        <f t="shared" si="3"/>
        <v>17.541204986149584</v>
      </c>
      <c r="AJ30" s="54">
        <v>323650</v>
      </c>
      <c r="AK30" s="54">
        <f t="shared" si="4"/>
        <v>56.033587257617725</v>
      </c>
      <c r="AL30" s="61">
        <f t="shared" si="17"/>
        <v>30191410</v>
      </c>
      <c r="AM30" s="54">
        <f t="shared" si="18"/>
        <v>5227.0446675900275</v>
      </c>
    </row>
    <row r="31" spans="1:39" ht="12.75">
      <c r="A31" s="5">
        <v>28</v>
      </c>
      <c r="B31" s="49" t="s">
        <v>66</v>
      </c>
      <c r="C31" s="50">
        <v>30255</v>
      </c>
      <c r="D31" s="54">
        <v>308150</v>
      </c>
      <c r="E31" s="54">
        <f t="shared" si="5"/>
        <v>10.1850933729962</v>
      </c>
      <c r="F31" s="54">
        <v>0</v>
      </c>
      <c r="G31" s="54">
        <f t="shared" si="6"/>
        <v>0</v>
      </c>
      <c r="H31" s="54">
        <v>12608241</v>
      </c>
      <c r="I31" s="54">
        <f t="shared" si="7"/>
        <v>416.7324739712444</v>
      </c>
      <c r="J31" s="54">
        <v>100440068</v>
      </c>
      <c r="K31" s="54">
        <f t="shared" si="8"/>
        <v>3319.784101801355</v>
      </c>
      <c r="L31" s="54">
        <v>10587582</v>
      </c>
      <c r="M31" s="54">
        <f t="shared" si="9"/>
        <v>349.94486861675756</v>
      </c>
      <c r="N31" s="54">
        <v>5204328</v>
      </c>
      <c r="O31" s="54">
        <f t="shared" si="10"/>
        <v>172.0154685176004</v>
      </c>
      <c r="P31" s="54">
        <v>10253472</v>
      </c>
      <c r="Q31" s="54">
        <f t="shared" si="11"/>
        <v>338.9017352503718</v>
      </c>
      <c r="R31" s="54">
        <v>11020930</v>
      </c>
      <c r="S31" s="54">
        <f t="shared" si="12"/>
        <v>364.2680548669641</v>
      </c>
      <c r="T31" s="54">
        <v>1517078</v>
      </c>
      <c r="U31" s="54">
        <f t="shared" si="13"/>
        <v>50.143050735415635</v>
      </c>
      <c r="V31" s="54">
        <v>1173285</v>
      </c>
      <c r="W31" s="54">
        <f t="shared" si="14"/>
        <v>38.779871095686666</v>
      </c>
      <c r="X31" s="54">
        <v>1452862</v>
      </c>
      <c r="Y31" s="54">
        <f t="shared" si="15"/>
        <v>48.02055858535779</v>
      </c>
      <c r="Z31" s="54">
        <v>484719</v>
      </c>
      <c r="AA31" s="54">
        <f t="shared" si="16"/>
        <v>16.021120475954387</v>
      </c>
      <c r="AB31" s="54">
        <v>3246575</v>
      </c>
      <c r="AC31" s="54">
        <f t="shared" si="0"/>
        <v>107.30705668484548</v>
      </c>
      <c r="AD31" s="54">
        <v>0</v>
      </c>
      <c r="AE31" s="54">
        <f t="shared" si="1"/>
        <v>0</v>
      </c>
      <c r="AF31" s="54">
        <v>20242</v>
      </c>
      <c r="AG31" s="54">
        <f t="shared" si="2"/>
        <v>0.6690464386051892</v>
      </c>
      <c r="AH31" s="54">
        <v>681211</v>
      </c>
      <c r="AI31" s="54">
        <f t="shared" si="3"/>
        <v>22.51565030573459</v>
      </c>
      <c r="AJ31" s="54">
        <v>1057196</v>
      </c>
      <c r="AK31" s="54">
        <f t="shared" si="4"/>
        <v>34.94285242108742</v>
      </c>
      <c r="AL31" s="61">
        <f t="shared" si="17"/>
        <v>160055939</v>
      </c>
      <c r="AM31" s="54">
        <f t="shared" si="18"/>
        <v>5290.231003139977</v>
      </c>
    </row>
    <row r="32" spans="1:39" ht="12.75">
      <c r="A32" s="5">
        <v>29</v>
      </c>
      <c r="B32" s="49" t="s">
        <v>67</v>
      </c>
      <c r="C32" s="50">
        <v>14613</v>
      </c>
      <c r="D32" s="54">
        <v>0</v>
      </c>
      <c r="E32" s="54">
        <f t="shared" si="5"/>
        <v>0</v>
      </c>
      <c r="F32" s="54">
        <v>0</v>
      </c>
      <c r="G32" s="54">
        <f t="shared" si="6"/>
        <v>0</v>
      </c>
      <c r="H32" s="54">
        <v>7249629</v>
      </c>
      <c r="I32" s="54">
        <f t="shared" si="7"/>
        <v>496.10819133648124</v>
      </c>
      <c r="J32" s="54">
        <v>46298929</v>
      </c>
      <c r="K32" s="54">
        <f t="shared" si="8"/>
        <v>3168.338397317457</v>
      </c>
      <c r="L32" s="54">
        <v>5630425</v>
      </c>
      <c r="M32" s="54">
        <f t="shared" si="9"/>
        <v>385.30247040306574</v>
      </c>
      <c r="N32" s="54">
        <v>2485934</v>
      </c>
      <c r="O32" s="54">
        <f t="shared" si="10"/>
        <v>170.11797714363922</v>
      </c>
      <c r="P32" s="54">
        <v>5075527</v>
      </c>
      <c r="Q32" s="54">
        <f t="shared" si="11"/>
        <v>347.3295695613495</v>
      </c>
      <c r="R32" s="54">
        <v>6750689</v>
      </c>
      <c r="S32" s="54">
        <f t="shared" si="12"/>
        <v>461.9646205433518</v>
      </c>
      <c r="T32" s="54">
        <v>1199231</v>
      </c>
      <c r="U32" s="54">
        <f t="shared" si="13"/>
        <v>82.0660370902621</v>
      </c>
      <c r="V32" s="54">
        <v>1259324</v>
      </c>
      <c r="W32" s="54">
        <f t="shared" si="14"/>
        <v>86.1783343598166</v>
      </c>
      <c r="X32" s="54">
        <v>343783</v>
      </c>
      <c r="Y32" s="54">
        <f t="shared" si="15"/>
        <v>23.525833162252788</v>
      </c>
      <c r="Z32" s="54">
        <v>0</v>
      </c>
      <c r="AA32" s="54">
        <f t="shared" si="16"/>
        <v>0</v>
      </c>
      <c r="AB32" s="54">
        <v>953886</v>
      </c>
      <c r="AC32" s="54">
        <f t="shared" si="0"/>
        <v>65.27653459248614</v>
      </c>
      <c r="AD32" s="54">
        <v>23538</v>
      </c>
      <c r="AE32" s="54">
        <f t="shared" si="1"/>
        <v>1.6107575446520221</v>
      </c>
      <c r="AF32" s="54">
        <v>105491</v>
      </c>
      <c r="AG32" s="54">
        <f t="shared" si="2"/>
        <v>7.218983097242182</v>
      </c>
      <c r="AH32" s="54">
        <v>48378</v>
      </c>
      <c r="AI32" s="54">
        <f t="shared" si="3"/>
        <v>3.310613836994457</v>
      </c>
      <c r="AJ32" s="54">
        <v>518038</v>
      </c>
      <c r="AK32" s="54">
        <f t="shared" si="4"/>
        <v>35.4504892903579</v>
      </c>
      <c r="AL32" s="61">
        <f t="shared" si="17"/>
        <v>77942802</v>
      </c>
      <c r="AM32" s="54">
        <f t="shared" si="18"/>
        <v>5333.7988092794085</v>
      </c>
    </row>
    <row r="33" spans="1:39" ht="12.75">
      <c r="A33" s="6">
        <v>30</v>
      </c>
      <c r="B33" s="15" t="s">
        <v>68</v>
      </c>
      <c r="C33" s="9">
        <v>2715</v>
      </c>
      <c r="D33" s="55">
        <v>0</v>
      </c>
      <c r="E33" s="55">
        <f t="shared" si="5"/>
        <v>0</v>
      </c>
      <c r="F33" s="55">
        <v>0</v>
      </c>
      <c r="G33" s="55">
        <f t="shared" si="6"/>
        <v>0</v>
      </c>
      <c r="H33" s="55">
        <v>1474535</v>
      </c>
      <c r="I33" s="55">
        <f t="shared" si="7"/>
        <v>543.1068139963168</v>
      </c>
      <c r="J33" s="55">
        <v>7586279</v>
      </c>
      <c r="K33" s="55">
        <f t="shared" si="8"/>
        <v>2794.209576427256</v>
      </c>
      <c r="L33" s="55">
        <v>243892</v>
      </c>
      <c r="M33" s="55">
        <f t="shared" si="9"/>
        <v>89.83130755064457</v>
      </c>
      <c r="N33" s="55">
        <v>405106</v>
      </c>
      <c r="O33" s="55">
        <f t="shared" si="10"/>
        <v>149.21031307550643</v>
      </c>
      <c r="P33" s="55">
        <v>1154878</v>
      </c>
      <c r="Q33" s="55">
        <f t="shared" si="11"/>
        <v>425.3694290976059</v>
      </c>
      <c r="R33" s="55">
        <v>1285399</v>
      </c>
      <c r="S33" s="55">
        <f t="shared" si="12"/>
        <v>473.4434622467772</v>
      </c>
      <c r="T33" s="55">
        <v>0</v>
      </c>
      <c r="U33" s="55">
        <f t="shared" si="13"/>
        <v>0</v>
      </c>
      <c r="V33" s="55">
        <v>92532</v>
      </c>
      <c r="W33" s="55">
        <f t="shared" si="14"/>
        <v>34.081767955801105</v>
      </c>
      <c r="X33" s="55">
        <v>313183</v>
      </c>
      <c r="Y33" s="55">
        <f t="shared" si="15"/>
        <v>115.35285451197053</v>
      </c>
      <c r="Z33" s="55">
        <v>0</v>
      </c>
      <c r="AA33" s="55">
        <f t="shared" si="16"/>
        <v>0</v>
      </c>
      <c r="AB33" s="55">
        <v>341442</v>
      </c>
      <c r="AC33" s="55">
        <f t="shared" si="0"/>
        <v>125.76132596685083</v>
      </c>
      <c r="AD33" s="55">
        <v>0</v>
      </c>
      <c r="AE33" s="55">
        <f t="shared" si="1"/>
        <v>0</v>
      </c>
      <c r="AF33" s="55">
        <v>0</v>
      </c>
      <c r="AG33" s="55">
        <f t="shared" si="2"/>
        <v>0</v>
      </c>
      <c r="AH33" s="55">
        <v>143611</v>
      </c>
      <c r="AI33" s="55">
        <f t="shared" si="3"/>
        <v>52.895395948434626</v>
      </c>
      <c r="AJ33" s="55">
        <v>115069</v>
      </c>
      <c r="AK33" s="55">
        <f t="shared" si="4"/>
        <v>42.38268876611418</v>
      </c>
      <c r="AL33" s="62">
        <f t="shared" si="17"/>
        <v>13155926</v>
      </c>
      <c r="AM33" s="55">
        <f t="shared" si="18"/>
        <v>4845.644935543278</v>
      </c>
    </row>
    <row r="34" spans="1:39" ht="12.75">
      <c r="A34" s="5">
        <v>31</v>
      </c>
      <c r="B34" s="49" t="s">
        <v>69</v>
      </c>
      <c r="C34" s="50">
        <v>6657</v>
      </c>
      <c r="D34" s="54">
        <v>122285</v>
      </c>
      <c r="E34" s="54">
        <f t="shared" si="5"/>
        <v>18.369385609133243</v>
      </c>
      <c r="F34" s="54">
        <v>0</v>
      </c>
      <c r="G34" s="54">
        <f t="shared" si="6"/>
        <v>0</v>
      </c>
      <c r="H34" s="54">
        <v>3051685</v>
      </c>
      <c r="I34" s="54">
        <f t="shared" si="7"/>
        <v>458.4174553101998</v>
      </c>
      <c r="J34" s="54">
        <v>21166173</v>
      </c>
      <c r="K34" s="54">
        <f t="shared" si="8"/>
        <v>3179.5362776025236</v>
      </c>
      <c r="L34" s="54">
        <v>1604382</v>
      </c>
      <c r="M34" s="54">
        <f t="shared" si="9"/>
        <v>241.0067598017125</v>
      </c>
      <c r="N34" s="54">
        <v>1197993</v>
      </c>
      <c r="O34" s="54">
        <f t="shared" si="10"/>
        <v>179.9598918431726</v>
      </c>
      <c r="P34" s="54">
        <v>1226077</v>
      </c>
      <c r="Q34" s="54">
        <f t="shared" si="11"/>
        <v>184.17860898302538</v>
      </c>
      <c r="R34" s="54">
        <v>3049490</v>
      </c>
      <c r="S34" s="54">
        <f t="shared" si="12"/>
        <v>458.0877272044464</v>
      </c>
      <c r="T34" s="54">
        <v>306953</v>
      </c>
      <c r="U34" s="54">
        <f t="shared" si="13"/>
        <v>46.109809223373894</v>
      </c>
      <c r="V34" s="54">
        <v>204369</v>
      </c>
      <c r="W34" s="54">
        <f t="shared" si="14"/>
        <v>30.69986480396575</v>
      </c>
      <c r="X34" s="54">
        <v>1005690</v>
      </c>
      <c r="Y34" s="54">
        <f t="shared" si="15"/>
        <v>151.0725552050473</v>
      </c>
      <c r="Z34" s="54">
        <v>0</v>
      </c>
      <c r="AA34" s="54">
        <f t="shared" si="16"/>
        <v>0</v>
      </c>
      <c r="AB34" s="54">
        <v>379621</v>
      </c>
      <c r="AC34" s="54">
        <f t="shared" si="0"/>
        <v>57.02583746432327</v>
      </c>
      <c r="AD34" s="54">
        <v>0</v>
      </c>
      <c r="AE34" s="54">
        <f t="shared" si="1"/>
        <v>0</v>
      </c>
      <c r="AF34" s="54">
        <v>0</v>
      </c>
      <c r="AG34" s="54">
        <f t="shared" si="2"/>
        <v>0</v>
      </c>
      <c r="AH34" s="54">
        <v>189852</v>
      </c>
      <c r="AI34" s="54">
        <f t="shared" si="3"/>
        <v>28.5191527715187</v>
      </c>
      <c r="AJ34" s="54">
        <v>126213</v>
      </c>
      <c r="AK34" s="54">
        <f t="shared" si="4"/>
        <v>18.9594411897251</v>
      </c>
      <c r="AL34" s="61">
        <f t="shared" si="17"/>
        <v>33630783</v>
      </c>
      <c r="AM34" s="54">
        <f t="shared" si="18"/>
        <v>5051.942767012168</v>
      </c>
    </row>
    <row r="35" spans="1:39" ht="12.75">
      <c r="A35" s="5">
        <v>32</v>
      </c>
      <c r="B35" s="49" t="s">
        <v>70</v>
      </c>
      <c r="C35" s="50">
        <v>23155</v>
      </c>
      <c r="D35" s="54">
        <v>0</v>
      </c>
      <c r="E35" s="54">
        <f t="shared" si="5"/>
        <v>0</v>
      </c>
      <c r="F35" s="54">
        <v>0</v>
      </c>
      <c r="G35" s="54">
        <f t="shared" si="6"/>
        <v>0</v>
      </c>
      <c r="H35" s="54">
        <v>8254234</v>
      </c>
      <c r="I35" s="54">
        <f t="shared" si="7"/>
        <v>356.47739149211833</v>
      </c>
      <c r="J35" s="54">
        <v>64342528</v>
      </c>
      <c r="K35" s="54">
        <f t="shared" si="8"/>
        <v>2778.774692291082</v>
      </c>
      <c r="L35" s="54">
        <v>5893553</v>
      </c>
      <c r="M35" s="54">
        <f t="shared" si="9"/>
        <v>254.52614985964155</v>
      </c>
      <c r="N35" s="54">
        <v>2798998</v>
      </c>
      <c r="O35" s="54">
        <f t="shared" si="10"/>
        <v>120.88093284387821</v>
      </c>
      <c r="P35" s="54">
        <v>5358760</v>
      </c>
      <c r="Q35" s="54">
        <f t="shared" si="11"/>
        <v>231.42992874109262</v>
      </c>
      <c r="R35" s="54">
        <v>9358411</v>
      </c>
      <c r="S35" s="54">
        <f t="shared" si="12"/>
        <v>404.1637227380695</v>
      </c>
      <c r="T35" s="54">
        <v>1545234</v>
      </c>
      <c r="U35" s="54">
        <f t="shared" si="13"/>
        <v>66.73435543079249</v>
      </c>
      <c r="V35" s="54">
        <v>665767</v>
      </c>
      <c r="W35" s="54">
        <f t="shared" si="14"/>
        <v>28.752623623407473</v>
      </c>
      <c r="X35" s="54">
        <v>747195</v>
      </c>
      <c r="Y35" s="54">
        <f t="shared" si="15"/>
        <v>32.26927229540056</v>
      </c>
      <c r="Z35" s="54">
        <v>0</v>
      </c>
      <c r="AA35" s="54">
        <f t="shared" si="16"/>
        <v>0</v>
      </c>
      <c r="AB35" s="54">
        <v>1847873</v>
      </c>
      <c r="AC35" s="54">
        <f t="shared" si="0"/>
        <v>79.80449147052472</v>
      </c>
      <c r="AD35" s="54">
        <v>0</v>
      </c>
      <c r="AE35" s="54">
        <f t="shared" si="1"/>
        <v>0</v>
      </c>
      <c r="AF35" s="54">
        <v>0</v>
      </c>
      <c r="AG35" s="54">
        <f t="shared" si="2"/>
        <v>0</v>
      </c>
      <c r="AH35" s="54">
        <v>1176421</v>
      </c>
      <c r="AI35" s="54">
        <f t="shared" si="3"/>
        <v>50.80634852083783</v>
      </c>
      <c r="AJ35" s="54">
        <v>647514</v>
      </c>
      <c r="AK35" s="54">
        <f t="shared" si="4"/>
        <v>27.964327359101706</v>
      </c>
      <c r="AL35" s="61">
        <f t="shared" si="17"/>
        <v>102636488</v>
      </c>
      <c r="AM35" s="54">
        <f t="shared" si="18"/>
        <v>4432.584236665947</v>
      </c>
    </row>
    <row r="36" spans="1:39" ht="12.75">
      <c r="A36" s="5">
        <v>33</v>
      </c>
      <c r="B36" s="49" t="s">
        <v>71</v>
      </c>
      <c r="C36" s="50">
        <v>2304</v>
      </c>
      <c r="D36" s="54">
        <v>4550</v>
      </c>
      <c r="E36" s="54">
        <f t="shared" si="5"/>
        <v>1.9748263888888888</v>
      </c>
      <c r="F36" s="54">
        <v>885</v>
      </c>
      <c r="G36" s="54">
        <f t="shared" si="6"/>
        <v>0.3841145833333333</v>
      </c>
      <c r="H36" s="54">
        <v>1319635</v>
      </c>
      <c r="I36" s="54">
        <f t="shared" si="7"/>
        <v>572.7582465277778</v>
      </c>
      <c r="J36" s="54">
        <v>5127667</v>
      </c>
      <c r="K36" s="54">
        <f t="shared" si="8"/>
        <v>2225.5499131944443</v>
      </c>
      <c r="L36" s="54">
        <v>410452</v>
      </c>
      <c r="M36" s="54">
        <f t="shared" si="9"/>
        <v>178.14756944444446</v>
      </c>
      <c r="N36" s="54">
        <v>351730</v>
      </c>
      <c r="O36" s="54">
        <f t="shared" si="10"/>
        <v>152.66059027777777</v>
      </c>
      <c r="P36" s="54">
        <v>943876</v>
      </c>
      <c r="Q36" s="54">
        <f t="shared" si="11"/>
        <v>409.66840277777777</v>
      </c>
      <c r="R36" s="54">
        <v>803749</v>
      </c>
      <c r="S36" s="54">
        <f t="shared" si="12"/>
        <v>348.8493923611111</v>
      </c>
      <c r="T36" s="54">
        <v>117217</v>
      </c>
      <c r="U36" s="54">
        <f t="shared" si="13"/>
        <v>50.87543402777778</v>
      </c>
      <c r="V36" s="54">
        <v>147422</v>
      </c>
      <c r="W36" s="54">
        <f t="shared" si="14"/>
        <v>63.98524305555556</v>
      </c>
      <c r="X36" s="54">
        <v>240731</v>
      </c>
      <c r="Y36" s="54">
        <f t="shared" si="15"/>
        <v>104.48394097222223</v>
      </c>
      <c r="Z36" s="54">
        <v>0</v>
      </c>
      <c r="AA36" s="54">
        <f t="shared" si="16"/>
        <v>0</v>
      </c>
      <c r="AB36" s="54">
        <v>235119</v>
      </c>
      <c r="AC36" s="54">
        <f aca="true" t="shared" si="19" ref="AC36:AC67">AB36/$C36</f>
        <v>102.04817708333333</v>
      </c>
      <c r="AD36" s="54">
        <v>0</v>
      </c>
      <c r="AE36" s="54">
        <f aca="true" t="shared" si="20" ref="AE36:AE67">AD36/$C36</f>
        <v>0</v>
      </c>
      <c r="AF36" s="54">
        <v>0</v>
      </c>
      <c r="AG36" s="54">
        <f aca="true" t="shared" si="21" ref="AG36:AG67">AF36/$C36</f>
        <v>0</v>
      </c>
      <c r="AH36" s="54">
        <v>0</v>
      </c>
      <c r="AI36" s="54">
        <f aca="true" t="shared" si="22" ref="AI36:AI67">AH36/$C36</f>
        <v>0</v>
      </c>
      <c r="AJ36" s="54">
        <v>85140</v>
      </c>
      <c r="AK36" s="54">
        <f aca="true" t="shared" si="23" ref="AK36:AK67">AJ36/$C36</f>
        <v>36.953125</v>
      </c>
      <c r="AL36" s="61">
        <f t="shared" si="17"/>
        <v>9788173</v>
      </c>
      <c r="AM36" s="54">
        <f t="shared" si="18"/>
        <v>4248.338975694444</v>
      </c>
    </row>
    <row r="37" spans="1:39" ht="12.75">
      <c r="A37" s="5">
        <v>34</v>
      </c>
      <c r="B37" s="49" t="s">
        <v>72</v>
      </c>
      <c r="C37" s="50">
        <v>4977</v>
      </c>
      <c r="D37" s="54">
        <v>0</v>
      </c>
      <c r="E37" s="54">
        <f t="shared" si="5"/>
        <v>0</v>
      </c>
      <c r="F37" s="54">
        <v>0</v>
      </c>
      <c r="G37" s="54">
        <f t="shared" si="6"/>
        <v>0</v>
      </c>
      <c r="H37" s="54">
        <v>2313097</v>
      </c>
      <c r="I37" s="54">
        <f t="shared" si="7"/>
        <v>464.75728350411896</v>
      </c>
      <c r="J37" s="54">
        <v>14788521</v>
      </c>
      <c r="K37" s="54">
        <f t="shared" si="8"/>
        <v>2971.3725135623868</v>
      </c>
      <c r="L37" s="54">
        <v>2180393</v>
      </c>
      <c r="M37" s="54">
        <f t="shared" si="9"/>
        <v>438.0938316254772</v>
      </c>
      <c r="N37" s="54">
        <v>836483</v>
      </c>
      <c r="O37" s="54">
        <f t="shared" si="10"/>
        <v>168.06972071529034</v>
      </c>
      <c r="P37" s="54">
        <v>1463451</v>
      </c>
      <c r="Q37" s="54">
        <f t="shared" si="11"/>
        <v>294.0427968655817</v>
      </c>
      <c r="R37" s="54">
        <v>1312179</v>
      </c>
      <c r="S37" s="54">
        <f t="shared" si="12"/>
        <v>263.6485834840265</v>
      </c>
      <c r="T37" s="54">
        <v>395877</v>
      </c>
      <c r="U37" s="54">
        <f t="shared" si="13"/>
        <v>79.541289933695</v>
      </c>
      <c r="V37" s="54">
        <v>280549</v>
      </c>
      <c r="W37" s="54">
        <f t="shared" si="14"/>
        <v>56.369097850110506</v>
      </c>
      <c r="X37" s="54">
        <v>600253</v>
      </c>
      <c r="Y37" s="54">
        <f t="shared" si="15"/>
        <v>120.60538476994174</v>
      </c>
      <c r="Z37" s="54">
        <v>0</v>
      </c>
      <c r="AA37" s="54">
        <f t="shared" si="16"/>
        <v>0</v>
      </c>
      <c r="AB37" s="54">
        <v>363641</v>
      </c>
      <c r="AC37" s="54">
        <f t="shared" si="19"/>
        <v>73.0642957604983</v>
      </c>
      <c r="AD37" s="54">
        <v>0</v>
      </c>
      <c r="AE37" s="54">
        <f t="shared" si="20"/>
        <v>0</v>
      </c>
      <c r="AF37" s="54">
        <v>0</v>
      </c>
      <c r="AG37" s="54">
        <f t="shared" si="21"/>
        <v>0</v>
      </c>
      <c r="AH37" s="54">
        <v>0</v>
      </c>
      <c r="AI37" s="54">
        <f t="shared" si="22"/>
        <v>0</v>
      </c>
      <c r="AJ37" s="54">
        <v>208403</v>
      </c>
      <c r="AK37" s="54">
        <f t="shared" si="23"/>
        <v>41.87321679726743</v>
      </c>
      <c r="AL37" s="61">
        <f t="shared" si="17"/>
        <v>24742847</v>
      </c>
      <c r="AM37" s="54">
        <f t="shared" si="18"/>
        <v>4971.438014868395</v>
      </c>
    </row>
    <row r="38" spans="1:39" ht="12.75">
      <c r="A38" s="6">
        <v>35</v>
      </c>
      <c r="B38" s="15" t="s">
        <v>73</v>
      </c>
      <c r="C38" s="9">
        <v>6926</v>
      </c>
      <c r="D38" s="55">
        <v>0</v>
      </c>
      <c r="E38" s="55">
        <f t="shared" si="5"/>
        <v>0</v>
      </c>
      <c r="F38" s="55">
        <v>0</v>
      </c>
      <c r="G38" s="55">
        <f t="shared" si="6"/>
        <v>0</v>
      </c>
      <c r="H38" s="55">
        <v>2872069</v>
      </c>
      <c r="I38" s="55">
        <f t="shared" si="7"/>
        <v>414.6793242853018</v>
      </c>
      <c r="J38" s="55">
        <v>21807141</v>
      </c>
      <c r="K38" s="55">
        <f t="shared" si="8"/>
        <v>3148.5909615939936</v>
      </c>
      <c r="L38" s="55">
        <v>1374504</v>
      </c>
      <c r="M38" s="55">
        <f t="shared" si="9"/>
        <v>198.45567427086343</v>
      </c>
      <c r="N38" s="55">
        <v>922926</v>
      </c>
      <c r="O38" s="55">
        <f t="shared" si="10"/>
        <v>133.25526999711232</v>
      </c>
      <c r="P38" s="55">
        <v>1688269</v>
      </c>
      <c r="Q38" s="55">
        <f t="shared" si="11"/>
        <v>243.7581576667629</v>
      </c>
      <c r="R38" s="55">
        <v>2494696</v>
      </c>
      <c r="S38" s="55">
        <f t="shared" si="12"/>
        <v>360.19289633265953</v>
      </c>
      <c r="T38" s="55">
        <v>229917</v>
      </c>
      <c r="U38" s="55">
        <f t="shared" si="13"/>
        <v>33.196217152757725</v>
      </c>
      <c r="V38" s="55">
        <v>427103</v>
      </c>
      <c r="W38" s="55">
        <f t="shared" si="14"/>
        <v>61.66661853883916</v>
      </c>
      <c r="X38" s="55">
        <v>122630</v>
      </c>
      <c r="Y38" s="55">
        <f t="shared" si="15"/>
        <v>17.70574646260468</v>
      </c>
      <c r="Z38" s="55">
        <v>0</v>
      </c>
      <c r="AA38" s="55">
        <f t="shared" si="16"/>
        <v>0</v>
      </c>
      <c r="AB38" s="55">
        <v>375041</v>
      </c>
      <c r="AC38" s="55">
        <f t="shared" si="19"/>
        <v>54.149725671383194</v>
      </c>
      <c r="AD38" s="55">
        <v>0</v>
      </c>
      <c r="AE38" s="55">
        <f t="shared" si="20"/>
        <v>0</v>
      </c>
      <c r="AF38" s="55">
        <v>0</v>
      </c>
      <c r="AG38" s="55">
        <f t="shared" si="21"/>
        <v>0</v>
      </c>
      <c r="AH38" s="55">
        <v>0</v>
      </c>
      <c r="AI38" s="55">
        <f t="shared" si="22"/>
        <v>0</v>
      </c>
      <c r="AJ38" s="55">
        <v>262823</v>
      </c>
      <c r="AK38" s="55">
        <f t="shared" si="23"/>
        <v>37.9473000288767</v>
      </c>
      <c r="AL38" s="62">
        <f t="shared" si="17"/>
        <v>32577119</v>
      </c>
      <c r="AM38" s="55">
        <f t="shared" si="18"/>
        <v>4703.597892001155</v>
      </c>
    </row>
    <row r="39" spans="1:39" ht="12.75">
      <c r="A39" s="5">
        <v>36</v>
      </c>
      <c r="B39" s="49" t="s">
        <v>74</v>
      </c>
      <c r="C39" s="50">
        <v>9039</v>
      </c>
      <c r="D39" s="54">
        <v>0</v>
      </c>
      <c r="E39" s="54">
        <f t="shared" si="5"/>
        <v>0</v>
      </c>
      <c r="F39" s="54">
        <v>0</v>
      </c>
      <c r="G39" s="54">
        <f t="shared" si="6"/>
        <v>0</v>
      </c>
      <c r="H39" s="54">
        <v>6050772</v>
      </c>
      <c r="I39" s="54">
        <f t="shared" si="7"/>
        <v>669.4072353136409</v>
      </c>
      <c r="J39" s="54">
        <v>31704679</v>
      </c>
      <c r="K39" s="54">
        <f t="shared" si="8"/>
        <v>3507.5427591547736</v>
      </c>
      <c r="L39" s="54">
        <v>4266538</v>
      </c>
      <c r="M39" s="54">
        <f t="shared" si="9"/>
        <v>472.0143821219161</v>
      </c>
      <c r="N39" s="54">
        <v>2476413</v>
      </c>
      <c r="O39" s="54">
        <f t="shared" si="10"/>
        <v>273.9697975439761</v>
      </c>
      <c r="P39" s="54">
        <v>1352976</v>
      </c>
      <c r="Q39" s="54">
        <f t="shared" si="11"/>
        <v>149.68204447394623</v>
      </c>
      <c r="R39" s="54">
        <v>1075688</v>
      </c>
      <c r="S39" s="54">
        <f t="shared" si="12"/>
        <v>119.00519969023122</v>
      </c>
      <c r="T39" s="54">
        <v>90552</v>
      </c>
      <c r="U39" s="54">
        <f t="shared" si="13"/>
        <v>10.017922336541654</v>
      </c>
      <c r="V39" s="54">
        <v>2093950</v>
      </c>
      <c r="W39" s="54">
        <f t="shared" si="14"/>
        <v>231.65726297156766</v>
      </c>
      <c r="X39" s="54">
        <v>407618</v>
      </c>
      <c r="Y39" s="54">
        <f t="shared" si="15"/>
        <v>45.09547516318177</v>
      </c>
      <c r="Z39" s="54">
        <v>0</v>
      </c>
      <c r="AA39" s="54">
        <f t="shared" si="16"/>
        <v>0</v>
      </c>
      <c r="AB39" s="54">
        <v>327357</v>
      </c>
      <c r="AC39" s="54">
        <f t="shared" si="19"/>
        <v>36.21606372386326</v>
      </c>
      <c r="AD39" s="54">
        <v>24392</v>
      </c>
      <c r="AE39" s="54">
        <f t="shared" si="20"/>
        <v>2.6985285982962717</v>
      </c>
      <c r="AF39" s="54">
        <v>0</v>
      </c>
      <c r="AG39" s="54">
        <f t="shared" si="21"/>
        <v>0</v>
      </c>
      <c r="AH39" s="54">
        <v>17795</v>
      </c>
      <c r="AI39" s="54">
        <f t="shared" si="22"/>
        <v>1.9686912269056311</v>
      </c>
      <c r="AJ39" s="54">
        <v>1476746</v>
      </c>
      <c r="AK39" s="54">
        <f t="shared" si="23"/>
        <v>163.3749308551831</v>
      </c>
      <c r="AL39" s="61">
        <f t="shared" si="17"/>
        <v>51365476</v>
      </c>
      <c r="AM39" s="54">
        <f t="shared" si="18"/>
        <v>5682.650293174023</v>
      </c>
    </row>
    <row r="40" spans="1:39" ht="12.75">
      <c r="A40" s="5">
        <v>37</v>
      </c>
      <c r="B40" s="49" t="s">
        <v>75</v>
      </c>
      <c r="C40" s="50">
        <v>18937</v>
      </c>
      <c r="D40" s="54">
        <v>0</v>
      </c>
      <c r="E40" s="54">
        <f t="shared" si="5"/>
        <v>0</v>
      </c>
      <c r="F40" s="54">
        <v>0</v>
      </c>
      <c r="G40" s="54">
        <f t="shared" si="6"/>
        <v>0</v>
      </c>
      <c r="H40" s="54">
        <v>8188152</v>
      </c>
      <c r="I40" s="54">
        <f t="shared" si="7"/>
        <v>432.38907957965887</v>
      </c>
      <c r="J40" s="54">
        <v>58876120</v>
      </c>
      <c r="K40" s="54">
        <f t="shared" si="8"/>
        <v>3109.052120187992</v>
      </c>
      <c r="L40" s="54">
        <v>4567136</v>
      </c>
      <c r="M40" s="54">
        <f t="shared" si="9"/>
        <v>241.17526535354068</v>
      </c>
      <c r="N40" s="54">
        <v>3616087</v>
      </c>
      <c r="O40" s="54">
        <f t="shared" si="10"/>
        <v>190.95353012620797</v>
      </c>
      <c r="P40" s="54">
        <v>4745920</v>
      </c>
      <c r="Q40" s="54">
        <f t="shared" si="11"/>
        <v>250.61625389449227</v>
      </c>
      <c r="R40" s="54">
        <v>12391361</v>
      </c>
      <c r="S40" s="54">
        <f t="shared" si="12"/>
        <v>654.3465702064741</v>
      </c>
      <c r="T40" s="54">
        <v>1315042</v>
      </c>
      <c r="U40" s="54">
        <f t="shared" si="13"/>
        <v>69.4429951945926</v>
      </c>
      <c r="V40" s="54">
        <v>1117586</v>
      </c>
      <c r="W40" s="54">
        <f t="shared" si="14"/>
        <v>59.016000422453395</v>
      </c>
      <c r="X40" s="54">
        <v>2076762</v>
      </c>
      <c r="Y40" s="54">
        <f t="shared" si="15"/>
        <v>109.66689549559064</v>
      </c>
      <c r="Z40" s="54">
        <v>0</v>
      </c>
      <c r="AA40" s="54">
        <f t="shared" si="16"/>
        <v>0</v>
      </c>
      <c r="AB40" s="54">
        <v>1211340</v>
      </c>
      <c r="AC40" s="54">
        <f t="shared" si="19"/>
        <v>63.9668374082484</v>
      </c>
      <c r="AD40" s="54">
        <v>1572</v>
      </c>
      <c r="AE40" s="54">
        <f t="shared" si="20"/>
        <v>0.08301209272852088</v>
      </c>
      <c r="AF40" s="54">
        <v>0</v>
      </c>
      <c r="AG40" s="54">
        <f t="shared" si="21"/>
        <v>0</v>
      </c>
      <c r="AH40" s="54">
        <v>594112</v>
      </c>
      <c r="AI40" s="54">
        <f t="shared" si="22"/>
        <v>31.37307915720547</v>
      </c>
      <c r="AJ40" s="54">
        <v>448196</v>
      </c>
      <c r="AK40" s="54">
        <f t="shared" si="23"/>
        <v>23.667740402386862</v>
      </c>
      <c r="AL40" s="61">
        <f t="shared" si="17"/>
        <v>99149386</v>
      </c>
      <c r="AM40" s="54">
        <f t="shared" si="18"/>
        <v>5235.749379521571</v>
      </c>
    </row>
    <row r="41" spans="1:39" ht="12.75">
      <c r="A41" s="5">
        <v>38</v>
      </c>
      <c r="B41" s="49" t="s">
        <v>76</v>
      </c>
      <c r="C41" s="50">
        <v>3573</v>
      </c>
      <c r="D41" s="54">
        <v>0</v>
      </c>
      <c r="E41" s="54">
        <f t="shared" si="5"/>
        <v>0</v>
      </c>
      <c r="F41" s="54">
        <v>0</v>
      </c>
      <c r="G41" s="54">
        <f t="shared" si="6"/>
        <v>0</v>
      </c>
      <c r="H41" s="54">
        <v>2369204</v>
      </c>
      <c r="I41" s="54">
        <f t="shared" si="7"/>
        <v>663.0853624405262</v>
      </c>
      <c r="J41" s="54">
        <v>12608718</v>
      </c>
      <c r="K41" s="54">
        <f t="shared" si="8"/>
        <v>3528.8883291351804</v>
      </c>
      <c r="L41" s="54">
        <v>1457589</v>
      </c>
      <c r="M41" s="54">
        <f t="shared" si="9"/>
        <v>407.9454240134341</v>
      </c>
      <c r="N41" s="54">
        <v>1549902</v>
      </c>
      <c r="O41" s="54">
        <f t="shared" si="10"/>
        <v>433.78169605373637</v>
      </c>
      <c r="P41" s="54">
        <v>1416539</v>
      </c>
      <c r="Q41" s="54">
        <f t="shared" si="11"/>
        <v>396.45647914917436</v>
      </c>
      <c r="R41" s="54">
        <v>2874423</v>
      </c>
      <c r="S41" s="54">
        <f t="shared" si="12"/>
        <v>804.4844668345928</v>
      </c>
      <c r="T41" s="54">
        <v>732350</v>
      </c>
      <c r="U41" s="54">
        <f t="shared" si="13"/>
        <v>204.9678141617688</v>
      </c>
      <c r="V41" s="54">
        <v>33517</v>
      </c>
      <c r="W41" s="54">
        <f t="shared" si="14"/>
        <v>9.380632521690456</v>
      </c>
      <c r="X41" s="54">
        <v>1668996</v>
      </c>
      <c r="Y41" s="54">
        <f t="shared" si="15"/>
        <v>467.1133501259446</v>
      </c>
      <c r="Z41" s="54">
        <v>0</v>
      </c>
      <c r="AA41" s="54">
        <f t="shared" si="16"/>
        <v>0</v>
      </c>
      <c r="AB41" s="54">
        <v>427526</v>
      </c>
      <c r="AC41" s="54">
        <f t="shared" si="19"/>
        <v>119.65463196193674</v>
      </c>
      <c r="AD41" s="54">
        <v>0</v>
      </c>
      <c r="AE41" s="54">
        <f t="shared" si="20"/>
        <v>0</v>
      </c>
      <c r="AF41" s="54">
        <v>0</v>
      </c>
      <c r="AG41" s="54">
        <f t="shared" si="21"/>
        <v>0</v>
      </c>
      <c r="AH41" s="54">
        <v>113553</v>
      </c>
      <c r="AI41" s="54">
        <f t="shared" si="22"/>
        <v>31.7808564231738</v>
      </c>
      <c r="AJ41" s="54">
        <v>0</v>
      </c>
      <c r="AK41" s="54">
        <f t="shared" si="23"/>
        <v>0</v>
      </c>
      <c r="AL41" s="61">
        <f t="shared" si="17"/>
        <v>25252317</v>
      </c>
      <c r="AM41" s="54">
        <f t="shared" si="18"/>
        <v>7067.539042821159</v>
      </c>
    </row>
    <row r="42" spans="1:39" ht="12.75">
      <c r="A42" s="5">
        <v>39</v>
      </c>
      <c r="B42" s="49" t="s">
        <v>77</v>
      </c>
      <c r="C42" s="50">
        <v>2998</v>
      </c>
      <c r="D42" s="54">
        <v>0</v>
      </c>
      <c r="E42" s="54">
        <f t="shared" si="5"/>
        <v>0</v>
      </c>
      <c r="F42" s="54">
        <v>0</v>
      </c>
      <c r="G42" s="54">
        <f t="shared" si="6"/>
        <v>0</v>
      </c>
      <c r="H42" s="54">
        <v>1790246</v>
      </c>
      <c r="I42" s="54">
        <f t="shared" si="7"/>
        <v>597.1467645096731</v>
      </c>
      <c r="J42" s="54">
        <v>7906771</v>
      </c>
      <c r="K42" s="54">
        <f t="shared" si="8"/>
        <v>2637.348565710474</v>
      </c>
      <c r="L42" s="54">
        <v>764787</v>
      </c>
      <c r="M42" s="54">
        <f t="shared" si="9"/>
        <v>255.09906604402934</v>
      </c>
      <c r="N42" s="54">
        <v>724120</v>
      </c>
      <c r="O42" s="54">
        <f t="shared" si="10"/>
        <v>241.53435623749166</v>
      </c>
      <c r="P42" s="54">
        <v>569378</v>
      </c>
      <c r="Q42" s="54">
        <f t="shared" si="11"/>
        <v>189.91927951967978</v>
      </c>
      <c r="R42" s="54">
        <v>1331600</v>
      </c>
      <c r="S42" s="54">
        <f t="shared" si="12"/>
        <v>444.16277518345566</v>
      </c>
      <c r="T42" s="54">
        <v>164523</v>
      </c>
      <c r="U42" s="54">
        <f t="shared" si="13"/>
        <v>54.87758505670447</v>
      </c>
      <c r="V42" s="54">
        <v>150687</v>
      </c>
      <c r="W42" s="54">
        <f t="shared" si="14"/>
        <v>50.262508338892594</v>
      </c>
      <c r="X42" s="54">
        <v>319049</v>
      </c>
      <c r="Y42" s="54">
        <f t="shared" si="15"/>
        <v>106.420613742495</v>
      </c>
      <c r="Z42" s="54">
        <v>0</v>
      </c>
      <c r="AA42" s="54">
        <f t="shared" si="16"/>
        <v>0</v>
      </c>
      <c r="AB42" s="54">
        <v>535465</v>
      </c>
      <c r="AC42" s="54">
        <f t="shared" si="19"/>
        <v>178.60740493662442</v>
      </c>
      <c r="AD42" s="54">
        <v>0</v>
      </c>
      <c r="AE42" s="54">
        <f t="shared" si="20"/>
        <v>0</v>
      </c>
      <c r="AF42" s="54">
        <v>0</v>
      </c>
      <c r="AG42" s="54">
        <f t="shared" si="21"/>
        <v>0</v>
      </c>
      <c r="AH42" s="54">
        <v>37420</v>
      </c>
      <c r="AI42" s="54">
        <f t="shared" si="22"/>
        <v>12.48165443629086</v>
      </c>
      <c r="AJ42" s="54">
        <v>424905</v>
      </c>
      <c r="AK42" s="54">
        <f t="shared" si="23"/>
        <v>141.72948632421614</v>
      </c>
      <c r="AL42" s="61">
        <f t="shared" si="17"/>
        <v>14718951</v>
      </c>
      <c r="AM42" s="54">
        <f t="shared" si="18"/>
        <v>4909.590060040026</v>
      </c>
    </row>
    <row r="43" spans="1:39" ht="12.75">
      <c r="A43" s="6">
        <v>40</v>
      </c>
      <c r="B43" s="15" t="s">
        <v>78</v>
      </c>
      <c r="C43" s="9">
        <v>23763</v>
      </c>
      <c r="D43" s="55">
        <v>77393</v>
      </c>
      <c r="E43" s="55">
        <f t="shared" si="5"/>
        <v>3.2568699238311662</v>
      </c>
      <c r="F43" s="55">
        <v>0</v>
      </c>
      <c r="G43" s="55">
        <f t="shared" si="6"/>
        <v>0</v>
      </c>
      <c r="H43" s="55">
        <v>10335559</v>
      </c>
      <c r="I43" s="55">
        <f t="shared" si="7"/>
        <v>434.9433573202037</v>
      </c>
      <c r="J43" s="55">
        <v>72035965</v>
      </c>
      <c r="K43" s="55">
        <f t="shared" si="8"/>
        <v>3031.433951942095</v>
      </c>
      <c r="L43" s="55">
        <v>5629040</v>
      </c>
      <c r="M43" s="55">
        <f t="shared" si="9"/>
        <v>236.88254849976855</v>
      </c>
      <c r="N43" s="55">
        <v>2809216</v>
      </c>
      <c r="O43" s="55">
        <f t="shared" si="10"/>
        <v>118.21807010899298</v>
      </c>
      <c r="P43" s="55">
        <v>8921234</v>
      </c>
      <c r="Q43" s="55">
        <f t="shared" si="11"/>
        <v>375.42540924967386</v>
      </c>
      <c r="R43" s="55">
        <v>10840664</v>
      </c>
      <c r="S43" s="55">
        <f t="shared" si="12"/>
        <v>456.199301435004</v>
      </c>
      <c r="T43" s="55">
        <v>1192460</v>
      </c>
      <c r="U43" s="55">
        <f t="shared" si="13"/>
        <v>50.18137440558852</v>
      </c>
      <c r="V43" s="55">
        <v>1201680</v>
      </c>
      <c r="W43" s="55">
        <f t="shared" si="14"/>
        <v>50.56937255397046</v>
      </c>
      <c r="X43" s="55">
        <v>1280813</v>
      </c>
      <c r="Y43" s="55">
        <f t="shared" si="15"/>
        <v>53.899465555695826</v>
      </c>
      <c r="Z43" s="55">
        <v>0</v>
      </c>
      <c r="AA43" s="55">
        <f t="shared" si="16"/>
        <v>0</v>
      </c>
      <c r="AB43" s="55">
        <v>1433132</v>
      </c>
      <c r="AC43" s="55">
        <f t="shared" si="19"/>
        <v>60.30938854521735</v>
      </c>
      <c r="AD43" s="55">
        <v>0</v>
      </c>
      <c r="AE43" s="55">
        <f t="shared" si="20"/>
        <v>0</v>
      </c>
      <c r="AF43" s="55">
        <v>0</v>
      </c>
      <c r="AG43" s="55">
        <f t="shared" si="21"/>
        <v>0</v>
      </c>
      <c r="AH43" s="55">
        <v>510648</v>
      </c>
      <c r="AI43" s="55">
        <f t="shared" si="22"/>
        <v>21.489205908344907</v>
      </c>
      <c r="AJ43" s="55">
        <v>565473</v>
      </c>
      <c r="AK43" s="55">
        <f t="shared" si="23"/>
        <v>23.796364095442495</v>
      </c>
      <c r="AL43" s="62">
        <f t="shared" si="17"/>
        <v>116833277</v>
      </c>
      <c r="AM43" s="55">
        <f t="shared" si="18"/>
        <v>4916.604679543829</v>
      </c>
    </row>
    <row r="44" spans="1:39" ht="12.75">
      <c r="A44" s="5">
        <v>41</v>
      </c>
      <c r="B44" s="49" t="s">
        <v>79</v>
      </c>
      <c r="C44" s="50">
        <v>1553</v>
      </c>
      <c r="D44" s="54">
        <v>12836</v>
      </c>
      <c r="E44" s="54">
        <f t="shared" si="5"/>
        <v>8.265292981326464</v>
      </c>
      <c r="F44" s="54">
        <v>0</v>
      </c>
      <c r="G44" s="54">
        <f t="shared" si="6"/>
        <v>0</v>
      </c>
      <c r="H44" s="54">
        <v>854213</v>
      </c>
      <c r="I44" s="54">
        <f t="shared" si="7"/>
        <v>550.0405666452028</v>
      </c>
      <c r="J44" s="54">
        <v>4993749</v>
      </c>
      <c r="K44" s="54">
        <f t="shared" si="8"/>
        <v>3215.5499034127497</v>
      </c>
      <c r="L44" s="54">
        <v>484324</v>
      </c>
      <c r="M44" s="54">
        <f t="shared" si="9"/>
        <v>311.86349001931745</v>
      </c>
      <c r="N44" s="54">
        <v>366074</v>
      </c>
      <c r="O44" s="54">
        <f t="shared" si="10"/>
        <v>235.7205408886027</v>
      </c>
      <c r="P44" s="54">
        <v>586568</v>
      </c>
      <c r="Q44" s="54">
        <f t="shared" si="11"/>
        <v>377.6999356084997</v>
      </c>
      <c r="R44" s="54">
        <v>932281</v>
      </c>
      <c r="S44" s="54">
        <f t="shared" si="12"/>
        <v>600.3097231165486</v>
      </c>
      <c r="T44" s="54">
        <v>58707</v>
      </c>
      <c r="U44" s="54">
        <f t="shared" si="13"/>
        <v>37.80231809401159</v>
      </c>
      <c r="V44" s="54">
        <v>44648</v>
      </c>
      <c r="W44" s="54">
        <f t="shared" si="14"/>
        <v>28.749517063747586</v>
      </c>
      <c r="X44" s="54">
        <v>369698</v>
      </c>
      <c r="Y44" s="54">
        <f t="shared" si="15"/>
        <v>238.05408886027044</v>
      </c>
      <c r="Z44" s="54">
        <v>0</v>
      </c>
      <c r="AA44" s="54">
        <f t="shared" si="16"/>
        <v>0</v>
      </c>
      <c r="AB44" s="54">
        <v>33311</v>
      </c>
      <c r="AC44" s="54">
        <f t="shared" si="19"/>
        <v>21.449452672247265</v>
      </c>
      <c r="AD44" s="54">
        <v>0</v>
      </c>
      <c r="AE44" s="54">
        <f t="shared" si="20"/>
        <v>0</v>
      </c>
      <c r="AF44" s="54">
        <v>0</v>
      </c>
      <c r="AG44" s="54">
        <f t="shared" si="21"/>
        <v>0</v>
      </c>
      <c r="AH44" s="54">
        <v>0</v>
      </c>
      <c r="AI44" s="54">
        <f t="shared" si="22"/>
        <v>0</v>
      </c>
      <c r="AJ44" s="54">
        <v>0</v>
      </c>
      <c r="AK44" s="54">
        <f t="shared" si="23"/>
        <v>0</v>
      </c>
      <c r="AL44" s="61">
        <f t="shared" si="17"/>
        <v>8736409</v>
      </c>
      <c r="AM44" s="54">
        <f t="shared" si="18"/>
        <v>5625.504829362524</v>
      </c>
    </row>
    <row r="45" spans="1:39" ht="12.75">
      <c r="A45" s="5">
        <v>42</v>
      </c>
      <c r="B45" s="49" t="s">
        <v>80</v>
      </c>
      <c r="C45" s="50">
        <v>3429</v>
      </c>
      <c r="D45" s="54">
        <v>0</v>
      </c>
      <c r="E45" s="54">
        <f t="shared" si="5"/>
        <v>0</v>
      </c>
      <c r="F45" s="54">
        <v>0</v>
      </c>
      <c r="G45" s="54">
        <f t="shared" si="6"/>
        <v>0</v>
      </c>
      <c r="H45" s="54">
        <v>2159785</v>
      </c>
      <c r="I45" s="54">
        <f t="shared" si="7"/>
        <v>629.8585593467483</v>
      </c>
      <c r="J45" s="54">
        <v>9567513</v>
      </c>
      <c r="K45" s="54">
        <f t="shared" si="8"/>
        <v>2790.175853018373</v>
      </c>
      <c r="L45" s="54">
        <v>692415</v>
      </c>
      <c r="M45" s="54">
        <f t="shared" si="9"/>
        <v>201.9291338582677</v>
      </c>
      <c r="N45" s="54">
        <v>633355</v>
      </c>
      <c r="O45" s="54">
        <f t="shared" si="10"/>
        <v>184.70545348498104</v>
      </c>
      <c r="P45" s="54">
        <v>892875</v>
      </c>
      <c r="Q45" s="54">
        <f t="shared" si="11"/>
        <v>260.38932633420825</v>
      </c>
      <c r="R45" s="54">
        <v>1645655</v>
      </c>
      <c r="S45" s="54">
        <f t="shared" si="12"/>
        <v>479.9227179935841</v>
      </c>
      <c r="T45" s="54">
        <v>178875</v>
      </c>
      <c r="U45" s="54">
        <f t="shared" si="13"/>
        <v>52.16535433070866</v>
      </c>
      <c r="V45" s="54">
        <v>55763</v>
      </c>
      <c r="W45" s="54">
        <f t="shared" si="14"/>
        <v>16.26217556138816</v>
      </c>
      <c r="X45" s="54">
        <v>532528</v>
      </c>
      <c r="Y45" s="54">
        <f t="shared" si="15"/>
        <v>155.30125400991543</v>
      </c>
      <c r="Z45" s="54">
        <v>0</v>
      </c>
      <c r="AA45" s="54">
        <f t="shared" si="16"/>
        <v>0</v>
      </c>
      <c r="AB45" s="54">
        <v>317869</v>
      </c>
      <c r="AC45" s="54">
        <f t="shared" si="19"/>
        <v>92.70020414114903</v>
      </c>
      <c r="AD45" s="54">
        <v>0</v>
      </c>
      <c r="AE45" s="54">
        <f t="shared" si="20"/>
        <v>0</v>
      </c>
      <c r="AF45" s="54">
        <v>0</v>
      </c>
      <c r="AG45" s="54">
        <f t="shared" si="21"/>
        <v>0</v>
      </c>
      <c r="AH45" s="54">
        <v>12759</v>
      </c>
      <c r="AI45" s="54">
        <f t="shared" si="22"/>
        <v>3.720909886264217</v>
      </c>
      <c r="AJ45" s="54">
        <v>130579</v>
      </c>
      <c r="AK45" s="54">
        <f t="shared" si="23"/>
        <v>38.080781568970544</v>
      </c>
      <c r="AL45" s="61">
        <f t="shared" si="17"/>
        <v>16819971</v>
      </c>
      <c r="AM45" s="54">
        <f t="shared" si="18"/>
        <v>4905.211723534559</v>
      </c>
    </row>
    <row r="46" spans="1:39" ht="12.75">
      <c r="A46" s="5">
        <v>43</v>
      </c>
      <c r="B46" s="49" t="s">
        <v>81</v>
      </c>
      <c r="C46" s="50">
        <v>4187</v>
      </c>
      <c r="D46" s="54">
        <v>0</v>
      </c>
      <c r="E46" s="54">
        <f t="shared" si="5"/>
        <v>0</v>
      </c>
      <c r="F46" s="54">
        <v>0</v>
      </c>
      <c r="G46" s="54">
        <f t="shared" si="6"/>
        <v>0</v>
      </c>
      <c r="H46" s="54">
        <v>2066406</v>
      </c>
      <c r="I46" s="54">
        <f t="shared" si="7"/>
        <v>493.52901839025554</v>
      </c>
      <c r="J46" s="54">
        <v>12601686</v>
      </c>
      <c r="K46" s="54">
        <f t="shared" si="8"/>
        <v>3009.7172199665633</v>
      </c>
      <c r="L46" s="54">
        <v>517525</v>
      </c>
      <c r="M46" s="54">
        <f t="shared" si="9"/>
        <v>123.60281824695485</v>
      </c>
      <c r="N46" s="54">
        <v>609688</v>
      </c>
      <c r="O46" s="54">
        <f t="shared" si="10"/>
        <v>145.61452113685215</v>
      </c>
      <c r="P46" s="54">
        <v>1550600</v>
      </c>
      <c r="Q46" s="54">
        <f t="shared" si="11"/>
        <v>370.33675662765705</v>
      </c>
      <c r="R46" s="54">
        <v>1996643</v>
      </c>
      <c r="S46" s="54">
        <f t="shared" si="12"/>
        <v>476.86720802483876</v>
      </c>
      <c r="T46" s="54">
        <v>0</v>
      </c>
      <c r="U46" s="54">
        <f t="shared" si="13"/>
        <v>0</v>
      </c>
      <c r="V46" s="54">
        <v>212524</v>
      </c>
      <c r="W46" s="54">
        <f t="shared" si="14"/>
        <v>50.758060663959874</v>
      </c>
      <c r="X46" s="54">
        <v>167712</v>
      </c>
      <c r="Y46" s="54">
        <f t="shared" si="15"/>
        <v>40.05540960114641</v>
      </c>
      <c r="Z46" s="54">
        <v>0</v>
      </c>
      <c r="AA46" s="54">
        <f t="shared" si="16"/>
        <v>0</v>
      </c>
      <c r="AB46" s="54">
        <v>447173</v>
      </c>
      <c r="AC46" s="54">
        <f t="shared" si="19"/>
        <v>106.80033436828278</v>
      </c>
      <c r="AD46" s="54">
        <v>0</v>
      </c>
      <c r="AE46" s="54">
        <f t="shared" si="20"/>
        <v>0</v>
      </c>
      <c r="AF46" s="54">
        <v>0</v>
      </c>
      <c r="AG46" s="54">
        <f t="shared" si="21"/>
        <v>0</v>
      </c>
      <c r="AH46" s="54">
        <v>0</v>
      </c>
      <c r="AI46" s="54">
        <f t="shared" si="22"/>
        <v>0</v>
      </c>
      <c r="AJ46" s="54">
        <v>285811</v>
      </c>
      <c r="AK46" s="54">
        <f t="shared" si="23"/>
        <v>68.26152376403152</v>
      </c>
      <c r="AL46" s="61">
        <f t="shared" si="17"/>
        <v>20455768</v>
      </c>
      <c r="AM46" s="54">
        <f t="shared" si="18"/>
        <v>4885.542870790542</v>
      </c>
    </row>
    <row r="47" spans="1:39" ht="12.75">
      <c r="A47" s="5">
        <v>44</v>
      </c>
      <c r="B47" s="49" t="s">
        <v>82</v>
      </c>
      <c r="C47" s="50">
        <v>3513</v>
      </c>
      <c r="D47" s="54">
        <v>0</v>
      </c>
      <c r="E47" s="54">
        <f t="shared" si="5"/>
        <v>0</v>
      </c>
      <c r="F47" s="54">
        <v>0</v>
      </c>
      <c r="G47" s="54">
        <f t="shared" si="6"/>
        <v>0</v>
      </c>
      <c r="H47" s="54">
        <v>2471018</v>
      </c>
      <c r="I47" s="54">
        <f t="shared" si="7"/>
        <v>703.3925419869058</v>
      </c>
      <c r="J47" s="54">
        <v>9763245</v>
      </c>
      <c r="K47" s="54">
        <f t="shared" si="8"/>
        <v>2779.1759180187873</v>
      </c>
      <c r="L47" s="54">
        <v>1136094</v>
      </c>
      <c r="M47" s="54">
        <f t="shared" si="9"/>
        <v>323.39709649871907</v>
      </c>
      <c r="N47" s="54">
        <v>772490</v>
      </c>
      <c r="O47" s="54">
        <f t="shared" si="10"/>
        <v>219.89467691431824</v>
      </c>
      <c r="P47" s="54">
        <v>434356</v>
      </c>
      <c r="Q47" s="54">
        <f t="shared" si="11"/>
        <v>123.6424708226587</v>
      </c>
      <c r="R47" s="54">
        <v>1412052</v>
      </c>
      <c r="S47" s="54">
        <f t="shared" si="12"/>
        <v>401.95046968403074</v>
      </c>
      <c r="T47" s="54">
        <v>333464</v>
      </c>
      <c r="U47" s="54">
        <f t="shared" si="13"/>
        <v>94.92285795616283</v>
      </c>
      <c r="V47" s="54">
        <v>200835</v>
      </c>
      <c r="W47" s="54">
        <f t="shared" si="14"/>
        <v>57.16908625106746</v>
      </c>
      <c r="X47" s="54">
        <v>434610</v>
      </c>
      <c r="Y47" s="54">
        <f t="shared" si="15"/>
        <v>123.71477369769428</v>
      </c>
      <c r="Z47" s="54">
        <v>0</v>
      </c>
      <c r="AA47" s="54">
        <f t="shared" si="16"/>
        <v>0</v>
      </c>
      <c r="AB47" s="54">
        <v>142986</v>
      </c>
      <c r="AC47" s="54">
        <f t="shared" si="19"/>
        <v>40.70196413321947</v>
      </c>
      <c r="AD47" s="54">
        <v>0</v>
      </c>
      <c r="AE47" s="54">
        <f t="shared" si="20"/>
        <v>0</v>
      </c>
      <c r="AF47" s="54">
        <v>1943</v>
      </c>
      <c r="AG47" s="54">
        <f t="shared" si="21"/>
        <v>0.5530885283233703</v>
      </c>
      <c r="AH47" s="54">
        <v>0</v>
      </c>
      <c r="AI47" s="54">
        <f t="shared" si="22"/>
        <v>0</v>
      </c>
      <c r="AJ47" s="54">
        <v>274831</v>
      </c>
      <c r="AK47" s="54">
        <f t="shared" si="23"/>
        <v>78.23256475946485</v>
      </c>
      <c r="AL47" s="61">
        <f t="shared" si="17"/>
        <v>17377924</v>
      </c>
      <c r="AM47" s="54">
        <f t="shared" si="18"/>
        <v>4946.747509251352</v>
      </c>
    </row>
    <row r="48" spans="1:39" ht="12.75">
      <c r="A48" s="6">
        <v>45</v>
      </c>
      <c r="B48" s="15" t="s">
        <v>83</v>
      </c>
      <c r="C48" s="9">
        <v>9678</v>
      </c>
      <c r="D48" s="55">
        <v>0</v>
      </c>
      <c r="E48" s="55">
        <f t="shared" si="5"/>
        <v>0</v>
      </c>
      <c r="F48" s="55">
        <v>128300</v>
      </c>
      <c r="G48" s="55">
        <f t="shared" si="6"/>
        <v>13.256871254391402</v>
      </c>
      <c r="H48" s="55">
        <v>5209791</v>
      </c>
      <c r="I48" s="55">
        <f t="shared" si="7"/>
        <v>538.3127712337259</v>
      </c>
      <c r="J48" s="55">
        <v>38888638</v>
      </c>
      <c r="K48" s="55">
        <f t="shared" si="8"/>
        <v>4018.2514982434386</v>
      </c>
      <c r="L48" s="55">
        <v>2957793</v>
      </c>
      <c r="M48" s="55">
        <f t="shared" si="9"/>
        <v>305.62027278363297</v>
      </c>
      <c r="N48" s="55">
        <v>2640854</v>
      </c>
      <c r="O48" s="55">
        <f t="shared" si="10"/>
        <v>272.87187435420543</v>
      </c>
      <c r="P48" s="55">
        <v>3559831</v>
      </c>
      <c r="Q48" s="55">
        <f t="shared" si="11"/>
        <v>367.82713370531104</v>
      </c>
      <c r="R48" s="55">
        <v>5633849</v>
      </c>
      <c r="S48" s="55">
        <f t="shared" si="12"/>
        <v>582.1294688985328</v>
      </c>
      <c r="T48" s="55">
        <v>461187</v>
      </c>
      <c r="U48" s="55">
        <f t="shared" si="13"/>
        <v>47.65313081215127</v>
      </c>
      <c r="V48" s="55">
        <v>898642</v>
      </c>
      <c r="W48" s="55">
        <f t="shared" si="14"/>
        <v>92.8541020872081</v>
      </c>
      <c r="X48" s="55">
        <v>3652228</v>
      </c>
      <c r="Y48" s="55">
        <f t="shared" si="15"/>
        <v>377.37425087828063</v>
      </c>
      <c r="Z48" s="55">
        <v>0</v>
      </c>
      <c r="AA48" s="55">
        <f t="shared" si="16"/>
        <v>0</v>
      </c>
      <c r="AB48" s="55">
        <v>1097160</v>
      </c>
      <c r="AC48" s="55">
        <f t="shared" si="19"/>
        <v>113.36639801611904</v>
      </c>
      <c r="AD48" s="55">
        <v>21639</v>
      </c>
      <c r="AE48" s="55">
        <f t="shared" si="20"/>
        <v>2.235895846249225</v>
      </c>
      <c r="AF48" s="55">
        <v>13437</v>
      </c>
      <c r="AG48" s="55">
        <f t="shared" si="21"/>
        <v>1.3884066955982641</v>
      </c>
      <c r="AH48" s="55">
        <v>413619</v>
      </c>
      <c r="AI48" s="55">
        <f t="shared" si="22"/>
        <v>42.73806571605704</v>
      </c>
      <c r="AJ48" s="55">
        <v>739176</v>
      </c>
      <c r="AK48" s="55">
        <f t="shared" si="23"/>
        <v>76.37693738375698</v>
      </c>
      <c r="AL48" s="62">
        <f t="shared" si="17"/>
        <v>66316144</v>
      </c>
      <c r="AM48" s="55">
        <f t="shared" si="18"/>
        <v>6852.257077908659</v>
      </c>
    </row>
    <row r="49" spans="1:39" ht="12.75">
      <c r="A49" s="5">
        <v>46</v>
      </c>
      <c r="B49" s="49" t="s">
        <v>84</v>
      </c>
      <c r="C49" s="50">
        <v>1313</v>
      </c>
      <c r="D49" s="54">
        <v>0</v>
      </c>
      <c r="E49" s="54">
        <f t="shared" si="5"/>
        <v>0</v>
      </c>
      <c r="F49" s="54">
        <v>0</v>
      </c>
      <c r="G49" s="54">
        <f t="shared" si="6"/>
        <v>0</v>
      </c>
      <c r="H49" s="54">
        <v>999917</v>
      </c>
      <c r="I49" s="54">
        <f t="shared" si="7"/>
        <v>761.5514089870526</v>
      </c>
      <c r="J49" s="54">
        <v>3137185</v>
      </c>
      <c r="K49" s="54">
        <f t="shared" si="8"/>
        <v>2389.3259710586444</v>
      </c>
      <c r="L49" s="54">
        <v>271000</v>
      </c>
      <c r="M49" s="54">
        <f t="shared" si="9"/>
        <v>206.3975628332064</v>
      </c>
      <c r="N49" s="54">
        <v>273450</v>
      </c>
      <c r="O49" s="54">
        <f t="shared" si="10"/>
        <v>208.26351865955826</v>
      </c>
      <c r="P49" s="54">
        <v>408550</v>
      </c>
      <c r="Q49" s="54">
        <f t="shared" si="11"/>
        <v>311.15765422696114</v>
      </c>
      <c r="R49" s="54">
        <v>769401</v>
      </c>
      <c r="S49" s="54">
        <f t="shared" si="12"/>
        <v>585.987052551409</v>
      </c>
      <c r="T49" s="54">
        <v>0</v>
      </c>
      <c r="U49" s="54">
        <f t="shared" si="13"/>
        <v>0</v>
      </c>
      <c r="V49" s="54">
        <v>0</v>
      </c>
      <c r="W49" s="54">
        <f t="shared" si="14"/>
        <v>0</v>
      </c>
      <c r="X49" s="54">
        <v>426674</v>
      </c>
      <c r="Y49" s="54">
        <f t="shared" si="15"/>
        <v>324.96115765422695</v>
      </c>
      <c r="Z49" s="54">
        <v>0</v>
      </c>
      <c r="AA49" s="54">
        <f t="shared" si="16"/>
        <v>0</v>
      </c>
      <c r="AB49" s="54">
        <v>175717</v>
      </c>
      <c r="AC49" s="54">
        <f t="shared" si="19"/>
        <v>133.82863670982482</v>
      </c>
      <c r="AD49" s="54">
        <v>0</v>
      </c>
      <c r="AE49" s="54">
        <f t="shared" si="20"/>
        <v>0</v>
      </c>
      <c r="AF49" s="54">
        <v>0</v>
      </c>
      <c r="AG49" s="54">
        <f t="shared" si="21"/>
        <v>0</v>
      </c>
      <c r="AH49" s="54">
        <v>13084</v>
      </c>
      <c r="AI49" s="54">
        <f t="shared" si="22"/>
        <v>9.964965727341966</v>
      </c>
      <c r="AJ49" s="54">
        <v>18580</v>
      </c>
      <c r="AK49" s="54">
        <f t="shared" si="23"/>
        <v>14.15079969535415</v>
      </c>
      <c r="AL49" s="61">
        <f t="shared" si="17"/>
        <v>6493558</v>
      </c>
      <c r="AM49" s="54">
        <f t="shared" si="18"/>
        <v>4945.588728103579</v>
      </c>
    </row>
    <row r="50" spans="1:39" ht="12.75">
      <c r="A50" s="5">
        <v>47</v>
      </c>
      <c r="B50" s="49" t="s">
        <v>85</v>
      </c>
      <c r="C50" s="50">
        <v>4096</v>
      </c>
      <c r="D50" s="54">
        <v>0</v>
      </c>
      <c r="E50" s="54">
        <f t="shared" si="5"/>
        <v>0</v>
      </c>
      <c r="F50" s="54">
        <v>0</v>
      </c>
      <c r="G50" s="54">
        <f t="shared" si="6"/>
        <v>0</v>
      </c>
      <c r="H50" s="54">
        <v>3307559</v>
      </c>
      <c r="I50" s="54">
        <f t="shared" si="7"/>
        <v>807.509521484375</v>
      </c>
      <c r="J50" s="54">
        <v>15702225</v>
      </c>
      <c r="K50" s="54">
        <f t="shared" si="8"/>
        <v>3833.551025390625</v>
      </c>
      <c r="L50" s="54">
        <v>1046962</v>
      </c>
      <c r="M50" s="54">
        <f t="shared" si="9"/>
        <v>255.60595703125</v>
      </c>
      <c r="N50" s="54">
        <v>869875</v>
      </c>
      <c r="O50" s="54">
        <f t="shared" si="10"/>
        <v>212.371826171875</v>
      </c>
      <c r="P50" s="54">
        <v>919555</v>
      </c>
      <c r="Q50" s="54">
        <f t="shared" si="11"/>
        <v>224.500732421875</v>
      </c>
      <c r="R50" s="54">
        <v>2310495</v>
      </c>
      <c r="S50" s="54">
        <f t="shared" si="12"/>
        <v>564.085693359375</v>
      </c>
      <c r="T50" s="54">
        <v>130175</v>
      </c>
      <c r="U50" s="54">
        <f t="shared" si="13"/>
        <v>31.781005859375</v>
      </c>
      <c r="V50" s="54">
        <v>422207</v>
      </c>
      <c r="W50" s="54">
        <f t="shared" si="14"/>
        <v>103.077880859375</v>
      </c>
      <c r="X50" s="54">
        <v>25129</v>
      </c>
      <c r="Y50" s="54">
        <f t="shared" si="15"/>
        <v>6.135009765625</v>
      </c>
      <c r="Z50" s="54">
        <v>0</v>
      </c>
      <c r="AA50" s="54">
        <f t="shared" si="16"/>
        <v>0</v>
      </c>
      <c r="AB50" s="54">
        <v>366545</v>
      </c>
      <c r="AC50" s="54">
        <f t="shared" si="19"/>
        <v>89.488525390625</v>
      </c>
      <c r="AD50" s="54">
        <v>0</v>
      </c>
      <c r="AE50" s="54">
        <f t="shared" si="20"/>
        <v>0</v>
      </c>
      <c r="AF50" s="54">
        <v>0</v>
      </c>
      <c r="AG50" s="54">
        <f t="shared" si="21"/>
        <v>0</v>
      </c>
      <c r="AH50" s="54">
        <v>0</v>
      </c>
      <c r="AI50" s="54">
        <f t="shared" si="22"/>
        <v>0</v>
      </c>
      <c r="AJ50" s="54">
        <v>337685</v>
      </c>
      <c r="AK50" s="54">
        <f t="shared" si="23"/>
        <v>82.442626953125</v>
      </c>
      <c r="AL50" s="61">
        <f t="shared" si="17"/>
        <v>25438412</v>
      </c>
      <c r="AM50" s="54">
        <f t="shared" si="18"/>
        <v>6210.5498046875</v>
      </c>
    </row>
    <row r="51" spans="1:39" ht="12.75">
      <c r="A51" s="5">
        <v>48</v>
      </c>
      <c r="B51" s="49" t="s">
        <v>86</v>
      </c>
      <c r="C51" s="50">
        <v>6711</v>
      </c>
      <c r="D51" s="54">
        <v>0</v>
      </c>
      <c r="E51" s="54">
        <f t="shared" si="5"/>
        <v>0</v>
      </c>
      <c r="F51" s="54">
        <v>0</v>
      </c>
      <c r="G51" s="54">
        <f t="shared" si="6"/>
        <v>0</v>
      </c>
      <c r="H51" s="54">
        <v>3518789</v>
      </c>
      <c r="I51" s="54">
        <f t="shared" si="7"/>
        <v>524.3315452242587</v>
      </c>
      <c r="J51" s="54">
        <v>24667237</v>
      </c>
      <c r="K51" s="54">
        <f t="shared" si="8"/>
        <v>3675.642527194159</v>
      </c>
      <c r="L51" s="54">
        <v>2038206</v>
      </c>
      <c r="M51" s="54">
        <f t="shared" si="9"/>
        <v>303.71122038444344</v>
      </c>
      <c r="N51" s="54">
        <v>1203121</v>
      </c>
      <c r="O51" s="54">
        <f t="shared" si="10"/>
        <v>179.27596483385486</v>
      </c>
      <c r="P51" s="54">
        <v>1618045</v>
      </c>
      <c r="Q51" s="54">
        <f t="shared" si="11"/>
        <v>241.1034123081508</v>
      </c>
      <c r="R51" s="54">
        <v>2171546</v>
      </c>
      <c r="S51" s="54">
        <f t="shared" si="12"/>
        <v>323.5800923856355</v>
      </c>
      <c r="T51" s="54">
        <v>1662730</v>
      </c>
      <c r="U51" s="54">
        <f t="shared" si="13"/>
        <v>247.76188347489196</v>
      </c>
      <c r="V51" s="54">
        <v>563766</v>
      </c>
      <c r="W51" s="54">
        <f t="shared" si="14"/>
        <v>84.00625838176128</v>
      </c>
      <c r="X51" s="54">
        <v>388235</v>
      </c>
      <c r="Y51" s="54">
        <f t="shared" si="15"/>
        <v>57.850543883176876</v>
      </c>
      <c r="Z51" s="54">
        <v>0</v>
      </c>
      <c r="AA51" s="54">
        <f t="shared" si="16"/>
        <v>0</v>
      </c>
      <c r="AB51" s="54">
        <v>1070160</v>
      </c>
      <c r="AC51" s="54">
        <f t="shared" si="19"/>
        <v>159.46356727760394</v>
      </c>
      <c r="AD51" s="54">
        <v>0</v>
      </c>
      <c r="AE51" s="54">
        <f t="shared" si="20"/>
        <v>0</v>
      </c>
      <c r="AF51" s="54">
        <v>0</v>
      </c>
      <c r="AG51" s="54">
        <f t="shared" si="21"/>
        <v>0</v>
      </c>
      <c r="AH51" s="54">
        <v>184882</v>
      </c>
      <c r="AI51" s="54">
        <f t="shared" si="22"/>
        <v>27.549098495008195</v>
      </c>
      <c r="AJ51" s="54">
        <v>2813</v>
      </c>
      <c r="AK51" s="54">
        <f t="shared" si="23"/>
        <v>0.4191625689167039</v>
      </c>
      <c r="AL51" s="61">
        <f t="shared" si="17"/>
        <v>39089530</v>
      </c>
      <c r="AM51" s="54">
        <f t="shared" si="18"/>
        <v>5824.695276411861</v>
      </c>
    </row>
    <row r="52" spans="1:39" ht="12.75">
      <c r="A52" s="5">
        <v>49</v>
      </c>
      <c r="B52" s="49" t="s">
        <v>87</v>
      </c>
      <c r="C52" s="50">
        <v>15457</v>
      </c>
      <c r="D52" s="54">
        <v>0</v>
      </c>
      <c r="E52" s="54">
        <f t="shared" si="5"/>
        <v>0</v>
      </c>
      <c r="F52" s="54">
        <v>0</v>
      </c>
      <c r="G52" s="54">
        <f t="shared" si="6"/>
        <v>0</v>
      </c>
      <c r="H52" s="54">
        <v>6754273</v>
      </c>
      <c r="I52" s="54">
        <f t="shared" si="7"/>
        <v>436.97179271527466</v>
      </c>
      <c r="J52" s="54">
        <v>43971582</v>
      </c>
      <c r="K52" s="54">
        <f t="shared" si="8"/>
        <v>2844.768195639516</v>
      </c>
      <c r="L52" s="54">
        <v>3955842</v>
      </c>
      <c r="M52" s="54">
        <f t="shared" si="9"/>
        <v>255.92560005175648</v>
      </c>
      <c r="N52" s="54">
        <v>2089469</v>
      </c>
      <c r="O52" s="54">
        <f t="shared" si="10"/>
        <v>135.1794656142848</v>
      </c>
      <c r="P52" s="54">
        <v>5214643</v>
      </c>
      <c r="Q52" s="54">
        <f t="shared" si="11"/>
        <v>337.36449505078605</v>
      </c>
      <c r="R52" s="54">
        <v>7504592</v>
      </c>
      <c r="S52" s="54">
        <f t="shared" si="12"/>
        <v>485.51413599016627</v>
      </c>
      <c r="T52" s="54">
        <v>1452060</v>
      </c>
      <c r="U52" s="54">
        <f t="shared" si="13"/>
        <v>93.94190334476289</v>
      </c>
      <c r="V52" s="54">
        <v>785357</v>
      </c>
      <c r="W52" s="54">
        <f t="shared" si="14"/>
        <v>50.80914795885359</v>
      </c>
      <c r="X52" s="54">
        <v>378322</v>
      </c>
      <c r="Y52" s="54">
        <f t="shared" si="15"/>
        <v>24.47577149511548</v>
      </c>
      <c r="Z52" s="54">
        <v>38</v>
      </c>
      <c r="AA52" s="54">
        <f t="shared" si="16"/>
        <v>0.002458433072394384</v>
      </c>
      <c r="AB52" s="54">
        <v>852433</v>
      </c>
      <c r="AC52" s="54">
        <f t="shared" si="19"/>
        <v>55.14867050527269</v>
      </c>
      <c r="AD52" s="54">
        <v>32886</v>
      </c>
      <c r="AE52" s="54">
        <f t="shared" si="20"/>
        <v>2.127579737335835</v>
      </c>
      <c r="AF52" s="54">
        <v>0</v>
      </c>
      <c r="AG52" s="54">
        <f t="shared" si="21"/>
        <v>0</v>
      </c>
      <c r="AH52" s="54">
        <v>440986</v>
      </c>
      <c r="AI52" s="54">
        <f t="shared" si="22"/>
        <v>28.529857022708157</v>
      </c>
      <c r="AJ52" s="54">
        <v>252076</v>
      </c>
      <c r="AK52" s="54">
        <f t="shared" si="23"/>
        <v>16.308209872549654</v>
      </c>
      <c r="AL52" s="61">
        <f t="shared" si="17"/>
        <v>73684559</v>
      </c>
      <c r="AM52" s="54">
        <f t="shared" si="18"/>
        <v>4767.067283431455</v>
      </c>
    </row>
    <row r="53" spans="1:39" ht="12.75">
      <c r="A53" s="6">
        <v>50</v>
      </c>
      <c r="B53" s="15" t="s">
        <v>88</v>
      </c>
      <c r="C53" s="9">
        <v>8582</v>
      </c>
      <c r="D53" s="55">
        <v>0</v>
      </c>
      <c r="E53" s="55">
        <f t="shared" si="5"/>
        <v>0</v>
      </c>
      <c r="F53" s="55">
        <v>0</v>
      </c>
      <c r="G53" s="55">
        <f t="shared" si="6"/>
        <v>0</v>
      </c>
      <c r="H53" s="55">
        <v>3432064</v>
      </c>
      <c r="I53" s="55">
        <f t="shared" si="7"/>
        <v>399.9142391051037</v>
      </c>
      <c r="J53" s="55">
        <v>23706561</v>
      </c>
      <c r="K53" s="55">
        <f t="shared" si="8"/>
        <v>2762.358541132603</v>
      </c>
      <c r="L53" s="55">
        <v>2420709</v>
      </c>
      <c r="M53" s="55">
        <f t="shared" si="9"/>
        <v>282.06816592868796</v>
      </c>
      <c r="N53" s="55">
        <v>1309076</v>
      </c>
      <c r="O53" s="55">
        <f t="shared" si="10"/>
        <v>152.5374038685621</v>
      </c>
      <c r="P53" s="55">
        <v>2021185</v>
      </c>
      <c r="Q53" s="55">
        <f t="shared" si="11"/>
        <v>235.51444884642274</v>
      </c>
      <c r="R53" s="55">
        <v>4355509</v>
      </c>
      <c r="S53" s="55">
        <f t="shared" si="12"/>
        <v>507.5167793055232</v>
      </c>
      <c r="T53" s="55">
        <v>530264</v>
      </c>
      <c r="U53" s="55">
        <f t="shared" si="13"/>
        <v>61.78792822185971</v>
      </c>
      <c r="V53" s="55">
        <v>574246</v>
      </c>
      <c r="W53" s="55">
        <f t="shared" si="14"/>
        <v>66.91284082964344</v>
      </c>
      <c r="X53" s="55">
        <v>640371</v>
      </c>
      <c r="Y53" s="55">
        <f t="shared" si="15"/>
        <v>74.61792123048241</v>
      </c>
      <c r="Z53" s="55">
        <v>0</v>
      </c>
      <c r="AA53" s="55">
        <f t="shared" si="16"/>
        <v>0</v>
      </c>
      <c r="AB53" s="55">
        <v>753365</v>
      </c>
      <c r="AC53" s="55">
        <f t="shared" si="19"/>
        <v>87.78431601025402</v>
      </c>
      <c r="AD53" s="55">
        <v>0</v>
      </c>
      <c r="AE53" s="55">
        <f t="shared" si="20"/>
        <v>0</v>
      </c>
      <c r="AF53" s="55">
        <v>0</v>
      </c>
      <c r="AG53" s="55">
        <f t="shared" si="21"/>
        <v>0</v>
      </c>
      <c r="AH53" s="55">
        <v>174073</v>
      </c>
      <c r="AI53" s="55">
        <f t="shared" si="22"/>
        <v>20.283500349568865</v>
      </c>
      <c r="AJ53" s="55">
        <v>129042</v>
      </c>
      <c r="AK53" s="55">
        <f t="shared" si="23"/>
        <v>15.036355161966908</v>
      </c>
      <c r="AL53" s="62">
        <f t="shared" si="17"/>
        <v>40046465</v>
      </c>
      <c r="AM53" s="55">
        <f t="shared" si="18"/>
        <v>4666.332439990678</v>
      </c>
    </row>
    <row r="54" spans="1:39" ht="12.75">
      <c r="A54" s="5">
        <v>51</v>
      </c>
      <c r="B54" s="49" t="s">
        <v>89</v>
      </c>
      <c r="C54" s="50">
        <v>9841</v>
      </c>
      <c r="D54" s="54">
        <v>54730</v>
      </c>
      <c r="E54" s="54">
        <f t="shared" si="5"/>
        <v>5.561426684280053</v>
      </c>
      <c r="F54" s="54">
        <v>0</v>
      </c>
      <c r="G54" s="54">
        <f t="shared" si="6"/>
        <v>0</v>
      </c>
      <c r="H54" s="54">
        <v>5445911</v>
      </c>
      <c r="I54" s="54">
        <f t="shared" si="7"/>
        <v>553.3900010161569</v>
      </c>
      <c r="J54" s="54">
        <v>30381928</v>
      </c>
      <c r="K54" s="54">
        <f t="shared" si="8"/>
        <v>3087.2805609186057</v>
      </c>
      <c r="L54" s="54">
        <v>3144222</v>
      </c>
      <c r="M54" s="54">
        <f t="shared" si="9"/>
        <v>319.5022863530129</v>
      </c>
      <c r="N54" s="54">
        <v>1915861</v>
      </c>
      <c r="O54" s="54">
        <f t="shared" si="10"/>
        <v>194.68153642922468</v>
      </c>
      <c r="P54" s="54">
        <v>3650902</v>
      </c>
      <c r="Q54" s="54">
        <f t="shared" si="11"/>
        <v>370.9889238898486</v>
      </c>
      <c r="R54" s="54">
        <v>4468772</v>
      </c>
      <c r="S54" s="54">
        <f t="shared" si="12"/>
        <v>454.09734783050504</v>
      </c>
      <c r="T54" s="54">
        <v>942779</v>
      </c>
      <c r="U54" s="54">
        <f t="shared" si="13"/>
        <v>95.80113809572198</v>
      </c>
      <c r="V54" s="54">
        <v>611587</v>
      </c>
      <c r="W54" s="54">
        <f t="shared" si="14"/>
        <v>62.14683467127325</v>
      </c>
      <c r="X54" s="54">
        <v>267162</v>
      </c>
      <c r="Y54" s="54">
        <f t="shared" si="15"/>
        <v>27.14785082816787</v>
      </c>
      <c r="Z54" s="54">
        <v>0</v>
      </c>
      <c r="AA54" s="54">
        <f t="shared" si="16"/>
        <v>0</v>
      </c>
      <c r="AB54" s="54">
        <v>913709</v>
      </c>
      <c r="AC54" s="54">
        <f t="shared" si="19"/>
        <v>92.84717000304848</v>
      </c>
      <c r="AD54" s="54">
        <v>7821</v>
      </c>
      <c r="AE54" s="54">
        <f t="shared" si="20"/>
        <v>0.794736307285845</v>
      </c>
      <c r="AF54" s="54">
        <v>0</v>
      </c>
      <c r="AG54" s="54">
        <f t="shared" si="21"/>
        <v>0</v>
      </c>
      <c r="AH54" s="54">
        <v>155004</v>
      </c>
      <c r="AI54" s="54">
        <f t="shared" si="22"/>
        <v>15.750838329438066</v>
      </c>
      <c r="AJ54" s="54">
        <v>226312</v>
      </c>
      <c r="AK54" s="54">
        <f t="shared" si="23"/>
        <v>22.996849913626665</v>
      </c>
      <c r="AL54" s="61">
        <f t="shared" si="17"/>
        <v>52186700</v>
      </c>
      <c r="AM54" s="54">
        <f t="shared" si="18"/>
        <v>5302.987501270196</v>
      </c>
    </row>
    <row r="55" spans="1:39" ht="12.75">
      <c r="A55" s="5">
        <v>52</v>
      </c>
      <c r="B55" s="49" t="s">
        <v>90</v>
      </c>
      <c r="C55" s="50">
        <v>34857</v>
      </c>
      <c r="D55" s="54">
        <v>23872</v>
      </c>
      <c r="E55" s="54">
        <f t="shared" si="5"/>
        <v>0.6848552658002697</v>
      </c>
      <c r="F55" s="54">
        <v>116658</v>
      </c>
      <c r="G55" s="54">
        <f t="shared" si="6"/>
        <v>3.3467596178672863</v>
      </c>
      <c r="H55" s="54">
        <v>16104483</v>
      </c>
      <c r="I55" s="54">
        <f t="shared" si="7"/>
        <v>462.0157500645494</v>
      </c>
      <c r="J55" s="54">
        <v>124084419</v>
      </c>
      <c r="K55" s="54">
        <f t="shared" si="8"/>
        <v>3559.8134951372754</v>
      </c>
      <c r="L55" s="54">
        <v>14443828</v>
      </c>
      <c r="M55" s="54">
        <f t="shared" si="9"/>
        <v>414.3738130074304</v>
      </c>
      <c r="N55" s="54">
        <v>5819362</v>
      </c>
      <c r="O55" s="54">
        <f t="shared" si="10"/>
        <v>166.94959405571333</v>
      </c>
      <c r="P55" s="54">
        <v>14097566</v>
      </c>
      <c r="Q55" s="54">
        <f t="shared" si="11"/>
        <v>404.4400263935508</v>
      </c>
      <c r="R55" s="54">
        <v>17415246</v>
      </c>
      <c r="S55" s="54">
        <f t="shared" si="12"/>
        <v>499.61976073672434</v>
      </c>
      <c r="T55" s="54">
        <v>2913985</v>
      </c>
      <c r="U55" s="54">
        <f t="shared" si="13"/>
        <v>83.59827294374158</v>
      </c>
      <c r="V55" s="54">
        <v>2164022</v>
      </c>
      <c r="W55" s="54">
        <f t="shared" si="14"/>
        <v>62.08285279857704</v>
      </c>
      <c r="X55" s="54">
        <v>483843</v>
      </c>
      <c r="Y55" s="54">
        <f t="shared" si="15"/>
        <v>13.880798691797917</v>
      </c>
      <c r="Z55" s="54">
        <v>0</v>
      </c>
      <c r="AA55" s="54">
        <f t="shared" si="16"/>
        <v>0</v>
      </c>
      <c r="AB55" s="54">
        <v>3285013</v>
      </c>
      <c r="AC55" s="54">
        <f t="shared" si="19"/>
        <v>94.24256246951832</v>
      </c>
      <c r="AD55" s="54">
        <v>0</v>
      </c>
      <c r="AE55" s="54">
        <f t="shared" si="20"/>
        <v>0</v>
      </c>
      <c r="AF55" s="54">
        <v>0</v>
      </c>
      <c r="AG55" s="54">
        <f t="shared" si="21"/>
        <v>0</v>
      </c>
      <c r="AH55" s="54">
        <v>1743035</v>
      </c>
      <c r="AI55" s="54">
        <f t="shared" si="22"/>
        <v>50.00530739880082</v>
      </c>
      <c r="AJ55" s="54">
        <v>687089</v>
      </c>
      <c r="AK55" s="54">
        <f t="shared" si="23"/>
        <v>19.711650457583843</v>
      </c>
      <c r="AL55" s="61">
        <f t="shared" si="17"/>
        <v>203382421</v>
      </c>
      <c r="AM55" s="54">
        <f t="shared" si="18"/>
        <v>5834.76549903893</v>
      </c>
    </row>
    <row r="56" spans="1:39" ht="12.75">
      <c r="A56" s="5">
        <v>53</v>
      </c>
      <c r="B56" s="49" t="s">
        <v>91</v>
      </c>
      <c r="C56" s="50">
        <v>19487</v>
      </c>
      <c r="D56" s="54">
        <v>0</v>
      </c>
      <c r="E56" s="54">
        <f t="shared" si="5"/>
        <v>0</v>
      </c>
      <c r="F56" s="54">
        <v>34313</v>
      </c>
      <c r="G56" s="54">
        <f t="shared" si="6"/>
        <v>1.7608149022425206</v>
      </c>
      <c r="H56" s="54">
        <v>7148483</v>
      </c>
      <c r="I56" s="54">
        <f t="shared" si="7"/>
        <v>366.8334274131472</v>
      </c>
      <c r="J56" s="54">
        <v>56993985</v>
      </c>
      <c r="K56" s="54">
        <f t="shared" si="8"/>
        <v>2924.7182737209423</v>
      </c>
      <c r="L56" s="54">
        <v>3828441</v>
      </c>
      <c r="M56" s="54">
        <f t="shared" si="9"/>
        <v>196.46128188022786</v>
      </c>
      <c r="N56" s="54">
        <v>2272292</v>
      </c>
      <c r="O56" s="54">
        <f t="shared" si="10"/>
        <v>116.6055318930569</v>
      </c>
      <c r="P56" s="54">
        <v>4178399</v>
      </c>
      <c r="Q56" s="54">
        <f t="shared" si="11"/>
        <v>214.41981834043207</v>
      </c>
      <c r="R56" s="54">
        <v>8619516</v>
      </c>
      <c r="S56" s="54">
        <f t="shared" si="12"/>
        <v>442.32134243341716</v>
      </c>
      <c r="T56" s="54">
        <v>1439830</v>
      </c>
      <c r="U56" s="54">
        <f t="shared" si="13"/>
        <v>73.88669369323138</v>
      </c>
      <c r="V56" s="54">
        <v>1280907</v>
      </c>
      <c r="W56" s="54">
        <f t="shared" si="14"/>
        <v>65.73135936778365</v>
      </c>
      <c r="X56" s="54">
        <v>667097</v>
      </c>
      <c r="Y56" s="54">
        <f t="shared" si="15"/>
        <v>34.232924513778414</v>
      </c>
      <c r="Z56" s="54">
        <v>0</v>
      </c>
      <c r="AA56" s="54">
        <f t="shared" si="16"/>
        <v>0</v>
      </c>
      <c r="AB56" s="54">
        <v>2010355</v>
      </c>
      <c r="AC56" s="54">
        <f t="shared" si="19"/>
        <v>103.16390414122235</v>
      </c>
      <c r="AD56" s="54">
        <v>0</v>
      </c>
      <c r="AE56" s="54">
        <f t="shared" si="20"/>
        <v>0</v>
      </c>
      <c r="AF56" s="54">
        <v>0</v>
      </c>
      <c r="AG56" s="54">
        <f t="shared" si="21"/>
        <v>0</v>
      </c>
      <c r="AH56" s="54">
        <v>907686</v>
      </c>
      <c r="AI56" s="54">
        <f t="shared" si="22"/>
        <v>46.5790527018012</v>
      </c>
      <c r="AJ56" s="54">
        <v>679132</v>
      </c>
      <c r="AK56" s="54">
        <f t="shared" si="23"/>
        <v>34.85051572843434</v>
      </c>
      <c r="AL56" s="61">
        <f t="shared" si="17"/>
        <v>90060436</v>
      </c>
      <c r="AM56" s="54">
        <f t="shared" si="18"/>
        <v>4621.564940729717</v>
      </c>
    </row>
    <row r="57" spans="1:39" ht="12.75">
      <c r="A57" s="5">
        <v>54</v>
      </c>
      <c r="B57" s="49" t="s">
        <v>92</v>
      </c>
      <c r="C57" s="50">
        <v>812</v>
      </c>
      <c r="D57" s="54">
        <v>0</v>
      </c>
      <c r="E57" s="54">
        <f t="shared" si="5"/>
        <v>0</v>
      </c>
      <c r="F57" s="54">
        <v>4365</v>
      </c>
      <c r="G57" s="54">
        <f t="shared" si="6"/>
        <v>5.375615763546798</v>
      </c>
      <c r="H57" s="54">
        <v>958622</v>
      </c>
      <c r="I57" s="54">
        <f t="shared" si="7"/>
        <v>1180.5689655172414</v>
      </c>
      <c r="J57" s="54">
        <v>2334478</v>
      </c>
      <c r="K57" s="54">
        <f t="shared" si="8"/>
        <v>2874.9729064039407</v>
      </c>
      <c r="L57" s="54">
        <v>180299</v>
      </c>
      <c r="M57" s="54">
        <f t="shared" si="9"/>
        <v>222.04310344827587</v>
      </c>
      <c r="N57" s="54">
        <v>202099</v>
      </c>
      <c r="O57" s="54">
        <f t="shared" si="10"/>
        <v>248.89039408866995</v>
      </c>
      <c r="P57" s="54">
        <v>613051</v>
      </c>
      <c r="Q57" s="54">
        <f t="shared" si="11"/>
        <v>754.9889162561576</v>
      </c>
      <c r="R57" s="54">
        <v>482747</v>
      </c>
      <c r="S57" s="54">
        <f t="shared" si="12"/>
        <v>594.5160098522167</v>
      </c>
      <c r="T57" s="54">
        <v>0</v>
      </c>
      <c r="U57" s="54">
        <f t="shared" si="13"/>
        <v>0</v>
      </c>
      <c r="V57" s="54">
        <v>90546</v>
      </c>
      <c r="W57" s="54">
        <f t="shared" si="14"/>
        <v>111.50985221674877</v>
      </c>
      <c r="X57" s="54">
        <v>46150</v>
      </c>
      <c r="Y57" s="54">
        <f t="shared" si="15"/>
        <v>56.83497536945813</v>
      </c>
      <c r="Z57" s="54">
        <v>0</v>
      </c>
      <c r="AA57" s="54">
        <f t="shared" si="16"/>
        <v>0</v>
      </c>
      <c r="AB57" s="54">
        <v>21256</v>
      </c>
      <c r="AC57" s="54">
        <f t="shared" si="19"/>
        <v>26.177339901477833</v>
      </c>
      <c r="AD57" s="54">
        <v>0</v>
      </c>
      <c r="AE57" s="54">
        <f t="shared" si="20"/>
        <v>0</v>
      </c>
      <c r="AF57" s="54">
        <v>0</v>
      </c>
      <c r="AG57" s="54">
        <f t="shared" si="21"/>
        <v>0</v>
      </c>
      <c r="AH57" s="54">
        <v>0</v>
      </c>
      <c r="AI57" s="54">
        <f t="shared" si="22"/>
        <v>0</v>
      </c>
      <c r="AJ57" s="54">
        <v>60458</v>
      </c>
      <c r="AK57" s="54">
        <f t="shared" si="23"/>
        <v>74.45566502463055</v>
      </c>
      <c r="AL57" s="61">
        <f t="shared" si="17"/>
        <v>4994071</v>
      </c>
      <c r="AM57" s="54">
        <f t="shared" si="18"/>
        <v>6150.333743842364</v>
      </c>
    </row>
    <row r="58" spans="1:39" ht="12.75">
      <c r="A58" s="6">
        <v>55</v>
      </c>
      <c r="B58" s="15" t="s">
        <v>93</v>
      </c>
      <c r="C58" s="9">
        <v>18911</v>
      </c>
      <c r="D58" s="55">
        <v>74900</v>
      </c>
      <c r="E58" s="55">
        <f t="shared" si="5"/>
        <v>3.9606578182010472</v>
      </c>
      <c r="F58" s="55">
        <v>0</v>
      </c>
      <c r="G58" s="55">
        <f t="shared" si="6"/>
        <v>0</v>
      </c>
      <c r="H58" s="55">
        <v>6997871</v>
      </c>
      <c r="I58" s="55">
        <f t="shared" si="7"/>
        <v>370.0423563005658</v>
      </c>
      <c r="J58" s="55">
        <v>58547035</v>
      </c>
      <c r="K58" s="55">
        <f t="shared" si="8"/>
        <v>3095.924858547935</v>
      </c>
      <c r="L58" s="55">
        <v>7514058</v>
      </c>
      <c r="M58" s="55">
        <f t="shared" si="9"/>
        <v>397.33795145682404</v>
      </c>
      <c r="N58" s="55">
        <v>2400918</v>
      </c>
      <c r="O58" s="55">
        <f t="shared" si="10"/>
        <v>126.95880704351964</v>
      </c>
      <c r="P58" s="55">
        <v>4580752</v>
      </c>
      <c r="Q58" s="55">
        <f t="shared" si="11"/>
        <v>242.22685209666332</v>
      </c>
      <c r="R58" s="55">
        <v>8100100</v>
      </c>
      <c r="S58" s="55">
        <f t="shared" si="12"/>
        <v>428.3274284807784</v>
      </c>
      <c r="T58" s="55">
        <v>818292</v>
      </c>
      <c r="U58" s="55">
        <f t="shared" si="13"/>
        <v>43.270689016974245</v>
      </c>
      <c r="V58" s="55">
        <v>783997</v>
      </c>
      <c r="W58" s="55">
        <f t="shared" si="14"/>
        <v>41.457194225582995</v>
      </c>
      <c r="X58" s="55">
        <v>826602</v>
      </c>
      <c r="Y58" s="55">
        <f t="shared" si="15"/>
        <v>43.71011580561578</v>
      </c>
      <c r="Z58" s="55">
        <v>0</v>
      </c>
      <c r="AA58" s="55">
        <f t="shared" si="16"/>
        <v>0</v>
      </c>
      <c r="AB58" s="55">
        <v>1932445</v>
      </c>
      <c r="AC58" s="55">
        <f t="shared" si="19"/>
        <v>102.1862936915023</v>
      </c>
      <c r="AD58" s="55">
        <v>16375</v>
      </c>
      <c r="AE58" s="55">
        <f t="shared" si="20"/>
        <v>0.8658981545132463</v>
      </c>
      <c r="AF58" s="55">
        <v>1967</v>
      </c>
      <c r="AG58" s="55">
        <f t="shared" si="21"/>
        <v>0.10401353709481255</v>
      </c>
      <c r="AH58" s="55">
        <v>463926</v>
      </c>
      <c r="AI58" s="55">
        <f t="shared" si="22"/>
        <v>24.532071281264873</v>
      </c>
      <c r="AJ58" s="55">
        <v>396876</v>
      </c>
      <c r="AK58" s="55">
        <f t="shared" si="23"/>
        <v>20.986515784464068</v>
      </c>
      <c r="AL58" s="62">
        <f t="shared" si="17"/>
        <v>93456114</v>
      </c>
      <c r="AM58" s="55">
        <f t="shared" si="18"/>
        <v>4941.891703241499</v>
      </c>
    </row>
    <row r="59" spans="1:39" ht="12.75">
      <c r="A59" s="5">
        <v>56</v>
      </c>
      <c r="B59" s="49" t="s">
        <v>94</v>
      </c>
      <c r="C59" s="50">
        <v>3072</v>
      </c>
      <c r="D59" s="54">
        <v>0</v>
      </c>
      <c r="E59" s="54">
        <f t="shared" si="5"/>
        <v>0</v>
      </c>
      <c r="F59" s="54">
        <v>0</v>
      </c>
      <c r="G59" s="54">
        <f t="shared" si="6"/>
        <v>0</v>
      </c>
      <c r="H59" s="54">
        <v>1686073</v>
      </c>
      <c r="I59" s="54">
        <f t="shared" si="7"/>
        <v>548.8518880208334</v>
      </c>
      <c r="J59" s="54">
        <v>8747318</v>
      </c>
      <c r="K59" s="54">
        <f t="shared" si="8"/>
        <v>2847.4342447916665</v>
      </c>
      <c r="L59" s="54">
        <v>436229</v>
      </c>
      <c r="M59" s="54">
        <f t="shared" si="9"/>
        <v>142.00162760416666</v>
      </c>
      <c r="N59" s="54">
        <v>441076</v>
      </c>
      <c r="O59" s="54">
        <f t="shared" si="10"/>
        <v>143.57942708333334</v>
      </c>
      <c r="P59" s="54">
        <v>794363</v>
      </c>
      <c r="Q59" s="54">
        <f t="shared" si="11"/>
        <v>258.5817057291667</v>
      </c>
      <c r="R59" s="54">
        <v>1956497</v>
      </c>
      <c r="S59" s="54">
        <f t="shared" si="12"/>
        <v>636.8805338541666</v>
      </c>
      <c r="T59" s="54">
        <v>206246</v>
      </c>
      <c r="U59" s="54">
        <f t="shared" si="13"/>
        <v>67.13736979166667</v>
      </c>
      <c r="V59" s="54">
        <v>110749</v>
      </c>
      <c r="W59" s="54">
        <f t="shared" si="14"/>
        <v>36.051106770833336</v>
      </c>
      <c r="X59" s="54">
        <v>154463</v>
      </c>
      <c r="Y59" s="54">
        <f t="shared" si="15"/>
        <v>50.280924479166664</v>
      </c>
      <c r="Z59" s="54">
        <v>0</v>
      </c>
      <c r="AA59" s="54">
        <f t="shared" si="16"/>
        <v>0</v>
      </c>
      <c r="AB59" s="54">
        <v>296858</v>
      </c>
      <c r="AC59" s="54">
        <f t="shared" si="19"/>
        <v>96.63346354166667</v>
      </c>
      <c r="AD59" s="54">
        <v>0</v>
      </c>
      <c r="AE59" s="54">
        <f t="shared" si="20"/>
        <v>0</v>
      </c>
      <c r="AF59" s="54">
        <v>0</v>
      </c>
      <c r="AG59" s="54">
        <f t="shared" si="21"/>
        <v>0</v>
      </c>
      <c r="AH59" s="54">
        <v>0</v>
      </c>
      <c r="AI59" s="54">
        <f t="shared" si="22"/>
        <v>0</v>
      </c>
      <c r="AJ59" s="54">
        <v>14134</v>
      </c>
      <c r="AK59" s="54">
        <f t="shared" si="23"/>
        <v>4.600911458333333</v>
      </c>
      <c r="AL59" s="61">
        <f t="shared" si="17"/>
        <v>14844006</v>
      </c>
      <c r="AM59" s="54">
        <f t="shared" si="18"/>
        <v>4832.033203125</v>
      </c>
    </row>
    <row r="60" spans="1:39" ht="12.75">
      <c r="A60" s="5">
        <v>57</v>
      </c>
      <c r="B60" s="49" t="s">
        <v>95</v>
      </c>
      <c r="C60" s="50">
        <v>8986</v>
      </c>
      <c r="D60" s="54">
        <v>93524</v>
      </c>
      <c r="E60" s="54">
        <f t="shared" si="5"/>
        <v>10.407745381704874</v>
      </c>
      <c r="F60" s="54">
        <v>8300</v>
      </c>
      <c r="G60" s="54">
        <f t="shared" si="6"/>
        <v>0.9236590251502337</v>
      </c>
      <c r="H60" s="54">
        <v>4264171</v>
      </c>
      <c r="I60" s="54">
        <f t="shared" si="7"/>
        <v>474.5349432450478</v>
      </c>
      <c r="J60" s="54">
        <v>28183209</v>
      </c>
      <c r="K60" s="54">
        <f t="shared" si="8"/>
        <v>3136.346427776541</v>
      </c>
      <c r="L60" s="54">
        <v>2985391</v>
      </c>
      <c r="M60" s="54">
        <f t="shared" si="9"/>
        <v>332.22690852437125</v>
      </c>
      <c r="N60" s="54">
        <v>1094620</v>
      </c>
      <c r="O60" s="54">
        <f t="shared" si="10"/>
        <v>121.81393278433119</v>
      </c>
      <c r="P60" s="54">
        <v>1530200</v>
      </c>
      <c r="Q60" s="54">
        <f t="shared" si="11"/>
        <v>170.28711328733584</v>
      </c>
      <c r="R60" s="54">
        <v>3569926</v>
      </c>
      <c r="S60" s="54">
        <f t="shared" si="12"/>
        <v>397.2764300022257</v>
      </c>
      <c r="T60" s="54">
        <v>470181</v>
      </c>
      <c r="U60" s="54">
        <f t="shared" si="13"/>
        <v>52.32372579568217</v>
      </c>
      <c r="V60" s="54">
        <v>586447</v>
      </c>
      <c r="W60" s="54">
        <f t="shared" si="14"/>
        <v>65.26229690629869</v>
      </c>
      <c r="X60" s="54">
        <v>204326</v>
      </c>
      <c r="Y60" s="54">
        <f t="shared" si="15"/>
        <v>22.738259514800802</v>
      </c>
      <c r="Z60" s="54">
        <v>0</v>
      </c>
      <c r="AA60" s="54">
        <f t="shared" si="16"/>
        <v>0</v>
      </c>
      <c r="AB60" s="54">
        <v>776312</v>
      </c>
      <c r="AC60" s="54">
        <f t="shared" si="19"/>
        <v>86.39127531716002</v>
      </c>
      <c r="AD60" s="54">
        <v>0</v>
      </c>
      <c r="AE60" s="54">
        <f t="shared" si="20"/>
        <v>0</v>
      </c>
      <c r="AF60" s="54">
        <v>0</v>
      </c>
      <c r="AG60" s="54">
        <f t="shared" si="21"/>
        <v>0</v>
      </c>
      <c r="AH60" s="54">
        <v>181640</v>
      </c>
      <c r="AI60" s="54">
        <f t="shared" si="22"/>
        <v>20.21366570220343</v>
      </c>
      <c r="AJ60" s="54">
        <v>145804</v>
      </c>
      <c r="AK60" s="54">
        <f t="shared" si="23"/>
        <v>16.22568439795237</v>
      </c>
      <c r="AL60" s="61">
        <f t="shared" si="17"/>
        <v>44094051</v>
      </c>
      <c r="AM60" s="54">
        <f t="shared" si="18"/>
        <v>4906.972067660806</v>
      </c>
    </row>
    <row r="61" spans="1:39" ht="12.75">
      <c r="A61" s="5">
        <v>58</v>
      </c>
      <c r="B61" s="49" t="s">
        <v>96</v>
      </c>
      <c r="C61" s="50">
        <v>9608</v>
      </c>
      <c r="D61" s="54">
        <v>0</v>
      </c>
      <c r="E61" s="54">
        <f t="shared" si="5"/>
        <v>0</v>
      </c>
      <c r="F61" s="54">
        <v>0</v>
      </c>
      <c r="G61" s="54">
        <f t="shared" si="6"/>
        <v>0</v>
      </c>
      <c r="H61" s="54">
        <v>4721509</v>
      </c>
      <c r="I61" s="54">
        <f t="shared" si="7"/>
        <v>491.414342214821</v>
      </c>
      <c r="J61" s="54">
        <v>29665562</v>
      </c>
      <c r="K61" s="54">
        <f t="shared" si="8"/>
        <v>3087.589716902581</v>
      </c>
      <c r="L61" s="54">
        <v>1749428</v>
      </c>
      <c r="M61" s="54">
        <f t="shared" si="9"/>
        <v>182.0803497085762</v>
      </c>
      <c r="N61" s="54">
        <v>1521128</v>
      </c>
      <c r="O61" s="54">
        <f t="shared" si="10"/>
        <v>158.3189009159034</v>
      </c>
      <c r="P61" s="54">
        <v>3486679</v>
      </c>
      <c r="Q61" s="54">
        <f t="shared" si="11"/>
        <v>362.8933180682764</v>
      </c>
      <c r="R61" s="54">
        <v>5846053</v>
      </c>
      <c r="S61" s="54">
        <f t="shared" si="12"/>
        <v>608.4568068276436</v>
      </c>
      <c r="T61" s="54">
        <v>744748</v>
      </c>
      <c r="U61" s="54">
        <f t="shared" si="13"/>
        <v>77.51332223147377</v>
      </c>
      <c r="V61" s="54">
        <v>350632</v>
      </c>
      <c r="W61" s="54">
        <f t="shared" si="14"/>
        <v>36.49375520399667</v>
      </c>
      <c r="X61" s="54">
        <v>230791</v>
      </c>
      <c r="Y61" s="54">
        <f t="shared" si="15"/>
        <v>24.02071190674438</v>
      </c>
      <c r="Z61" s="54">
        <v>0</v>
      </c>
      <c r="AA61" s="54">
        <f t="shared" si="16"/>
        <v>0</v>
      </c>
      <c r="AB61" s="54">
        <v>751886</v>
      </c>
      <c r="AC61" s="54">
        <f t="shared" si="19"/>
        <v>78.25624479600333</v>
      </c>
      <c r="AD61" s="54">
        <v>0</v>
      </c>
      <c r="AE61" s="54">
        <f t="shared" si="20"/>
        <v>0</v>
      </c>
      <c r="AF61" s="54">
        <v>0</v>
      </c>
      <c r="AG61" s="54">
        <f t="shared" si="21"/>
        <v>0</v>
      </c>
      <c r="AH61" s="54">
        <v>196968</v>
      </c>
      <c r="AI61" s="54">
        <f t="shared" si="22"/>
        <v>20.500416319733556</v>
      </c>
      <c r="AJ61" s="54">
        <v>0</v>
      </c>
      <c r="AK61" s="54">
        <f t="shared" si="23"/>
        <v>0</v>
      </c>
      <c r="AL61" s="61">
        <f t="shared" si="17"/>
        <v>49265384</v>
      </c>
      <c r="AM61" s="54">
        <f t="shared" si="18"/>
        <v>5127.537885095753</v>
      </c>
    </row>
    <row r="62" spans="1:39" ht="12.75">
      <c r="A62" s="5">
        <v>59</v>
      </c>
      <c r="B62" s="49" t="s">
        <v>97</v>
      </c>
      <c r="C62" s="50">
        <v>5159</v>
      </c>
      <c r="D62" s="54">
        <v>0</v>
      </c>
      <c r="E62" s="54">
        <f t="shared" si="5"/>
        <v>0</v>
      </c>
      <c r="F62" s="54">
        <v>0</v>
      </c>
      <c r="G62" s="54">
        <f t="shared" si="6"/>
        <v>0</v>
      </c>
      <c r="H62" s="54">
        <v>1821961</v>
      </c>
      <c r="I62" s="54">
        <f t="shared" si="7"/>
        <v>353.1616592362861</v>
      </c>
      <c r="J62" s="54">
        <v>15016197</v>
      </c>
      <c r="K62" s="54">
        <f t="shared" si="8"/>
        <v>2910.6797829036636</v>
      </c>
      <c r="L62" s="54">
        <v>1667988</v>
      </c>
      <c r="M62" s="54">
        <f t="shared" si="9"/>
        <v>323.31614654002715</v>
      </c>
      <c r="N62" s="54">
        <v>754961</v>
      </c>
      <c r="O62" s="54">
        <f t="shared" si="10"/>
        <v>146.338631517736</v>
      </c>
      <c r="P62" s="54">
        <v>1604468</v>
      </c>
      <c r="Q62" s="54">
        <f t="shared" si="11"/>
        <v>311.0036828842799</v>
      </c>
      <c r="R62" s="54">
        <v>2761859</v>
      </c>
      <c r="S62" s="54">
        <f t="shared" si="12"/>
        <v>535.3477418104284</v>
      </c>
      <c r="T62" s="54">
        <v>182243</v>
      </c>
      <c r="U62" s="54">
        <f t="shared" si="13"/>
        <v>35.32525683271952</v>
      </c>
      <c r="V62" s="54">
        <v>86738</v>
      </c>
      <c r="W62" s="54">
        <f t="shared" si="14"/>
        <v>16.812948245784067</v>
      </c>
      <c r="X62" s="54">
        <v>60777</v>
      </c>
      <c r="Y62" s="54">
        <f t="shared" si="15"/>
        <v>11.780771467338631</v>
      </c>
      <c r="Z62" s="54">
        <v>0</v>
      </c>
      <c r="AA62" s="54">
        <f t="shared" si="16"/>
        <v>0</v>
      </c>
      <c r="AB62" s="54">
        <v>572729</v>
      </c>
      <c r="AC62" s="54">
        <f t="shared" si="19"/>
        <v>111.01550688117852</v>
      </c>
      <c r="AD62" s="54">
        <v>0</v>
      </c>
      <c r="AE62" s="54">
        <f t="shared" si="20"/>
        <v>0</v>
      </c>
      <c r="AF62" s="54">
        <v>0</v>
      </c>
      <c r="AG62" s="54">
        <f t="shared" si="21"/>
        <v>0</v>
      </c>
      <c r="AH62" s="54">
        <v>496870</v>
      </c>
      <c r="AI62" s="54">
        <f t="shared" si="22"/>
        <v>96.31130063965885</v>
      </c>
      <c r="AJ62" s="54">
        <v>124323</v>
      </c>
      <c r="AK62" s="54">
        <f t="shared" si="23"/>
        <v>24.09827485946889</v>
      </c>
      <c r="AL62" s="61">
        <f t="shared" si="17"/>
        <v>25151114</v>
      </c>
      <c r="AM62" s="54">
        <f t="shared" si="18"/>
        <v>4875.191703818569</v>
      </c>
    </row>
    <row r="63" spans="1:39" ht="12.75">
      <c r="A63" s="6">
        <v>60</v>
      </c>
      <c r="B63" s="15" t="s">
        <v>98</v>
      </c>
      <c r="C63" s="9">
        <v>7435</v>
      </c>
      <c r="D63" s="55">
        <v>0</v>
      </c>
      <c r="E63" s="55">
        <f t="shared" si="5"/>
        <v>0</v>
      </c>
      <c r="F63" s="55">
        <v>0</v>
      </c>
      <c r="G63" s="55">
        <f t="shared" si="6"/>
        <v>0</v>
      </c>
      <c r="H63" s="55">
        <v>3281945</v>
      </c>
      <c r="I63" s="55">
        <f t="shared" si="7"/>
        <v>441.41829186281103</v>
      </c>
      <c r="J63" s="55">
        <v>22699475</v>
      </c>
      <c r="K63" s="55">
        <f t="shared" si="8"/>
        <v>3053.056489576328</v>
      </c>
      <c r="L63" s="55">
        <v>2040949</v>
      </c>
      <c r="M63" s="55">
        <f t="shared" si="9"/>
        <v>274.5055817081372</v>
      </c>
      <c r="N63" s="55">
        <v>797394</v>
      </c>
      <c r="O63" s="55">
        <f t="shared" si="10"/>
        <v>107.24868863483523</v>
      </c>
      <c r="P63" s="55">
        <v>2181881</v>
      </c>
      <c r="Q63" s="55">
        <f t="shared" si="11"/>
        <v>293.46079354404844</v>
      </c>
      <c r="R63" s="55">
        <v>3461712</v>
      </c>
      <c r="S63" s="55">
        <f t="shared" si="12"/>
        <v>465.5967720242098</v>
      </c>
      <c r="T63" s="55">
        <v>472435</v>
      </c>
      <c r="U63" s="55">
        <f t="shared" si="13"/>
        <v>63.542030934767986</v>
      </c>
      <c r="V63" s="55">
        <v>407369</v>
      </c>
      <c r="W63" s="55">
        <f t="shared" si="14"/>
        <v>54.790719569603226</v>
      </c>
      <c r="X63" s="55">
        <v>161007</v>
      </c>
      <c r="Y63" s="55">
        <f t="shared" si="15"/>
        <v>21.65527908540686</v>
      </c>
      <c r="Z63" s="55">
        <v>0</v>
      </c>
      <c r="AA63" s="55">
        <f t="shared" si="16"/>
        <v>0</v>
      </c>
      <c r="AB63" s="55">
        <v>89532</v>
      </c>
      <c r="AC63" s="55">
        <f t="shared" si="19"/>
        <v>12.04196368527236</v>
      </c>
      <c r="AD63" s="55">
        <v>0</v>
      </c>
      <c r="AE63" s="55">
        <f t="shared" si="20"/>
        <v>0</v>
      </c>
      <c r="AF63" s="55">
        <v>0</v>
      </c>
      <c r="AG63" s="55">
        <f t="shared" si="21"/>
        <v>0</v>
      </c>
      <c r="AH63" s="55">
        <v>67595</v>
      </c>
      <c r="AI63" s="55">
        <f t="shared" si="22"/>
        <v>9.091459314055145</v>
      </c>
      <c r="AJ63" s="55">
        <v>96478</v>
      </c>
      <c r="AK63" s="55">
        <f t="shared" si="23"/>
        <v>12.97619367854741</v>
      </c>
      <c r="AL63" s="62">
        <f t="shared" si="17"/>
        <v>35757772</v>
      </c>
      <c r="AM63" s="55">
        <f t="shared" si="18"/>
        <v>4809.3842636180225</v>
      </c>
    </row>
    <row r="64" spans="1:39" ht="12.75">
      <c r="A64" s="5">
        <v>61</v>
      </c>
      <c r="B64" s="49" t="s">
        <v>99</v>
      </c>
      <c r="C64" s="50">
        <v>3577</v>
      </c>
      <c r="D64" s="54">
        <v>0</v>
      </c>
      <c r="E64" s="54">
        <f t="shared" si="5"/>
        <v>0</v>
      </c>
      <c r="F64" s="54">
        <v>1200</v>
      </c>
      <c r="G64" s="54">
        <f t="shared" si="6"/>
        <v>0.33547665641599106</v>
      </c>
      <c r="H64" s="54">
        <v>2386046</v>
      </c>
      <c r="I64" s="54">
        <f t="shared" si="7"/>
        <v>667.0522784456248</v>
      </c>
      <c r="J64" s="54">
        <v>10417898</v>
      </c>
      <c r="K64" s="54">
        <f t="shared" si="8"/>
        <v>2912.4679899357</v>
      </c>
      <c r="L64" s="54">
        <v>984945</v>
      </c>
      <c r="M64" s="54">
        <f t="shared" si="9"/>
        <v>275.35504612804027</v>
      </c>
      <c r="N64" s="54">
        <v>573821</v>
      </c>
      <c r="O64" s="54">
        <f t="shared" si="10"/>
        <v>160.41962538440035</v>
      </c>
      <c r="P64" s="54">
        <v>1055351</v>
      </c>
      <c r="Q64" s="54">
        <f t="shared" si="11"/>
        <v>295.03802068772717</v>
      </c>
      <c r="R64" s="54">
        <v>1277546</v>
      </c>
      <c r="S64" s="54">
        <f t="shared" si="12"/>
        <v>357.1557170813531</v>
      </c>
      <c r="T64" s="54">
        <v>217225</v>
      </c>
      <c r="U64" s="54">
        <f t="shared" si="13"/>
        <v>60.72826390830305</v>
      </c>
      <c r="V64" s="54">
        <v>136293</v>
      </c>
      <c r="W64" s="54">
        <f t="shared" si="14"/>
        <v>38.102599944087224</v>
      </c>
      <c r="X64" s="54">
        <v>38945</v>
      </c>
      <c r="Y64" s="54">
        <f t="shared" si="15"/>
        <v>10.887615320100643</v>
      </c>
      <c r="Z64" s="54">
        <v>0</v>
      </c>
      <c r="AA64" s="54">
        <f t="shared" si="16"/>
        <v>0</v>
      </c>
      <c r="AB64" s="54">
        <v>263806</v>
      </c>
      <c r="AC64" s="54">
        <f t="shared" si="19"/>
        <v>73.75062901873078</v>
      </c>
      <c r="AD64" s="54">
        <v>41309</v>
      </c>
      <c r="AE64" s="54">
        <f t="shared" si="20"/>
        <v>11.548504333240146</v>
      </c>
      <c r="AF64" s="54">
        <v>8939</v>
      </c>
      <c r="AG64" s="54">
        <f t="shared" si="21"/>
        <v>2.4990215264187867</v>
      </c>
      <c r="AH64" s="54">
        <v>96068</v>
      </c>
      <c r="AI64" s="54">
        <f t="shared" si="22"/>
        <v>26.857142857142858</v>
      </c>
      <c r="AJ64" s="54">
        <v>66838</v>
      </c>
      <c r="AK64" s="54">
        <f t="shared" si="23"/>
        <v>18.68549063461001</v>
      </c>
      <c r="AL64" s="61">
        <f t="shared" si="17"/>
        <v>17566230</v>
      </c>
      <c r="AM64" s="54">
        <f t="shared" si="18"/>
        <v>4910.883421861896</v>
      </c>
    </row>
    <row r="65" spans="1:39" ht="12.75">
      <c r="A65" s="5">
        <v>62</v>
      </c>
      <c r="B65" s="49" t="s">
        <v>100</v>
      </c>
      <c r="C65" s="50">
        <v>2311</v>
      </c>
      <c r="D65" s="54">
        <v>0</v>
      </c>
      <c r="E65" s="54">
        <f t="shared" si="5"/>
        <v>0</v>
      </c>
      <c r="F65" s="54">
        <v>49396</v>
      </c>
      <c r="G65" s="54">
        <f t="shared" si="6"/>
        <v>21.374296841194287</v>
      </c>
      <c r="H65" s="54">
        <v>1246165</v>
      </c>
      <c r="I65" s="54">
        <f t="shared" si="7"/>
        <v>539.2319342276071</v>
      </c>
      <c r="J65" s="54">
        <v>6368759</v>
      </c>
      <c r="K65" s="54">
        <f t="shared" si="8"/>
        <v>2755.845521419299</v>
      </c>
      <c r="L65" s="54">
        <v>474388</v>
      </c>
      <c r="M65" s="54">
        <f t="shared" si="9"/>
        <v>205.2739073993942</v>
      </c>
      <c r="N65" s="54">
        <v>349168</v>
      </c>
      <c r="O65" s="54">
        <f t="shared" si="10"/>
        <v>151.08957161401992</v>
      </c>
      <c r="P65" s="54">
        <v>326326</v>
      </c>
      <c r="Q65" s="54">
        <f t="shared" si="11"/>
        <v>141.20553872782347</v>
      </c>
      <c r="R65" s="54">
        <v>1130504</v>
      </c>
      <c r="S65" s="54">
        <f t="shared" si="12"/>
        <v>489.1839030722631</v>
      </c>
      <c r="T65" s="54">
        <v>58456</v>
      </c>
      <c r="U65" s="54">
        <f t="shared" si="13"/>
        <v>25.29467762873215</v>
      </c>
      <c r="V65" s="54">
        <v>34796</v>
      </c>
      <c r="W65" s="54">
        <f t="shared" si="14"/>
        <v>15.056685417568152</v>
      </c>
      <c r="X65" s="54">
        <v>888</v>
      </c>
      <c r="Y65" s="54">
        <f t="shared" si="15"/>
        <v>0.3842492427520554</v>
      </c>
      <c r="Z65" s="54">
        <v>0</v>
      </c>
      <c r="AA65" s="54">
        <f t="shared" si="16"/>
        <v>0</v>
      </c>
      <c r="AB65" s="54">
        <v>92682</v>
      </c>
      <c r="AC65" s="54">
        <f t="shared" si="19"/>
        <v>40.10471657291216</v>
      </c>
      <c r="AD65" s="54">
        <v>0</v>
      </c>
      <c r="AE65" s="54">
        <f t="shared" si="20"/>
        <v>0</v>
      </c>
      <c r="AF65" s="54">
        <v>0</v>
      </c>
      <c r="AG65" s="54">
        <f t="shared" si="21"/>
        <v>0</v>
      </c>
      <c r="AH65" s="54">
        <v>38064</v>
      </c>
      <c r="AI65" s="54">
        <f t="shared" si="22"/>
        <v>16.470791864993508</v>
      </c>
      <c r="AJ65" s="54">
        <v>47836</v>
      </c>
      <c r="AK65" s="54">
        <f t="shared" si="23"/>
        <v>20.699264387710947</v>
      </c>
      <c r="AL65" s="61">
        <f t="shared" si="17"/>
        <v>10217428</v>
      </c>
      <c r="AM65" s="54">
        <f t="shared" si="18"/>
        <v>4421.21505841627</v>
      </c>
    </row>
    <row r="66" spans="1:39" ht="12.75">
      <c r="A66" s="5">
        <v>63</v>
      </c>
      <c r="B66" s="49" t="s">
        <v>101</v>
      </c>
      <c r="C66" s="50">
        <v>2447</v>
      </c>
      <c r="D66" s="54">
        <v>0</v>
      </c>
      <c r="E66" s="54">
        <f t="shared" si="5"/>
        <v>0</v>
      </c>
      <c r="F66" s="54">
        <v>5765</v>
      </c>
      <c r="G66" s="54">
        <f t="shared" si="6"/>
        <v>2.3559460563955863</v>
      </c>
      <c r="H66" s="54">
        <v>2182984</v>
      </c>
      <c r="I66" s="54">
        <f t="shared" si="7"/>
        <v>892.1062525541479</v>
      </c>
      <c r="J66" s="54">
        <v>9148743</v>
      </c>
      <c r="K66" s="54">
        <f t="shared" si="8"/>
        <v>3738.7588884348183</v>
      </c>
      <c r="L66" s="54">
        <v>591110</v>
      </c>
      <c r="M66" s="54">
        <f t="shared" si="9"/>
        <v>241.56518185533307</v>
      </c>
      <c r="N66" s="54">
        <v>866390</v>
      </c>
      <c r="O66" s="54">
        <f t="shared" si="10"/>
        <v>354.06211687780956</v>
      </c>
      <c r="P66" s="54">
        <v>441907</v>
      </c>
      <c r="Q66" s="54">
        <f t="shared" si="11"/>
        <v>180.59133633020025</v>
      </c>
      <c r="R66" s="54">
        <v>1512596</v>
      </c>
      <c r="S66" s="54">
        <f t="shared" si="12"/>
        <v>618.1430322844299</v>
      </c>
      <c r="T66" s="54">
        <v>148028</v>
      </c>
      <c r="U66" s="54">
        <f t="shared" si="13"/>
        <v>60.493665713118105</v>
      </c>
      <c r="V66" s="54">
        <v>104678</v>
      </c>
      <c r="W66" s="54">
        <f t="shared" si="14"/>
        <v>42.77809562729873</v>
      </c>
      <c r="X66" s="54">
        <v>297853</v>
      </c>
      <c r="Y66" s="54">
        <f t="shared" si="15"/>
        <v>121.72170004086637</v>
      </c>
      <c r="Z66" s="54">
        <v>0</v>
      </c>
      <c r="AA66" s="54">
        <f t="shared" si="16"/>
        <v>0</v>
      </c>
      <c r="AB66" s="54">
        <v>249074</v>
      </c>
      <c r="AC66" s="54">
        <f t="shared" si="19"/>
        <v>101.78749489170413</v>
      </c>
      <c r="AD66" s="54">
        <v>0</v>
      </c>
      <c r="AE66" s="54">
        <f t="shared" si="20"/>
        <v>0</v>
      </c>
      <c r="AF66" s="54">
        <v>0</v>
      </c>
      <c r="AG66" s="54">
        <f t="shared" si="21"/>
        <v>0</v>
      </c>
      <c r="AH66" s="54">
        <v>42488</v>
      </c>
      <c r="AI66" s="54">
        <f t="shared" si="22"/>
        <v>17.36330200245198</v>
      </c>
      <c r="AJ66" s="54">
        <v>316777</v>
      </c>
      <c r="AK66" s="54">
        <f t="shared" si="23"/>
        <v>129.45525132815692</v>
      </c>
      <c r="AL66" s="61">
        <f>D66+F66+H66+J66+L66+N66+P66+R66+T66+V66+X66+Z66+AB66+AD66+AF66+AH66+AJ66</f>
        <v>15908393</v>
      </c>
      <c r="AM66" s="54">
        <f t="shared" si="18"/>
        <v>6501.18226399673</v>
      </c>
    </row>
    <row r="67" spans="1:39" ht="12.75">
      <c r="A67" s="5">
        <v>64</v>
      </c>
      <c r="B67" s="49" t="s">
        <v>102</v>
      </c>
      <c r="C67" s="50">
        <v>2761</v>
      </c>
      <c r="D67" s="54">
        <v>47935</v>
      </c>
      <c r="E67" s="54">
        <f t="shared" si="5"/>
        <v>17.361463237957263</v>
      </c>
      <c r="F67" s="54">
        <v>0</v>
      </c>
      <c r="G67" s="54">
        <f t="shared" si="6"/>
        <v>0</v>
      </c>
      <c r="H67" s="54">
        <v>1552555</v>
      </c>
      <c r="I67" s="54">
        <f t="shared" si="7"/>
        <v>562.3161897863093</v>
      </c>
      <c r="J67" s="54">
        <v>7933222</v>
      </c>
      <c r="K67" s="54">
        <f t="shared" si="8"/>
        <v>2873.3147410358565</v>
      </c>
      <c r="L67" s="54">
        <v>578562</v>
      </c>
      <c r="M67" s="54">
        <f t="shared" si="9"/>
        <v>209.54798985874683</v>
      </c>
      <c r="N67" s="54">
        <v>476725</v>
      </c>
      <c r="O67" s="54">
        <f t="shared" si="10"/>
        <v>172.6638898949656</v>
      </c>
      <c r="P67" s="54">
        <v>838634</v>
      </c>
      <c r="Q67" s="54">
        <f t="shared" si="11"/>
        <v>303.7428467946396</v>
      </c>
      <c r="R67" s="54">
        <v>1517626</v>
      </c>
      <c r="S67" s="54">
        <f t="shared" si="12"/>
        <v>549.6653386454183</v>
      </c>
      <c r="T67" s="54">
        <v>0</v>
      </c>
      <c r="U67" s="54">
        <f t="shared" si="13"/>
        <v>0</v>
      </c>
      <c r="V67" s="54">
        <v>44118</v>
      </c>
      <c r="W67" s="54">
        <f t="shared" si="14"/>
        <v>15.97899311843535</v>
      </c>
      <c r="X67" s="54">
        <v>168870</v>
      </c>
      <c r="Y67" s="54">
        <f t="shared" si="15"/>
        <v>61.16262223831945</v>
      </c>
      <c r="Z67" s="54">
        <v>0</v>
      </c>
      <c r="AA67" s="54">
        <f t="shared" si="16"/>
        <v>0</v>
      </c>
      <c r="AB67" s="54">
        <v>159629</v>
      </c>
      <c r="AC67" s="54">
        <f t="shared" si="19"/>
        <v>57.815646504889536</v>
      </c>
      <c r="AD67" s="54">
        <v>0</v>
      </c>
      <c r="AE67" s="54">
        <f t="shared" si="20"/>
        <v>0</v>
      </c>
      <c r="AF67" s="54">
        <v>0</v>
      </c>
      <c r="AG67" s="54">
        <f t="shared" si="21"/>
        <v>0</v>
      </c>
      <c r="AH67" s="54">
        <v>0</v>
      </c>
      <c r="AI67" s="54">
        <f t="shared" si="22"/>
        <v>0</v>
      </c>
      <c r="AJ67" s="54">
        <v>52164</v>
      </c>
      <c r="AK67" s="54">
        <f t="shared" si="23"/>
        <v>18.89315465411083</v>
      </c>
      <c r="AL67" s="61">
        <f t="shared" si="17"/>
        <v>13370040</v>
      </c>
      <c r="AM67" s="54">
        <f t="shared" si="18"/>
        <v>4842.462875769648</v>
      </c>
    </row>
    <row r="68" spans="1:39" ht="12.75">
      <c r="A68" s="6">
        <v>65</v>
      </c>
      <c r="B68" s="15" t="s">
        <v>103</v>
      </c>
      <c r="C68" s="51">
        <v>9037</v>
      </c>
      <c r="D68" s="55">
        <v>0</v>
      </c>
      <c r="E68" s="55">
        <f t="shared" si="5"/>
        <v>0</v>
      </c>
      <c r="F68" s="55">
        <v>0</v>
      </c>
      <c r="G68" s="55">
        <f t="shared" si="6"/>
        <v>0</v>
      </c>
      <c r="H68" s="55">
        <v>4530681</v>
      </c>
      <c r="I68" s="55">
        <f t="shared" si="7"/>
        <v>501.3479030651765</v>
      </c>
      <c r="J68" s="55">
        <v>28972322</v>
      </c>
      <c r="K68" s="55">
        <f t="shared" si="8"/>
        <v>3205.966803142636</v>
      </c>
      <c r="L68" s="55">
        <v>3331833</v>
      </c>
      <c r="M68" s="55">
        <f t="shared" si="9"/>
        <v>368.6879495407768</v>
      </c>
      <c r="N68" s="55">
        <v>1865876</v>
      </c>
      <c r="O68" s="55">
        <f t="shared" si="10"/>
        <v>206.47073143742392</v>
      </c>
      <c r="P68" s="55">
        <v>3295127</v>
      </c>
      <c r="Q68" s="55">
        <f t="shared" si="11"/>
        <v>364.62620338607945</v>
      </c>
      <c r="R68" s="55">
        <v>4498293</v>
      </c>
      <c r="S68" s="55">
        <f t="shared" si="12"/>
        <v>497.7639703441408</v>
      </c>
      <c r="T68" s="55">
        <v>361878</v>
      </c>
      <c r="U68" s="55">
        <f t="shared" si="13"/>
        <v>40.044041164103135</v>
      </c>
      <c r="V68" s="55">
        <v>115454</v>
      </c>
      <c r="W68" s="55">
        <f t="shared" si="14"/>
        <v>12.775699900409428</v>
      </c>
      <c r="X68" s="55">
        <v>1383950</v>
      </c>
      <c r="Y68" s="55">
        <f t="shared" si="15"/>
        <v>153.14263583047472</v>
      </c>
      <c r="Z68" s="55">
        <v>0</v>
      </c>
      <c r="AA68" s="55">
        <f t="shared" si="16"/>
        <v>0</v>
      </c>
      <c r="AB68" s="55">
        <v>1108439</v>
      </c>
      <c r="AC68" s="55">
        <f>AB68/$C68</f>
        <v>122.65563793294235</v>
      </c>
      <c r="AD68" s="55">
        <v>116</v>
      </c>
      <c r="AE68" s="55">
        <f>AD68/$C68</f>
        <v>0.012836118180812216</v>
      </c>
      <c r="AF68" s="55">
        <v>0</v>
      </c>
      <c r="AG68" s="55">
        <f>AF68/$C68</f>
        <v>0</v>
      </c>
      <c r="AH68" s="55">
        <v>321408</v>
      </c>
      <c r="AI68" s="55">
        <f>AH68/$C68</f>
        <v>35.56578510567666</v>
      </c>
      <c r="AJ68" s="55">
        <v>307770</v>
      </c>
      <c r="AK68" s="55">
        <f>AJ68/$C68</f>
        <v>34.05665596990151</v>
      </c>
      <c r="AL68" s="62">
        <f t="shared" si="17"/>
        <v>50093147</v>
      </c>
      <c r="AM68" s="55">
        <f t="shared" si="18"/>
        <v>5543.116852937922</v>
      </c>
    </row>
    <row r="69" spans="1:39" ht="12.75">
      <c r="A69" s="33">
        <v>66</v>
      </c>
      <c r="B69" s="49" t="s">
        <v>104</v>
      </c>
      <c r="C69" s="50">
        <v>2439</v>
      </c>
      <c r="D69" s="54">
        <v>0</v>
      </c>
      <c r="E69" s="54">
        <f>D69/$C69</f>
        <v>0</v>
      </c>
      <c r="F69" s="54">
        <v>0</v>
      </c>
      <c r="G69" s="54">
        <f>F69/$C69</f>
        <v>0</v>
      </c>
      <c r="H69" s="54">
        <v>1579459</v>
      </c>
      <c r="I69" s="54">
        <f>H69/$C69</f>
        <v>647.5846658466585</v>
      </c>
      <c r="J69" s="54">
        <v>8044247</v>
      </c>
      <c r="K69" s="54">
        <f>J69/$C69</f>
        <v>3298.1742517425173</v>
      </c>
      <c r="L69" s="54">
        <v>1488060</v>
      </c>
      <c r="M69" s="54">
        <f>L69/$C69</f>
        <v>610.1107011070111</v>
      </c>
      <c r="N69" s="54">
        <v>979715</v>
      </c>
      <c r="O69" s="54">
        <f>N69/$C69</f>
        <v>401.6871668716687</v>
      </c>
      <c r="P69" s="54">
        <v>1067229</v>
      </c>
      <c r="Q69" s="54">
        <f>P69/$C69</f>
        <v>437.56826568265683</v>
      </c>
      <c r="R69" s="54">
        <v>1144383</v>
      </c>
      <c r="S69" s="54">
        <f>R69/$C69</f>
        <v>469.20172201722016</v>
      </c>
      <c r="T69" s="54">
        <v>161265</v>
      </c>
      <c r="U69" s="54">
        <f>T69/$C69</f>
        <v>66.11931119311193</v>
      </c>
      <c r="V69" s="54">
        <v>115437</v>
      </c>
      <c r="W69" s="54">
        <f>V69/$C69</f>
        <v>47.32964329643296</v>
      </c>
      <c r="X69" s="54">
        <v>445827</v>
      </c>
      <c r="Y69" s="54">
        <f>X69/$C69</f>
        <v>182.79089790897908</v>
      </c>
      <c r="Z69" s="54">
        <v>0</v>
      </c>
      <c r="AA69" s="54">
        <f>Z69/$C69</f>
        <v>0</v>
      </c>
      <c r="AB69" s="54">
        <v>302850</v>
      </c>
      <c r="AC69" s="54">
        <f>AB69/$C69</f>
        <v>124.16974169741698</v>
      </c>
      <c r="AD69" s="54">
        <v>0</v>
      </c>
      <c r="AE69" s="54">
        <f>AD69/$C69</f>
        <v>0</v>
      </c>
      <c r="AF69" s="54">
        <v>0</v>
      </c>
      <c r="AG69" s="54">
        <f>AF69/$C69</f>
        <v>0</v>
      </c>
      <c r="AH69" s="54">
        <v>29507</v>
      </c>
      <c r="AI69" s="54">
        <f>AH69/$C69</f>
        <v>12.097990979909799</v>
      </c>
      <c r="AJ69" s="54">
        <v>140405</v>
      </c>
      <c r="AK69" s="54">
        <f>AJ69/$C69</f>
        <v>57.56662566625666</v>
      </c>
      <c r="AL69" s="61">
        <f>D69+F69+H69+J69+L69+N69+P69+R69+T69+V69+X69+Z69+AB69+AD69+AF69+AH69+AJ69</f>
        <v>15498384</v>
      </c>
      <c r="AM69" s="54">
        <f>AL69/$C69</f>
        <v>6354.40098400984</v>
      </c>
    </row>
    <row r="70" spans="1:39" ht="12.75" customHeight="1">
      <c r="A70" s="5">
        <v>67</v>
      </c>
      <c r="B70" s="49" t="s">
        <v>105</v>
      </c>
      <c r="C70" s="52">
        <v>3833</v>
      </c>
      <c r="D70" s="53">
        <v>0</v>
      </c>
      <c r="E70" s="53">
        <f t="shared" si="5"/>
        <v>0</v>
      </c>
      <c r="F70" s="53">
        <v>0</v>
      </c>
      <c r="G70" s="53">
        <f t="shared" si="6"/>
        <v>0</v>
      </c>
      <c r="H70" s="53">
        <v>1795505</v>
      </c>
      <c r="I70" s="53">
        <f t="shared" si="7"/>
        <v>468.4333420297417</v>
      </c>
      <c r="J70" s="53">
        <v>12117575</v>
      </c>
      <c r="K70" s="53">
        <f t="shared" si="8"/>
        <v>3161.381424471693</v>
      </c>
      <c r="L70" s="53">
        <v>954794</v>
      </c>
      <c r="M70" s="53">
        <f t="shared" si="9"/>
        <v>249.09835637881554</v>
      </c>
      <c r="N70" s="53">
        <v>588988</v>
      </c>
      <c r="O70" s="53">
        <f t="shared" si="10"/>
        <v>153.66240542655882</v>
      </c>
      <c r="P70" s="53">
        <v>733651</v>
      </c>
      <c r="Q70" s="53">
        <f t="shared" si="11"/>
        <v>191.40386120532222</v>
      </c>
      <c r="R70" s="53">
        <v>1299643</v>
      </c>
      <c r="S70" s="53">
        <f t="shared" si="12"/>
        <v>339.06678841638404</v>
      </c>
      <c r="T70" s="53">
        <v>62651</v>
      </c>
      <c r="U70" s="53">
        <f t="shared" si="13"/>
        <v>16.345160448734674</v>
      </c>
      <c r="V70" s="53">
        <v>149596</v>
      </c>
      <c r="W70" s="53">
        <f t="shared" si="14"/>
        <v>39.028437255413515</v>
      </c>
      <c r="X70" s="53">
        <v>306946</v>
      </c>
      <c r="Y70" s="53">
        <f t="shared" si="15"/>
        <v>80.07983302895904</v>
      </c>
      <c r="Z70" s="53">
        <v>0</v>
      </c>
      <c r="AA70" s="53">
        <f t="shared" si="16"/>
        <v>0</v>
      </c>
      <c r="AB70" s="53">
        <v>298743</v>
      </c>
      <c r="AC70" s="53">
        <f>AB70/$C70</f>
        <v>77.93973388990347</v>
      </c>
      <c r="AD70" s="53">
        <v>0</v>
      </c>
      <c r="AE70" s="53">
        <f>AD70/$C70</f>
        <v>0</v>
      </c>
      <c r="AF70" s="53">
        <v>0</v>
      </c>
      <c r="AG70" s="53">
        <f>AF70/$C70</f>
        <v>0</v>
      </c>
      <c r="AH70" s="53">
        <v>0</v>
      </c>
      <c r="AI70" s="53">
        <f>AH70/$C70</f>
        <v>0</v>
      </c>
      <c r="AJ70" s="53">
        <v>121564</v>
      </c>
      <c r="AK70" s="53">
        <f>AJ70/$C70</f>
        <v>31.715105661361857</v>
      </c>
      <c r="AL70" s="60">
        <f>D70+F70+H70+J70+L70+N70+P70+R70+T70+V70+X70+Z70+AB70+AD70+AF70+AH70+AJ70</f>
        <v>18429656</v>
      </c>
      <c r="AM70" s="53">
        <f t="shared" si="18"/>
        <v>4808.154448212888</v>
      </c>
    </row>
    <row r="71" spans="1:39" ht="12.75">
      <c r="A71" s="6">
        <v>68</v>
      </c>
      <c r="B71" s="16" t="s">
        <v>106</v>
      </c>
      <c r="C71" s="9">
        <v>2225</v>
      </c>
      <c r="D71" s="55">
        <v>0</v>
      </c>
      <c r="E71" s="55">
        <f>D71/$C71</f>
        <v>0</v>
      </c>
      <c r="F71" s="55">
        <v>0</v>
      </c>
      <c r="G71" s="55">
        <f>F71/$C71</f>
        <v>0</v>
      </c>
      <c r="H71" s="55">
        <v>1290253</v>
      </c>
      <c r="I71" s="55">
        <f>H71/$C71</f>
        <v>579.8889887640449</v>
      </c>
      <c r="J71" s="55">
        <v>5129555</v>
      </c>
      <c r="K71" s="55">
        <f>J71/$C71</f>
        <v>2305.41797752809</v>
      </c>
      <c r="L71" s="55">
        <v>623095</v>
      </c>
      <c r="M71" s="55">
        <f>L71/$C71</f>
        <v>280.0426966292135</v>
      </c>
      <c r="N71" s="55">
        <v>443838</v>
      </c>
      <c r="O71" s="55">
        <f>N71/$C71</f>
        <v>199.47775280898875</v>
      </c>
      <c r="P71" s="55">
        <v>380959</v>
      </c>
      <c r="Q71" s="55">
        <f>P71/$C71</f>
        <v>171.21752808988765</v>
      </c>
      <c r="R71" s="55">
        <v>874991</v>
      </c>
      <c r="S71" s="55">
        <f>R71/$C71</f>
        <v>393.25438202247193</v>
      </c>
      <c r="T71" s="55">
        <v>41316</v>
      </c>
      <c r="U71" s="55">
        <f>T71/$C71</f>
        <v>18.568988764044946</v>
      </c>
      <c r="V71" s="55">
        <v>73822</v>
      </c>
      <c r="W71" s="55">
        <f>V71/$C71</f>
        <v>33.178426966292136</v>
      </c>
      <c r="X71" s="55">
        <v>6080</v>
      </c>
      <c r="Y71" s="55">
        <f>X71/$C71</f>
        <v>2.7325842696629215</v>
      </c>
      <c r="Z71" s="55">
        <v>0</v>
      </c>
      <c r="AA71" s="55">
        <f>Z71/$C71</f>
        <v>0</v>
      </c>
      <c r="AB71" s="55">
        <v>246696</v>
      </c>
      <c r="AC71" s="55">
        <f>AB71/$C71</f>
        <v>110.87460674157303</v>
      </c>
      <c r="AD71" s="55">
        <v>0</v>
      </c>
      <c r="AE71" s="55">
        <f>AD71/$C71</f>
        <v>0</v>
      </c>
      <c r="AF71" s="55">
        <v>0</v>
      </c>
      <c r="AG71" s="55">
        <f>AF71/$C71</f>
        <v>0</v>
      </c>
      <c r="AH71" s="55">
        <v>0</v>
      </c>
      <c r="AI71" s="55">
        <f>AH71/$C71</f>
        <v>0</v>
      </c>
      <c r="AJ71" s="55">
        <v>14855</v>
      </c>
      <c r="AK71" s="55">
        <f>AJ71/$C71</f>
        <v>6.676404494382022</v>
      </c>
      <c r="AL71" s="62">
        <f>D71+F71+H71+J71+L71+N71+P71+R71+T71+V71+X71+Z71+AB71+AD71+AF71+AH71+AJ71</f>
        <v>9125460</v>
      </c>
      <c r="AM71" s="55">
        <f>AL71/$C71</f>
        <v>4101.330337078652</v>
      </c>
    </row>
    <row r="72" spans="1:39" ht="12.75">
      <c r="A72" s="17"/>
      <c r="B72" s="18" t="s">
        <v>107</v>
      </c>
      <c r="C72" s="19">
        <f>SUM(C4:C71)</f>
        <v>653683</v>
      </c>
      <c r="D72" s="20">
        <f>SUM(D4:D71)</f>
        <v>1285248</v>
      </c>
      <c r="E72" s="20">
        <f>D72/$C72</f>
        <v>1.9661640275179253</v>
      </c>
      <c r="F72" s="20">
        <f>SUM(F4:F71)</f>
        <v>896722</v>
      </c>
      <c r="G72" s="20">
        <f>F72/$C72</f>
        <v>1.3717994807880884</v>
      </c>
      <c r="H72" s="20">
        <f>SUM(H4:H71)</f>
        <v>306857819</v>
      </c>
      <c r="I72" s="31">
        <f>H72/$C72</f>
        <v>469.42909483648805</v>
      </c>
      <c r="J72" s="31">
        <f>SUM(J4:J71)</f>
        <v>2048003869</v>
      </c>
      <c r="K72" s="31">
        <f>J72/$C72</f>
        <v>3133.0229927962023</v>
      </c>
      <c r="L72" s="31">
        <f>SUM(L4:L71)</f>
        <v>219478040</v>
      </c>
      <c r="M72" s="31">
        <f>L72/$C72</f>
        <v>335.7560774871</v>
      </c>
      <c r="N72" s="31">
        <f>SUM(N4:N71)</f>
        <v>114294969</v>
      </c>
      <c r="O72" s="31">
        <f>N72/$C72</f>
        <v>174.84769987899332</v>
      </c>
      <c r="P72" s="31">
        <f>SUM(P4:P71)</f>
        <v>190410753</v>
      </c>
      <c r="Q72" s="31">
        <f>P72/$C72</f>
        <v>291.28913097021035</v>
      </c>
      <c r="R72" s="31">
        <f>SUM(R4:R71)</f>
        <v>298524772</v>
      </c>
      <c r="S72" s="31">
        <f>R72/$C72</f>
        <v>456.6812537575553</v>
      </c>
      <c r="T72" s="31">
        <f>SUM(T4:T71)</f>
        <v>42853091</v>
      </c>
      <c r="U72" s="31">
        <f>T72/$C72</f>
        <v>65.55637977429427</v>
      </c>
      <c r="V72" s="20">
        <f>SUM(V4:V71)</f>
        <v>33573309</v>
      </c>
      <c r="W72" s="20">
        <f>V72/$C72</f>
        <v>51.360229652599195</v>
      </c>
      <c r="X72" s="20">
        <f>SUM(X4:X71)</f>
        <v>46256483</v>
      </c>
      <c r="Y72" s="20">
        <f>X72/$C72</f>
        <v>70.76286671062273</v>
      </c>
      <c r="Z72" s="20">
        <f>SUM(Z4:Z71)</f>
        <v>484757</v>
      </c>
      <c r="AA72" s="31">
        <f>Z72/$C72</f>
        <v>0.7415781043716909</v>
      </c>
      <c r="AB72" s="31">
        <f>SUM(AB4:AB71)</f>
        <v>56092708</v>
      </c>
      <c r="AC72" s="31">
        <f>AB72/$C72</f>
        <v>85.81025971304133</v>
      </c>
      <c r="AD72" s="31">
        <f>SUM(AD4:AD71)</f>
        <v>2120644</v>
      </c>
      <c r="AE72" s="31">
        <f>AD72/$C72</f>
        <v>3.2441473925434807</v>
      </c>
      <c r="AF72" s="31">
        <f>SUM(AF4:AF71)</f>
        <v>245625</v>
      </c>
      <c r="AG72" s="31">
        <f>AF72/$C72</f>
        <v>0.37575552676144247</v>
      </c>
      <c r="AH72" s="31">
        <f>SUM(AH4:AH71)</f>
        <v>18817840</v>
      </c>
      <c r="AI72" s="31">
        <f>AH72/$C72</f>
        <v>28.787409187633763</v>
      </c>
      <c r="AJ72" s="31">
        <f>SUM(AJ4:AJ71)</f>
        <v>21515465</v>
      </c>
      <c r="AK72" s="31">
        <f>AJ72/$C72</f>
        <v>32.91421835966363</v>
      </c>
      <c r="AL72" s="43">
        <f>SUM(AL4:AL71)</f>
        <v>3401712114</v>
      </c>
      <c r="AM72" s="31">
        <f>AL72/$C72</f>
        <v>5203.9170576563865</v>
      </c>
    </row>
    <row r="73" spans="1:39" ht="12.75">
      <c r="A73" s="6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ht="12.75">
      <c r="A74" s="7">
        <v>318</v>
      </c>
      <c r="B74" s="66" t="s">
        <v>108</v>
      </c>
      <c r="C74" s="52">
        <v>1316</v>
      </c>
      <c r="D74" s="53">
        <v>0</v>
      </c>
      <c r="E74" s="53">
        <f>D74/$C74</f>
        <v>0</v>
      </c>
      <c r="F74" s="53">
        <v>0</v>
      </c>
      <c r="G74" s="53">
        <f>F74/$C74</f>
        <v>0</v>
      </c>
      <c r="H74" s="53">
        <v>546984</v>
      </c>
      <c r="I74" s="53">
        <f>H74/$C74</f>
        <v>415.6413373860182</v>
      </c>
      <c r="J74" s="53">
        <v>4090724</v>
      </c>
      <c r="K74" s="53">
        <f>J74/$C74</f>
        <v>3108.452887537994</v>
      </c>
      <c r="L74" s="53">
        <v>148301</v>
      </c>
      <c r="M74" s="53">
        <f>L74/$C74</f>
        <v>112.69072948328268</v>
      </c>
      <c r="N74" s="53">
        <v>396685</v>
      </c>
      <c r="O74" s="53">
        <f>N74/$C74</f>
        <v>301.43237082066867</v>
      </c>
      <c r="P74" s="53">
        <v>452608</v>
      </c>
      <c r="Q74" s="53">
        <f>P74/$C74</f>
        <v>343.9270516717325</v>
      </c>
      <c r="R74" s="53">
        <v>120022</v>
      </c>
      <c r="S74" s="53">
        <f>R74/$C74</f>
        <v>91.20212765957447</v>
      </c>
      <c r="T74" s="53">
        <v>0</v>
      </c>
      <c r="U74" s="53">
        <f>T74/$C74</f>
        <v>0</v>
      </c>
      <c r="V74" s="53">
        <v>81646</v>
      </c>
      <c r="W74" s="53">
        <f>V74/$C74</f>
        <v>62.04103343465046</v>
      </c>
      <c r="X74" s="53">
        <v>289939</v>
      </c>
      <c r="Y74" s="53">
        <f aca="true" t="shared" si="24" ref="Y74:AA76">X74/$C74</f>
        <v>220.31838905775075</v>
      </c>
      <c r="Z74" s="53">
        <v>0</v>
      </c>
      <c r="AA74" s="53">
        <f t="shared" si="24"/>
        <v>0</v>
      </c>
      <c r="AB74" s="53">
        <v>66432</v>
      </c>
      <c r="AC74" s="53">
        <f>AB74/$C74</f>
        <v>50.48024316109422</v>
      </c>
      <c r="AD74" s="53">
        <v>0</v>
      </c>
      <c r="AE74" s="53">
        <f>AD74/$C74</f>
        <v>0</v>
      </c>
      <c r="AF74" s="53">
        <v>0</v>
      </c>
      <c r="AG74" s="53">
        <f>AF74/$C74</f>
        <v>0</v>
      </c>
      <c r="AH74" s="53">
        <v>0</v>
      </c>
      <c r="AI74" s="53">
        <f>AH74/$C74</f>
        <v>0</v>
      </c>
      <c r="AJ74" s="53">
        <v>0</v>
      </c>
      <c r="AK74" s="53">
        <f>AJ74/$C74</f>
        <v>0</v>
      </c>
      <c r="AL74" s="60">
        <f>D74+F74+H74+J74+L74+N74+P74+R74+T74+V74+X74+Z74+AB74+AD74+AF74+AH74+AJ74</f>
        <v>6193341</v>
      </c>
      <c r="AM74" s="53">
        <f>AL74/$C74</f>
        <v>4706.186170212766</v>
      </c>
    </row>
    <row r="75" spans="1:39" ht="12.75">
      <c r="A75" s="24">
        <v>319</v>
      </c>
      <c r="B75" s="44" t="s">
        <v>109</v>
      </c>
      <c r="C75" s="45">
        <v>480</v>
      </c>
      <c r="D75" s="55">
        <v>0</v>
      </c>
      <c r="E75" s="55">
        <f>D75/$C75</f>
        <v>0</v>
      </c>
      <c r="F75" s="55">
        <v>0</v>
      </c>
      <c r="G75" s="55">
        <f>F75/$C75</f>
        <v>0</v>
      </c>
      <c r="H75" s="55">
        <v>233744</v>
      </c>
      <c r="I75" s="55">
        <f>H75/$C75</f>
        <v>486.96666666666664</v>
      </c>
      <c r="J75" s="55">
        <v>1735284</v>
      </c>
      <c r="K75" s="55">
        <f>J75/$C75</f>
        <v>3615.175</v>
      </c>
      <c r="L75" s="55">
        <v>41576</v>
      </c>
      <c r="M75" s="55">
        <f>L75/$C75</f>
        <v>86.61666666666666</v>
      </c>
      <c r="N75" s="55">
        <v>46853</v>
      </c>
      <c r="O75" s="55">
        <f>N75/$C75</f>
        <v>97.61041666666667</v>
      </c>
      <c r="P75" s="55">
        <v>0</v>
      </c>
      <c r="Q75" s="55">
        <f>P75/$C75</f>
        <v>0</v>
      </c>
      <c r="R75" s="55">
        <v>185149</v>
      </c>
      <c r="S75" s="55">
        <f>R75/$C75</f>
        <v>385.7270833333333</v>
      </c>
      <c r="T75" s="55">
        <v>0</v>
      </c>
      <c r="U75" s="55">
        <f>T75/$C75</f>
        <v>0</v>
      </c>
      <c r="V75" s="55">
        <v>0</v>
      </c>
      <c r="W75" s="55">
        <f>V75/$C75</f>
        <v>0</v>
      </c>
      <c r="X75" s="55">
        <v>194373</v>
      </c>
      <c r="Y75" s="55">
        <f t="shared" si="24"/>
        <v>404.94375</v>
      </c>
      <c r="Z75" s="55">
        <v>0</v>
      </c>
      <c r="AA75" s="55">
        <f t="shared" si="24"/>
        <v>0</v>
      </c>
      <c r="AB75" s="55">
        <v>30211</v>
      </c>
      <c r="AC75" s="55">
        <f aca="true" t="shared" si="25" ref="AC75:AE76">AB75/$C75</f>
        <v>62.93958333333333</v>
      </c>
      <c r="AD75" s="55">
        <v>0</v>
      </c>
      <c r="AE75" s="55">
        <f t="shared" si="25"/>
        <v>0</v>
      </c>
      <c r="AF75" s="55">
        <v>0</v>
      </c>
      <c r="AG75" s="55">
        <f>AF75/$C75</f>
        <v>0</v>
      </c>
      <c r="AH75" s="55">
        <v>0</v>
      </c>
      <c r="AI75" s="55">
        <f>AH75/$C75</f>
        <v>0</v>
      </c>
      <c r="AJ75" s="55">
        <v>0</v>
      </c>
      <c r="AK75" s="55">
        <f>AJ75/$C75</f>
        <v>0</v>
      </c>
      <c r="AL75" s="62">
        <f>D75+F75+H75+J75+L75+N75+P75+R75+T75+V75+X75+Z75+AB75+AD75+AF75+AH75+AJ75</f>
        <v>2467190</v>
      </c>
      <c r="AM75" s="55">
        <f>AL75/$C75</f>
        <v>5139.979166666667</v>
      </c>
    </row>
    <row r="76" spans="1:39" ht="12.75">
      <c r="A76" s="25"/>
      <c r="B76" s="26" t="s">
        <v>110</v>
      </c>
      <c r="C76" s="27">
        <f>SUM(C74:C75)</f>
        <v>1796</v>
      </c>
      <c r="D76" s="56">
        <f>SUM(D74:D75)</f>
        <v>0</v>
      </c>
      <c r="E76" s="20">
        <f>D76/$C76</f>
        <v>0</v>
      </c>
      <c r="F76" s="56">
        <f>SUM(F74:F75)</f>
        <v>0</v>
      </c>
      <c r="G76" s="20">
        <f>F76/$C76</f>
        <v>0</v>
      </c>
      <c r="H76" s="56">
        <f>SUM(H74:H75)</f>
        <v>780728</v>
      </c>
      <c r="I76" s="20">
        <f>H76/$C76</f>
        <v>434.7037861915367</v>
      </c>
      <c r="J76" s="56">
        <f>SUM(J74:J75)</f>
        <v>5826008</v>
      </c>
      <c r="K76" s="20">
        <f>J76/$C76</f>
        <v>3243.879732739421</v>
      </c>
      <c r="L76" s="20">
        <f>SUM(L74:L75)</f>
        <v>189877</v>
      </c>
      <c r="M76" s="20">
        <f>L76/$C76</f>
        <v>105.72216035634744</v>
      </c>
      <c r="N76" s="56">
        <f>SUM(N74:N75)</f>
        <v>443538</v>
      </c>
      <c r="O76" s="20">
        <f>N76/$C76</f>
        <v>246.95879732739422</v>
      </c>
      <c r="P76" s="56">
        <f>SUM(P74:P75)</f>
        <v>452608</v>
      </c>
      <c r="Q76" s="20">
        <f>P76/$C76</f>
        <v>252.00890868596883</v>
      </c>
      <c r="R76" s="20">
        <f>SUM(R74:R75)</f>
        <v>305171</v>
      </c>
      <c r="S76" s="20">
        <f>R76/$C76</f>
        <v>169.91703786191536</v>
      </c>
      <c r="T76" s="20">
        <f>SUM(T74:T75)</f>
        <v>0</v>
      </c>
      <c r="U76" s="56">
        <f>T76/$C76</f>
        <v>0</v>
      </c>
      <c r="V76" s="56">
        <f>SUM(V74:V75)</f>
        <v>81646</v>
      </c>
      <c r="W76" s="20">
        <f>V76/$C76</f>
        <v>45.45991091314031</v>
      </c>
      <c r="X76" s="56">
        <f>SUM(X74:X75)</f>
        <v>484312</v>
      </c>
      <c r="Y76" s="20">
        <f>X76/$C76</f>
        <v>269.66146993318483</v>
      </c>
      <c r="Z76" s="56">
        <f>SUM(Z74:Z75)</f>
        <v>0</v>
      </c>
      <c r="AA76" s="20">
        <f t="shared" si="24"/>
        <v>0</v>
      </c>
      <c r="AB76" s="56">
        <f>SUM(AB74:AB75)</f>
        <v>96643</v>
      </c>
      <c r="AC76" s="20">
        <f t="shared" si="25"/>
        <v>53.810133630289535</v>
      </c>
      <c r="AD76" s="20">
        <f>SUM(AD74:AD75)</f>
        <v>0</v>
      </c>
      <c r="AE76" s="20">
        <f t="shared" si="25"/>
        <v>0</v>
      </c>
      <c r="AF76" s="56">
        <f>SUM(AF74:AF75)</f>
        <v>0</v>
      </c>
      <c r="AG76" s="20">
        <f>AF76/$C76</f>
        <v>0</v>
      </c>
      <c r="AH76" s="56">
        <f>SUM(AH74:AH75)</f>
        <v>0</v>
      </c>
      <c r="AI76" s="20">
        <f>AH76/$C76</f>
        <v>0</v>
      </c>
      <c r="AJ76" s="20">
        <f>SUM(AJ74:AJ75)</f>
        <v>0</v>
      </c>
      <c r="AK76" s="20">
        <f>AJ76/$C76</f>
        <v>0</v>
      </c>
      <c r="AL76" s="48">
        <f>SUM(AL74:AL75)</f>
        <v>8660531</v>
      </c>
      <c r="AM76" s="56">
        <f>AL76/$C76</f>
        <v>4822.121937639198</v>
      </c>
    </row>
    <row r="77" spans="1:39" ht="12.75">
      <c r="A77" s="21"/>
      <c r="B77" s="22"/>
      <c r="C77" s="13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</row>
    <row r="78" spans="1:39" ht="12.75">
      <c r="A78" s="5">
        <v>321</v>
      </c>
      <c r="B78" s="49" t="s">
        <v>111</v>
      </c>
      <c r="C78" s="52">
        <v>333</v>
      </c>
      <c r="D78" s="54">
        <v>0</v>
      </c>
      <c r="E78" s="54">
        <f aca="true" t="shared" si="26" ref="E78:E85">D78/$C78</f>
        <v>0</v>
      </c>
      <c r="F78" s="54">
        <v>0</v>
      </c>
      <c r="G78" s="54">
        <f aca="true" t="shared" si="27" ref="G78:G85">F78/$C78</f>
        <v>0</v>
      </c>
      <c r="H78" s="54">
        <v>149937</v>
      </c>
      <c r="I78" s="54">
        <f aca="true" t="shared" si="28" ref="I78:I85">H78/$C78</f>
        <v>450.26126126126127</v>
      </c>
      <c r="J78" s="54">
        <v>1126647</v>
      </c>
      <c r="K78" s="54">
        <f aca="true" t="shared" si="29" ref="K78:K85">J78/$C78</f>
        <v>3383.324324324324</v>
      </c>
      <c r="L78" s="54">
        <v>70011</v>
      </c>
      <c r="M78" s="54">
        <f aca="true" t="shared" si="30" ref="M78:M85">L78/$C78</f>
        <v>210.24324324324326</v>
      </c>
      <c r="N78" s="54">
        <v>36192</v>
      </c>
      <c r="O78" s="54">
        <f aca="true" t="shared" si="31" ref="O78:O85">N78/$C78</f>
        <v>108.68468468468468</v>
      </c>
      <c r="P78" s="54">
        <v>50535</v>
      </c>
      <c r="Q78" s="54">
        <f aca="true" t="shared" si="32" ref="Q78:Q85">P78/$C78</f>
        <v>151.75675675675674</v>
      </c>
      <c r="R78" s="54">
        <v>0</v>
      </c>
      <c r="S78" s="54">
        <f aca="true" t="shared" si="33" ref="S78:S85">R78/$C78</f>
        <v>0</v>
      </c>
      <c r="T78" s="54">
        <v>0</v>
      </c>
      <c r="U78" s="54">
        <f aca="true" t="shared" si="34" ref="U78:U85">T78/$C78</f>
        <v>0</v>
      </c>
      <c r="V78" s="54">
        <v>0</v>
      </c>
      <c r="W78" s="54">
        <f aca="true" t="shared" si="35" ref="W78:W105">V78/$C78</f>
        <v>0</v>
      </c>
      <c r="X78" s="54">
        <v>82207</v>
      </c>
      <c r="Y78" s="54">
        <f aca="true" t="shared" si="36" ref="Y78:AA84">X78/$C78</f>
        <v>246.86786786786786</v>
      </c>
      <c r="Z78" s="54">
        <v>0</v>
      </c>
      <c r="AA78" s="54">
        <f t="shared" si="36"/>
        <v>0</v>
      </c>
      <c r="AB78" s="54">
        <v>14655</v>
      </c>
      <c r="AC78" s="54">
        <f aca="true" t="shared" si="37" ref="AC78:AC85">AB78/$C78</f>
        <v>44.009009009009006</v>
      </c>
      <c r="AD78" s="54">
        <v>0</v>
      </c>
      <c r="AE78" s="54">
        <f aca="true" t="shared" si="38" ref="AE78:AE85">AD78/$C78</f>
        <v>0</v>
      </c>
      <c r="AF78" s="54">
        <v>0</v>
      </c>
      <c r="AG78" s="54">
        <f aca="true" t="shared" si="39" ref="AG78:AG85">AF78/$C78</f>
        <v>0</v>
      </c>
      <c r="AH78" s="54">
        <v>0</v>
      </c>
      <c r="AI78" s="54">
        <f aca="true" t="shared" si="40" ref="AI78:AI85">AH78/$C78</f>
        <v>0</v>
      </c>
      <c r="AJ78" s="54">
        <v>0</v>
      </c>
      <c r="AK78" s="54">
        <f aca="true" t="shared" si="41" ref="AK78:AK85">AJ78/$C78</f>
        <v>0</v>
      </c>
      <c r="AL78" s="61">
        <f aca="true" t="shared" si="42" ref="AL78:AL84">D78+F78+H78+J78+L78+N78+P78+R78+T78+V78+X78+Z78+AB78+AD78+AF78+AH78+AJ78</f>
        <v>1530184</v>
      </c>
      <c r="AM78" s="54">
        <f>AL78/$C78</f>
        <v>4595.147147147147</v>
      </c>
    </row>
    <row r="79" spans="1:39" ht="12.75">
      <c r="A79" s="5">
        <v>329</v>
      </c>
      <c r="B79" s="49" t="s">
        <v>112</v>
      </c>
      <c r="C79" s="50">
        <v>365</v>
      </c>
      <c r="D79" s="54">
        <v>0</v>
      </c>
      <c r="E79" s="54">
        <f t="shared" si="26"/>
        <v>0</v>
      </c>
      <c r="F79" s="54">
        <v>0</v>
      </c>
      <c r="G79" s="54">
        <f t="shared" si="27"/>
        <v>0</v>
      </c>
      <c r="H79" s="54">
        <v>131108</v>
      </c>
      <c r="I79" s="54">
        <f t="shared" si="28"/>
        <v>359.2</v>
      </c>
      <c r="J79" s="54">
        <v>1064803</v>
      </c>
      <c r="K79" s="54">
        <f t="shared" si="29"/>
        <v>2917.268493150685</v>
      </c>
      <c r="L79" s="54">
        <v>31618</v>
      </c>
      <c r="M79" s="54">
        <f t="shared" si="30"/>
        <v>86.62465753424658</v>
      </c>
      <c r="N79" s="54">
        <v>72936</v>
      </c>
      <c r="O79" s="54">
        <f t="shared" si="31"/>
        <v>199.82465753424657</v>
      </c>
      <c r="P79" s="54">
        <v>91203</v>
      </c>
      <c r="Q79" s="54">
        <f t="shared" si="32"/>
        <v>249.87123287671233</v>
      </c>
      <c r="R79" s="54">
        <v>208196</v>
      </c>
      <c r="S79" s="54">
        <f t="shared" si="33"/>
        <v>570.4</v>
      </c>
      <c r="T79" s="54">
        <v>0</v>
      </c>
      <c r="U79" s="54">
        <f t="shared" si="34"/>
        <v>0</v>
      </c>
      <c r="V79" s="54">
        <v>0</v>
      </c>
      <c r="W79" s="54">
        <f t="shared" si="35"/>
        <v>0</v>
      </c>
      <c r="X79" s="54">
        <v>12394</v>
      </c>
      <c r="Y79" s="54">
        <f t="shared" si="36"/>
        <v>33.95616438356164</v>
      </c>
      <c r="Z79" s="54">
        <v>0</v>
      </c>
      <c r="AA79" s="54">
        <f t="shared" si="36"/>
        <v>0</v>
      </c>
      <c r="AB79" s="54">
        <v>29793</v>
      </c>
      <c r="AC79" s="54">
        <f t="shared" si="37"/>
        <v>81.62465753424658</v>
      </c>
      <c r="AD79" s="54">
        <v>0</v>
      </c>
      <c r="AE79" s="54">
        <f t="shared" si="38"/>
        <v>0</v>
      </c>
      <c r="AF79" s="54">
        <v>0</v>
      </c>
      <c r="AG79" s="54">
        <f t="shared" si="39"/>
        <v>0</v>
      </c>
      <c r="AH79" s="54">
        <v>0</v>
      </c>
      <c r="AI79" s="54">
        <f t="shared" si="40"/>
        <v>0</v>
      </c>
      <c r="AJ79" s="54">
        <v>0</v>
      </c>
      <c r="AK79" s="54">
        <f t="shared" si="41"/>
        <v>0</v>
      </c>
      <c r="AL79" s="61">
        <f>D79+F79+H79+J79+L79+N79+P79+R79+T79+V79+X79+Z79+AB79+AD79+AF79+AH79+AJ79</f>
        <v>1642051</v>
      </c>
      <c r="AM79" s="54">
        <f>AL79/$C79</f>
        <v>4498.769863013698</v>
      </c>
    </row>
    <row r="80" spans="1:39" ht="12.75">
      <c r="A80" s="5">
        <v>331</v>
      </c>
      <c r="B80" s="49" t="s">
        <v>113</v>
      </c>
      <c r="C80" s="50">
        <v>319</v>
      </c>
      <c r="D80" s="54">
        <v>0</v>
      </c>
      <c r="E80" s="54">
        <f t="shared" si="26"/>
        <v>0</v>
      </c>
      <c r="F80" s="54">
        <v>0</v>
      </c>
      <c r="G80" s="54">
        <f t="shared" si="27"/>
        <v>0</v>
      </c>
      <c r="H80" s="54">
        <v>211322</v>
      </c>
      <c r="I80" s="54">
        <f t="shared" si="28"/>
        <v>662.4514106583072</v>
      </c>
      <c r="J80" s="54">
        <v>957959</v>
      </c>
      <c r="K80" s="54">
        <f t="shared" si="29"/>
        <v>3003.0062695924767</v>
      </c>
      <c r="L80" s="54">
        <v>33720</v>
      </c>
      <c r="M80" s="54">
        <f t="shared" si="30"/>
        <v>105.70532915360502</v>
      </c>
      <c r="N80" s="54">
        <v>127356</v>
      </c>
      <c r="O80" s="54">
        <f t="shared" si="31"/>
        <v>399.23510971786834</v>
      </c>
      <c r="P80" s="54">
        <v>231025</v>
      </c>
      <c r="Q80" s="54">
        <f t="shared" si="32"/>
        <v>724.2163009404388</v>
      </c>
      <c r="R80" s="54">
        <v>117661</v>
      </c>
      <c r="S80" s="54">
        <f t="shared" si="33"/>
        <v>368.84326018808775</v>
      </c>
      <c r="T80" s="54">
        <v>0</v>
      </c>
      <c r="U80" s="54">
        <f t="shared" si="34"/>
        <v>0</v>
      </c>
      <c r="V80" s="54">
        <v>56858</v>
      </c>
      <c r="W80" s="54">
        <f t="shared" si="35"/>
        <v>178.23824451410658</v>
      </c>
      <c r="X80" s="54">
        <v>15048</v>
      </c>
      <c r="Y80" s="54">
        <f t="shared" si="36"/>
        <v>47.172413793103445</v>
      </c>
      <c r="Z80" s="54">
        <v>0</v>
      </c>
      <c r="AA80" s="54">
        <f t="shared" si="36"/>
        <v>0</v>
      </c>
      <c r="AB80" s="54">
        <v>28300</v>
      </c>
      <c r="AC80" s="54">
        <f t="shared" si="37"/>
        <v>88.71473354231975</v>
      </c>
      <c r="AD80" s="54">
        <v>0</v>
      </c>
      <c r="AE80" s="54">
        <f t="shared" si="38"/>
        <v>0</v>
      </c>
      <c r="AF80" s="54">
        <v>0</v>
      </c>
      <c r="AG80" s="54">
        <f t="shared" si="39"/>
        <v>0</v>
      </c>
      <c r="AH80" s="54">
        <v>0</v>
      </c>
      <c r="AI80" s="54">
        <f t="shared" si="40"/>
        <v>0</v>
      </c>
      <c r="AJ80" s="54">
        <v>0</v>
      </c>
      <c r="AK80" s="54">
        <f t="shared" si="41"/>
        <v>0</v>
      </c>
      <c r="AL80" s="61">
        <f t="shared" si="42"/>
        <v>1779249</v>
      </c>
      <c r="AM80" s="54">
        <f aca="true" t="shared" si="43" ref="AM80:AM85">AL80/$C80</f>
        <v>5577.583072100313</v>
      </c>
    </row>
    <row r="81" spans="1:39" ht="12.75">
      <c r="A81" s="5">
        <v>333</v>
      </c>
      <c r="B81" s="49" t="s">
        <v>114</v>
      </c>
      <c r="C81" s="50">
        <v>630</v>
      </c>
      <c r="D81" s="54">
        <v>0</v>
      </c>
      <c r="E81" s="54">
        <f t="shared" si="26"/>
        <v>0</v>
      </c>
      <c r="F81" s="54">
        <v>0</v>
      </c>
      <c r="G81" s="54">
        <f t="shared" si="27"/>
        <v>0</v>
      </c>
      <c r="H81" s="54">
        <v>202421</v>
      </c>
      <c r="I81" s="54">
        <f t="shared" si="28"/>
        <v>321.3031746031746</v>
      </c>
      <c r="J81" s="54">
        <v>887111</v>
      </c>
      <c r="K81" s="54">
        <f t="shared" si="29"/>
        <v>1408.1126984126984</v>
      </c>
      <c r="L81" s="54">
        <v>89413</v>
      </c>
      <c r="M81" s="54">
        <f t="shared" si="30"/>
        <v>141.92539682539683</v>
      </c>
      <c r="N81" s="54">
        <v>47209</v>
      </c>
      <c r="O81" s="54">
        <f t="shared" si="31"/>
        <v>74.93492063492063</v>
      </c>
      <c r="P81" s="54">
        <v>225545</v>
      </c>
      <c r="Q81" s="54">
        <f t="shared" si="32"/>
        <v>358.0079365079365</v>
      </c>
      <c r="R81" s="54">
        <v>58410</v>
      </c>
      <c r="S81" s="54">
        <f t="shared" si="33"/>
        <v>92.71428571428571</v>
      </c>
      <c r="T81" s="54">
        <v>0</v>
      </c>
      <c r="U81" s="54">
        <f t="shared" si="34"/>
        <v>0</v>
      </c>
      <c r="V81" s="54">
        <v>0</v>
      </c>
      <c r="W81" s="54">
        <f t="shared" si="35"/>
        <v>0</v>
      </c>
      <c r="X81" s="54">
        <v>0</v>
      </c>
      <c r="Y81" s="54">
        <f t="shared" si="36"/>
        <v>0</v>
      </c>
      <c r="Z81" s="54">
        <v>0</v>
      </c>
      <c r="AA81" s="54">
        <f t="shared" si="36"/>
        <v>0</v>
      </c>
      <c r="AB81" s="54">
        <v>0</v>
      </c>
      <c r="AC81" s="54">
        <f t="shared" si="37"/>
        <v>0</v>
      </c>
      <c r="AD81" s="54">
        <v>0</v>
      </c>
      <c r="AE81" s="54">
        <f t="shared" si="38"/>
        <v>0</v>
      </c>
      <c r="AF81" s="54">
        <v>0</v>
      </c>
      <c r="AG81" s="54">
        <f t="shared" si="39"/>
        <v>0</v>
      </c>
      <c r="AH81" s="54">
        <v>0</v>
      </c>
      <c r="AI81" s="54">
        <f t="shared" si="40"/>
        <v>0</v>
      </c>
      <c r="AJ81" s="54">
        <v>0</v>
      </c>
      <c r="AK81" s="54">
        <f t="shared" si="41"/>
        <v>0</v>
      </c>
      <c r="AL81" s="61">
        <f t="shared" si="42"/>
        <v>1510109</v>
      </c>
      <c r="AM81" s="54">
        <f t="shared" si="43"/>
        <v>2396.9984126984127</v>
      </c>
    </row>
    <row r="82" spans="1:39" ht="12.75">
      <c r="A82" s="5">
        <v>336</v>
      </c>
      <c r="B82" s="49" t="s">
        <v>115</v>
      </c>
      <c r="C82" s="50">
        <v>471</v>
      </c>
      <c r="D82" s="54">
        <v>0</v>
      </c>
      <c r="E82" s="54">
        <f t="shared" si="26"/>
        <v>0</v>
      </c>
      <c r="F82" s="54">
        <v>0</v>
      </c>
      <c r="G82" s="54">
        <f t="shared" si="27"/>
        <v>0</v>
      </c>
      <c r="H82" s="54">
        <v>251154</v>
      </c>
      <c r="I82" s="54">
        <f t="shared" si="28"/>
        <v>533.2356687898089</v>
      </c>
      <c r="J82" s="54">
        <v>1232491</v>
      </c>
      <c r="K82" s="54">
        <f t="shared" si="29"/>
        <v>2616.7537154989386</v>
      </c>
      <c r="L82" s="54">
        <v>7207</v>
      </c>
      <c r="M82" s="54">
        <f t="shared" si="30"/>
        <v>15.301486199575372</v>
      </c>
      <c r="N82" s="54">
        <v>64320</v>
      </c>
      <c r="O82" s="54">
        <f t="shared" si="31"/>
        <v>136.56050955414014</v>
      </c>
      <c r="P82" s="54">
        <v>101595</v>
      </c>
      <c r="Q82" s="54">
        <f t="shared" si="32"/>
        <v>215.70063694267515</v>
      </c>
      <c r="R82" s="54">
        <v>146216</v>
      </c>
      <c r="S82" s="54">
        <f t="shared" si="33"/>
        <v>310.43736730360934</v>
      </c>
      <c r="T82" s="54">
        <v>0</v>
      </c>
      <c r="U82" s="54">
        <f t="shared" si="34"/>
        <v>0</v>
      </c>
      <c r="V82" s="54">
        <v>0</v>
      </c>
      <c r="W82" s="54">
        <f t="shared" si="35"/>
        <v>0</v>
      </c>
      <c r="X82" s="54">
        <v>0</v>
      </c>
      <c r="Y82" s="54">
        <f t="shared" si="36"/>
        <v>0</v>
      </c>
      <c r="Z82" s="54">
        <v>0</v>
      </c>
      <c r="AA82" s="54">
        <f t="shared" si="36"/>
        <v>0</v>
      </c>
      <c r="AB82" s="54">
        <v>37186</v>
      </c>
      <c r="AC82" s="54">
        <f t="shared" si="37"/>
        <v>78.95116772823779</v>
      </c>
      <c r="AD82" s="54">
        <v>0</v>
      </c>
      <c r="AE82" s="54">
        <f t="shared" si="38"/>
        <v>0</v>
      </c>
      <c r="AF82" s="54">
        <v>0</v>
      </c>
      <c r="AG82" s="54">
        <f t="shared" si="39"/>
        <v>0</v>
      </c>
      <c r="AH82" s="54">
        <v>0</v>
      </c>
      <c r="AI82" s="54">
        <f t="shared" si="40"/>
        <v>0</v>
      </c>
      <c r="AJ82" s="54">
        <v>14000</v>
      </c>
      <c r="AK82" s="54">
        <f t="shared" si="41"/>
        <v>29.723991507431</v>
      </c>
      <c r="AL82" s="61">
        <f t="shared" si="42"/>
        <v>1854169</v>
      </c>
      <c r="AM82" s="54">
        <f t="shared" si="43"/>
        <v>3936.6645435244163</v>
      </c>
    </row>
    <row r="83" spans="1:39" ht="12.75">
      <c r="A83" s="5">
        <v>337</v>
      </c>
      <c r="B83" s="49" t="s">
        <v>116</v>
      </c>
      <c r="C83" s="50">
        <v>798</v>
      </c>
      <c r="D83" s="54">
        <v>0</v>
      </c>
      <c r="E83" s="54">
        <f t="shared" si="26"/>
        <v>0</v>
      </c>
      <c r="F83" s="54">
        <v>0</v>
      </c>
      <c r="G83" s="54">
        <f t="shared" si="27"/>
        <v>0</v>
      </c>
      <c r="H83" s="54">
        <v>519697</v>
      </c>
      <c r="I83" s="54">
        <f t="shared" si="28"/>
        <v>651.249373433584</v>
      </c>
      <c r="J83" s="54">
        <v>2214504</v>
      </c>
      <c r="K83" s="54">
        <f t="shared" si="29"/>
        <v>2775.0676691729323</v>
      </c>
      <c r="L83" s="54">
        <v>189933</v>
      </c>
      <c r="M83" s="54">
        <f t="shared" si="30"/>
        <v>238.01127819548873</v>
      </c>
      <c r="N83" s="54">
        <v>185214</v>
      </c>
      <c r="O83" s="54">
        <f t="shared" si="31"/>
        <v>232.09774436090225</v>
      </c>
      <c r="P83" s="54">
        <v>1449429</v>
      </c>
      <c r="Q83" s="54">
        <f t="shared" si="32"/>
        <v>1816.327067669173</v>
      </c>
      <c r="R83" s="54">
        <v>371054</v>
      </c>
      <c r="S83" s="54">
        <f t="shared" si="33"/>
        <v>464.9799498746867</v>
      </c>
      <c r="T83" s="54">
        <v>0</v>
      </c>
      <c r="U83" s="54">
        <f t="shared" si="34"/>
        <v>0</v>
      </c>
      <c r="V83" s="54">
        <v>235890</v>
      </c>
      <c r="W83" s="54">
        <f t="shared" si="35"/>
        <v>295.6015037593985</v>
      </c>
      <c r="X83" s="54">
        <v>76176</v>
      </c>
      <c r="Y83" s="54">
        <f t="shared" si="36"/>
        <v>95.45864661654136</v>
      </c>
      <c r="Z83" s="54">
        <v>0</v>
      </c>
      <c r="AA83" s="54">
        <f t="shared" si="36"/>
        <v>0</v>
      </c>
      <c r="AB83" s="54">
        <v>174616</v>
      </c>
      <c r="AC83" s="54">
        <f t="shared" si="37"/>
        <v>218.81704260651628</v>
      </c>
      <c r="AD83" s="54">
        <v>8432</v>
      </c>
      <c r="AE83" s="54">
        <f t="shared" si="38"/>
        <v>10.56641604010025</v>
      </c>
      <c r="AF83" s="54">
        <v>0</v>
      </c>
      <c r="AG83" s="54">
        <f t="shared" si="39"/>
        <v>0</v>
      </c>
      <c r="AH83" s="54">
        <v>0</v>
      </c>
      <c r="AI83" s="54">
        <f t="shared" si="40"/>
        <v>0</v>
      </c>
      <c r="AJ83" s="54">
        <v>0</v>
      </c>
      <c r="AK83" s="54">
        <f t="shared" si="41"/>
        <v>0</v>
      </c>
      <c r="AL83" s="61">
        <f t="shared" si="42"/>
        <v>5424945</v>
      </c>
      <c r="AM83" s="54">
        <f t="shared" si="43"/>
        <v>6798.1766917293235</v>
      </c>
    </row>
    <row r="84" spans="1:39" ht="12.75" customHeight="1">
      <c r="A84" s="34">
        <v>339</v>
      </c>
      <c r="B84" s="46" t="s">
        <v>117</v>
      </c>
      <c r="C84" s="45">
        <v>363</v>
      </c>
      <c r="D84" s="54">
        <v>0</v>
      </c>
      <c r="E84" s="54">
        <f t="shared" si="26"/>
        <v>0</v>
      </c>
      <c r="F84" s="54">
        <v>0</v>
      </c>
      <c r="G84" s="54">
        <f t="shared" si="27"/>
        <v>0</v>
      </c>
      <c r="H84" s="54">
        <v>235152</v>
      </c>
      <c r="I84" s="54">
        <f t="shared" si="28"/>
        <v>647.801652892562</v>
      </c>
      <c r="J84" s="54">
        <v>785633</v>
      </c>
      <c r="K84" s="54">
        <f t="shared" si="29"/>
        <v>2164.2782369146007</v>
      </c>
      <c r="L84" s="54">
        <v>37158</v>
      </c>
      <c r="M84" s="54">
        <f t="shared" si="30"/>
        <v>102.36363636363636</v>
      </c>
      <c r="N84" s="54">
        <v>77830</v>
      </c>
      <c r="O84" s="54">
        <f t="shared" si="31"/>
        <v>214.4077134986226</v>
      </c>
      <c r="P84" s="54">
        <v>123467</v>
      </c>
      <c r="Q84" s="54">
        <f t="shared" si="32"/>
        <v>340.12947658402203</v>
      </c>
      <c r="R84" s="54">
        <v>37090</v>
      </c>
      <c r="S84" s="54">
        <f t="shared" si="33"/>
        <v>102.1763085399449</v>
      </c>
      <c r="T84" s="54">
        <v>0</v>
      </c>
      <c r="U84" s="54">
        <f t="shared" si="34"/>
        <v>0</v>
      </c>
      <c r="V84" s="54">
        <v>39311</v>
      </c>
      <c r="W84" s="54">
        <f t="shared" si="35"/>
        <v>108.29476584022039</v>
      </c>
      <c r="X84" s="54">
        <v>133226</v>
      </c>
      <c r="Y84" s="54">
        <f t="shared" si="36"/>
        <v>367.0137741046832</v>
      </c>
      <c r="Z84" s="54">
        <v>0</v>
      </c>
      <c r="AA84" s="54">
        <f t="shared" si="36"/>
        <v>0</v>
      </c>
      <c r="AB84" s="54">
        <v>26948</v>
      </c>
      <c r="AC84" s="54">
        <f t="shared" si="37"/>
        <v>74.23691460055096</v>
      </c>
      <c r="AD84" s="54">
        <v>0</v>
      </c>
      <c r="AE84" s="54">
        <f t="shared" si="38"/>
        <v>0</v>
      </c>
      <c r="AF84" s="54">
        <v>0</v>
      </c>
      <c r="AG84" s="54">
        <f t="shared" si="39"/>
        <v>0</v>
      </c>
      <c r="AH84" s="54">
        <v>0</v>
      </c>
      <c r="AI84" s="54">
        <f t="shared" si="40"/>
        <v>0</v>
      </c>
      <c r="AJ84" s="54">
        <v>0</v>
      </c>
      <c r="AK84" s="54">
        <f t="shared" si="41"/>
        <v>0</v>
      </c>
      <c r="AL84" s="61">
        <f t="shared" si="42"/>
        <v>1495815</v>
      </c>
      <c r="AM84" s="54">
        <f t="shared" si="43"/>
        <v>4120.702479338843</v>
      </c>
    </row>
    <row r="85" spans="1:39" ht="12.75">
      <c r="A85" s="25"/>
      <c r="B85" s="26" t="s">
        <v>118</v>
      </c>
      <c r="C85" s="27">
        <f>SUM(C78:C84)</f>
        <v>3279</v>
      </c>
      <c r="D85" s="57">
        <f>SUM(D78:D84)</f>
        <v>0</v>
      </c>
      <c r="E85" s="57">
        <f t="shared" si="26"/>
        <v>0</v>
      </c>
      <c r="F85" s="57">
        <f>SUM(F78:F84)</f>
        <v>0</v>
      </c>
      <c r="G85" s="57">
        <f t="shared" si="27"/>
        <v>0</v>
      </c>
      <c r="H85" s="57">
        <f>SUM(H78:H84)</f>
        <v>1700791</v>
      </c>
      <c r="I85" s="57">
        <f t="shared" si="28"/>
        <v>518.6919792619701</v>
      </c>
      <c r="J85" s="57">
        <f>SUM(J78:J84)</f>
        <v>8269148</v>
      </c>
      <c r="K85" s="57">
        <f t="shared" si="29"/>
        <v>2521.850564196401</v>
      </c>
      <c r="L85" s="57">
        <f>SUM(L78:L84)</f>
        <v>459060</v>
      </c>
      <c r="M85" s="57">
        <f t="shared" si="30"/>
        <v>140</v>
      </c>
      <c r="N85" s="57">
        <f>SUM(N78:N84)</f>
        <v>611057</v>
      </c>
      <c r="O85" s="57">
        <f t="shared" si="31"/>
        <v>186.354681305276</v>
      </c>
      <c r="P85" s="57">
        <f>SUM(P78:P84)</f>
        <v>2272799</v>
      </c>
      <c r="Q85" s="57">
        <f t="shared" si="32"/>
        <v>693.1378469045441</v>
      </c>
      <c r="R85" s="20">
        <f>SUM(R78:R84)</f>
        <v>938627</v>
      </c>
      <c r="S85" s="58">
        <f t="shared" si="33"/>
        <v>286.2540408661177</v>
      </c>
      <c r="T85" s="57">
        <f>SUM(T78:T84)</f>
        <v>0</v>
      </c>
      <c r="U85" s="57">
        <f t="shared" si="34"/>
        <v>0</v>
      </c>
      <c r="V85" s="57">
        <f>SUM(V78:V84)</f>
        <v>332059</v>
      </c>
      <c r="W85" s="57">
        <f t="shared" si="35"/>
        <v>101.26837450442208</v>
      </c>
      <c r="X85" s="57">
        <f>SUM(X78:X84)</f>
        <v>319051</v>
      </c>
      <c r="Y85" s="57">
        <f>X85/$C85</f>
        <v>97.30131137541933</v>
      </c>
      <c r="Z85" s="57">
        <f>SUM(Z78:Z84)</f>
        <v>0</v>
      </c>
      <c r="AA85" s="57">
        <f>Z85/$C85</f>
        <v>0</v>
      </c>
      <c r="AB85" s="57">
        <f>SUM(AB78:AB84)</f>
        <v>311498</v>
      </c>
      <c r="AC85" s="57">
        <f t="shared" si="37"/>
        <v>94.99786520280573</v>
      </c>
      <c r="AD85" s="57">
        <f>SUM(AD78:AD84)</f>
        <v>8432</v>
      </c>
      <c r="AE85" s="57">
        <f t="shared" si="38"/>
        <v>2.5715157060079292</v>
      </c>
      <c r="AF85" s="57">
        <f>SUM(AF78:AF84)</f>
        <v>0</v>
      </c>
      <c r="AG85" s="57">
        <f t="shared" si="39"/>
        <v>0</v>
      </c>
      <c r="AH85" s="57">
        <f>SUM(AH78:AH84)</f>
        <v>0</v>
      </c>
      <c r="AI85" s="57">
        <f t="shared" si="40"/>
        <v>0</v>
      </c>
      <c r="AJ85" s="20">
        <f>SUM(AJ78:AJ84)</f>
        <v>14000</v>
      </c>
      <c r="AK85" s="58">
        <f t="shared" si="41"/>
        <v>4.269594388533089</v>
      </c>
      <c r="AL85" s="64">
        <f>SUM(AL78:AL84)</f>
        <v>15236522</v>
      </c>
      <c r="AM85" s="57">
        <f t="shared" si="43"/>
        <v>4646.697773711498</v>
      </c>
    </row>
    <row r="86" spans="1:39" ht="12.75">
      <c r="A86" s="21"/>
      <c r="B86" s="22"/>
      <c r="C86" s="13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</row>
    <row r="87" spans="1:39" ht="13.5" customHeight="1">
      <c r="A87" s="32">
        <v>300</v>
      </c>
      <c r="B87" s="49" t="s">
        <v>119</v>
      </c>
      <c r="C87" s="52">
        <v>447</v>
      </c>
      <c r="D87" s="54">
        <v>0</v>
      </c>
      <c r="E87" s="54">
        <f aca="true" t="shared" si="44" ref="E87:E105">D87/$C87</f>
        <v>0</v>
      </c>
      <c r="F87" s="54">
        <v>0</v>
      </c>
      <c r="G87" s="54">
        <f aca="true" t="shared" si="45" ref="G87:G105">F87/$C87</f>
        <v>0</v>
      </c>
      <c r="H87" s="54">
        <v>417342</v>
      </c>
      <c r="I87" s="54">
        <f aca="true" t="shared" si="46" ref="I87:I104">H87/$C87</f>
        <v>933.6510067114094</v>
      </c>
      <c r="J87" s="54">
        <v>1253006</v>
      </c>
      <c r="K87" s="54">
        <f aca="true" t="shared" si="47" ref="K87:K105">J87/$C87</f>
        <v>2803.145413870246</v>
      </c>
      <c r="L87" s="54">
        <v>106582</v>
      </c>
      <c r="M87" s="54">
        <f>L87/$C87</f>
        <v>238.4384787472036</v>
      </c>
      <c r="N87" s="54">
        <v>192309</v>
      </c>
      <c r="O87" s="54">
        <f aca="true" t="shared" si="48" ref="O87:O105">N87/$C87</f>
        <v>430.22147651006713</v>
      </c>
      <c r="P87" s="54">
        <v>164574</v>
      </c>
      <c r="Q87" s="54">
        <f aca="true" t="shared" si="49" ref="Q87:Q104">P87/$C87</f>
        <v>368.1744966442953</v>
      </c>
      <c r="R87" s="54">
        <v>82903</v>
      </c>
      <c r="S87" s="54">
        <f aca="true" t="shared" si="50" ref="S87:S105">R87/$C87</f>
        <v>185.46532438478746</v>
      </c>
      <c r="T87" s="54">
        <v>0</v>
      </c>
      <c r="U87" s="54">
        <f aca="true" t="shared" si="51" ref="U87:U105">T87/$C87</f>
        <v>0</v>
      </c>
      <c r="V87" s="54">
        <v>22500</v>
      </c>
      <c r="W87" s="54">
        <f t="shared" si="35"/>
        <v>50.33557046979866</v>
      </c>
      <c r="X87" s="54">
        <v>70217</v>
      </c>
      <c r="Y87" s="54">
        <f aca="true" t="shared" si="52" ref="Y87:AA104">X87/$C87</f>
        <v>157.08501118568233</v>
      </c>
      <c r="Z87" s="54">
        <v>0</v>
      </c>
      <c r="AA87" s="54">
        <f t="shared" si="52"/>
        <v>0</v>
      </c>
      <c r="AB87" s="54">
        <v>0</v>
      </c>
      <c r="AC87" s="54">
        <f aca="true" t="shared" si="53" ref="AC87:AC105">AB87/$C87</f>
        <v>0</v>
      </c>
      <c r="AD87" s="54">
        <v>0</v>
      </c>
      <c r="AE87" s="54">
        <f aca="true" t="shared" si="54" ref="AE87:AE105">AD87/$C87</f>
        <v>0</v>
      </c>
      <c r="AF87" s="54">
        <v>0</v>
      </c>
      <c r="AG87" s="54">
        <f aca="true" t="shared" si="55" ref="AG87:AG105">AF87/$C87</f>
        <v>0</v>
      </c>
      <c r="AH87" s="54">
        <v>0</v>
      </c>
      <c r="AI87" s="54">
        <f aca="true" t="shared" si="56" ref="AI87:AI105">AH87/$C87</f>
        <v>0</v>
      </c>
      <c r="AJ87" s="54">
        <v>0</v>
      </c>
      <c r="AK87" s="54">
        <f aca="true" t="shared" si="57" ref="AK87:AK105">AJ87/$C87</f>
        <v>0</v>
      </c>
      <c r="AL87" s="61">
        <f aca="true" t="shared" si="58" ref="AL87:AL104">D87+F87+H87+J87+L87+N87+P87+R87+T87+V87+X87+Z87+AB87+AD87+AF87+AH87+AJ87</f>
        <v>2309433</v>
      </c>
      <c r="AM87" s="54">
        <f aca="true" t="shared" si="59" ref="AM87:AM105">AL87/$C87</f>
        <v>5166.51677852349</v>
      </c>
    </row>
    <row r="88" spans="1:39" ht="12" customHeight="1">
      <c r="A88" s="5">
        <v>300</v>
      </c>
      <c r="B88" s="49" t="s">
        <v>120</v>
      </c>
      <c r="C88" s="50">
        <v>257</v>
      </c>
      <c r="D88" s="54">
        <v>0</v>
      </c>
      <c r="E88" s="54">
        <f t="shared" si="44"/>
        <v>0</v>
      </c>
      <c r="F88" s="54">
        <v>0</v>
      </c>
      <c r="G88" s="54">
        <f t="shared" si="45"/>
        <v>0</v>
      </c>
      <c r="H88" s="54">
        <v>323990</v>
      </c>
      <c r="I88" s="54">
        <f t="shared" si="46"/>
        <v>1260.6614785992217</v>
      </c>
      <c r="J88" s="54">
        <v>999438</v>
      </c>
      <c r="K88" s="54">
        <f t="shared" si="47"/>
        <v>3888.863813229572</v>
      </c>
      <c r="L88" s="54">
        <v>100575</v>
      </c>
      <c r="M88" s="54">
        <f aca="true" t="shared" si="60" ref="M88:M105">L88/$C88</f>
        <v>391.3424124513619</v>
      </c>
      <c r="N88" s="54">
        <v>75098</v>
      </c>
      <c r="O88" s="54">
        <f t="shared" si="48"/>
        <v>292.21011673151753</v>
      </c>
      <c r="P88" s="54">
        <v>47127</v>
      </c>
      <c r="Q88" s="54">
        <f t="shared" si="49"/>
        <v>183.37354085603113</v>
      </c>
      <c r="R88" s="54">
        <v>48240</v>
      </c>
      <c r="S88" s="54">
        <f t="shared" si="50"/>
        <v>187.704280155642</v>
      </c>
      <c r="T88" s="54">
        <v>0</v>
      </c>
      <c r="U88" s="54">
        <f t="shared" si="51"/>
        <v>0</v>
      </c>
      <c r="V88" s="54">
        <v>22500</v>
      </c>
      <c r="W88" s="54">
        <f t="shared" si="35"/>
        <v>87.54863813229572</v>
      </c>
      <c r="X88" s="54">
        <v>86476</v>
      </c>
      <c r="Y88" s="54">
        <f t="shared" si="52"/>
        <v>336.4824902723735</v>
      </c>
      <c r="Z88" s="54">
        <v>0</v>
      </c>
      <c r="AA88" s="54">
        <f t="shared" si="52"/>
        <v>0</v>
      </c>
      <c r="AB88" s="54">
        <v>0</v>
      </c>
      <c r="AC88" s="54">
        <f t="shared" si="53"/>
        <v>0</v>
      </c>
      <c r="AD88" s="54">
        <v>0</v>
      </c>
      <c r="AE88" s="54">
        <f t="shared" si="54"/>
        <v>0</v>
      </c>
      <c r="AF88" s="54">
        <v>0</v>
      </c>
      <c r="AG88" s="54">
        <f t="shared" si="55"/>
        <v>0</v>
      </c>
      <c r="AH88" s="54">
        <v>0</v>
      </c>
      <c r="AI88" s="54">
        <f t="shared" si="56"/>
        <v>0</v>
      </c>
      <c r="AJ88" s="54">
        <v>0</v>
      </c>
      <c r="AK88" s="54">
        <f t="shared" si="57"/>
        <v>0</v>
      </c>
      <c r="AL88" s="61">
        <f t="shared" si="58"/>
        <v>1703444</v>
      </c>
      <c r="AM88" s="54">
        <f t="shared" si="59"/>
        <v>6628.186770428016</v>
      </c>
    </row>
    <row r="89" spans="1:39" ht="12" customHeight="1">
      <c r="A89" s="5">
        <v>390</v>
      </c>
      <c r="B89" s="49" t="s">
        <v>121</v>
      </c>
      <c r="C89" s="50">
        <v>701</v>
      </c>
      <c r="D89" s="54">
        <v>0</v>
      </c>
      <c r="E89" s="54">
        <f t="shared" si="44"/>
        <v>0</v>
      </c>
      <c r="F89" s="54">
        <v>12150</v>
      </c>
      <c r="G89" s="54">
        <f>F89/$C89</f>
        <v>17.332382310984308</v>
      </c>
      <c r="H89" s="54">
        <v>135024</v>
      </c>
      <c r="I89" s="54">
        <f t="shared" si="46"/>
        <v>192.61626248216834</v>
      </c>
      <c r="J89" s="54">
        <v>1657175</v>
      </c>
      <c r="K89" s="54">
        <f t="shared" si="47"/>
        <v>2364.015691868759</v>
      </c>
      <c r="L89" s="54">
        <v>95272</v>
      </c>
      <c r="M89" s="54">
        <f t="shared" si="60"/>
        <v>135.9087018544936</v>
      </c>
      <c r="N89" s="54">
        <v>92366</v>
      </c>
      <c r="O89" s="54">
        <f t="shared" si="48"/>
        <v>131.7631954350927</v>
      </c>
      <c r="P89" s="54">
        <v>218489</v>
      </c>
      <c r="Q89" s="54">
        <f t="shared" si="49"/>
        <v>311.6818830242511</v>
      </c>
      <c r="R89" s="54">
        <v>0</v>
      </c>
      <c r="S89" s="54">
        <f t="shared" si="50"/>
        <v>0</v>
      </c>
      <c r="T89" s="54">
        <v>0</v>
      </c>
      <c r="U89" s="54">
        <f t="shared" si="51"/>
        <v>0</v>
      </c>
      <c r="V89" s="54">
        <v>82357</v>
      </c>
      <c r="W89" s="54">
        <f t="shared" si="35"/>
        <v>117.48502139800286</v>
      </c>
      <c r="X89" s="54">
        <v>59461</v>
      </c>
      <c r="Y89" s="54">
        <f t="shared" si="52"/>
        <v>84.82310984308131</v>
      </c>
      <c r="Z89" s="54">
        <v>0</v>
      </c>
      <c r="AA89" s="54">
        <f t="shared" si="52"/>
        <v>0</v>
      </c>
      <c r="AB89" s="54">
        <v>30223</v>
      </c>
      <c r="AC89" s="54">
        <f t="shared" si="53"/>
        <v>43.114122681883025</v>
      </c>
      <c r="AD89" s="54">
        <v>0</v>
      </c>
      <c r="AE89" s="54">
        <f t="shared" si="54"/>
        <v>0</v>
      </c>
      <c r="AF89" s="54">
        <v>0</v>
      </c>
      <c r="AG89" s="54">
        <f t="shared" si="55"/>
        <v>0</v>
      </c>
      <c r="AH89" s="54">
        <v>0</v>
      </c>
      <c r="AI89" s="54">
        <f t="shared" si="56"/>
        <v>0</v>
      </c>
      <c r="AJ89" s="54">
        <v>0</v>
      </c>
      <c r="AK89" s="54">
        <f t="shared" si="57"/>
        <v>0</v>
      </c>
      <c r="AL89" s="61">
        <f t="shared" si="58"/>
        <v>2382517</v>
      </c>
      <c r="AM89" s="54">
        <f t="shared" si="59"/>
        <v>3398.7403708987163</v>
      </c>
    </row>
    <row r="90" spans="1:39" ht="12.75">
      <c r="A90" s="5">
        <v>391</v>
      </c>
      <c r="B90" s="49" t="s">
        <v>122</v>
      </c>
      <c r="C90" s="50">
        <v>427</v>
      </c>
      <c r="D90" s="54">
        <v>0</v>
      </c>
      <c r="E90" s="54">
        <f t="shared" si="44"/>
        <v>0</v>
      </c>
      <c r="F90" s="54">
        <v>0</v>
      </c>
      <c r="G90" s="54">
        <f t="shared" si="45"/>
        <v>0</v>
      </c>
      <c r="H90" s="54">
        <v>226722</v>
      </c>
      <c r="I90" s="54">
        <f t="shared" si="46"/>
        <v>530.9648711943794</v>
      </c>
      <c r="J90" s="54">
        <v>1369795</v>
      </c>
      <c r="K90" s="54">
        <f t="shared" si="47"/>
        <v>3207.9508196721313</v>
      </c>
      <c r="L90" s="54">
        <v>56674</v>
      </c>
      <c r="M90" s="54">
        <f t="shared" si="60"/>
        <v>132.72599531615924</v>
      </c>
      <c r="N90" s="54">
        <v>92369</v>
      </c>
      <c r="O90" s="54">
        <f t="shared" si="48"/>
        <v>216.3208430913349</v>
      </c>
      <c r="P90" s="54">
        <v>127045</v>
      </c>
      <c r="Q90" s="54">
        <f t="shared" si="49"/>
        <v>297.5292740046838</v>
      </c>
      <c r="R90" s="54">
        <v>114216</v>
      </c>
      <c r="S90" s="54">
        <f t="shared" si="50"/>
        <v>267.4847775175644</v>
      </c>
      <c r="T90" s="54">
        <v>0</v>
      </c>
      <c r="U90" s="54">
        <f t="shared" si="51"/>
        <v>0</v>
      </c>
      <c r="V90" s="54">
        <v>0</v>
      </c>
      <c r="W90" s="54">
        <f t="shared" si="35"/>
        <v>0</v>
      </c>
      <c r="X90" s="54">
        <v>92550</v>
      </c>
      <c r="Y90" s="54">
        <f t="shared" si="52"/>
        <v>216.7447306791569</v>
      </c>
      <c r="Z90" s="54">
        <v>0</v>
      </c>
      <c r="AA90" s="54">
        <f t="shared" si="52"/>
        <v>0</v>
      </c>
      <c r="AB90" s="54">
        <v>15691</v>
      </c>
      <c r="AC90" s="54">
        <f t="shared" si="53"/>
        <v>36.74707259953161</v>
      </c>
      <c r="AD90" s="54">
        <v>0</v>
      </c>
      <c r="AE90" s="54">
        <f t="shared" si="54"/>
        <v>0</v>
      </c>
      <c r="AF90" s="54">
        <v>0</v>
      </c>
      <c r="AG90" s="54">
        <f t="shared" si="55"/>
        <v>0</v>
      </c>
      <c r="AH90" s="54">
        <v>0</v>
      </c>
      <c r="AI90" s="54">
        <f t="shared" si="56"/>
        <v>0</v>
      </c>
      <c r="AJ90" s="54">
        <v>106973</v>
      </c>
      <c r="AK90" s="54">
        <f t="shared" si="57"/>
        <v>250.52224824355972</v>
      </c>
      <c r="AL90" s="61">
        <f t="shared" si="58"/>
        <v>2202035</v>
      </c>
      <c r="AM90" s="54">
        <f t="shared" si="59"/>
        <v>5156.990632318501</v>
      </c>
    </row>
    <row r="91" spans="1:39" ht="12.75">
      <c r="A91" s="5">
        <v>392</v>
      </c>
      <c r="B91" s="49" t="s">
        <v>123</v>
      </c>
      <c r="C91" s="50">
        <v>289</v>
      </c>
      <c r="D91" s="54">
        <v>0</v>
      </c>
      <c r="E91" s="54">
        <f t="shared" si="44"/>
        <v>0</v>
      </c>
      <c r="F91" s="54">
        <v>0</v>
      </c>
      <c r="G91" s="54">
        <f t="shared" si="45"/>
        <v>0</v>
      </c>
      <c r="H91" s="54">
        <v>111683</v>
      </c>
      <c r="I91" s="54">
        <f t="shared" si="46"/>
        <v>386.4463667820069</v>
      </c>
      <c r="J91" s="54">
        <v>37158</v>
      </c>
      <c r="K91" s="54">
        <f t="shared" si="47"/>
        <v>128.57439446366783</v>
      </c>
      <c r="L91" s="54">
        <v>3634</v>
      </c>
      <c r="M91" s="54">
        <f>L91/$C91</f>
        <v>12.57439446366782</v>
      </c>
      <c r="N91" s="54">
        <v>1942</v>
      </c>
      <c r="O91" s="54">
        <f t="shared" si="48"/>
        <v>6.719723183391004</v>
      </c>
      <c r="P91" s="54">
        <v>59154</v>
      </c>
      <c r="Q91" s="54">
        <f t="shared" si="49"/>
        <v>204.68512110726644</v>
      </c>
      <c r="R91" s="54">
        <v>0</v>
      </c>
      <c r="S91" s="54">
        <f t="shared" si="50"/>
        <v>0</v>
      </c>
      <c r="T91" s="54">
        <v>0</v>
      </c>
      <c r="U91" s="54">
        <f t="shared" si="51"/>
        <v>0</v>
      </c>
      <c r="V91" s="54">
        <v>0</v>
      </c>
      <c r="W91" s="54">
        <f t="shared" si="35"/>
        <v>0</v>
      </c>
      <c r="X91" s="54">
        <v>14193</v>
      </c>
      <c r="Y91" s="54">
        <f t="shared" si="52"/>
        <v>49.11072664359862</v>
      </c>
      <c r="Z91" s="54">
        <v>0</v>
      </c>
      <c r="AA91" s="54">
        <f t="shared" si="52"/>
        <v>0</v>
      </c>
      <c r="AB91" s="54">
        <v>14965</v>
      </c>
      <c r="AC91" s="54">
        <f t="shared" si="53"/>
        <v>51.78200692041523</v>
      </c>
      <c r="AD91" s="54">
        <v>0</v>
      </c>
      <c r="AE91" s="54">
        <f t="shared" si="54"/>
        <v>0</v>
      </c>
      <c r="AF91" s="54">
        <v>0</v>
      </c>
      <c r="AG91" s="54">
        <f t="shared" si="55"/>
        <v>0</v>
      </c>
      <c r="AH91" s="54">
        <v>0</v>
      </c>
      <c r="AI91" s="54">
        <f t="shared" si="56"/>
        <v>0</v>
      </c>
      <c r="AJ91" s="54">
        <v>0</v>
      </c>
      <c r="AK91" s="54">
        <f t="shared" si="57"/>
        <v>0</v>
      </c>
      <c r="AL91" s="61">
        <f t="shared" si="58"/>
        <v>242729</v>
      </c>
      <c r="AM91" s="54">
        <f t="shared" si="59"/>
        <v>839.8927335640138</v>
      </c>
    </row>
    <row r="92" spans="1:39" ht="12.75">
      <c r="A92" s="36">
        <v>392</v>
      </c>
      <c r="B92" s="44" t="s">
        <v>124</v>
      </c>
      <c r="C92" s="45">
        <v>133</v>
      </c>
      <c r="D92" s="55">
        <v>0</v>
      </c>
      <c r="E92" s="55">
        <f t="shared" si="44"/>
        <v>0</v>
      </c>
      <c r="F92" s="55">
        <v>0</v>
      </c>
      <c r="G92" s="55">
        <f t="shared" si="45"/>
        <v>0</v>
      </c>
      <c r="H92" s="55">
        <v>69796</v>
      </c>
      <c r="I92" s="55">
        <f t="shared" si="46"/>
        <v>524.781954887218</v>
      </c>
      <c r="J92" s="55">
        <v>336833</v>
      </c>
      <c r="K92" s="55">
        <f t="shared" si="47"/>
        <v>2532.5789473684213</v>
      </c>
      <c r="L92" s="55">
        <v>12081</v>
      </c>
      <c r="M92" s="55">
        <f t="shared" si="60"/>
        <v>90.83458646616542</v>
      </c>
      <c r="N92" s="55">
        <v>23419</v>
      </c>
      <c r="O92" s="55">
        <f t="shared" si="48"/>
        <v>176.08270676691728</v>
      </c>
      <c r="P92" s="55">
        <v>79551</v>
      </c>
      <c r="Q92" s="55">
        <f t="shared" si="49"/>
        <v>598.1278195488721</v>
      </c>
      <c r="R92" s="55">
        <v>0</v>
      </c>
      <c r="S92" s="55">
        <f t="shared" si="50"/>
        <v>0</v>
      </c>
      <c r="T92" s="55">
        <v>0</v>
      </c>
      <c r="U92" s="55">
        <f t="shared" si="51"/>
        <v>0</v>
      </c>
      <c r="V92" s="55">
        <v>0</v>
      </c>
      <c r="W92" s="55">
        <f t="shared" si="35"/>
        <v>0</v>
      </c>
      <c r="X92" s="55">
        <v>0</v>
      </c>
      <c r="Y92" s="55">
        <f t="shared" si="52"/>
        <v>0</v>
      </c>
      <c r="Z92" s="55">
        <v>0</v>
      </c>
      <c r="AA92" s="55">
        <f t="shared" si="52"/>
        <v>0</v>
      </c>
      <c r="AB92" s="55">
        <v>0</v>
      </c>
      <c r="AC92" s="55">
        <f t="shared" si="53"/>
        <v>0</v>
      </c>
      <c r="AD92" s="55">
        <v>0</v>
      </c>
      <c r="AE92" s="55">
        <f t="shared" si="54"/>
        <v>0</v>
      </c>
      <c r="AF92" s="55">
        <v>0</v>
      </c>
      <c r="AG92" s="55">
        <f t="shared" si="55"/>
        <v>0</v>
      </c>
      <c r="AH92" s="55">
        <v>0</v>
      </c>
      <c r="AI92" s="55">
        <f t="shared" si="56"/>
        <v>0</v>
      </c>
      <c r="AJ92" s="55">
        <v>0</v>
      </c>
      <c r="AK92" s="55">
        <f t="shared" si="57"/>
        <v>0</v>
      </c>
      <c r="AL92" s="62">
        <f t="shared" si="58"/>
        <v>521680</v>
      </c>
      <c r="AM92" s="55">
        <f t="shared" si="59"/>
        <v>3922.406015037594</v>
      </c>
    </row>
    <row r="93" spans="1:39" ht="12.75">
      <c r="A93" s="5">
        <v>393</v>
      </c>
      <c r="B93" s="49" t="s">
        <v>125</v>
      </c>
      <c r="C93" s="50">
        <v>791</v>
      </c>
      <c r="D93" s="53">
        <v>0</v>
      </c>
      <c r="E93" s="53">
        <f t="shared" si="44"/>
        <v>0</v>
      </c>
      <c r="F93" s="53">
        <v>0</v>
      </c>
      <c r="G93" s="53">
        <f t="shared" si="45"/>
        <v>0</v>
      </c>
      <c r="H93" s="53">
        <v>188229</v>
      </c>
      <c r="I93" s="53">
        <f t="shared" si="46"/>
        <v>237.96333754740834</v>
      </c>
      <c r="J93" s="53">
        <v>1809472</v>
      </c>
      <c r="K93" s="53">
        <f t="shared" si="47"/>
        <v>2287.575221238938</v>
      </c>
      <c r="L93" s="53">
        <v>360897</v>
      </c>
      <c r="M93" s="53">
        <f t="shared" si="60"/>
        <v>456.2541087231353</v>
      </c>
      <c r="N93" s="53">
        <v>75419</v>
      </c>
      <c r="O93" s="53">
        <f t="shared" si="48"/>
        <v>95.34639696586599</v>
      </c>
      <c r="P93" s="53">
        <v>237086</v>
      </c>
      <c r="Q93" s="53">
        <f t="shared" si="49"/>
        <v>299.72945638432367</v>
      </c>
      <c r="R93" s="53">
        <v>81667</v>
      </c>
      <c r="S93" s="53">
        <f t="shared" si="50"/>
        <v>103.24525916561315</v>
      </c>
      <c r="T93" s="53">
        <v>0</v>
      </c>
      <c r="U93" s="53">
        <f t="shared" si="51"/>
        <v>0</v>
      </c>
      <c r="V93" s="53">
        <v>39312</v>
      </c>
      <c r="W93" s="53">
        <f t="shared" si="35"/>
        <v>49.69911504424779</v>
      </c>
      <c r="X93" s="53">
        <v>61039</v>
      </c>
      <c r="Y93" s="53">
        <f t="shared" si="52"/>
        <v>77.1668773704172</v>
      </c>
      <c r="Z93" s="53">
        <v>0</v>
      </c>
      <c r="AA93" s="53">
        <f t="shared" si="52"/>
        <v>0</v>
      </c>
      <c r="AB93" s="53">
        <v>116335</v>
      </c>
      <c r="AC93" s="53">
        <f t="shared" si="53"/>
        <v>147.0733249051833</v>
      </c>
      <c r="AD93" s="53">
        <v>0</v>
      </c>
      <c r="AE93" s="53">
        <f t="shared" si="54"/>
        <v>0</v>
      </c>
      <c r="AF93" s="53">
        <v>0</v>
      </c>
      <c r="AG93" s="53">
        <f t="shared" si="55"/>
        <v>0</v>
      </c>
      <c r="AH93" s="53">
        <v>0</v>
      </c>
      <c r="AI93" s="53">
        <f t="shared" si="56"/>
        <v>0</v>
      </c>
      <c r="AJ93" s="53">
        <v>0</v>
      </c>
      <c r="AK93" s="53">
        <f t="shared" si="57"/>
        <v>0</v>
      </c>
      <c r="AL93" s="60">
        <f t="shared" si="58"/>
        <v>2969456</v>
      </c>
      <c r="AM93" s="53">
        <f t="shared" si="59"/>
        <v>3754.0530973451328</v>
      </c>
    </row>
    <row r="94" spans="1:39" ht="12.75">
      <c r="A94" s="5">
        <v>395</v>
      </c>
      <c r="B94" s="49" t="s">
        <v>126</v>
      </c>
      <c r="C94" s="50">
        <v>553</v>
      </c>
      <c r="D94" s="54">
        <v>0</v>
      </c>
      <c r="E94" s="54">
        <f t="shared" si="44"/>
        <v>0</v>
      </c>
      <c r="F94" s="54">
        <v>0</v>
      </c>
      <c r="G94" s="54">
        <f t="shared" si="45"/>
        <v>0</v>
      </c>
      <c r="H94" s="54">
        <v>141465</v>
      </c>
      <c r="I94" s="54">
        <f t="shared" si="46"/>
        <v>255.8137432188065</v>
      </c>
      <c r="J94" s="54">
        <v>2080657</v>
      </c>
      <c r="K94" s="54">
        <f t="shared" si="47"/>
        <v>3762.490054249548</v>
      </c>
      <c r="L94" s="54">
        <v>109741</v>
      </c>
      <c r="M94" s="54">
        <f t="shared" si="60"/>
        <v>198.44665461121159</v>
      </c>
      <c r="N94" s="54">
        <v>45569</v>
      </c>
      <c r="O94" s="54">
        <f t="shared" si="48"/>
        <v>82.40325497287523</v>
      </c>
      <c r="P94" s="54">
        <v>132675</v>
      </c>
      <c r="Q94" s="54">
        <f t="shared" si="49"/>
        <v>239.91862567811935</v>
      </c>
      <c r="R94" s="54">
        <v>85956</v>
      </c>
      <c r="S94" s="54">
        <f t="shared" si="50"/>
        <v>155.4358047016275</v>
      </c>
      <c r="T94" s="54">
        <v>0</v>
      </c>
      <c r="U94" s="54">
        <f t="shared" si="51"/>
        <v>0</v>
      </c>
      <c r="V94" s="54">
        <v>46459</v>
      </c>
      <c r="W94" s="54">
        <f t="shared" si="35"/>
        <v>84.0126582278481</v>
      </c>
      <c r="X94" s="54">
        <v>0</v>
      </c>
      <c r="Y94" s="54">
        <f t="shared" si="52"/>
        <v>0</v>
      </c>
      <c r="Z94" s="54">
        <v>0</v>
      </c>
      <c r="AA94" s="54">
        <f t="shared" si="52"/>
        <v>0</v>
      </c>
      <c r="AB94" s="54">
        <v>22432</v>
      </c>
      <c r="AC94" s="54">
        <f t="shared" si="53"/>
        <v>40.56419529837251</v>
      </c>
      <c r="AD94" s="54">
        <v>0</v>
      </c>
      <c r="AE94" s="54">
        <f t="shared" si="54"/>
        <v>0</v>
      </c>
      <c r="AF94" s="54">
        <v>0</v>
      </c>
      <c r="AG94" s="54">
        <f t="shared" si="55"/>
        <v>0</v>
      </c>
      <c r="AH94" s="54">
        <v>0</v>
      </c>
      <c r="AI94" s="54">
        <f t="shared" si="56"/>
        <v>0</v>
      </c>
      <c r="AJ94" s="54">
        <v>0</v>
      </c>
      <c r="AK94" s="54">
        <f t="shared" si="57"/>
        <v>0</v>
      </c>
      <c r="AL94" s="61">
        <f t="shared" si="58"/>
        <v>2664954</v>
      </c>
      <c r="AM94" s="54">
        <f t="shared" si="59"/>
        <v>4819.0849909584085</v>
      </c>
    </row>
    <row r="95" spans="1:39" ht="12.75">
      <c r="A95" s="5">
        <v>395</v>
      </c>
      <c r="B95" s="49" t="s">
        <v>127</v>
      </c>
      <c r="C95" s="50">
        <v>558</v>
      </c>
      <c r="D95" s="54">
        <v>0</v>
      </c>
      <c r="E95" s="54">
        <f t="shared" si="44"/>
        <v>0</v>
      </c>
      <c r="F95" s="54">
        <v>21344</v>
      </c>
      <c r="G95" s="54">
        <f t="shared" si="45"/>
        <v>38.25089605734767</v>
      </c>
      <c r="H95" s="54">
        <v>173928</v>
      </c>
      <c r="I95" s="54">
        <f t="shared" si="46"/>
        <v>311.6989247311828</v>
      </c>
      <c r="J95" s="54">
        <v>1495897</v>
      </c>
      <c r="K95" s="54">
        <f t="shared" si="47"/>
        <v>2680.8189964157705</v>
      </c>
      <c r="L95" s="54">
        <v>76683</v>
      </c>
      <c r="M95" s="54">
        <f t="shared" si="60"/>
        <v>137.4247311827957</v>
      </c>
      <c r="N95" s="54">
        <v>61218</v>
      </c>
      <c r="O95" s="54">
        <f t="shared" si="48"/>
        <v>109.70967741935483</v>
      </c>
      <c r="P95" s="54">
        <v>129666</v>
      </c>
      <c r="Q95" s="54">
        <f t="shared" si="49"/>
        <v>232.3763440860215</v>
      </c>
      <c r="R95" s="54">
        <v>48150</v>
      </c>
      <c r="S95" s="54">
        <f t="shared" si="50"/>
        <v>86.29032258064517</v>
      </c>
      <c r="T95" s="54">
        <v>0</v>
      </c>
      <c r="U95" s="54">
        <f t="shared" si="51"/>
        <v>0</v>
      </c>
      <c r="V95" s="54">
        <v>103781</v>
      </c>
      <c r="W95" s="54">
        <f t="shared" si="35"/>
        <v>185.98745519713262</v>
      </c>
      <c r="X95" s="54">
        <v>19700</v>
      </c>
      <c r="Y95" s="54">
        <f t="shared" si="52"/>
        <v>35.30465949820788</v>
      </c>
      <c r="Z95" s="54">
        <v>0</v>
      </c>
      <c r="AA95" s="54">
        <f t="shared" si="52"/>
        <v>0</v>
      </c>
      <c r="AB95" s="54">
        <v>0</v>
      </c>
      <c r="AC95" s="54">
        <f t="shared" si="53"/>
        <v>0</v>
      </c>
      <c r="AD95" s="54">
        <v>0</v>
      </c>
      <c r="AE95" s="54">
        <f t="shared" si="54"/>
        <v>0</v>
      </c>
      <c r="AF95" s="54">
        <v>0</v>
      </c>
      <c r="AG95" s="54">
        <f t="shared" si="55"/>
        <v>0</v>
      </c>
      <c r="AH95" s="54">
        <v>0</v>
      </c>
      <c r="AI95" s="54">
        <f t="shared" si="56"/>
        <v>0</v>
      </c>
      <c r="AJ95" s="54">
        <v>0</v>
      </c>
      <c r="AK95" s="54">
        <f t="shared" si="57"/>
        <v>0</v>
      </c>
      <c r="AL95" s="61">
        <f t="shared" si="58"/>
        <v>2130367</v>
      </c>
      <c r="AM95" s="54">
        <f t="shared" si="59"/>
        <v>3817.8620071684586</v>
      </c>
    </row>
    <row r="96" spans="1:39" ht="12.75">
      <c r="A96" s="5">
        <v>395</v>
      </c>
      <c r="B96" s="49" t="s">
        <v>128</v>
      </c>
      <c r="C96" s="50">
        <v>443</v>
      </c>
      <c r="D96" s="54">
        <v>0</v>
      </c>
      <c r="E96" s="54">
        <f t="shared" si="44"/>
        <v>0</v>
      </c>
      <c r="F96" s="54">
        <v>8224</v>
      </c>
      <c r="G96" s="54">
        <f t="shared" si="45"/>
        <v>18.564334085778782</v>
      </c>
      <c r="H96" s="54">
        <v>203825</v>
      </c>
      <c r="I96" s="54">
        <f t="shared" si="46"/>
        <v>460.1015801354402</v>
      </c>
      <c r="J96" s="54">
        <v>1333174</v>
      </c>
      <c r="K96" s="54">
        <f t="shared" si="47"/>
        <v>3009.4221218961625</v>
      </c>
      <c r="L96" s="54">
        <v>130377</v>
      </c>
      <c r="M96" s="54">
        <f t="shared" si="60"/>
        <v>294.30474040632055</v>
      </c>
      <c r="N96" s="54">
        <v>44827</v>
      </c>
      <c r="O96" s="54">
        <f t="shared" si="48"/>
        <v>101.18961625282166</v>
      </c>
      <c r="P96" s="54">
        <v>154247</v>
      </c>
      <c r="Q96" s="54">
        <f t="shared" si="49"/>
        <v>348.18735891647856</v>
      </c>
      <c r="R96" s="54">
        <v>67384</v>
      </c>
      <c r="S96" s="54">
        <f t="shared" si="50"/>
        <v>152.10835214446954</v>
      </c>
      <c r="T96" s="54">
        <v>0</v>
      </c>
      <c r="U96" s="54">
        <f t="shared" si="51"/>
        <v>0</v>
      </c>
      <c r="V96" s="54">
        <v>58885</v>
      </c>
      <c r="W96" s="54">
        <f t="shared" si="35"/>
        <v>132.9232505643341</v>
      </c>
      <c r="X96" s="54">
        <v>5641</v>
      </c>
      <c r="Y96" s="54">
        <f t="shared" si="52"/>
        <v>12.733634311512416</v>
      </c>
      <c r="Z96" s="54">
        <v>0</v>
      </c>
      <c r="AA96" s="54">
        <f t="shared" si="52"/>
        <v>0</v>
      </c>
      <c r="AB96" s="54">
        <v>33783</v>
      </c>
      <c r="AC96" s="54">
        <f t="shared" si="53"/>
        <v>76.25959367945823</v>
      </c>
      <c r="AD96" s="54">
        <v>0</v>
      </c>
      <c r="AE96" s="54">
        <f t="shared" si="54"/>
        <v>0</v>
      </c>
      <c r="AF96" s="54">
        <v>0</v>
      </c>
      <c r="AG96" s="54">
        <f t="shared" si="55"/>
        <v>0</v>
      </c>
      <c r="AH96" s="54">
        <v>0</v>
      </c>
      <c r="AI96" s="54">
        <f t="shared" si="56"/>
        <v>0</v>
      </c>
      <c r="AJ96" s="54">
        <v>0</v>
      </c>
      <c r="AK96" s="54">
        <f t="shared" si="57"/>
        <v>0</v>
      </c>
      <c r="AL96" s="61">
        <f t="shared" si="58"/>
        <v>2040367</v>
      </c>
      <c r="AM96" s="54">
        <f t="shared" si="59"/>
        <v>4605.794582392777</v>
      </c>
    </row>
    <row r="97" spans="1:39" ht="12.75">
      <c r="A97" s="5">
        <v>395</v>
      </c>
      <c r="B97" s="49" t="s">
        <v>129</v>
      </c>
      <c r="C97" s="50">
        <v>161</v>
      </c>
      <c r="D97" s="54">
        <v>0</v>
      </c>
      <c r="E97" s="54">
        <f t="shared" si="44"/>
        <v>0</v>
      </c>
      <c r="F97" s="54">
        <v>4961</v>
      </c>
      <c r="G97" s="54">
        <f t="shared" si="45"/>
        <v>30.81366459627329</v>
      </c>
      <c r="H97" s="54">
        <v>208264</v>
      </c>
      <c r="I97" s="54">
        <f t="shared" si="46"/>
        <v>1293.5652173913043</v>
      </c>
      <c r="J97" s="54">
        <v>477338</v>
      </c>
      <c r="K97" s="54">
        <f t="shared" si="47"/>
        <v>2964.832298136646</v>
      </c>
      <c r="L97" s="54">
        <v>34106</v>
      </c>
      <c r="M97" s="54">
        <f t="shared" si="60"/>
        <v>211.8385093167702</v>
      </c>
      <c r="N97" s="54">
        <v>17802</v>
      </c>
      <c r="O97" s="54">
        <f t="shared" si="48"/>
        <v>110.57142857142857</v>
      </c>
      <c r="P97" s="54">
        <v>57927</v>
      </c>
      <c r="Q97" s="54">
        <f t="shared" si="49"/>
        <v>359.7950310559006</v>
      </c>
      <c r="R97" s="54">
        <v>37871</v>
      </c>
      <c r="S97" s="54">
        <f t="shared" si="50"/>
        <v>235.22360248447205</v>
      </c>
      <c r="T97" s="54">
        <v>0</v>
      </c>
      <c r="U97" s="54">
        <f t="shared" si="51"/>
        <v>0</v>
      </c>
      <c r="V97" s="54">
        <v>47465</v>
      </c>
      <c r="W97" s="54">
        <f t="shared" si="35"/>
        <v>294.81366459627327</v>
      </c>
      <c r="X97" s="54">
        <v>34862</v>
      </c>
      <c r="Y97" s="54">
        <f t="shared" si="52"/>
        <v>216.53416149068323</v>
      </c>
      <c r="Z97" s="54">
        <v>0</v>
      </c>
      <c r="AA97" s="54">
        <f t="shared" si="52"/>
        <v>0</v>
      </c>
      <c r="AB97" s="54">
        <v>54974</v>
      </c>
      <c r="AC97" s="54">
        <f t="shared" si="53"/>
        <v>341.45341614906835</v>
      </c>
      <c r="AD97" s="54">
        <v>0</v>
      </c>
      <c r="AE97" s="54">
        <f t="shared" si="54"/>
        <v>0</v>
      </c>
      <c r="AF97" s="54">
        <v>0</v>
      </c>
      <c r="AG97" s="54">
        <f t="shared" si="55"/>
        <v>0</v>
      </c>
      <c r="AH97" s="54">
        <v>0</v>
      </c>
      <c r="AI97" s="54">
        <f t="shared" si="56"/>
        <v>0</v>
      </c>
      <c r="AJ97" s="54">
        <v>0</v>
      </c>
      <c r="AK97" s="54">
        <f t="shared" si="57"/>
        <v>0</v>
      </c>
      <c r="AL97" s="61">
        <f t="shared" si="58"/>
        <v>975570</v>
      </c>
      <c r="AM97" s="54">
        <f t="shared" si="59"/>
        <v>6059.4409937888195</v>
      </c>
    </row>
    <row r="98" spans="1:39" ht="12.75">
      <c r="A98" s="36">
        <v>395</v>
      </c>
      <c r="B98" s="44" t="s">
        <v>130</v>
      </c>
      <c r="C98" s="45">
        <v>828</v>
      </c>
      <c r="D98" s="55">
        <v>0</v>
      </c>
      <c r="E98" s="55">
        <f t="shared" si="44"/>
        <v>0</v>
      </c>
      <c r="F98" s="55">
        <v>16277</v>
      </c>
      <c r="G98" s="55">
        <f t="shared" si="45"/>
        <v>19.658212560386474</v>
      </c>
      <c r="H98" s="55">
        <v>314828</v>
      </c>
      <c r="I98" s="55">
        <f t="shared" si="46"/>
        <v>380.22705314009664</v>
      </c>
      <c r="J98" s="55">
        <v>2146017</v>
      </c>
      <c r="K98" s="55">
        <f t="shared" si="47"/>
        <v>2591.807971014493</v>
      </c>
      <c r="L98" s="55">
        <v>246376</v>
      </c>
      <c r="M98" s="55">
        <f t="shared" si="60"/>
        <v>297.55555555555554</v>
      </c>
      <c r="N98" s="55">
        <v>78219</v>
      </c>
      <c r="O98" s="55">
        <f t="shared" si="48"/>
        <v>94.46739130434783</v>
      </c>
      <c r="P98" s="55">
        <v>227029</v>
      </c>
      <c r="Q98" s="55">
        <f t="shared" si="49"/>
        <v>274.18961352657004</v>
      </c>
      <c r="R98" s="55">
        <v>94452</v>
      </c>
      <c r="S98" s="55">
        <f t="shared" si="50"/>
        <v>114.07246376811594</v>
      </c>
      <c r="T98" s="55">
        <v>0</v>
      </c>
      <c r="U98" s="55">
        <f t="shared" si="51"/>
        <v>0</v>
      </c>
      <c r="V98" s="55">
        <v>129143</v>
      </c>
      <c r="W98" s="55">
        <f t="shared" si="35"/>
        <v>155.96980676328502</v>
      </c>
      <c r="X98" s="55">
        <v>20239</v>
      </c>
      <c r="Y98" s="55">
        <f t="shared" si="52"/>
        <v>24.443236714975846</v>
      </c>
      <c r="Z98" s="55">
        <v>0</v>
      </c>
      <c r="AA98" s="55">
        <f t="shared" si="52"/>
        <v>0</v>
      </c>
      <c r="AB98" s="55">
        <v>24918</v>
      </c>
      <c r="AC98" s="55">
        <f t="shared" si="53"/>
        <v>30.094202898550726</v>
      </c>
      <c r="AD98" s="55">
        <v>0</v>
      </c>
      <c r="AE98" s="55">
        <f t="shared" si="54"/>
        <v>0</v>
      </c>
      <c r="AF98" s="55">
        <v>0</v>
      </c>
      <c r="AG98" s="55">
        <f t="shared" si="55"/>
        <v>0</v>
      </c>
      <c r="AH98" s="55">
        <v>0</v>
      </c>
      <c r="AI98" s="55">
        <f t="shared" si="56"/>
        <v>0</v>
      </c>
      <c r="AJ98" s="55">
        <v>0</v>
      </c>
      <c r="AK98" s="55">
        <f t="shared" si="57"/>
        <v>0</v>
      </c>
      <c r="AL98" s="62">
        <f t="shared" si="58"/>
        <v>3297498</v>
      </c>
      <c r="AM98" s="55">
        <f t="shared" si="59"/>
        <v>3982.485507246377</v>
      </c>
    </row>
    <row r="99" spans="1:39" ht="12.75">
      <c r="A99" s="32">
        <v>395</v>
      </c>
      <c r="B99" s="49" t="s">
        <v>131</v>
      </c>
      <c r="C99" s="50">
        <v>440</v>
      </c>
      <c r="D99" s="53">
        <v>0</v>
      </c>
      <c r="E99" s="53">
        <f t="shared" si="44"/>
        <v>0</v>
      </c>
      <c r="F99" s="53">
        <v>8374</v>
      </c>
      <c r="G99" s="53">
        <f t="shared" si="45"/>
        <v>19.03181818181818</v>
      </c>
      <c r="H99" s="53">
        <v>196445</v>
      </c>
      <c r="I99" s="53">
        <f t="shared" si="46"/>
        <v>446.46590909090907</v>
      </c>
      <c r="J99" s="53">
        <v>1126028</v>
      </c>
      <c r="K99" s="53">
        <f t="shared" si="47"/>
        <v>2559.1545454545453</v>
      </c>
      <c r="L99" s="53">
        <v>129394</v>
      </c>
      <c r="M99" s="53">
        <f t="shared" si="60"/>
        <v>294.0772727272727</v>
      </c>
      <c r="N99" s="53">
        <v>31609</v>
      </c>
      <c r="O99" s="53">
        <f t="shared" si="48"/>
        <v>71.83863636363637</v>
      </c>
      <c r="P99" s="53">
        <v>130672</v>
      </c>
      <c r="Q99" s="53">
        <f t="shared" si="49"/>
        <v>296.9818181818182</v>
      </c>
      <c r="R99" s="53">
        <v>49541</v>
      </c>
      <c r="S99" s="53">
        <f t="shared" si="50"/>
        <v>112.59318181818182</v>
      </c>
      <c r="T99" s="53">
        <v>0</v>
      </c>
      <c r="U99" s="53">
        <f t="shared" si="51"/>
        <v>0</v>
      </c>
      <c r="V99" s="53">
        <v>82800</v>
      </c>
      <c r="W99" s="53">
        <f t="shared" si="35"/>
        <v>188.1818181818182</v>
      </c>
      <c r="X99" s="53">
        <v>0</v>
      </c>
      <c r="Y99" s="53">
        <f t="shared" si="52"/>
        <v>0</v>
      </c>
      <c r="Z99" s="53">
        <v>0</v>
      </c>
      <c r="AA99" s="53">
        <f t="shared" si="52"/>
        <v>0</v>
      </c>
      <c r="AB99" s="53">
        <v>55344</v>
      </c>
      <c r="AC99" s="53">
        <f t="shared" si="53"/>
        <v>125.78181818181818</v>
      </c>
      <c r="AD99" s="53">
        <v>0</v>
      </c>
      <c r="AE99" s="53">
        <f t="shared" si="54"/>
        <v>0</v>
      </c>
      <c r="AF99" s="53">
        <v>0</v>
      </c>
      <c r="AG99" s="53">
        <f t="shared" si="55"/>
        <v>0</v>
      </c>
      <c r="AH99" s="53">
        <v>0</v>
      </c>
      <c r="AI99" s="53">
        <f t="shared" si="56"/>
        <v>0</v>
      </c>
      <c r="AJ99" s="53">
        <v>0</v>
      </c>
      <c r="AK99" s="53">
        <f t="shared" si="57"/>
        <v>0</v>
      </c>
      <c r="AL99" s="60">
        <f t="shared" si="58"/>
        <v>1810207</v>
      </c>
      <c r="AM99" s="53">
        <f t="shared" si="59"/>
        <v>4114.106818181818</v>
      </c>
    </row>
    <row r="100" spans="1:39" ht="12.75">
      <c r="A100" s="5">
        <v>396</v>
      </c>
      <c r="B100" s="49" t="s">
        <v>132</v>
      </c>
      <c r="C100" s="50">
        <v>8619</v>
      </c>
      <c r="D100" s="54">
        <v>32963</v>
      </c>
      <c r="E100" s="54">
        <f t="shared" si="44"/>
        <v>3.824457593688363</v>
      </c>
      <c r="F100" s="54">
        <v>241210</v>
      </c>
      <c r="G100" s="54">
        <f t="shared" si="45"/>
        <v>27.98584522566423</v>
      </c>
      <c r="H100" s="54">
        <v>4048733</v>
      </c>
      <c r="I100" s="54">
        <f t="shared" si="46"/>
        <v>469.7450980392157</v>
      </c>
      <c r="J100" s="54">
        <v>22141523</v>
      </c>
      <c r="K100" s="54">
        <f t="shared" si="47"/>
        <v>2568.9201763545657</v>
      </c>
      <c r="L100" s="54">
        <v>3272394</v>
      </c>
      <c r="M100" s="54">
        <f t="shared" si="60"/>
        <v>379.67211973546813</v>
      </c>
      <c r="N100" s="54">
        <v>1329467</v>
      </c>
      <c r="O100" s="54">
        <f t="shared" si="48"/>
        <v>154.24840468731873</v>
      </c>
      <c r="P100" s="54">
        <v>1628696</v>
      </c>
      <c r="Q100" s="54">
        <f t="shared" si="49"/>
        <v>188.96577329156514</v>
      </c>
      <c r="R100" s="54">
        <v>0</v>
      </c>
      <c r="S100" s="54">
        <f t="shared" si="50"/>
        <v>0</v>
      </c>
      <c r="T100" s="54">
        <v>101696</v>
      </c>
      <c r="U100" s="54">
        <f t="shared" si="51"/>
        <v>11.799048613528251</v>
      </c>
      <c r="V100" s="54">
        <v>1157338</v>
      </c>
      <c r="W100" s="54">
        <f t="shared" si="35"/>
        <v>134.27752639517345</v>
      </c>
      <c r="X100" s="54">
        <v>796703</v>
      </c>
      <c r="Y100" s="54">
        <f t="shared" si="52"/>
        <v>92.43566539041652</v>
      </c>
      <c r="Z100" s="54">
        <v>0</v>
      </c>
      <c r="AA100" s="54">
        <f t="shared" si="52"/>
        <v>0</v>
      </c>
      <c r="AB100" s="54">
        <v>0</v>
      </c>
      <c r="AC100" s="54">
        <f t="shared" si="53"/>
        <v>0</v>
      </c>
      <c r="AD100" s="54">
        <v>0</v>
      </c>
      <c r="AE100" s="54">
        <f t="shared" si="54"/>
        <v>0</v>
      </c>
      <c r="AF100" s="54">
        <v>0</v>
      </c>
      <c r="AG100" s="54">
        <f t="shared" si="55"/>
        <v>0</v>
      </c>
      <c r="AH100" s="54">
        <v>0</v>
      </c>
      <c r="AI100" s="54">
        <f t="shared" si="56"/>
        <v>0</v>
      </c>
      <c r="AJ100" s="54">
        <v>2015221</v>
      </c>
      <c r="AK100" s="54">
        <f t="shared" si="57"/>
        <v>233.81146304675715</v>
      </c>
      <c r="AL100" s="61">
        <f t="shared" si="58"/>
        <v>36765944</v>
      </c>
      <c r="AM100" s="54">
        <f t="shared" si="59"/>
        <v>4265.685578373361</v>
      </c>
    </row>
    <row r="101" spans="1:39" ht="12.75">
      <c r="A101" s="5">
        <v>397</v>
      </c>
      <c r="B101" s="49" t="s">
        <v>133</v>
      </c>
      <c r="C101" s="50">
        <v>320</v>
      </c>
      <c r="D101" s="54">
        <v>0</v>
      </c>
      <c r="E101" s="54">
        <f t="shared" si="44"/>
        <v>0</v>
      </c>
      <c r="F101" s="54">
        <v>0</v>
      </c>
      <c r="G101" s="54">
        <f t="shared" si="45"/>
        <v>0</v>
      </c>
      <c r="H101" s="54">
        <v>237073</v>
      </c>
      <c r="I101" s="54">
        <f t="shared" si="46"/>
        <v>740.853125</v>
      </c>
      <c r="J101" s="54">
        <v>955386</v>
      </c>
      <c r="K101" s="54">
        <f t="shared" si="47"/>
        <v>2985.58125</v>
      </c>
      <c r="L101" s="54">
        <v>55645</v>
      </c>
      <c r="M101" s="54">
        <f t="shared" si="60"/>
        <v>173.890625</v>
      </c>
      <c r="N101" s="54">
        <v>70772</v>
      </c>
      <c r="O101" s="54">
        <f t="shared" si="48"/>
        <v>221.1625</v>
      </c>
      <c r="P101" s="54">
        <v>115147</v>
      </c>
      <c r="Q101" s="54">
        <f t="shared" si="49"/>
        <v>359.834375</v>
      </c>
      <c r="R101" s="54">
        <v>122462</v>
      </c>
      <c r="S101" s="54">
        <f t="shared" si="50"/>
        <v>382.69375</v>
      </c>
      <c r="T101" s="54">
        <v>0</v>
      </c>
      <c r="U101" s="54">
        <f t="shared" si="51"/>
        <v>0</v>
      </c>
      <c r="V101" s="54">
        <v>0</v>
      </c>
      <c r="W101" s="54">
        <f t="shared" si="35"/>
        <v>0</v>
      </c>
      <c r="X101" s="54">
        <v>0</v>
      </c>
      <c r="Y101" s="54">
        <f t="shared" si="52"/>
        <v>0</v>
      </c>
      <c r="Z101" s="54">
        <v>0</v>
      </c>
      <c r="AA101" s="54">
        <f t="shared" si="52"/>
        <v>0</v>
      </c>
      <c r="AB101" s="54">
        <v>0</v>
      </c>
      <c r="AC101" s="54">
        <f t="shared" si="53"/>
        <v>0</v>
      </c>
      <c r="AD101" s="54">
        <v>0</v>
      </c>
      <c r="AE101" s="54">
        <f t="shared" si="54"/>
        <v>0</v>
      </c>
      <c r="AF101" s="54">
        <v>0</v>
      </c>
      <c r="AG101" s="54">
        <f t="shared" si="55"/>
        <v>0</v>
      </c>
      <c r="AH101" s="54">
        <v>0</v>
      </c>
      <c r="AI101" s="54">
        <f t="shared" si="56"/>
        <v>0</v>
      </c>
      <c r="AJ101" s="54">
        <v>0</v>
      </c>
      <c r="AK101" s="54">
        <f t="shared" si="57"/>
        <v>0</v>
      </c>
      <c r="AL101" s="61">
        <f t="shared" si="58"/>
        <v>1556485</v>
      </c>
      <c r="AM101" s="54">
        <f t="shared" si="59"/>
        <v>4864.015625</v>
      </c>
    </row>
    <row r="102" spans="1:39" ht="12.75">
      <c r="A102" s="5">
        <v>398</v>
      </c>
      <c r="B102" s="49" t="s">
        <v>134</v>
      </c>
      <c r="C102" s="50">
        <v>88</v>
      </c>
      <c r="D102" s="54">
        <v>0</v>
      </c>
      <c r="E102" s="54">
        <f t="shared" si="44"/>
        <v>0</v>
      </c>
      <c r="F102" s="54">
        <v>0</v>
      </c>
      <c r="G102" s="54">
        <f t="shared" si="45"/>
        <v>0</v>
      </c>
      <c r="H102" s="54">
        <v>122675</v>
      </c>
      <c r="I102" s="54">
        <f t="shared" si="46"/>
        <v>1394.034090909091</v>
      </c>
      <c r="J102" s="54">
        <v>216383</v>
      </c>
      <c r="K102" s="54">
        <f t="shared" si="47"/>
        <v>2458.8977272727275</v>
      </c>
      <c r="L102" s="54">
        <v>40425</v>
      </c>
      <c r="M102" s="54">
        <f t="shared" si="60"/>
        <v>459.375</v>
      </c>
      <c r="N102" s="54">
        <v>0</v>
      </c>
      <c r="O102" s="54">
        <f t="shared" si="48"/>
        <v>0</v>
      </c>
      <c r="P102" s="54">
        <v>1057</v>
      </c>
      <c r="Q102" s="54">
        <f t="shared" si="49"/>
        <v>12.011363636363637</v>
      </c>
      <c r="R102" s="54">
        <v>0</v>
      </c>
      <c r="S102" s="54">
        <f t="shared" si="50"/>
        <v>0</v>
      </c>
      <c r="T102" s="54">
        <v>0</v>
      </c>
      <c r="U102" s="54">
        <f t="shared" si="51"/>
        <v>0</v>
      </c>
      <c r="V102" s="54">
        <v>0</v>
      </c>
      <c r="W102" s="54">
        <f>V102/$C102</f>
        <v>0</v>
      </c>
      <c r="X102" s="54">
        <v>0</v>
      </c>
      <c r="Y102" s="54">
        <f t="shared" si="52"/>
        <v>0</v>
      </c>
      <c r="Z102" s="54">
        <v>0</v>
      </c>
      <c r="AA102" s="54">
        <f t="shared" si="52"/>
        <v>0</v>
      </c>
      <c r="AB102" s="54">
        <v>4940</v>
      </c>
      <c r="AC102" s="54">
        <f t="shared" si="53"/>
        <v>56.13636363636363</v>
      </c>
      <c r="AD102" s="54">
        <v>0</v>
      </c>
      <c r="AE102" s="54">
        <f t="shared" si="54"/>
        <v>0</v>
      </c>
      <c r="AF102" s="54">
        <v>0</v>
      </c>
      <c r="AG102" s="54">
        <f t="shared" si="55"/>
        <v>0</v>
      </c>
      <c r="AH102" s="54">
        <v>0</v>
      </c>
      <c r="AI102" s="54">
        <f t="shared" si="56"/>
        <v>0</v>
      </c>
      <c r="AJ102" s="54">
        <v>0</v>
      </c>
      <c r="AK102" s="54">
        <f t="shared" si="57"/>
        <v>0</v>
      </c>
      <c r="AL102" s="61">
        <f t="shared" si="58"/>
        <v>385480</v>
      </c>
      <c r="AM102" s="54">
        <f t="shared" si="59"/>
        <v>4380.454545454545</v>
      </c>
    </row>
    <row r="103" spans="1:39" ht="12.75">
      <c r="A103" s="5">
        <v>398</v>
      </c>
      <c r="B103" s="49" t="s">
        <v>135</v>
      </c>
      <c r="C103" s="50">
        <v>419</v>
      </c>
      <c r="D103" s="54">
        <v>0</v>
      </c>
      <c r="E103" s="54">
        <f t="shared" si="44"/>
        <v>0</v>
      </c>
      <c r="F103" s="54">
        <v>0</v>
      </c>
      <c r="G103" s="54">
        <f t="shared" si="45"/>
        <v>0</v>
      </c>
      <c r="H103" s="54">
        <v>585711</v>
      </c>
      <c r="I103" s="54">
        <f t="shared" si="46"/>
        <v>1397.8782816229118</v>
      </c>
      <c r="J103" s="54">
        <v>1240960</v>
      </c>
      <c r="K103" s="54">
        <f t="shared" si="47"/>
        <v>2961.7183770883057</v>
      </c>
      <c r="L103" s="54">
        <v>0</v>
      </c>
      <c r="M103" s="54">
        <f t="shared" si="60"/>
        <v>0</v>
      </c>
      <c r="N103" s="54">
        <v>40322</v>
      </c>
      <c r="O103" s="54">
        <f t="shared" si="48"/>
        <v>96.23389021479714</v>
      </c>
      <c r="P103" s="54">
        <v>101720</v>
      </c>
      <c r="Q103" s="54">
        <f t="shared" si="49"/>
        <v>242.76849642004774</v>
      </c>
      <c r="R103" s="54">
        <v>11451</v>
      </c>
      <c r="S103" s="54">
        <f t="shared" si="50"/>
        <v>27.329355608591886</v>
      </c>
      <c r="T103" s="54">
        <v>0</v>
      </c>
      <c r="U103" s="54">
        <f t="shared" si="51"/>
        <v>0</v>
      </c>
      <c r="V103" s="54">
        <v>34333</v>
      </c>
      <c r="W103" s="54">
        <f t="shared" si="35"/>
        <v>81.94033412887828</v>
      </c>
      <c r="X103" s="54">
        <v>64800</v>
      </c>
      <c r="Y103" s="54">
        <f t="shared" si="52"/>
        <v>154.65393794749403</v>
      </c>
      <c r="Z103" s="54">
        <v>0</v>
      </c>
      <c r="AA103" s="54">
        <f t="shared" si="52"/>
        <v>0</v>
      </c>
      <c r="AB103" s="54">
        <v>13642</v>
      </c>
      <c r="AC103" s="54">
        <f t="shared" si="53"/>
        <v>32.55847255369928</v>
      </c>
      <c r="AD103" s="54">
        <v>0</v>
      </c>
      <c r="AE103" s="54">
        <f t="shared" si="54"/>
        <v>0</v>
      </c>
      <c r="AF103" s="54">
        <v>0</v>
      </c>
      <c r="AG103" s="54">
        <f t="shared" si="55"/>
        <v>0</v>
      </c>
      <c r="AH103" s="54">
        <v>0</v>
      </c>
      <c r="AI103" s="54">
        <f t="shared" si="56"/>
        <v>0</v>
      </c>
      <c r="AJ103" s="54">
        <v>0</v>
      </c>
      <c r="AK103" s="54">
        <f t="shared" si="57"/>
        <v>0</v>
      </c>
      <c r="AL103" s="61">
        <f t="shared" si="58"/>
        <v>2092939</v>
      </c>
      <c r="AM103" s="54">
        <f t="shared" si="59"/>
        <v>4995.081145584725</v>
      </c>
    </row>
    <row r="104" spans="1:39" ht="12.75">
      <c r="A104" s="36">
        <v>399</v>
      </c>
      <c r="B104" s="44" t="s">
        <v>136</v>
      </c>
      <c r="C104" s="45">
        <v>345</v>
      </c>
      <c r="D104" s="59">
        <v>0</v>
      </c>
      <c r="E104" s="59">
        <f t="shared" si="44"/>
        <v>0</v>
      </c>
      <c r="F104" s="59">
        <v>0</v>
      </c>
      <c r="G104" s="59">
        <f t="shared" si="45"/>
        <v>0</v>
      </c>
      <c r="H104" s="59">
        <v>80652</v>
      </c>
      <c r="I104" s="59">
        <f t="shared" si="46"/>
        <v>233.77391304347827</v>
      </c>
      <c r="J104" s="59">
        <v>1049331</v>
      </c>
      <c r="K104" s="59">
        <f t="shared" si="47"/>
        <v>3041.5391304347827</v>
      </c>
      <c r="L104" s="59">
        <v>27012</v>
      </c>
      <c r="M104" s="59">
        <f t="shared" si="60"/>
        <v>78.29565217391304</v>
      </c>
      <c r="N104" s="59">
        <v>145696</v>
      </c>
      <c r="O104" s="59">
        <f t="shared" si="48"/>
        <v>422.3072463768116</v>
      </c>
      <c r="P104" s="59">
        <v>49538</v>
      </c>
      <c r="Q104" s="59">
        <f t="shared" si="49"/>
        <v>143.58840579710144</v>
      </c>
      <c r="R104" s="59">
        <v>0</v>
      </c>
      <c r="S104" s="59">
        <f t="shared" si="50"/>
        <v>0</v>
      </c>
      <c r="T104" s="59">
        <v>0</v>
      </c>
      <c r="U104" s="59">
        <f t="shared" si="51"/>
        <v>0</v>
      </c>
      <c r="V104" s="59">
        <v>35105</v>
      </c>
      <c r="W104" s="59">
        <f t="shared" si="35"/>
        <v>101.7536231884058</v>
      </c>
      <c r="X104" s="59">
        <v>146277</v>
      </c>
      <c r="Y104" s="59">
        <f t="shared" si="52"/>
        <v>423.9913043478261</v>
      </c>
      <c r="Z104" s="59">
        <v>0</v>
      </c>
      <c r="AA104" s="59">
        <f t="shared" si="52"/>
        <v>0</v>
      </c>
      <c r="AB104" s="59">
        <v>0</v>
      </c>
      <c r="AC104" s="59">
        <f t="shared" si="53"/>
        <v>0</v>
      </c>
      <c r="AD104" s="59">
        <v>0</v>
      </c>
      <c r="AE104" s="59">
        <f t="shared" si="54"/>
        <v>0</v>
      </c>
      <c r="AF104" s="59">
        <v>0</v>
      </c>
      <c r="AG104" s="59">
        <f t="shared" si="55"/>
        <v>0</v>
      </c>
      <c r="AH104" s="59">
        <v>0</v>
      </c>
      <c r="AI104" s="59">
        <f t="shared" si="56"/>
        <v>0</v>
      </c>
      <c r="AJ104" s="59">
        <v>0</v>
      </c>
      <c r="AK104" s="59">
        <f t="shared" si="57"/>
        <v>0</v>
      </c>
      <c r="AL104" s="63">
        <f t="shared" si="58"/>
        <v>1533611</v>
      </c>
      <c r="AM104" s="59">
        <f t="shared" si="59"/>
        <v>4445.249275362319</v>
      </c>
    </row>
    <row r="105" spans="1:39" ht="12.75">
      <c r="A105" s="25"/>
      <c r="B105" s="26" t="s">
        <v>137</v>
      </c>
      <c r="C105" s="27">
        <f>SUM(C87:C104)</f>
        <v>15819</v>
      </c>
      <c r="D105" s="28">
        <f>SUM(D87:D104)</f>
        <v>32963</v>
      </c>
      <c r="E105" s="29">
        <f t="shared" si="44"/>
        <v>2.0837600354004677</v>
      </c>
      <c r="F105" s="30">
        <f>SUM(F87:F104)</f>
        <v>312540</v>
      </c>
      <c r="G105" s="20">
        <f t="shared" si="45"/>
        <v>19.757253935141286</v>
      </c>
      <c r="H105" s="37">
        <f>SUM(H87:H104)</f>
        <v>7786385</v>
      </c>
      <c r="I105" s="29">
        <f>H105/$C105</f>
        <v>492.21727037107274</v>
      </c>
      <c r="J105" s="35">
        <f>SUM(J87:J104)</f>
        <v>41725571</v>
      </c>
      <c r="K105" s="20">
        <f t="shared" si="47"/>
        <v>2637.687021935647</v>
      </c>
      <c r="L105" s="20">
        <f>SUM(L87:L104)</f>
        <v>4857868</v>
      </c>
      <c r="M105" s="20">
        <f t="shared" si="60"/>
        <v>307.09071369871674</v>
      </c>
      <c r="N105" s="20">
        <f>SUM(N87:N104)</f>
        <v>2418423</v>
      </c>
      <c r="O105" s="20">
        <f t="shared" si="48"/>
        <v>152.88090271192868</v>
      </c>
      <c r="P105" s="35">
        <f>SUM(P87:P104)</f>
        <v>3661400</v>
      </c>
      <c r="Q105" s="29">
        <f>P105/$C105</f>
        <v>231.4558442379417</v>
      </c>
      <c r="R105" s="20">
        <f>SUM(R87:R104)</f>
        <v>844293</v>
      </c>
      <c r="S105" s="20">
        <f t="shared" si="50"/>
        <v>53.372084202541245</v>
      </c>
      <c r="T105" s="35">
        <f>SUM(T87:T104)</f>
        <v>101696</v>
      </c>
      <c r="U105" s="20">
        <f t="shared" si="51"/>
        <v>6.428724951008281</v>
      </c>
      <c r="V105" s="28">
        <f>SUM(V87:V104)</f>
        <v>1861978</v>
      </c>
      <c r="W105" s="29">
        <f t="shared" si="35"/>
        <v>117.70516467539035</v>
      </c>
      <c r="X105" s="30">
        <f>SUM(X87:X104)</f>
        <v>1472158</v>
      </c>
      <c r="Y105" s="20">
        <f>X105/$C105</f>
        <v>93.06264618496745</v>
      </c>
      <c r="Z105" s="37">
        <f>SUM(Z87:Z104)</f>
        <v>0</v>
      </c>
      <c r="AA105" s="29">
        <f>Z105/$C105</f>
        <v>0</v>
      </c>
      <c r="AB105" s="35">
        <f>SUM(AB87:AB104)</f>
        <v>387247</v>
      </c>
      <c r="AC105" s="20">
        <f t="shared" si="53"/>
        <v>24.47986598394336</v>
      </c>
      <c r="AD105" s="20">
        <f>SUM(AD87:AD104)</f>
        <v>0</v>
      </c>
      <c r="AE105" s="20">
        <f t="shared" si="54"/>
        <v>0</v>
      </c>
      <c r="AF105" s="20">
        <f>SUM(AF87:AF104)</f>
        <v>0</v>
      </c>
      <c r="AG105" s="20">
        <f t="shared" si="55"/>
        <v>0</v>
      </c>
      <c r="AH105" s="35">
        <f>SUM(AH87:AH104)</f>
        <v>0</v>
      </c>
      <c r="AI105" s="29">
        <f t="shared" si="56"/>
        <v>0</v>
      </c>
      <c r="AJ105" s="20">
        <f>SUM(AJ87:AJ104)</f>
        <v>2122194</v>
      </c>
      <c r="AK105" s="20">
        <f t="shared" si="57"/>
        <v>134.15475061634743</v>
      </c>
      <c r="AL105" s="65">
        <f>SUM(AL87:AL104)</f>
        <v>67584716</v>
      </c>
      <c r="AM105" s="20">
        <f t="shared" si="59"/>
        <v>4272.376003540046</v>
      </c>
    </row>
    <row r="106" spans="1:39" ht="12.75">
      <c r="A106" s="21"/>
      <c r="B106" s="22"/>
      <c r="C106" s="22"/>
      <c r="D106" s="22"/>
      <c r="E106" s="22"/>
      <c r="F106" s="22"/>
      <c r="G106" s="22"/>
      <c r="H106" s="22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23"/>
    </row>
    <row r="107" spans="1:39" ht="13.5" thickBot="1">
      <c r="A107" s="38"/>
      <c r="B107" s="39" t="s">
        <v>138</v>
      </c>
      <c r="C107" s="40">
        <f>C105+C85+C76+C72</f>
        <v>674577</v>
      </c>
      <c r="D107" s="41">
        <f>D105+D85+D76+D72</f>
        <v>1318211</v>
      </c>
      <c r="E107" s="42">
        <f>D107/$C107</f>
        <v>1.9541297731763758</v>
      </c>
      <c r="F107" s="41">
        <f>F105+F85+F76+F72</f>
        <v>1209262</v>
      </c>
      <c r="G107" s="42">
        <f>F107/$C107</f>
        <v>1.7926226361112223</v>
      </c>
      <c r="H107" s="41">
        <f>H105+H85+H76+H72</f>
        <v>317125723</v>
      </c>
      <c r="I107" s="42">
        <f>H107/$C107</f>
        <v>470.11048849871844</v>
      </c>
      <c r="J107" s="41">
        <f>J105+J85+J76+J72</f>
        <v>2103824596</v>
      </c>
      <c r="K107" s="42">
        <f>J107/$C107</f>
        <v>3118.731584385474</v>
      </c>
      <c r="L107" s="41">
        <f>L105+L85+L76+L72</f>
        <v>224984845</v>
      </c>
      <c r="M107" s="42">
        <f>L107/$C107</f>
        <v>333.5198872775087</v>
      </c>
      <c r="N107" s="41">
        <f>N105+N85+N76+N72</f>
        <v>117767987</v>
      </c>
      <c r="O107" s="42">
        <f>N107/$C107</f>
        <v>174.58049562911276</v>
      </c>
      <c r="P107" s="41">
        <f>P105+P85+P76+P72</f>
        <v>196797560</v>
      </c>
      <c r="Q107" s="42">
        <f>P107/$C107</f>
        <v>291.73476119108716</v>
      </c>
      <c r="R107" s="41">
        <f>R105+R85+R76+R72</f>
        <v>300612863</v>
      </c>
      <c r="S107" s="42">
        <f>R107/$C107</f>
        <v>445.6316521316321</v>
      </c>
      <c r="T107" s="41">
        <f>T105+T85+T76+T72</f>
        <v>42954787</v>
      </c>
      <c r="U107" s="42">
        <f>T107/$C107</f>
        <v>63.67662550012823</v>
      </c>
      <c r="V107" s="41">
        <f>V105+V85+V76+V72</f>
        <v>35848992</v>
      </c>
      <c r="W107" s="42">
        <f>V107/$C107</f>
        <v>53.14292067473394</v>
      </c>
      <c r="X107" s="41">
        <f>X105+X85+X76+X72</f>
        <v>48532004</v>
      </c>
      <c r="Y107" s="42">
        <f>X107/$C107</f>
        <v>71.94435031138032</v>
      </c>
      <c r="Z107" s="41">
        <f>Z105+Z85+Z76+Z72</f>
        <v>484757</v>
      </c>
      <c r="AA107" s="42">
        <f>Z107/$C107</f>
        <v>0.7186088467291355</v>
      </c>
      <c r="AB107" s="41">
        <f>AB105+AB85+AB76+AB72</f>
        <v>56888096</v>
      </c>
      <c r="AC107" s="42">
        <f>AB107/$C107</f>
        <v>84.33150848605867</v>
      </c>
      <c r="AD107" s="41">
        <f>AD105+AD85+AD76+AD72</f>
        <v>2129076</v>
      </c>
      <c r="AE107" s="42">
        <f>AD107/$C107</f>
        <v>3.1561645297719902</v>
      </c>
      <c r="AF107" s="41">
        <f>AF105+AF85+AF76+AF72</f>
        <v>245625</v>
      </c>
      <c r="AG107" s="42">
        <f>AF107/$C107</f>
        <v>0.3641170689187446</v>
      </c>
      <c r="AH107" s="41">
        <f>AH105+AH85+AH76+AH72</f>
        <v>18817840</v>
      </c>
      <c r="AI107" s="42">
        <f>AH107/$C107</f>
        <v>27.89576282618589</v>
      </c>
      <c r="AJ107" s="41">
        <f>AJ105+AJ85+AJ76+AJ72</f>
        <v>23651659</v>
      </c>
      <c r="AK107" s="42">
        <f>AJ107/$C107</f>
        <v>35.06146666725963</v>
      </c>
      <c r="AL107" s="47">
        <f>AL105+AL85+AL76+AL72</f>
        <v>3493193883</v>
      </c>
      <c r="AM107" s="42">
        <f>AL107/$C107</f>
        <v>5178.347146433987</v>
      </c>
    </row>
    <row r="108" ht="13.5" thickTop="1"/>
    <row r="109" ht="12.75">
      <c r="B109" s="1" t="str">
        <f ca="1">CELL("filename")</f>
        <v>C:\Documents and Settings\mnormand.LDOE\Desktop\Resource Allocation to Web\[12TE by Object_100 salaries.xls]Salaries - 100</v>
      </c>
    </row>
  </sheetData>
  <mergeCells count="8">
    <mergeCell ref="A1:B2"/>
    <mergeCell ref="AL2:AL3"/>
    <mergeCell ref="C2:C3"/>
    <mergeCell ref="D1:I1"/>
    <mergeCell ref="J1:Q1"/>
    <mergeCell ref="R1:Y1"/>
    <mergeCell ref="Z1:AE1"/>
    <mergeCell ref="AF1:AM1"/>
  </mergeCells>
  <printOptions horizontalCentered="1"/>
  <pageMargins left="0.25" right="0.25" top="0.8" bottom="0.5" header="0.25" footer="0.5"/>
  <pageSetup fitToWidth="4" horizontalDpi="600" verticalDpi="600" orientation="portrait" paperSize="5" scale="79" r:id="rId1"/>
  <rowBreaks count="1" manualBreakCount="1">
    <brk id="73" max="38" man="1"/>
  </rowBreaks>
  <colBreaks count="4" manualBreakCount="4">
    <brk id="9" max="65535" man="1"/>
    <brk id="17" max="65535" man="1"/>
    <brk id="25" max="106" man="1"/>
    <brk id="31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2008-10-16T19:26:07Z</cp:lastPrinted>
  <dcterms:created xsi:type="dcterms:W3CDTF">2003-04-30T20:08:44Z</dcterms:created>
  <dcterms:modified xsi:type="dcterms:W3CDTF">2008-10-31T14:04:48Z</dcterms:modified>
  <cp:category/>
  <cp:version/>
  <cp:contentType/>
  <cp:contentStatus/>
</cp:coreProperties>
</file>