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9360" windowHeight="9495" tabRatio="599" activeTab="0"/>
  </bookViews>
  <sheets>
    <sheet name="Supplies - 600" sheetId="1" r:id="rId1"/>
  </sheets>
  <definedNames>
    <definedName name="_xlnm.Print_Area" localSheetId="0">'Supplies - 600'!$A$1:$W$107</definedName>
    <definedName name="_xlnm.Print_Titles" localSheetId="0">'Supplies - 600'!$A:$C,'Supplies - 600'!$1:$3</definedName>
  </definedNames>
  <calcPr fullCalcOnLoad="1"/>
</workbook>
</file>

<file path=xl/sharedStrings.xml><?xml version="1.0" encoding="utf-8"?>
<sst xmlns="http://schemas.openxmlformats.org/spreadsheetml/2006/main" count="137" uniqueCount="125">
  <si>
    <t>LEA</t>
  </si>
  <si>
    <t>Materials &amp;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</si>
  <si>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</si>
  <si>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</si>
  <si>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</si>
  <si>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</si>
  <si>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</si>
  <si>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</si>
  <si>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</si>
  <si>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</si>
  <si>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DISTRICT</t>
  </si>
  <si>
    <t>Per Pupil</t>
  </si>
  <si>
    <t>Object Code 610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</si>
  <si>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</si>
  <si>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</si>
  <si>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</si>
  <si>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</si>
  <si>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</si>
  <si>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</si>
  <si>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</si>
  <si>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</si>
  <si>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</si>
  <si>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Oct.  2006 Elementary Secondary Membership</t>
  </si>
  <si>
    <t>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</si>
  <si>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</si>
  <si>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</si>
  <si>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</si>
  <si>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</si>
  <si>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</si>
  <si>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</si>
  <si>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</si>
  <si>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</si>
  <si>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</si>
  <si>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</si>
  <si>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</si>
  <si>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</si>
  <si>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</si>
  <si>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</si>
  <si>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</si>
  <si>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</si>
  <si>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</si>
  <si>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</si>
  <si>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</si>
  <si>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</si>
  <si>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</si>
  <si>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</si>
  <si>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</si>
  <si>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</si>
  <si>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</si>
  <si>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</si>
  <si>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</si>
  <si>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</si>
  <si>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</si>
  <si>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</si>
  <si>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</si>
  <si>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</si>
  <si>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</si>
  <si>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</si>
  <si>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</si>
  <si>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</si>
  <si>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</si>
  <si>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</si>
  <si>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</si>
  <si>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</si>
  <si>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</si>
  <si>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</si>
  <si>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</si>
  <si>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</si>
  <si>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</si>
  <si>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</si>
  <si>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</si>
  <si>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</si>
  <si>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</si>
  <si>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</si>
  <si>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</si>
  <si>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</si>
  <si>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</si>
  <si>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</si>
  <si>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</si>
  <si>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</si>
  <si>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</si>
  <si>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</si>
  <si>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</si>
  <si>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</si>
  <si>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</si>
  <si>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</si>
  <si>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</si>
  <si>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</si>
  <si>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</si>
  <si>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</si>
  <si>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</si>
  <si>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</si>
  <si>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</si>
  <si>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</si>
  <si>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</si>
  <si>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</si>
  <si>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</si>
  <si>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</si>
  <si>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</si>
  <si>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</si>
  <si>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</si>
  <si>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</si>
  <si>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</si>
  <si>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</si>
  <si>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</si>
  <si>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</si>
  <si>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</si>
  <si>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</si>
  <si>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</si>
  <si>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</si>
  <si>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</si>
  <si>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</si>
  <si>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</si>
  <si>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</si>
  <si>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</si>
  <si>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</si>
  <si>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</si>
  <si>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</si>
  <si>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</si>
  <si>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</si>
  <si>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</si>
  <si>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</si>
  <si>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</si>
  <si>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Supplies - Expenditures by Object</t>
  </si>
  <si>
    <t>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</si>
</sst>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2" borderId="2" xfId="19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 horizontal="center" wrapText="1"/>
    </xf>
    <xf numFmtId="0" fontId="3" fillId="2" borderId="3" xfId="19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0" fontId="2" fillId="0" borderId="7" xfId="0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9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3" fillId="0" borderId="7" xfId="20" applyFont="1" applyFill="1" applyBorder="1" applyAlignment="1">
      <alignment horizontal="left" wrapText="1"/>
      <protection/>
    </xf>
    <xf numFmtId="0" fontId="3" fillId="0" borderId="11" xfId="20" applyFont="1" applyFill="1" applyBorder="1" applyAlignment="1">
      <alignment horizontal="left" wrapText="1"/>
      <protection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5" xfId="20" applyFont="1" applyFill="1" applyBorder="1" applyAlignment="1">
      <alignment horizontal="right" wrapText="1"/>
      <protection/>
    </xf>
    <xf numFmtId="0" fontId="3" fillId="0" borderId="16" xfId="20" applyFont="1" applyFill="1" applyBorder="1" applyAlignment="1">
      <alignment horizontal="left" wrapText="1"/>
      <protection/>
    </xf>
    <xf numFmtId="3" fontId="3" fillId="5" borderId="7" xfId="20" applyNumberFormat="1" applyFont="1" applyFill="1" applyBorder="1" applyAlignment="1">
      <alignment horizontal="right" wrapText="1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3" fontId="5" fillId="3" borderId="15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19" xfId="20" applyFont="1" applyFill="1" applyBorder="1" applyAlignment="1">
      <alignment horizontal="right" wrapText="1"/>
      <protection/>
    </xf>
    <xf numFmtId="0" fontId="3" fillId="0" borderId="7" xfId="20" applyFont="1" applyFill="1" applyBorder="1" applyAlignment="1">
      <alignment horizontal="right" wrapText="1"/>
      <protection/>
    </xf>
    <xf numFmtId="164" fontId="5" fillId="0" borderId="9" xfId="0" applyNumberFormat="1" applyFont="1" applyBorder="1" applyAlignment="1">
      <alignment/>
    </xf>
    <xf numFmtId="0" fontId="3" fillId="0" borderId="20" xfId="20" applyFont="1" applyFill="1" applyBorder="1" applyAlignment="1">
      <alignment horizontal="right" wrapText="1"/>
      <protection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3" fontId="5" fillId="3" borderId="25" xfId="0" applyNumberFormat="1" applyFont="1" applyFill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3" fillId="0" borderId="4" xfId="20" applyFont="1" applyFill="1" applyBorder="1" applyAlignment="1">
      <alignment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164" fontId="3" fillId="0" borderId="6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3" fontId="3" fillId="5" borderId="6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27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0" borderId="28" xfId="20" applyNumberFormat="1" applyFont="1" applyFill="1" applyBorder="1" applyAlignment="1">
      <alignment horizontal="right" wrapText="1"/>
      <protection/>
    </xf>
    <xf numFmtId="164" fontId="3" fillId="6" borderId="6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4" fillId="2" borderId="8" xfId="0" applyNumberFormat="1" applyFont="1" applyFill="1" applyBorder="1" applyAlignment="1">
      <alignment/>
    </xf>
    <xf numFmtId="164" fontId="4" fillId="2" borderId="27" xfId="0" applyNumberFormat="1" applyFont="1" applyFill="1" applyBorder="1" applyAlignment="1">
      <alignment/>
    </xf>
    <xf numFmtId="164" fontId="3" fillId="6" borderId="28" xfId="20" applyNumberFormat="1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wrapText="1"/>
      <protection/>
    </xf>
    <xf numFmtId="0" fontId="2" fillId="4" borderId="1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" sqref="H1:K1"/>
    </sheetView>
  </sheetViews>
  <sheetFormatPr defaultColWidth="9.140625" defaultRowHeight="12.75"/>
  <cols>
    <col min="1" max="1" width="3.8515625" style="1" bestFit="1" customWidth="1"/>
    <col min="2" max="2" width="39.00390625" style="1" customWidth="1"/>
    <col min="3" max="3" width="10.140625" style="1" bestFit="1" customWidth="1"/>
    <col min="4" max="4" width="16.57421875" style="1" bestFit="1" customWidth="1"/>
    <col min="5" max="5" width="10.8515625" style="1" bestFit="1" customWidth="1"/>
    <col min="6" max="6" width="14.140625" style="1" bestFit="1" customWidth="1"/>
    <col min="7" max="7" width="10.8515625" style="1" bestFit="1" customWidth="1"/>
    <col min="8" max="8" width="14.00390625" style="1" bestFit="1" customWidth="1"/>
    <col min="9" max="9" width="10.8515625" style="1" bestFit="1" customWidth="1"/>
    <col min="10" max="10" width="15.8515625" style="1" bestFit="1" customWidth="1"/>
    <col min="11" max="11" width="10.8515625" style="1" bestFit="1" customWidth="1"/>
    <col min="12" max="12" width="15.1406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28125" style="1" customWidth="1"/>
    <col min="21" max="21" width="7.8515625" style="1" bestFit="1" customWidth="1"/>
    <col min="22" max="22" width="16.8515625" style="1" bestFit="1" customWidth="1"/>
    <col min="23" max="23" width="8.140625" style="1" bestFit="1" customWidth="1"/>
    <col min="24" max="16384" width="9.140625" style="1" customWidth="1"/>
  </cols>
  <sheetData>
    <row r="1" spans="1:23" s="76" customFormat="1" ht="88.5" customHeight="1">
      <c r="A1" s="77" t="s">
        <v>124</v>
      </c>
      <c r="B1" s="77"/>
      <c r="D1" s="77" t="s">
        <v>123</v>
      </c>
      <c r="E1" s="77"/>
      <c r="F1" s="77"/>
      <c r="G1" s="77"/>
      <c r="H1" s="77" t="s">
        <v>123</v>
      </c>
      <c r="I1" s="77"/>
      <c r="J1" s="77"/>
      <c r="K1" s="77"/>
      <c r="L1" s="77" t="s">
        <v>123</v>
      </c>
      <c r="M1" s="77"/>
      <c r="N1" s="77"/>
      <c r="O1" s="77"/>
      <c r="P1" s="77"/>
      <c r="Q1" s="77"/>
      <c r="R1" s="77" t="s">
        <v>123</v>
      </c>
      <c r="S1" s="77"/>
      <c r="T1" s="77"/>
      <c r="U1" s="77"/>
      <c r="V1" s="77"/>
      <c r="W1" s="77"/>
    </row>
    <row r="2" spans="1:23" ht="25.5">
      <c r="A2" s="78"/>
      <c r="B2" s="78"/>
      <c r="C2" s="81" t="s">
        <v>22</v>
      </c>
      <c r="D2" s="13" t="s">
        <v>1</v>
      </c>
      <c r="E2" s="9"/>
      <c r="F2" s="13" t="s">
        <v>2</v>
      </c>
      <c r="G2" s="12"/>
      <c r="H2" s="15" t="s">
        <v>3</v>
      </c>
      <c r="I2" s="12"/>
      <c r="J2" s="15" t="s">
        <v>4</v>
      </c>
      <c r="K2" s="9"/>
      <c r="L2" s="15" t="s">
        <v>5</v>
      </c>
      <c r="M2" s="9"/>
      <c r="N2" s="13" t="s">
        <v>6</v>
      </c>
      <c r="O2" s="12"/>
      <c r="P2" s="15" t="s">
        <v>7</v>
      </c>
      <c r="Q2" s="12"/>
      <c r="R2" s="15" t="s">
        <v>8</v>
      </c>
      <c r="S2" s="9"/>
      <c r="T2" s="15" t="s">
        <v>9</v>
      </c>
      <c r="U2" s="9"/>
      <c r="V2" s="79" t="s">
        <v>21</v>
      </c>
      <c r="W2" s="12"/>
    </row>
    <row r="3" spans="1:23" ht="27" customHeight="1">
      <c r="A3" s="5" t="s">
        <v>0</v>
      </c>
      <c r="B3" s="3" t="s">
        <v>10</v>
      </c>
      <c r="C3" s="82"/>
      <c r="D3" s="4" t="s">
        <v>12</v>
      </c>
      <c r="E3" s="11" t="s">
        <v>11</v>
      </c>
      <c r="F3" s="4" t="s">
        <v>13</v>
      </c>
      <c r="G3" s="11" t="s">
        <v>11</v>
      </c>
      <c r="H3" s="4" t="s">
        <v>14</v>
      </c>
      <c r="I3" s="11" t="s">
        <v>11</v>
      </c>
      <c r="J3" s="4" t="s">
        <v>15</v>
      </c>
      <c r="K3" s="11" t="s">
        <v>11</v>
      </c>
      <c r="L3" s="4" t="s">
        <v>16</v>
      </c>
      <c r="M3" s="11" t="s">
        <v>11</v>
      </c>
      <c r="N3" s="4" t="s">
        <v>17</v>
      </c>
      <c r="O3" s="11" t="s">
        <v>11</v>
      </c>
      <c r="P3" s="4" t="s">
        <v>18</v>
      </c>
      <c r="Q3" s="11" t="s">
        <v>11</v>
      </c>
      <c r="R3" s="4" t="s">
        <v>19</v>
      </c>
      <c r="S3" s="11" t="s">
        <v>11</v>
      </c>
      <c r="T3" s="4" t="s">
        <v>20</v>
      </c>
      <c r="U3" s="11" t="s">
        <v>11</v>
      </c>
      <c r="V3" s="80"/>
      <c r="W3" s="11" t="s">
        <v>11</v>
      </c>
    </row>
    <row r="4" spans="1:23" ht="12.75">
      <c r="A4" s="57">
        <v>1</v>
      </c>
      <c r="B4" s="57" t="s">
        <v>24</v>
      </c>
      <c r="C4" s="58">
        <v>9479</v>
      </c>
      <c r="D4" s="59">
        <v>3561643</v>
      </c>
      <c r="E4" s="59">
        <f>D4/$C4</f>
        <v>375.7403734571157</v>
      </c>
      <c r="F4" s="59">
        <v>89203</v>
      </c>
      <c r="G4" s="59">
        <f>F4/$C4</f>
        <v>9.410591834581707</v>
      </c>
      <c r="H4" s="59">
        <v>208128</v>
      </c>
      <c r="I4" s="59">
        <f>H4/$C4</f>
        <v>21.95674649224602</v>
      </c>
      <c r="J4" s="59">
        <v>1009442</v>
      </c>
      <c r="K4" s="59">
        <f>J4/$C4</f>
        <v>106.49245701023315</v>
      </c>
      <c r="L4" s="59">
        <v>174932</v>
      </c>
      <c r="M4" s="59">
        <f>L4/$C4</f>
        <v>18.454689313218694</v>
      </c>
      <c r="N4" s="59">
        <v>1448797</v>
      </c>
      <c r="O4" s="59">
        <f>N4/$C4</f>
        <v>152.84281042304042</v>
      </c>
      <c r="P4" s="59">
        <v>314780</v>
      </c>
      <c r="Q4" s="59">
        <f>P4/$C4</f>
        <v>33.208144319020995</v>
      </c>
      <c r="R4" s="59">
        <v>56609</v>
      </c>
      <c r="S4" s="59">
        <f>R4/$C4</f>
        <v>5.972043464500475</v>
      </c>
      <c r="T4" s="68">
        <v>239307</v>
      </c>
      <c r="U4" s="59">
        <f>T4/$C4</f>
        <v>25.246017512395824</v>
      </c>
      <c r="V4" s="68">
        <f>D4+F4+H4+J4+L4+N4+P4+R4+T4</f>
        <v>7102841</v>
      </c>
      <c r="W4" s="59">
        <f>V4/$C4</f>
        <v>749.323873826353</v>
      </c>
    </row>
    <row r="5" spans="1:23" ht="12.75">
      <c r="A5" s="6">
        <v>2</v>
      </c>
      <c r="B5" s="57" t="s">
        <v>25</v>
      </c>
      <c r="C5" s="58">
        <v>4303</v>
      </c>
      <c r="D5" s="60">
        <v>1503991</v>
      </c>
      <c r="E5" s="60">
        <f aca="true" t="shared" si="0" ref="E5:E70">D5/$C5</f>
        <v>349.52149663025796</v>
      </c>
      <c r="F5" s="60">
        <v>11843</v>
      </c>
      <c r="G5" s="60">
        <f aca="true" t="shared" si="1" ref="G5:G70">F5/$C5</f>
        <v>2.7522658610271904</v>
      </c>
      <c r="H5" s="60">
        <v>47670</v>
      </c>
      <c r="I5" s="60">
        <f aca="true" t="shared" si="2" ref="I5:I70">H5/$C5</f>
        <v>11.07831745293981</v>
      </c>
      <c r="J5" s="60">
        <v>643697</v>
      </c>
      <c r="K5" s="60">
        <f aca="true" t="shared" si="3" ref="K5:K70">J5/$C5</f>
        <v>149.59260980711133</v>
      </c>
      <c r="L5" s="60">
        <v>38594</v>
      </c>
      <c r="M5" s="60">
        <f aca="true" t="shared" si="4" ref="M5:M70">L5/$C5</f>
        <v>8.969091331629096</v>
      </c>
      <c r="N5" s="60">
        <v>637910</v>
      </c>
      <c r="O5" s="60">
        <f aca="true" t="shared" si="5" ref="O5:O70">N5/$C5</f>
        <v>148.24773413897282</v>
      </c>
      <c r="P5" s="60">
        <v>0</v>
      </c>
      <c r="Q5" s="60">
        <f aca="true" t="shared" si="6" ref="Q5:Q70">P5/$C5</f>
        <v>0</v>
      </c>
      <c r="R5" s="60">
        <v>38760</v>
      </c>
      <c r="S5" s="60">
        <f aca="true" t="shared" si="7" ref="S5:U68">R5/$C5</f>
        <v>9.007669068092028</v>
      </c>
      <c r="T5" s="69">
        <v>328663</v>
      </c>
      <c r="U5" s="60">
        <f t="shared" si="7"/>
        <v>76.37996746455961</v>
      </c>
      <c r="V5" s="69">
        <f aca="true" t="shared" si="8" ref="V5:V68">D5+F5+H5+J5+L5+N5+P5+R5+T5</f>
        <v>3251128</v>
      </c>
      <c r="W5" s="60">
        <f aca="true" t="shared" si="9" ref="W5:W70">V5/$C5</f>
        <v>755.5491517545898</v>
      </c>
    </row>
    <row r="6" spans="1:23" ht="12.75">
      <c r="A6" s="6">
        <v>3</v>
      </c>
      <c r="B6" s="57" t="s">
        <v>26</v>
      </c>
      <c r="C6" s="58">
        <v>18199</v>
      </c>
      <c r="D6" s="60">
        <v>3353313</v>
      </c>
      <c r="E6" s="60">
        <f t="shared" si="0"/>
        <v>184.25809110390682</v>
      </c>
      <c r="F6" s="60">
        <v>138580</v>
      </c>
      <c r="G6" s="60">
        <f t="shared" si="1"/>
        <v>7.614704104621133</v>
      </c>
      <c r="H6" s="60">
        <v>299747</v>
      </c>
      <c r="I6" s="60">
        <f t="shared" si="2"/>
        <v>16.470520358261442</v>
      </c>
      <c r="J6" s="60">
        <v>2980128</v>
      </c>
      <c r="K6" s="60">
        <f t="shared" si="3"/>
        <v>163.75229408209242</v>
      </c>
      <c r="L6" s="60">
        <v>728557</v>
      </c>
      <c r="M6" s="60">
        <f t="shared" si="4"/>
        <v>40.03280400021979</v>
      </c>
      <c r="N6" s="60">
        <v>2073012</v>
      </c>
      <c r="O6" s="60">
        <f t="shared" si="5"/>
        <v>113.90801692400682</v>
      </c>
      <c r="P6" s="60">
        <v>628038</v>
      </c>
      <c r="Q6" s="60">
        <f t="shared" si="6"/>
        <v>34.509478542777074</v>
      </c>
      <c r="R6" s="60">
        <v>108297</v>
      </c>
      <c r="S6" s="60">
        <f t="shared" si="7"/>
        <v>5.950711577559207</v>
      </c>
      <c r="T6" s="69">
        <v>844389</v>
      </c>
      <c r="U6" s="60">
        <f t="shared" si="7"/>
        <v>46.39754931589648</v>
      </c>
      <c r="V6" s="69">
        <f t="shared" si="8"/>
        <v>11154061</v>
      </c>
      <c r="W6" s="60">
        <f t="shared" si="9"/>
        <v>612.8941700093412</v>
      </c>
    </row>
    <row r="7" spans="1:23" ht="12.75">
      <c r="A7" s="6">
        <v>4</v>
      </c>
      <c r="B7" s="57" t="s">
        <v>27</v>
      </c>
      <c r="C7" s="58">
        <v>4217</v>
      </c>
      <c r="D7" s="60">
        <v>1933367</v>
      </c>
      <c r="E7" s="60">
        <f t="shared" si="0"/>
        <v>458.46976523594975</v>
      </c>
      <c r="F7" s="60">
        <v>0</v>
      </c>
      <c r="G7" s="60">
        <f t="shared" si="1"/>
        <v>0</v>
      </c>
      <c r="H7" s="60">
        <v>79487</v>
      </c>
      <c r="I7" s="60">
        <f t="shared" si="2"/>
        <v>18.84918188285511</v>
      </c>
      <c r="J7" s="60">
        <v>475171</v>
      </c>
      <c r="K7" s="60">
        <f t="shared" si="3"/>
        <v>112.67986720417359</v>
      </c>
      <c r="L7" s="60">
        <v>141251</v>
      </c>
      <c r="M7" s="60">
        <f t="shared" si="4"/>
        <v>33.49561299502016</v>
      </c>
      <c r="N7" s="60">
        <v>605655</v>
      </c>
      <c r="O7" s="60">
        <f t="shared" si="5"/>
        <v>143.62224330092482</v>
      </c>
      <c r="P7" s="60">
        <v>112488</v>
      </c>
      <c r="Q7" s="60">
        <f t="shared" si="6"/>
        <v>26.67488736068295</v>
      </c>
      <c r="R7" s="60">
        <v>0</v>
      </c>
      <c r="S7" s="60">
        <f t="shared" si="7"/>
        <v>0</v>
      </c>
      <c r="T7" s="69">
        <v>175840</v>
      </c>
      <c r="U7" s="60">
        <f t="shared" si="7"/>
        <v>41.69788949490159</v>
      </c>
      <c r="V7" s="69">
        <f t="shared" si="8"/>
        <v>3523259</v>
      </c>
      <c r="W7" s="60">
        <f t="shared" si="9"/>
        <v>835.489447474508</v>
      </c>
    </row>
    <row r="8" spans="1:23" ht="12.75">
      <c r="A8" s="7">
        <v>5</v>
      </c>
      <c r="B8" s="21" t="s">
        <v>28</v>
      </c>
      <c r="C8" s="10">
        <v>6261</v>
      </c>
      <c r="D8" s="61">
        <v>2073036</v>
      </c>
      <c r="E8" s="61">
        <f t="shared" si="0"/>
        <v>331.1030186871107</v>
      </c>
      <c r="F8" s="61">
        <v>31579</v>
      </c>
      <c r="G8" s="61">
        <f t="shared" si="1"/>
        <v>5.043762977160198</v>
      </c>
      <c r="H8" s="61">
        <v>96457</v>
      </c>
      <c r="I8" s="61">
        <f t="shared" si="2"/>
        <v>15.406005430442422</v>
      </c>
      <c r="J8" s="61">
        <v>1007435</v>
      </c>
      <c r="K8" s="61">
        <f t="shared" si="3"/>
        <v>160.90640472767927</v>
      </c>
      <c r="L8" s="61">
        <v>322710</v>
      </c>
      <c r="M8" s="61">
        <f t="shared" si="4"/>
        <v>51.5428845232391</v>
      </c>
      <c r="N8" s="61">
        <v>1255235</v>
      </c>
      <c r="O8" s="61">
        <f t="shared" si="5"/>
        <v>200.48474684555183</v>
      </c>
      <c r="P8" s="61">
        <v>184617</v>
      </c>
      <c r="Q8" s="61">
        <f t="shared" si="6"/>
        <v>29.486823191183518</v>
      </c>
      <c r="R8" s="61">
        <v>16115</v>
      </c>
      <c r="S8" s="61">
        <f t="shared" si="7"/>
        <v>2.5738699888196774</v>
      </c>
      <c r="T8" s="70">
        <v>220524</v>
      </c>
      <c r="U8" s="61">
        <f t="shared" si="7"/>
        <v>35.22184954480115</v>
      </c>
      <c r="V8" s="70">
        <f t="shared" si="8"/>
        <v>5207708</v>
      </c>
      <c r="W8" s="61">
        <f t="shared" si="9"/>
        <v>831.7693659159878</v>
      </c>
    </row>
    <row r="9" spans="1:23" ht="12.75">
      <c r="A9" s="8">
        <v>6</v>
      </c>
      <c r="B9" s="57" t="s">
        <v>29</v>
      </c>
      <c r="C9" s="58">
        <v>6106</v>
      </c>
      <c r="D9" s="59">
        <v>2520089</v>
      </c>
      <c r="E9" s="59">
        <f t="shared" si="0"/>
        <v>412.72338683262365</v>
      </c>
      <c r="F9" s="59">
        <v>12925</v>
      </c>
      <c r="G9" s="59">
        <f t="shared" si="1"/>
        <v>2.1167703897805437</v>
      </c>
      <c r="H9" s="59">
        <v>89446</v>
      </c>
      <c r="I9" s="59">
        <f t="shared" si="2"/>
        <v>14.648869963969865</v>
      </c>
      <c r="J9" s="59">
        <v>973851</v>
      </c>
      <c r="K9" s="59">
        <f t="shared" si="3"/>
        <v>159.49082869308876</v>
      </c>
      <c r="L9" s="59">
        <v>293296</v>
      </c>
      <c r="M9" s="59">
        <f t="shared" si="4"/>
        <v>48.03406485424173</v>
      </c>
      <c r="N9" s="59">
        <v>706142</v>
      </c>
      <c r="O9" s="59">
        <f t="shared" si="5"/>
        <v>115.64723223059286</v>
      </c>
      <c r="P9" s="59">
        <v>153462</v>
      </c>
      <c r="Q9" s="59">
        <f t="shared" si="6"/>
        <v>25.132983950212907</v>
      </c>
      <c r="R9" s="59">
        <v>47941</v>
      </c>
      <c r="S9" s="59">
        <f t="shared" si="7"/>
        <v>7.851457582705535</v>
      </c>
      <c r="T9" s="68">
        <v>367908</v>
      </c>
      <c r="U9" s="59">
        <f t="shared" si="7"/>
        <v>60.25352112676056</v>
      </c>
      <c r="V9" s="68">
        <f t="shared" si="8"/>
        <v>5165060</v>
      </c>
      <c r="W9" s="59">
        <f t="shared" si="9"/>
        <v>845.8991156239764</v>
      </c>
    </row>
    <row r="10" spans="1:23" ht="12.75">
      <c r="A10" s="6">
        <v>7</v>
      </c>
      <c r="B10" s="57" t="s">
        <v>30</v>
      </c>
      <c r="C10" s="58">
        <v>2368</v>
      </c>
      <c r="D10" s="60">
        <v>638938</v>
      </c>
      <c r="E10" s="60">
        <f t="shared" si="0"/>
        <v>269.8217905405405</v>
      </c>
      <c r="F10" s="60">
        <v>6073</v>
      </c>
      <c r="G10" s="60">
        <f t="shared" si="1"/>
        <v>2.5646114864864864</v>
      </c>
      <c r="H10" s="60">
        <v>126537</v>
      </c>
      <c r="I10" s="60">
        <f t="shared" si="2"/>
        <v>53.436233108108105</v>
      </c>
      <c r="J10" s="60">
        <v>493853</v>
      </c>
      <c r="K10" s="60">
        <f t="shared" si="3"/>
        <v>208.55278716216216</v>
      </c>
      <c r="L10" s="60">
        <v>196868</v>
      </c>
      <c r="M10" s="60">
        <f t="shared" si="4"/>
        <v>83.13682432432432</v>
      </c>
      <c r="N10" s="60">
        <v>594093</v>
      </c>
      <c r="O10" s="60">
        <f t="shared" si="5"/>
        <v>250.88386824324326</v>
      </c>
      <c r="P10" s="60">
        <v>64026</v>
      </c>
      <c r="Q10" s="60">
        <f t="shared" si="6"/>
        <v>27.038006756756758</v>
      </c>
      <c r="R10" s="60">
        <v>0</v>
      </c>
      <c r="S10" s="60">
        <f t="shared" si="7"/>
        <v>0</v>
      </c>
      <c r="T10" s="69">
        <v>180615</v>
      </c>
      <c r="U10" s="60">
        <f t="shared" si="7"/>
        <v>76.27322635135135</v>
      </c>
      <c r="V10" s="69">
        <f t="shared" si="8"/>
        <v>2301003</v>
      </c>
      <c r="W10" s="60">
        <f t="shared" si="9"/>
        <v>971.707347972973</v>
      </c>
    </row>
    <row r="11" spans="1:23" ht="12.75">
      <c r="A11" s="6">
        <v>8</v>
      </c>
      <c r="B11" s="57" t="s">
        <v>31</v>
      </c>
      <c r="C11" s="58">
        <v>19393</v>
      </c>
      <c r="D11" s="60">
        <v>4312293</v>
      </c>
      <c r="E11" s="60">
        <f t="shared" si="0"/>
        <v>222.36337853864796</v>
      </c>
      <c r="F11" s="60">
        <v>0</v>
      </c>
      <c r="G11" s="60">
        <f t="shared" si="1"/>
        <v>0</v>
      </c>
      <c r="H11" s="60">
        <v>489106</v>
      </c>
      <c r="I11" s="60">
        <f t="shared" si="2"/>
        <v>25.22074975506626</v>
      </c>
      <c r="J11" s="60">
        <v>1518455</v>
      </c>
      <c r="K11" s="60">
        <f t="shared" si="3"/>
        <v>78.29912855153921</v>
      </c>
      <c r="L11" s="60">
        <v>768393</v>
      </c>
      <c r="M11" s="60">
        <f t="shared" si="4"/>
        <v>39.622183262001755</v>
      </c>
      <c r="N11" s="60">
        <v>3276127</v>
      </c>
      <c r="O11" s="60">
        <f t="shared" si="5"/>
        <v>168.93348115299335</v>
      </c>
      <c r="P11" s="60">
        <v>431517</v>
      </c>
      <c r="Q11" s="60">
        <f t="shared" si="6"/>
        <v>22.25117310369721</v>
      </c>
      <c r="R11" s="60">
        <v>72541</v>
      </c>
      <c r="S11" s="60">
        <f t="shared" si="7"/>
        <v>3.740576496674058</v>
      </c>
      <c r="T11" s="69">
        <v>450853</v>
      </c>
      <c r="U11" s="60">
        <f t="shared" si="7"/>
        <v>23.248233898829476</v>
      </c>
      <c r="V11" s="69">
        <f t="shared" si="8"/>
        <v>11319285</v>
      </c>
      <c r="W11" s="60">
        <f t="shared" si="9"/>
        <v>583.6789047594493</v>
      </c>
    </row>
    <row r="12" spans="1:23" ht="12.75">
      <c r="A12" s="6">
        <v>9</v>
      </c>
      <c r="B12" s="57" t="s">
        <v>32</v>
      </c>
      <c r="C12" s="58">
        <v>43019</v>
      </c>
      <c r="D12" s="60">
        <v>16770712</v>
      </c>
      <c r="E12" s="60">
        <f t="shared" si="0"/>
        <v>389.8443013552151</v>
      </c>
      <c r="F12" s="60">
        <v>235961</v>
      </c>
      <c r="G12" s="60">
        <f t="shared" si="1"/>
        <v>5.485041493293661</v>
      </c>
      <c r="H12" s="60">
        <v>1980443</v>
      </c>
      <c r="I12" s="60">
        <f t="shared" si="2"/>
        <v>46.036472256444824</v>
      </c>
      <c r="J12" s="60">
        <v>5193069</v>
      </c>
      <c r="K12" s="60">
        <f t="shared" si="3"/>
        <v>120.71570701318022</v>
      </c>
      <c r="L12" s="60">
        <v>2352510</v>
      </c>
      <c r="M12" s="60">
        <f t="shared" si="4"/>
        <v>54.68537157999953</v>
      </c>
      <c r="N12" s="60">
        <v>7087137</v>
      </c>
      <c r="O12" s="60">
        <f t="shared" si="5"/>
        <v>164.7443455217462</v>
      </c>
      <c r="P12" s="60">
        <v>906156</v>
      </c>
      <c r="Q12" s="60">
        <f t="shared" si="6"/>
        <v>21.064087961133453</v>
      </c>
      <c r="R12" s="60">
        <v>269771</v>
      </c>
      <c r="S12" s="60">
        <f t="shared" si="7"/>
        <v>6.270973290871475</v>
      </c>
      <c r="T12" s="69">
        <v>2363593</v>
      </c>
      <c r="U12" s="60">
        <f t="shared" si="7"/>
        <v>54.94300192938004</v>
      </c>
      <c r="V12" s="69">
        <f t="shared" si="8"/>
        <v>37159352</v>
      </c>
      <c r="W12" s="60">
        <f t="shared" si="9"/>
        <v>863.7893024012645</v>
      </c>
    </row>
    <row r="13" spans="1:23" ht="12.75">
      <c r="A13" s="7">
        <v>10</v>
      </c>
      <c r="B13" s="21" t="s">
        <v>33</v>
      </c>
      <c r="C13" s="10">
        <v>32247</v>
      </c>
      <c r="D13" s="61">
        <v>17007367</v>
      </c>
      <c r="E13" s="61">
        <f t="shared" si="0"/>
        <v>527.4092783824852</v>
      </c>
      <c r="F13" s="61">
        <v>228714</v>
      </c>
      <c r="G13" s="61">
        <f t="shared" si="1"/>
        <v>7.0925667503953855</v>
      </c>
      <c r="H13" s="61">
        <v>511040</v>
      </c>
      <c r="I13" s="61">
        <f t="shared" si="2"/>
        <v>15.847675752783205</v>
      </c>
      <c r="J13" s="61">
        <v>6593408</v>
      </c>
      <c r="K13" s="61">
        <f t="shared" si="3"/>
        <v>204.4657797624585</v>
      </c>
      <c r="L13" s="61">
        <v>1351937</v>
      </c>
      <c r="M13" s="61">
        <f t="shared" si="4"/>
        <v>41.92442707848792</v>
      </c>
      <c r="N13" s="61">
        <v>5147923</v>
      </c>
      <c r="O13" s="61">
        <f t="shared" si="5"/>
        <v>159.64036964678886</v>
      </c>
      <c r="P13" s="61">
        <v>427995</v>
      </c>
      <c r="Q13" s="61">
        <f t="shared" si="6"/>
        <v>13.272397432319286</v>
      </c>
      <c r="R13" s="61">
        <v>535391</v>
      </c>
      <c r="S13" s="61">
        <f t="shared" si="7"/>
        <v>16.602815765807673</v>
      </c>
      <c r="T13" s="70">
        <v>1187211</v>
      </c>
      <c r="U13" s="61">
        <f t="shared" si="7"/>
        <v>36.81616894594846</v>
      </c>
      <c r="V13" s="70">
        <f t="shared" si="8"/>
        <v>32990986</v>
      </c>
      <c r="W13" s="61">
        <f t="shared" si="9"/>
        <v>1023.0714795174745</v>
      </c>
    </row>
    <row r="14" spans="1:23" ht="12.75">
      <c r="A14" s="6">
        <v>11</v>
      </c>
      <c r="B14" s="57" t="s">
        <v>34</v>
      </c>
      <c r="C14" s="58">
        <v>1818</v>
      </c>
      <c r="D14" s="60">
        <v>682308</v>
      </c>
      <c r="E14" s="60">
        <f t="shared" si="0"/>
        <v>375.3069306930693</v>
      </c>
      <c r="F14" s="60">
        <v>11306</v>
      </c>
      <c r="G14" s="60">
        <f t="shared" si="1"/>
        <v>6.218921892189219</v>
      </c>
      <c r="H14" s="60">
        <v>68412</v>
      </c>
      <c r="I14" s="60">
        <f t="shared" si="2"/>
        <v>37.63036303630363</v>
      </c>
      <c r="J14" s="60">
        <v>288367</v>
      </c>
      <c r="K14" s="60">
        <f t="shared" si="3"/>
        <v>158.6177117711771</v>
      </c>
      <c r="L14" s="60">
        <v>122048</v>
      </c>
      <c r="M14" s="60">
        <f t="shared" si="4"/>
        <v>67.13311331133113</v>
      </c>
      <c r="N14" s="60">
        <v>421477</v>
      </c>
      <c r="O14" s="60">
        <f t="shared" si="5"/>
        <v>231.83553355335533</v>
      </c>
      <c r="P14" s="60">
        <v>44180</v>
      </c>
      <c r="Q14" s="60">
        <f t="shared" si="6"/>
        <v>24.3014301430143</v>
      </c>
      <c r="R14" s="60">
        <v>4516</v>
      </c>
      <c r="S14" s="60">
        <f t="shared" si="7"/>
        <v>2.484048404840484</v>
      </c>
      <c r="T14" s="69">
        <v>37822</v>
      </c>
      <c r="U14" s="60">
        <f t="shared" si="7"/>
        <v>20.804180418041803</v>
      </c>
      <c r="V14" s="69">
        <f t="shared" si="8"/>
        <v>1680436</v>
      </c>
      <c r="W14" s="60">
        <f t="shared" si="9"/>
        <v>924.3322332233223</v>
      </c>
    </row>
    <row r="15" spans="1:23" ht="12.75">
      <c r="A15" s="6">
        <v>12</v>
      </c>
      <c r="B15" s="57" t="s">
        <v>35</v>
      </c>
      <c r="C15" s="58">
        <v>1530</v>
      </c>
      <c r="D15" s="60">
        <v>573114</v>
      </c>
      <c r="E15" s="60">
        <f t="shared" si="0"/>
        <v>374.5843137254902</v>
      </c>
      <c r="F15" s="60">
        <v>0</v>
      </c>
      <c r="G15" s="60">
        <f t="shared" si="1"/>
        <v>0</v>
      </c>
      <c r="H15" s="60">
        <v>31211</v>
      </c>
      <c r="I15" s="60">
        <f t="shared" si="2"/>
        <v>20.39934640522876</v>
      </c>
      <c r="J15" s="60">
        <v>308358</v>
      </c>
      <c r="K15" s="60">
        <f t="shared" si="3"/>
        <v>201.54117647058823</v>
      </c>
      <c r="L15" s="60">
        <v>139856</v>
      </c>
      <c r="M15" s="60">
        <f t="shared" si="4"/>
        <v>91.40915032679739</v>
      </c>
      <c r="N15" s="60">
        <v>250838</v>
      </c>
      <c r="O15" s="60">
        <f t="shared" si="5"/>
        <v>163.94640522875818</v>
      </c>
      <c r="P15" s="60">
        <v>44091</v>
      </c>
      <c r="Q15" s="60">
        <f t="shared" si="6"/>
        <v>28.81764705882353</v>
      </c>
      <c r="R15" s="60">
        <v>11617</v>
      </c>
      <c r="S15" s="60">
        <f t="shared" si="7"/>
        <v>7.5928104575163395</v>
      </c>
      <c r="T15" s="69">
        <v>169291</v>
      </c>
      <c r="U15" s="60">
        <f t="shared" si="7"/>
        <v>110.64771241830066</v>
      </c>
      <c r="V15" s="69">
        <f t="shared" si="8"/>
        <v>1528376</v>
      </c>
      <c r="W15" s="60">
        <f t="shared" si="9"/>
        <v>998.9385620915033</v>
      </c>
    </row>
    <row r="16" spans="1:23" ht="12.75">
      <c r="A16" s="6">
        <v>13</v>
      </c>
      <c r="B16" s="57" t="s">
        <v>36</v>
      </c>
      <c r="C16" s="58">
        <v>1783</v>
      </c>
      <c r="D16" s="60">
        <v>718840</v>
      </c>
      <c r="E16" s="60">
        <f t="shared" si="0"/>
        <v>403.16320807627596</v>
      </c>
      <c r="F16" s="60">
        <v>7742</v>
      </c>
      <c r="G16" s="60">
        <f t="shared" si="1"/>
        <v>4.3421200224340994</v>
      </c>
      <c r="H16" s="60">
        <v>124063</v>
      </c>
      <c r="I16" s="60">
        <f t="shared" si="2"/>
        <v>69.58104318564217</v>
      </c>
      <c r="J16" s="60">
        <v>220145</v>
      </c>
      <c r="K16" s="60">
        <f t="shared" si="3"/>
        <v>123.46887268648345</v>
      </c>
      <c r="L16" s="60">
        <v>17341</v>
      </c>
      <c r="M16" s="60">
        <f t="shared" si="4"/>
        <v>9.725743129556927</v>
      </c>
      <c r="N16" s="60">
        <v>302182</v>
      </c>
      <c r="O16" s="60">
        <f t="shared" si="5"/>
        <v>169.47952888390353</v>
      </c>
      <c r="P16" s="60">
        <v>47336</v>
      </c>
      <c r="Q16" s="60">
        <f t="shared" si="6"/>
        <v>26.548513740886147</v>
      </c>
      <c r="R16" s="60">
        <v>5157</v>
      </c>
      <c r="S16" s="60">
        <f t="shared" si="7"/>
        <v>2.8923163208076277</v>
      </c>
      <c r="T16" s="69">
        <v>90910</v>
      </c>
      <c r="U16" s="60">
        <f t="shared" si="7"/>
        <v>50.987100392596744</v>
      </c>
      <c r="V16" s="69">
        <f t="shared" si="8"/>
        <v>1533716</v>
      </c>
      <c r="W16" s="60">
        <f t="shared" si="9"/>
        <v>860.1884464385867</v>
      </c>
    </row>
    <row r="17" spans="1:23" ht="12.75">
      <c r="A17" s="6">
        <v>14</v>
      </c>
      <c r="B17" s="57" t="s">
        <v>37</v>
      </c>
      <c r="C17" s="58">
        <v>2579</v>
      </c>
      <c r="D17" s="60">
        <v>1078281</v>
      </c>
      <c r="E17" s="60">
        <f t="shared" si="0"/>
        <v>418.1004265219077</v>
      </c>
      <c r="F17" s="60">
        <v>0</v>
      </c>
      <c r="G17" s="60">
        <f t="shared" si="1"/>
        <v>0</v>
      </c>
      <c r="H17" s="60">
        <v>122610</v>
      </c>
      <c r="I17" s="60">
        <f t="shared" si="2"/>
        <v>47.54168282279954</v>
      </c>
      <c r="J17" s="60">
        <v>556748</v>
      </c>
      <c r="K17" s="60">
        <f t="shared" si="3"/>
        <v>215.8774718883288</v>
      </c>
      <c r="L17" s="60">
        <v>131577</v>
      </c>
      <c r="M17" s="60">
        <f t="shared" si="4"/>
        <v>51.01861186506398</v>
      </c>
      <c r="N17" s="60">
        <v>477365</v>
      </c>
      <c r="O17" s="60">
        <f t="shared" si="5"/>
        <v>185.09693679720823</v>
      </c>
      <c r="P17" s="60">
        <v>69435</v>
      </c>
      <c r="Q17" s="60">
        <f t="shared" si="6"/>
        <v>26.92322605661109</v>
      </c>
      <c r="R17" s="60">
        <v>16193</v>
      </c>
      <c r="S17" s="60">
        <f t="shared" si="7"/>
        <v>6.278790228770841</v>
      </c>
      <c r="T17" s="69">
        <v>94489</v>
      </c>
      <c r="U17" s="60">
        <f t="shared" si="7"/>
        <v>36.63784412563009</v>
      </c>
      <c r="V17" s="69">
        <f t="shared" si="8"/>
        <v>2546698</v>
      </c>
      <c r="W17" s="60">
        <f t="shared" si="9"/>
        <v>987.4749903063203</v>
      </c>
    </row>
    <row r="18" spans="1:23" ht="12.75">
      <c r="A18" s="7">
        <v>15</v>
      </c>
      <c r="B18" s="21" t="s">
        <v>38</v>
      </c>
      <c r="C18" s="10">
        <v>4042</v>
      </c>
      <c r="D18" s="61">
        <v>2068744</v>
      </c>
      <c r="E18" s="61">
        <f t="shared" si="0"/>
        <v>511.81197427016326</v>
      </c>
      <c r="F18" s="61">
        <v>0</v>
      </c>
      <c r="G18" s="61">
        <f t="shared" si="1"/>
        <v>0</v>
      </c>
      <c r="H18" s="61">
        <v>95690</v>
      </c>
      <c r="I18" s="61">
        <f t="shared" si="2"/>
        <v>23.67392380009896</v>
      </c>
      <c r="J18" s="61">
        <v>483997</v>
      </c>
      <c r="K18" s="61">
        <f t="shared" si="3"/>
        <v>119.74195942602672</v>
      </c>
      <c r="L18" s="61">
        <v>74228</v>
      </c>
      <c r="M18" s="61">
        <f t="shared" si="4"/>
        <v>18.364176150420583</v>
      </c>
      <c r="N18" s="61">
        <v>759443</v>
      </c>
      <c r="O18" s="61">
        <f t="shared" si="5"/>
        <v>187.88792676892626</v>
      </c>
      <c r="P18" s="61">
        <v>114870</v>
      </c>
      <c r="Q18" s="61">
        <f t="shared" si="6"/>
        <v>28.419099455714992</v>
      </c>
      <c r="R18" s="61">
        <v>22035</v>
      </c>
      <c r="S18" s="61">
        <f t="shared" si="7"/>
        <v>5.451509153884215</v>
      </c>
      <c r="T18" s="70">
        <v>428311</v>
      </c>
      <c r="U18" s="61">
        <f t="shared" si="7"/>
        <v>105.96511627906976</v>
      </c>
      <c r="V18" s="70">
        <f t="shared" si="8"/>
        <v>4047318</v>
      </c>
      <c r="W18" s="61">
        <f t="shared" si="9"/>
        <v>1001.3156853043048</v>
      </c>
    </row>
    <row r="19" spans="1:23" ht="12.75">
      <c r="A19" s="6">
        <v>16</v>
      </c>
      <c r="B19" s="57" t="s">
        <v>39</v>
      </c>
      <c r="C19" s="58">
        <v>4965</v>
      </c>
      <c r="D19" s="60">
        <v>2133788</v>
      </c>
      <c r="E19" s="60">
        <f t="shared" si="0"/>
        <v>429.7659617321249</v>
      </c>
      <c r="F19" s="60">
        <v>101079</v>
      </c>
      <c r="G19" s="60">
        <f t="shared" si="1"/>
        <v>20.3583081570997</v>
      </c>
      <c r="H19" s="60">
        <v>286161</v>
      </c>
      <c r="I19" s="60">
        <f t="shared" si="2"/>
        <v>57.63564954682779</v>
      </c>
      <c r="J19" s="60">
        <v>959937</v>
      </c>
      <c r="K19" s="60">
        <f t="shared" si="3"/>
        <v>193.34078549848942</v>
      </c>
      <c r="L19" s="60">
        <v>190003</v>
      </c>
      <c r="M19" s="60">
        <f t="shared" si="4"/>
        <v>38.26847935548842</v>
      </c>
      <c r="N19" s="60">
        <v>838916</v>
      </c>
      <c r="O19" s="60">
        <f t="shared" si="5"/>
        <v>168.96596173212487</v>
      </c>
      <c r="P19" s="60">
        <v>112028</v>
      </c>
      <c r="Q19" s="60">
        <f t="shared" si="6"/>
        <v>22.56354481369587</v>
      </c>
      <c r="R19" s="60">
        <v>30447</v>
      </c>
      <c r="S19" s="60">
        <f t="shared" si="7"/>
        <v>6.132326283987916</v>
      </c>
      <c r="T19" s="69">
        <v>269835</v>
      </c>
      <c r="U19" s="60">
        <f t="shared" si="7"/>
        <v>54.34743202416919</v>
      </c>
      <c r="V19" s="69">
        <f t="shared" si="8"/>
        <v>4922194</v>
      </c>
      <c r="W19" s="60">
        <f t="shared" si="9"/>
        <v>991.3784491440081</v>
      </c>
    </row>
    <row r="20" spans="1:23" ht="12.75">
      <c r="A20" s="6">
        <v>17</v>
      </c>
      <c r="B20" s="57" t="s">
        <v>40</v>
      </c>
      <c r="C20" s="58">
        <v>49197</v>
      </c>
      <c r="D20" s="60">
        <v>17733651</v>
      </c>
      <c r="E20" s="60">
        <f t="shared" si="0"/>
        <v>360.4620403683151</v>
      </c>
      <c r="F20" s="60">
        <v>641957</v>
      </c>
      <c r="G20" s="60">
        <f t="shared" si="1"/>
        <v>13.048702156635567</v>
      </c>
      <c r="H20" s="60">
        <v>1130338</v>
      </c>
      <c r="I20" s="60">
        <f t="shared" si="2"/>
        <v>22.975750553895562</v>
      </c>
      <c r="J20" s="60">
        <v>8538151</v>
      </c>
      <c r="K20" s="60">
        <f t="shared" si="3"/>
        <v>173.5502368030571</v>
      </c>
      <c r="L20" s="60">
        <v>2912783</v>
      </c>
      <c r="M20" s="60">
        <f t="shared" si="4"/>
        <v>59.20651665751977</v>
      </c>
      <c r="N20" s="60">
        <v>7542279</v>
      </c>
      <c r="O20" s="60">
        <f t="shared" si="5"/>
        <v>153.30770168912738</v>
      </c>
      <c r="P20" s="60">
        <v>1168021</v>
      </c>
      <c r="Q20" s="60">
        <f t="shared" si="6"/>
        <v>23.741711893001607</v>
      </c>
      <c r="R20" s="60">
        <v>487515</v>
      </c>
      <c r="S20" s="60">
        <f t="shared" si="7"/>
        <v>9.909445697908408</v>
      </c>
      <c r="T20" s="69">
        <v>2200229</v>
      </c>
      <c r="U20" s="60">
        <f t="shared" si="7"/>
        <v>44.72282862776186</v>
      </c>
      <c r="V20" s="69">
        <f t="shared" si="8"/>
        <v>42354924</v>
      </c>
      <c r="W20" s="60">
        <f t="shared" si="9"/>
        <v>860.9249344472224</v>
      </c>
    </row>
    <row r="21" spans="1:23" ht="12.75">
      <c r="A21" s="6">
        <v>18</v>
      </c>
      <c r="B21" s="57" t="s">
        <v>41</v>
      </c>
      <c r="C21" s="58">
        <v>1499</v>
      </c>
      <c r="D21" s="60">
        <v>1059094</v>
      </c>
      <c r="E21" s="60">
        <f t="shared" si="0"/>
        <v>706.533689126084</v>
      </c>
      <c r="F21" s="60">
        <v>0</v>
      </c>
      <c r="G21" s="60">
        <f t="shared" si="1"/>
        <v>0</v>
      </c>
      <c r="H21" s="60">
        <v>87696</v>
      </c>
      <c r="I21" s="60">
        <f t="shared" si="2"/>
        <v>58.503002001334224</v>
      </c>
      <c r="J21" s="60">
        <v>237220</v>
      </c>
      <c r="K21" s="60">
        <f t="shared" si="3"/>
        <v>158.2521681120747</v>
      </c>
      <c r="L21" s="60">
        <v>66686</v>
      </c>
      <c r="M21" s="60">
        <f t="shared" si="4"/>
        <v>44.4869913275517</v>
      </c>
      <c r="N21" s="60">
        <v>304913</v>
      </c>
      <c r="O21" s="60">
        <f t="shared" si="5"/>
        <v>203.41094062708473</v>
      </c>
      <c r="P21" s="60">
        <v>0</v>
      </c>
      <c r="Q21" s="60">
        <f t="shared" si="6"/>
        <v>0</v>
      </c>
      <c r="R21" s="60">
        <v>0</v>
      </c>
      <c r="S21" s="60">
        <f t="shared" si="7"/>
        <v>0</v>
      </c>
      <c r="T21" s="69">
        <v>96424</v>
      </c>
      <c r="U21" s="60">
        <f t="shared" si="7"/>
        <v>64.32555036691127</v>
      </c>
      <c r="V21" s="69">
        <f t="shared" si="8"/>
        <v>1852033</v>
      </c>
      <c r="W21" s="60">
        <f t="shared" si="9"/>
        <v>1235.5123415610408</v>
      </c>
    </row>
    <row r="22" spans="1:23" ht="12.75">
      <c r="A22" s="6">
        <v>19</v>
      </c>
      <c r="B22" s="57" t="s">
        <v>42</v>
      </c>
      <c r="C22" s="58">
        <v>2356</v>
      </c>
      <c r="D22" s="60">
        <v>1061941</v>
      </c>
      <c r="E22" s="60">
        <f t="shared" si="0"/>
        <v>450.73896434634975</v>
      </c>
      <c r="F22" s="60">
        <v>0</v>
      </c>
      <c r="G22" s="60">
        <f t="shared" si="1"/>
        <v>0</v>
      </c>
      <c r="H22" s="60">
        <v>100304</v>
      </c>
      <c r="I22" s="60">
        <f t="shared" si="2"/>
        <v>42.573853989813244</v>
      </c>
      <c r="J22" s="60">
        <v>502642</v>
      </c>
      <c r="K22" s="60">
        <f t="shared" si="3"/>
        <v>213.34550084889642</v>
      </c>
      <c r="L22" s="60">
        <v>162349</v>
      </c>
      <c r="M22" s="60">
        <f t="shared" si="4"/>
        <v>68.90874363327674</v>
      </c>
      <c r="N22" s="60">
        <v>372049</v>
      </c>
      <c r="O22" s="60">
        <f t="shared" si="5"/>
        <v>157.91553480475383</v>
      </c>
      <c r="P22" s="60">
        <v>0</v>
      </c>
      <c r="Q22" s="60">
        <f t="shared" si="6"/>
        <v>0</v>
      </c>
      <c r="R22" s="60">
        <v>7062</v>
      </c>
      <c r="S22" s="60">
        <f t="shared" si="7"/>
        <v>2.997453310696095</v>
      </c>
      <c r="T22" s="69">
        <v>103641</v>
      </c>
      <c r="U22" s="60">
        <f t="shared" si="7"/>
        <v>43.990237691001695</v>
      </c>
      <c r="V22" s="69">
        <f t="shared" si="8"/>
        <v>2309988</v>
      </c>
      <c r="W22" s="60">
        <f t="shared" si="9"/>
        <v>980.4702886247878</v>
      </c>
    </row>
    <row r="23" spans="1:23" ht="12.75">
      <c r="A23" s="7">
        <v>20</v>
      </c>
      <c r="B23" s="21" t="s">
        <v>43</v>
      </c>
      <c r="C23" s="10">
        <v>6173</v>
      </c>
      <c r="D23" s="61">
        <v>2170402</v>
      </c>
      <c r="E23" s="61">
        <f t="shared" si="0"/>
        <v>351.59598250445487</v>
      </c>
      <c r="F23" s="61">
        <v>46467</v>
      </c>
      <c r="G23" s="61">
        <f t="shared" si="1"/>
        <v>7.527458286084562</v>
      </c>
      <c r="H23" s="61">
        <v>109682</v>
      </c>
      <c r="I23" s="61">
        <f t="shared" si="2"/>
        <v>17.768022031427183</v>
      </c>
      <c r="J23" s="61">
        <v>937070</v>
      </c>
      <c r="K23" s="61">
        <f t="shared" si="3"/>
        <v>151.80139316377773</v>
      </c>
      <c r="L23" s="61">
        <v>279703</v>
      </c>
      <c r="M23" s="61">
        <f t="shared" si="4"/>
        <v>45.31070792159404</v>
      </c>
      <c r="N23" s="61">
        <v>1013031</v>
      </c>
      <c r="O23" s="61">
        <f t="shared" si="5"/>
        <v>164.10675522436418</v>
      </c>
      <c r="P23" s="61">
        <v>0</v>
      </c>
      <c r="Q23" s="61">
        <f t="shared" si="6"/>
        <v>0</v>
      </c>
      <c r="R23" s="61">
        <v>5934</v>
      </c>
      <c r="S23" s="61">
        <f t="shared" si="7"/>
        <v>0.9612830066418273</v>
      </c>
      <c r="T23" s="70">
        <v>155859</v>
      </c>
      <c r="U23" s="61">
        <f t="shared" si="7"/>
        <v>25.24850153895999</v>
      </c>
      <c r="V23" s="70">
        <f t="shared" si="8"/>
        <v>4718148</v>
      </c>
      <c r="W23" s="61">
        <f t="shared" si="9"/>
        <v>764.3201036773044</v>
      </c>
    </row>
    <row r="24" spans="1:23" ht="12.75">
      <c r="A24" s="6">
        <v>21</v>
      </c>
      <c r="B24" s="57" t="s">
        <v>44</v>
      </c>
      <c r="C24" s="58">
        <v>3476</v>
      </c>
      <c r="D24" s="60">
        <v>2512852</v>
      </c>
      <c r="E24" s="60">
        <f t="shared" si="0"/>
        <v>722.9148446490219</v>
      </c>
      <c r="F24" s="60">
        <v>30605</v>
      </c>
      <c r="G24" s="60">
        <f t="shared" si="1"/>
        <v>8.804660529344075</v>
      </c>
      <c r="H24" s="60">
        <v>79011</v>
      </c>
      <c r="I24" s="60">
        <f t="shared" si="2"/>
        <v>22.730437284234753</v>
      </c>
      <c r="J24" s="60">
        <v>466911</v>
      </c>
      <c r="K24" s="60">
        <f t="shared" si="3"/>
        <v>134.32422324510932</v>
      </c>
      <c r="L24" s="60">
        <v>120038</v>
      </c>
      <c r="M24" s="60">
        <f t="shared" si="4"/>
        <v>34.53337169159954</v>
      </c>
      <c r="N24" s="60">
        <v>482232</v>
      </c>
      <c r="O24" s="60">
        <f t="shared" si="5"/>
        <v>138.7318757192175</v>
      </c>
      <c r="P24" s="60">
        <v>0</v>
      </c>
      <c r="Q24" s="60">
        <f t="shared" si="6"/>
        <v>0</v>
      </c>
      <c r="R24" s="60">
        <v>2595</v>
      </c>
      <c r="S24" s="60">
        <f t="shared" si="7"/>
        <v>0.746547756041427</v>
      </c>
      <c r="T24" s="69">
        <v>32157</v>
      </c>
      <c r="U24" s="60">
        <f t="shared" si="7"/>
        <v>9.251150747986191</v>
      </c>
      <c r="V24" s="69">
        <f t="shared" si="8"/>
        <v>3726401</v>
      </c>
      <c r="W24" s="60">
        <f t="shared" si="9"/>
        <v>1072.0371116225547</v>
      </c>
    </row>
    <row r="25" spans="1:23" ht="12.75">
      <c r="A25" s="6">
        <v>22</v>
      </c>
      <c r="B25" s="57" t="s">
        <v>45</v>
      </c>
      <c r="C25" s="58">
        <v>3559</v>
      </c>
      <c r="D25" s="60">
        <v>894848</v>
      </c>
      <c r="E25" s="60">
        <f t="shared" si="0"/>
        <v>251.43242483843775</v>
      </c>
      <c r="F25" s="60">
        <v>31974</v>
      </c>
      <c r="G25" s="60">
        <f t="shared" si="1"/>
        <v>8.983984265243047</v>
      </c>
      <c r="H25" s="60">
        <v>79790</v>
      </c>
      <c r="I25" s="60">
        <f t="shared" si="2"/>
        <v>22.419218881708346</v>
      </c>
      <c r="J25" s="60">
        <v>569561</v>
      </c>
      <c r="K25" s="60">
        <f t="shared" si="3"/>
        <v>160.03399831413319</v>
      </c>
      <c r="L25" s="60">
        <v>274277</v>
      </c>
      <c r="M25" s="60">
        <f t="shared" si="4"/>
        <v>77.06574880584434</v>
      </c>
      <c r="N25" s="60">
        <v>418946</v>
      </c>
      <c r="O25" s="60">
        <f t="shared" si="5"/>
        <v>117.71452655240236</v>
      </c>
      <c r="P25" s="60">
        <v>79766</v>
      </c>
      <c r="Q25" s="60">
        <f t="shared" si="6"/>
        <v>22.41247541444226</v>
      </c>
      <c r="R25" s="60">
        <v>43227</v>
      </c>
      <c r="S25" s="60">
        <f t="shared" si="7"/>
        <v>12.145827479629109</v>
      </c>
      <c r="T25" s="69">
        <v>91803</v>
      </c>
      <c r="U25" s="60">
        <f t="shared" si="7"/>
        <v>25.79460522618713</v>
      </c>
      <c r="V25" s="69">
        <f t="shared" si="8"/>
        <v>2484192</v>
      </c>
      <c r="W25" s="60">
        <f t="shared" si="9"/>
        <v>698.0028097780275</v>
      </c>
    </row>
    <row r="26" spans="1:23" ht="12.75">
      <c r="A26" s="6">
        <v>23</v>
      </c>
      <c r="B26" s="57" t="s">
        <v>46</v>
      </c>
      <c r="C26" s="58">
        <v>14129</v>
      </c>
      <c r="D26" s="60">
        <v>4772903</v>
      </c>
      <c r="E26" s="60">
        <f t="shared" si="0"/>
        <v>337.80897444971333</v>
      </c>
      <c r="F26" s="60">
        <v>6579</v>
      </c>
      <c r="G26" s="60">
        <f t="shared" si="1"/>
        <v>0.46563804940193926</v>
      </c>
      <c r="H26" s="60">
        <v>306299</v>
      </c>
      <c r="I26" s="60">
        <f t="shared" si="2"/>
        <v>21.678745841885483</v>
      </c>
      <c r="J26" s="60">
        <v>3593197</v>
      </c>
      <c r="K26" s="60">
        <f t="shared" si="3"/>
        <v>254.31361030504635</v>
      </c>
      <c r="L26" s="60">
        <v>142752</v>
      </c>
      <c r="M26" s="60">
        <f t="shared" si="4"/>
        <v>10.10347512208932</v>
      </c>
      <c r="N26" s="60">
        <v>2837032</v>
      </c>
      <c r="O26" s="60">
        <f t="shared" si="5"/>
        <v>200.7949607190884</v>
      </c>
      <c r="P26" s="60">
        <v>327423</v>
      </c>
      <c r="Q26" s="60">
        <f t="shared" si="6"/>
        <v>23.17382688088329</v>
      </c>
      <c r="R26" s="60">
        <v>120444</v>
      </c>
      <c r="S26" s="60">
        <f t="shared" si="7"/>
        <v>8.52459480501097</v>
      </c>
      <c r="T26" s="69">
        <v>435840</v>
      </c>
      <c r="U26" s="60">
        <f t="shared" si="7"/>
        <v>30.847193715054143</v>
      </c>
      <c r="V26" s="69">
        <f t="shared" si="8"/>
        <v>12542469</v>
      </c>
      <c r="W26" s="60">
        <f t="shared" si="9"/>
        <v>887.7110198881733</v>
      </c>
    </row>
    <row r="27" spans="1:23" ht="12.75">
      <c r="A27" s="6">
        <v>24</v>
      </c>
      <c r="B27" s="57" t="s">
        <v>47</v>
      </c>
      <c r="C27" s="58">
        <v>4290</v>
      </c>
      <c r="D27" s="60">
        <v>2208070</v>
      </c>
      <c r="E27" s="60">
        <f t="shared" si="0"/>
        <v>514.7016317016318</v>
      </c>
      <c r="F27" s="60">
        <v>1857</v>
      </c>
      <c r="G27" s="60">
        <f t="shared" si="1"/>
        <v>0.43286713286713285</v>
      </c>
      <c r="H27" s="60">
        <v>58456</v>
      </c>
      <c r="I27" s="60">
        <f t="shared" si="2"/>
        <v>13.626107226107226</v>
      </c>
      <c r="J27" s="60">
        <v>979511</v>
      </c>
      <c r="K27" s="60">
        <f t="shared" si="3"/>
        <v>228.3242424242424</v>
      </c>
      <c r="L27" s="60">
        <v>113948</v>
      </c>
      <c r="M27" s="60">
        <f t="shared" si="4"/>
        <v>26.56130536130536</v>
      </c>
      <c r="N27" s="60">
        <v>1309290</v>
      </c>
      <c r="O27" s="60">
        <f t="shared" si="5"/>
        <v>305.1958041958042</v>
      </c>
      <c r="P27" s="60">
        <v>1310</v>
      </c>
      <c r="Q27" s="60">
        <f t="shared" si="6"/>
        <v>0.30536130536130535</v>
      </c>
      <c r="R27" s="60">
        <v>3571</v>
      </c>
      <c r="S27" s="60">
        <f t="shared" si="7"/>
        <v>0.8324009324009324</v>
      </c>
      <c r="T27" s="69">
        <v>155598</v>
      </c>
      <c r="U27" s="60">
        <f t="shared" si="7"/>
        <v>36.26993006993007</v>
      </c>
      <c r="V27" s="69">
        <f t="shared" si="8"/>
        <v>4831611</v>
      </c>
      <c r="W27" s="60">
        <f t="shared" si="9"/>
        <v>1126.2496503496504</v>
      </c>
    </row>
    <row r="28" spans="1:23" ht="12.75">
      <c r="A28" s="7">
        <v>25</v>
      </c>
      <c r="B28" s="21" t="s">
        <v>48</v>
      </c>
      <c r="C28" s="10">
        <v>2162</v>
      </c>
      <c r="D28" s="61">
        <v>606602</v>
      </c>
      <c r="E28" s="61">
        <f t="shared" si="0"/>
        <v>280.5744680851064</v>
      </c>
      <c r="F28" s="61">
        <v>0</v>
      </c>
      <c r="G28" s="61">
        <f t="shared" si="1"/>
        <v>0</v>
      </c>
      <c r="H28" s="61">
        <v>114330</v>
      </c>
      <c r="I28" s="61">
        <f t="shared" si="2"/>
        <v>52.88159111933395</v>
      </c>
      <c r="J28" s="61">
        <v>359872</v>
      </c>
      <c r="K28" s="61">
        <f t="shared" si="3"/>
        <v>166.45328399629972</v>
      </c>
      <c r="L28" s="61">
        <v>7292</v>
      </c>
      <c r="M28" s="61">
        <f t="shared" si="4"/>
        <v>3.3728029602220166</v>
      </c>
      <c r="N28" s="61">
        <v>301810</v>
      </c>
      <c r="O28" s="61">
        <f t="shared" si="5"/>
        <v>139.59759481961146</v>
      </c>
      <c r="P28" s="61">
        <v>0</v>
      </c>
      <c r="Q28" s="61">
        <f t="shared" si="6"/>
        <v>0</v>
      </c>
      <c r="R28" s="61">
        <v>0</v>
      </c>
      <c r="S28" s="61">
        <f t="shared" si="7"/>
        <v>0</v>
      </c>
      <c r="T28" s="70">
        <v>186801</v>
      </c>
      <c r="U28" s="61">
        <f t="shared" si="7"/>
        <v>86.40194264569843</v>
      </c>
      <c r="V28" s="70">
        <f t="shared" si="8"/>
        <v>1576707</v>
      </c>
      <c r="W28" s="61">
        <f t="shared" si="9"/>
        <v>729.281683626272</v>
      </c>
    </row>
    <row r="29" spans="1:23" ht="12.75">
      <c r="A29" s="6">
        <v>26</v>
      </c>
      <c r="B29" s="57" t="s">
        <v>49</v>
      </c>
      <c r="C29" s="58">
        <v>43528</v>
      </c>
      <c r="D29" s="60">
        <v>15466056</v>
      </c>
      <c r="E29" s="60">
        <f t="shared" si="0"/>
        <v>355.3128101451939</v>
      </c>
      <c r="F29" s="60">
        <v>550000</v>
      </c>
      <c r="G29" s="60">
        <f t="shared" si="1"/>
        <v>12.635544936592538</v>
      </c>
      <c r="H29" s="60">
        <v>1212305</v>
      </c>
      <c r="I29" s="60">
        <f t="shared" si="2"/>
        <v>27.85115328064694</v>
      </c>
      <c r="J29" s="60">
        <v>6511937</v>
      </c>
      <c r="K29" s="60">
        <f t="shared" si="3"/>
        <v>149.60340470501745</v>
      </c>
      <c r="L29" s="60">
        <v>17954</v>
      </c>
      <c r="M29" s="60">
        <f t="shared" si="4"/>
        <v>0.4124701341665135</v>
      </c>
      <c r="N29" s="60">
        <v>4818555</v>
      </c>
      <c r="O29" s="60">
        <f t="shared" si="5"/>
        <v>110.70012405807756</v>
      </c>
      <c r="P29" s="60">
        <v>2700411</v>
      </c>
      <c r="Q29" s="60">
        <f t="shared" si="6"/>
        <v>62.03848097776144</v>
      </c>
      <c r="R29" s="60">
        <v>285651</v>
      </c>
      <c r="S29" s="60">
        <f t="shared" si="7"/>
        <v>6.562465539422901</v>
      </c>
      <c r="T29" s="69">
        <v>6290044</v>
      </c>
      <c r="U29" s="60">
        <f t="shared" si="7"/>
        <v>144.5056974820805</v>
      </c>
      <c r="V29" s="69">
        <f t="shared" si="8"/>
        <v>37852913</v>
      </c>
      <c r="W29" s="60">
        <f t="shared" si="9"/>
        <v>869.6221512589598</v>
      </c>
    </row>
    <row r="30" spans="1:23" ht="12.75">
      <c r="A30" s="6">
        <v>27</v>
      </c>
      <c r="B30" s="57" t="s">
        <v>50</v>
      </c>
      <c r="C30" s="58">
        <v>5776</v>
      </c>
      <c r="D30" s="60">
        <v>2123640</v>
      </c>
      <c r="E30" s="60">
        <f t="shared" si="0"/>
        <v>367.6662049861496</v>
      </c>
      <c r="F30" s="60">
        <v>0</v>
      </c>
      <c r="G30" s="60">
        <f t="shared" si="1"/>
        <v>0</v>
      </c>
      <c r="H30" s="60">
        <v>118182</v>
      </c>
      <c r="I30" s="60">
        <f t="shared" si="2"/>
        <v>20.460872576177284</v>
      </c>
      <c r="J30" s="60">
        <v>1044517</v>
      </c>
      <c r="K30" s="60">
        <f t="shared" si="3"/>
        <v>180.83743074792244</v>
      </c>
      <c r="L30" s="60">
        <v>207573</v>
      </c>
      <c r="M30" s="60">
        <f t="shared" si="4"/>
        <v>35.937153739612185</v>
      </c>
      <c r="N30" s="60">
        <v>1076690</v>
      </c>
      <c r="O30" s="60">
        <f t="shared" si="5"/>
        <v>186.40754847645428</v>
      </c>
      <c r="P30" s="60">
        <v>157800</v>
      </c>
      <c r="Q30" s="60">
        <f t="shared" si="6"/>
        <v>27.31994459833795</v>
      </c>
      <c r="R30" s="60">
        <v>43762</v>
      </c>
      <c r="S30" s="60">
        <f t="shared" si="7"/>
        <v>7.5765235457063715</v>
      </c>
      <c r="T30" s="69">
        <v>190926</v>
      </c>
      <c r="U30" s="60">
        <f t="shared" si="7"/>
        <v>33.05505540166205</v>
      </c>
      <c r="V30" s="69">
        <f t="shared" si="8"/>
        <v>4963090</v>
      </c>
      <c r="W30" s="60">
        <f t="shared" si="9"/>
        <v>859.2607340720222</v>
      </c>
    </row>
    <row r="31" spans="1:23" ht="12.75">
      <c r="A31" s="6">
        <v>28</v>
      </c>
      <c r="B31" s="57" t="s">
        <v>51</v>
      </c>
      <c r="C31" s="58">
        <v>30255</v>
      </c>
      <c r="D31" s="60">
        <v>8214116</v>
      </c>
      <c r="E31" s="60">
        <f t="shared" si="0"/>
        <v>271.4961493967939</v>
      </c>
      <c r="F31" s="60">
        <v>291688</v>
      </c>
      <c r="G31" s="60">
        <f t="shared" si="1"/>
        <v>9.640984961163444</v>
      </c>
      <c r="H31" s="60">
        <v>617699</v>
      </c>
      <c r="I31" s="60">
        <f t="shared" si="2"/>
        <v>20.416427036853413</v>
      </c>
      <c r="J31" s="60">
        <v>3587076</v>
      </c>
      <c r="K31" s="60">
        <f t="shared" si="3"/>
        <v>118.56142786316312</v>
      </c>
      <c r="L31" s="60">
        <v>914729</v>
      </c>
      <c r="M31" s="60">
        <f t="shared" si="4"/>
        <v>30.233977854900015</v>
      </c>
      <c r="N31" s="60">
        <v>3509100</v>
      </c>
      <c r="O31" s="60">
        <f t="shared" si="5"/>
        <v>115.98413485374319</v>
      </c>
      <c r="P31" s="60">
        <v>541502</v>
      </c>
      <c r="Q31" s="60">
        <f t="shared" si="6"/>
        <v>17.89793422574781</v>
      </c>
      <c r="R31" s="60">
        <v>206863</v>
      </c>
      <c r="S31" s="60">
        <f t="shared" si="7"/>
        <v>6.837316146091555</v>
      </c>
      <c r="T31" s="69">
        <v>784615</v>
      </c>
      <c r="U31" s="60">
        <f t="shared" si="7"/>
        <v>25.933399438109404</v>
      </c>
      <c r="V31" s="69">
        <f t="shared" si="8"/>
        <v>18667388</v>
      </c>
      <c r="W31" s="60">
        <f t="shared" si="9"/>
        <v>617.0017517765658</v>
      </c>
    </row>
    <row r="32" spans="1:23" ht="12.75">
      <c r="A32" s="6">
        <v>29</v>
      </c>
      <c r="B32" s="57" t="s">
        <v>52</v>
      </c>
      <c r="C32" s="58">
        <v>14613</v>
      </c>
      <c r="D32" s="60">
        <v>6973566</v>
      </c>
      <c r="E32" s="60">
        <f t="shared" si="0"/>
        <v>477.2165879696161</v>
      </c>
      <c r="F32" s="60">
        <v>480692</v>
      </c>
      <c r="G32" s="60">
        <f t="shared" si="1"/>
        <v>32.894819681105865</v>
      </c>
      <c r="H32" s="60">
        <v>296380</v>
      </c>
      <c r="I32" s="60">
        <f t="shared" si="2"/>
        <v>20.28194073769931</v>
      </c>
      <c r="J32" s="60">
        <v>2186873</v>
      </c>
      <c r="K32" s="60">
        <f t="shared" si="3"/>
        <v>149.6525696297817</v>
      </c>
      <c r="L32" s="60">
        <v>546439</v>
      </c>
      <c r="M32" s="60">
        <f t="shared" si="4"/>
        <v>37.39403271060015</v>
      </c>
      <c r="N32" s="60">
        <v>2636966</v>
      </c>
      <c r="O32" s="60">
        <f t="shared" si="5"/>
        <v>180.4534318757271</v>
      </c>
      <c r="P32" s="60">
        <v>356563</v>
      </c>
      <c r="Q32" s="60">
        <f t="shared" si="6"/>
        <v>24.40039690686375</v>
      </c>
      <c r="R32" s="60">
        <v>265166</v>
      </c>
      <c r="S32" s="60">
        <f t="shared" si="7"/>
        <v>18.145897488537603</v>
      </c>
      <c r="T32" s="69">
        <v>599142</v>
      </c>
      <c r="U32" s="60">
        <f t="shared" si="7"/>
        <v>41.000615889961</v>
      </c>
      <c r="V32" s="69">
        <f t="shared" si="8"/>
        <v>14341787</v>
      </c>
      <c r="W32" s="60">
        <f t="shared" si="9"/>
        <v>981.4402928898926</v>
      </c>
    </row>
    <row r="33" spans="1:23" ht="12.75">
      <c r="A33" s="7">
        <v>30</v>
      </c>
      <c r="B33" s="21" t="s">
        <v>53</v>
      </c>
      <c r="C33" s="10">
        <v>2715</v>
      </c>
      <c r="D33" s="61">
        <v>1212090</v>
      </c>
      <c r="E33" s="61">
        <f t="shared" si="0"/>
        <v>446.44198895027625</v>
      </c>
      <c r="F33" s="61">
        <v>43236</v>
      </c>
      <c r="G33" s="61">
        <f t="shared" si="1"/>
        <v>15.924861878453038</v>
      </c>
      <c r="H33" s="61">
        <v>81678</v>
      </c>
      <c r="I33" s="61">
        <f t="shared" si="2"/>
        <v>30.083977900552487</v>
      </c>
      <c r="J33" s="61">
        <v>425879</v>
      </c>
      <c r="K33" s="61">
        <f t="shared" si="3"/>
        <v>156.86151012891344</v>
      </c>
      <c r="L33" s="61">
        <v>19004</v>
      </c>
      <c r="M33" s="61">
        <f t="shared" si="4"/>
        <v>6.999631675874769</v>
      </c>
      <c r="N33" s="61">
        <v>399586</v>
      </c>
      <c r="O33" s="61">
        <f t="shared" si="5"/>
        <v>147.17716390423573</v>
      </c>
      <c r="P33" s="61">
        <v>76355</v>
      </c>
      <c r="Q33" s="61">
        <f t="shared" si="6"/>
        <v>28.123388581952117</v>
      </c>
      <c r="R33" s="61">
        <v>4018</v>
      </c>
      <c r="S33" s="61">
        <f t="shared" si="7"/>
        <v>1.4799263351749539</v>
      </c>
      <c r="T33" s="70">
        <v>81766</v>
      </c>
      <c r="U33" s="61">
        <f t="shared" si="7"/>
        <v>30.116390423572746</v>
      </c>
      <c r="V33" s="70">
        <f t="shared" si="8"/>
        <v>2343612</v>
      </c>
      <c r="W33" s="61">
        <f t="shared" si="9"/>
        <v>863.2088397790055</v>
      </c>
    </row>
    <row r="34" spans="1:23" ht="12.75">
      <c r="A34" s="6">
        <v>31</v>
      </c>
      <c r="B34" s="57" t="s">
        <v>54</v>
      </c>
      <c r="C34" s="58">
        <v>6657</v>
      </c>
      <c r="D34" s="60">
        <v>1849561</v>
      </c>
      <c r="E34" s="60">
        <f t="shared" si="0"/>
        <v>277.83701366982126</v>
      </c>
      <c r="F34" s="60">
        <v>40000</v>
      </c>
      <c r="G34" s="60">
        <f t="shared" si="1"/>
        <v>6.008712633318312</v>
      </c>
      <c r="H34" s="60">
        <v>183328</v>
      </c>
      <c r="I34" s="60">
        <f t="shared" si="2"/>
        <v>27.539131741024484</v>
      </c>
      <c r="J34" s="60">
        <v>637750</v>
      </c>
      <c r="K34" s="60">
        <f t="shared" si="3"/>
        <v>95.80141204746883</v>
      </c>
      <c r="L34" s="60">
        <v>325666</v>
      </c>
      <c r="M34" s="60">
        <f t="shared" si="4"/>
        <v>48.92083521105603</v>
      </c>
      <c r="N34" s="60">
        <v>1154580</v>
      </c>
      <c r="O34" s="60">
        <f t="shared" si="5"/>
        <v>173.43848580441642</v>
      </c>
      <c r="P34" s="60">
        <v>144461</v>
      </c>
      <c r="Q34" s="60">
        <f t="shared" si="6"/>
        <v>21.700615893044915</v>
      </c>
      <c r="R34" s="60">
        <v>36249</v>
      </c>
      <c r="S34" s="60">
        <f t="shared" si="7"/>
        <v>5.4452456061288865</v>
      </c>
      <c r="T34" s="69">
        <v>508516</v>
      </c>
      <c r="U34" s="60">
        <f t="shared" si="7"/>
        <v>76.38816283611236</v>
      </c>
      <c r="V34" s="69">
        <f t="shared" si="8"/>
        <v>4880111</v>
      </c>
      <c r="W34" s="60">
        <f t="shared" si="9"/>
        <v>733.0796154423915</v>
      </c>
    </row>
    <row r="35" spans="1:23" ht="12.75">
      <c r="A35" s="6">
        <v>32</v>
      </c>
      <c r="B35" s="57" t="s">
        <v>55</v>
      </c>
      <c r="C35" s="58">
        <v>23155</v>
      </c>
      <c r="D35" s="60">
        <v>7213528</v>
      </c>
      <c r="E35" s="60">
        <f t="shared" si="0"/>
        <v>311.5321960699633</v>
      </c>
      <c r="F35" s="60">
        <v>364908</v>
      </c>
      <c r="G35" s="60">
        <f t="shared" si="1"/>
        <v>15.75936082919456</v>
      </c>
      <c r="H35" s="60">
        <v>357749</v>
      </c>
      <c r="I35" s="60">
        <f t="shared" si="2"/>
        <v>15.450183545670482</v>
      </c>
      <c r="J35" s="60">
        <v>2054613</v>
      </c>
      <c r="K35" s="60">
        <f t="shared" si="3"/>
        <v>88.73301662707838</v>
      </c>
      <c r="L35" s="60">
        <v>612344</v>
      </c>
      <c r="M35" s="60">
        <f t="shared" si="4"/>
        <v>26.445432951846254</v>
      </c>
      <c r="N35" s="60">
        <v>3895880</v>
      </c>
      <c r="O35" s="60">
        <f t="shared" si="5"/>
        <v>168.25221334484993</v>
      </c>
      <c r="P35" s="60">
        <v>513616</v>
      </c>
      <c r="Q35" s="60">
        <f t="shared" si="6"/>
        <v>22.181645432951846</v>
      </c>
      <c r="R35" s="60">
        <v>144907</v>
      </c>
      <c r="S35" s="60">
        <f t="shared" si="7"/>
        <v>6.2581299935219175</v>
      </c>
      <c r="T35" s="69">
        <v>779844</v>
      </c>
      <c r="U35" s="60">
        <f t="shared" si="7"/>
        <v>33.67929172964802</v>
      </c>
      <c r="V35" s="69">
        <f t="shared" si="8"/>
        <v>15937389</v>
      </c>
      <c r="W35" s="60">
        <f t="shared" si="9"/>
        <v>688.2914705247247</v>
      </c>
    </row>
    <row r="36" spans="1:23" ht="12.75">
      <c r="A36" s="6">
        <v>33</v>
      </c>
      <c r="B36" s="57" t="s">
        <v>56</v>
      </c>
      <c r="C36" s="58">
        <v>2304</v>
      </c>
      <c r="D36" s="60">
        <v>1492500</v>
      </c>
      <c r="E36" s="60">
        <f t="shared" si="0"/>
        <v>647.7864583333334</v>
      </c>
      <c r="F36" s="60">
        <v>0</v>
      </c>
      <c r="G36" s="60">
        <f t="shared" si="1"/>
        <v>0</v>
      </c>
      <c r="H36" s="60">
        <v>94608</v>
      </c>
      <c r="I36" s="60">
        <f t="shared" si="2"/>
        <v>41.0625</v>
      </c>
      <c r="J36" s="60">
        <v>300518</v>
      </c>
      <c r="K36" s="60">
        <f t="shared" si="3"/>
        <v>130.43315972222223</v>
      </c>
      <c r="L36" s="60">
        <v>85724</v>
      </c>
      <c r="M36" s="60">
        <f t="shared" si="4"/>
        <v>37.20659722222222</v>
      </c>
      <c r="N36" s="60">
        <v>452868</v>
      </c>
      <c r="O36" s="60">
        <f t="shared" si="5"/>
        <v>196.55729166666666</v>
      </c>
      <c r="P36" s="60">
        <v>55895</v>
      </c>
      <c r="Q36" s="60">
        <f t="shared" si="6"/>
        <v>24.25998263888889</v>
      </c>
      <c r="R36" s="60">
        <v>2002</v>
      </c>
      <c r="S36" s="60">
        <f t="shared" si="7"/>
        <v>0.8689236111111112</v>
      </c>
      <c r="T36" s="69">
        <v>84865</v>
      </c>
      <c r="U36" s="60">
        <f t="shared" si="7"/>
        <v>36.833767361111114</v>
      </c>
      <c r="V36" s="69">
        <f t="shared" si="8"/>
        <v>2568980</v>
      </c>
      <c r="W36" s="60">
        <f t="shared" si="9"/>
        <v>1115.0086805555557</v>
      </c>
    </row>
    <row r="37" spans="1:23" ht="12.75">
      <c r="A37" s="6">
        <v>34</v>
      </c>
      <c r="B37" s="57" t="s">
        <v>57</v>
      </c>
      <c r="C37" s="58">
        <v>4977</v>
      </c>
      <c r="D37" s="60">
        <v>1704234</v>
      </c>
      <c r="E37" s="60">
        <f t="shared" si="0"/>
        <v>342.42194092827003</v>
      </c>
      <c r="F37" s="60">
        <v>80078</v>
      </c>
      <c r="G37" s="60">
        <f t="shared" si="1"/>
        <v>16.089612216194496</v>
      </c>
      <c r="H37" s="60">
        <v>193358</v>
      </c>
      <c r="I37" s="60">
        <f t="shared" si="2"/>
        <v>38.85031143258991</v>
      </c>
      <c r="J37" s="60">
        <v>790136</v>
      </c>
      <c r="K37" s="60">
        <f t="shared" si="3"/>
        <v>158.7574844283705</v>
      </c>
      <c r="L37" s="60">
        <v>249401</v>
      </c>
      <c r="M37" s="60">
        <f t="shared" si="4"/>
        <v>50.110709262608</v>
      </c>
      <c r="N37" s="60">
        <v>867763</v>
      </c>
      <c r="O37" s="60">
        <f t="shared" si="5"/>
        <v>174.3546313039984</v>
      </c>
      <c r="P37" s="60">
        <v>136649</v>
      </c>
      <c r="Q37" s="60">
        <f t="shared" si="6"/>
        <v>27.45609805103476</v>
      </c>
      <c r="R37" s="60">
        <v>9713</v>
      </c>
      <c r="S37" s="60">
        <f t="shared" si="7"/>
        <v>1.9515772553747237</v>
      </c>
      <c r="T37" s="69">
        <v>144749</v>
      </c>
      <c r="U37" s="60">
        <f t="shared" si="7"/>
        <v>29.08358448864778</v>
      </c>
      <c r="V37" s="69">
        <f t="shared" si="8"/>
        <v>4176081</v>
      </c>
      <c r="W37" s="60">
        <f t="shared" si="9"/>
        <v>839.0759493670886</v>
      </c>
    </row>
    <row r="38" spans="1:23" ht="12.75">
      <c r="A38" s="7">
        <v>35</v>
      </c>
      <c r="B38" s="21" t="s">
        <v>58</v>
      </c>
      <c r="C38" s="10">
        <v>6926</v>
      </c>
      <c r="D38" s="61">
        <v>2031058</v>
      </c>
      <c r="E38" s="61">
        <f t="shared" si="0"/>
        <v>293.2512272596015</v>
      </c>
      <c r="F38" s="61">
        <v>27736</v>
      </c>
      <c r="G38" s="61">
        <f t="shared" si="1"/>
        <v>4.004620271440947</v>
      </c>
      <c r="H38" s="61">
        <v>227353</v>
      </c>
      <c r="I38" s="61">
        <f t="shared" si="2"/>
        <v>32.826017903551836</v>
      </c>
      <c r="J38" s="61">
        <v>1115964</v>
      </c>
      <c r="K38" s="61">
        <f t="shared" si="3"/>
        <v>161.126768697661</v>
      </c>
      <c r="L38" s="61">
        <v>363733</v>
      </c>
      <c r="M38" s="61">
        <f t="shared" si="4"/>
        <v>52.51703725093849</v>
      </c>
      <c r="N38" s="61">
        <v>1284035</v>
      </c>
      <c r="O38" s="61">
        <f t="shared" si="5"/>
        <v>185.39344498989317</v>
      </c>
      <c r="P38" s="61">
        <v>86024</v>
      </c>
      <c r="Q38" s="61">
        <f t="shared" si="6"/>
        <v>12.420444701126192</v>
      </c>
      <c r="R38" s="61">
        <v>37010</v>
      </c>
      <c r="S38" s="61">
        <f t="shared" si="7"/>
        <v>5.343632688420445</v>
      </c>
      <c r="T38" s="70">
        <v>184436</v>
      </c>
      <c r="U38" s="61">
        <f t="shared" si="7"/>
        <v>26.62951198382905</v>
      </c>
      <c r="V38" s="70">
        <f t="shared" si="8"/>
        <v>5357349</v>
      </c>
      <c r="W38" s="61">
        <f t="shared" si="9"/>
        <v>773.5127057464626</v>
      </c>
    </row>
    <row r="39" spans="1:23" ht="12.75">
      <c r="A39" s="6">
        <v>36</v>
      </c>
      <c r="B39" s="57" t="s">
        <v>59</v>
      </c>
      <c r="C39" s="58">
        <v>9039</v>
      </c>
      <c r="D39" s="60">
        <v>7294071</v>
      </c>
      <c r="E39" s="60">
        <f t="shared" si="0"/>
        <v>806.955526053767</v>
      </c>
      <c r="F39" s="60">
        <v>0</v>
      </c>
      <c r="G39" s="60">
        <f t="shared" si="1"/>
        <v>0</v>
      </c>
      <c r="H39" s="60">
        <v>267487</v>
      </c>
      <c r="I39" s="60">
        <f t="shared" si="2"/>
        <v>29.592543422945017</v>
      </c>
      <c r="J39" s="60">
        <v>1597941</v>
      </c>
      <c r="K39" s="60">
        <f t="shared" si="3"/>
        <v>176.7829405907733</v>
      </c>
      <c r="L39" s="60">
        <v>5536</v>
      </c>
      <c r="M39" s="60">
        <f t="shared" si="4"/>
        <v>0.6124571302135192</v>
      </c>
      <c r="N39" s="60">
        <v>841671</v>
      </c>
      <c r="O39" s="60">
        <f t="shared" si="5"/>
        <v>93.11549950215732</v>
      </c>
      <c r="P39" s="60">
        <v>11807</v>
      </c>
      <c r="Q39" s="60">
        <f t="shared" si="6"/>
        <v>1.3062285651067596</v>
      </c>
      <c r="R39" s="60">
        <v>226777</v>
      </c>
      <c r="S39" s="60">
        <f t="shared" si="7"/>
        <v>25.088726629051887</v>
      </c>
      <c r="T39" s="69">
        <v>3040435</v>
      </c>
      <c r="U39" s="60">
        <f t="shared" si="7"/>
        <v>336.36851421617433</v>
      </c>
      <c r="V39" s="69">
        <f t="shared" si="8"/>
        <v>13285725</v>
      </c>
      <c r="W39" s="60">
        <f t="shared" si="9"/>
        <v>1469.822436110189</v>
      </c>
    </row>
    <row r="40" spans="1:23" ht="12.75">
      <c r="A40" s="6">
        <v>37</v>
      </c>
      <c r="B40" s="57" t="s">
        <v>60</v>
      </c>
      <c r="C40" s="58">
        <v>18937</v>
      </c>
      <c r="D40" s="60">
        <v>6045547</v>
      </c>
      <c r="E40" s="60">
        <f t="shared" si="0"/>
        <v>319.2452341976026</v>
      </c>
      <c r="F40" s="60">
        <v>101069</v>
      </c>
      <c r="G40" s="60">
        <f t="shared" si="1"/>
        <v>5.337117811691398</v>
      </c>
      <c r="H40" s="60">
        <v>537101</v>
      </c>
      <c r="I40" s="60">
        <f t="shared" si="2"/>
        <v>28.362517822252734</v>
      </c>
      <c r="J40" s="60">
        <v>3102402</v>
      </c>
      <c r="K40" s="60">
        <f t="shared" si="3"/>
        <v>163.8275334002218</v>
      </c>
      <c r="L40" s="60">
        <v>590631</v>
      </c>
      <c r="M40" s="60">
        <f t="shared" si="4"/>
        <v>31.189259122353064</v>
      </c>
      <c r="N40" s="60">
        <v>3062569</v>
      </c>
      <c r="O40" s="60">
        <f t="shared" si="5"/>
        <v>161.72408512435973</v>
      </c>
      <c r="P40" s="60">
        <v>646682</v>
      </c>
      <c r="Q40" s="60">
        <f t="shared" si="6"/>
        <v>34.14912604953266</v>
      </c>
      <c r="R40" s="60">
        <v>239531</v>
      </c>
      <c r="S40" s="60">
        <f t="shared" si="7"/>
        <v>12.648835612821461</v>
      </c>
      <c r="T40" s="69">
        <v>812604</v>
      </c>
      <c r="U40" s="60">
        <f t="shared" si="7"/>
        <v>42.910915139673655</v>
      </c>
      <c r="V40" s="69">
        <f t="shared" si="8"/>
        <v>15138136</v>
      </c>
      <c r="W40" s="60">
        <f t="shared" si="9"/>
        <v>799.3946242805091</v>
      </c>
    </row>
    <row r="41" spans="1:23" ht="12.75">
      <c r="A41" s="6">
        <v>38</v>
      </c>
      <c r="B41" s="57" t="s">
        <v>61</v>
      </c>
      <c r="C41" s="58">
        <v>3573</v>
      </c>
      <c r="D41" s="60">
        <v>4471362</v>
      </c>
      <c r="E41" s="60">
        <f t="shared" si="0"/>
        <v>1251.4307304785893</v>
      </c>
      <c r="F41" s="60">
        <v>0</v>
      </c>
      <c r="G41" s="60">
        <f t="shared" si="1"/>
        <v>0</v>
      </c>
      <c r="H41" s="60">
        <v>88462</v>
      </c>
      <c r="I41" s="60">
        <f t="shared" si="2"/>
        <v>24.75846627483907</v>
      </c>
      <c r="J41" s="60">
        <v>695382</v>
      </c>
      <c r="K41" s="60">
        <f t="shared" si="3"/>
        <v>194.62132661628883</v>
      </c>
      <c r="L41" s="60">
        <v>301636</v>
      </c>
      <c r="M41" s="60">
        <f t="shared" si="4"/>
        <v>84.42093478869297</v>
      </c>
      <c r="N41" s="60">
        <v>570288</v>
      </c>
      <c r="O41" s="60">
        <f t="shared" si="5"/>
        <v>159.61041141897564</v>
      </c>
      <c r="P41" s="60">
        <v>57462</v>
      </c>
      <c r="Q41" s="60">
        <f t="shared" si="6"/>
        <v>16.08228379513014</v>
      </c>
      <c r="R41" s="60">
        <v>38932</v>
      </c>
      <c r="S41" s="60">
        <f t="shared" si="7"/>
        <v>10.896165687097676</v>
      </c>
      <c r="T41" s="69">
        <v>214520</v>
      </c>
      <c r="U41" s="60">
        <f t="shared" si="7"/>
        <v>60.039182759585785</v>
      </c>
      <c r="V41" s="69">
        <f t="shared" si="8"/>
        <v>6438044</v>
      </c>
      <c r="W41" s="60">
        <f t="shared" si="9"/>
        <v>1801.8595018191995</v>
      </c>
    </row>
    <row r="42" spans="1:23" ht="12.75">
      <c r="A42" s="6">
        <v>39</v>
      </c>
      <c r="B42" s="57" t="s">
        <v>62</v>
      </c>
      <c r="C42" s="58">
        <v>2998</v>
      </c>
      <c r="D42" s="60">
        <v>1699593</v>
      </c>
      <c r="E42" s="60">
        <f t="shared" si="0"/>
        <v>566.9089392928619</v>
      </c>
      <c r="F42" s="60">
        <v>49000</v>
      </c>
      <c r="G42" s="60">
        <f t="shared" si="1"/>
        <v>16.344229486324217</v>
      </c>
      <c r="H42" s="60">
        <v>64195</v>
      </c>
      <c r="I42" s="60">
        <f t="shared" si="2"/>
        <v>21.412608405603734</v>
      </c>
      <c r="J42" s="60">
        <v>415114</v>
      </c>
      <c r="K42" s="60">
        <f t="shared" si="3"/>
        <v>138.4636424282855</v>
      </c>
      <c r="L42" s="60">
        <v>101859</v>
      </c>
      <c r="M42" s="60">
        <f t="shared" si="4"/>
        <v>33.97565043362241</v>
      </c>
      <c r="N42" s="60">
        <v>551889</v>
      </c>
      <c r="O42" s="60">
        <f t="shared" si="5"/>
        <v>184.08572381587726</v>
      </c>
      <c r="P42" s="60">
        <v>0</v>
      </c>
      <c r="Q42" s="60">
        <f t="shared" si="6"/>
        <v>0</v>
      </c>
      <c r="R42" s="60">
        <v>13745</v>
      </c>
      <c r="S42" s="60">
        <f t="shared" si="7"/>
        <v>4.5847231487658435</v>
      </c>
      <c r="T42" s="69">
        <v>184965</v>
      </c>
      <c r="U42" s="60">
        <f t="shared" si="7"/>
        <v>61.69613075383589</v>
      </c>
      <c r="V42" s="69">
        <f t="shared" si="8"/>
        <v>3080360</v>
      </c>
      <c r="W42" s="60">
        <f t="shared" si="9"/>
        <v>1027.4716477651768</v>
      </c>
    </row>
    <row r="43" spans="1:23" ht="12.75">
      <c r="A43" s="7">
        <v>40</v>
      </c>
      <c r="B43" s="21" t="s">
        <v>63</v>
      </c>
      <c r="C43" s="10">
        <v>23763</v>
      </c>
      <c r="D43" s="61">
        <v>6332422</v>
      </c>
      <c r="E43" s="61">
        <f t="shared" si="0"/>
        <v>266.48243066952824</v>
      </c>
      <c r="F43" s="61">
        <v>258572</v>
      </c>
      <c r="G43" s="61">
        <f t="shared" si="1"/>
        <v>10.881286032908303</v>
      </c>
      <c r="H43" s="61">
        <v>0</v>
      </c>
      <c r="I43" s="61">
        <f t="shared" si="2"/>
        <v>0</v>
      </c>
      <c r="J43" s="61">
        <v>6234718</v>
      </c>
      <c r="K43" s="61">
        <f t="shared" si="3"/>
        <v>262.3708285990826</v>
      </c>
      <c r="L43" s="61">
        <v>0</v>
      </c>
      <c r="M43" s="61">
        <f t="shared" si="4"/>
        <v>0</v>
      </c>
      <c r="N43" s="61">
        <v>4446884</v>
      </c>
      <c r="O43" s="61">
        <f t="shared" si="5"/>
        <v>187.13478937844548</v>
      </c>
      <c r="P43" s="61">
        <v>612132</v>
      </c>
      <c r="Q43" s="61">
        <f t="shared" si="6"/>
        <v>25.759878803181415</v>
      </c>
      <c r="R43" s="61">
        <v>99298</v>
      </c>
      <c r="S43" s="61">
        <f t="shared" si="7"/>
        <v>4.178681142953331</v>
      </c>
      <c r="T43" s="70">
        <v>1114177</v>
      </c>
      <c r="U43" s="61">
        <f t="shared" si="7"/>
        <v>46.887051298236756</v>
      </c>
      <c r="V43" s="70">
        <f t="shared" si="8"/>
        <v>19098203</v>
      </c>
      <c r="W43" s="61">
        <f t="shared" si="9"/>
        <v>803.6949459243361</v>
      </c>
    </row>
    <row r="44" spans="1:23" ht="12.75">
      <c r="A44" s="6">
        <v>41</v>
      </c>
      <c r="B44" s="57" t="s">
        <v>64</v>
      </c>
      <c r="C44" s="58">
        <v>1553</v>
      </c>
      <c r="D44" s="60">
        <v>761154</v>
      </c>
      <c r="E44" s="60">
        <f t="shared" si="0"/>
        <v>490.1184803605924</v>
      </c>
      <c r="F44" s="60">
        <v>0</v>
      </c>
      <c r="G44" s="60">
        <f t="shared" si="1"/>
        <v>0</v>
      </c>
      <c r="H44" s="60">
        <v>56354</v>
      </c>
      <c r="I44" s="60">
        <f t="shared" si="2"/>
        <v>36.28718609143593</v>
      </c>
      <c r="J44" s="60">
        <v>378523</v>
      </c>
      <c r="K44" s="60">
        <f t="shared" si="3"/>
        <v>243.7366387636832</v>
      </c>
      <c r="L44" s="60">
        <v>110438</v>
      </c>
      <c r="M44" s="60">
        <f t="shared" si="4"/>
        <v>71.11268512556343</v>
      </c>
      <c r="N44" s="60">
        <v>338659</v>
      </c>
      <c r="O44" s="60">
        <f t="shared" si="5"/>
        <v>218.06761107533805</v>
      </c>
      <c r="P44" s="60">
        <v>41421</v>
      </c>
      <c r="Q44" s="60">
        <f t="shared" si="6"/>
        <v>26.671603348358015</v>
      </c>
      <c r="R44" s="60">
        <v>1350</v>
      </c>
      <c r="S44" s="60">
        <f t="shared" si="7"/>
        <v>0.8692852543464262</v>
      </c>
      <c r="T44" s="69">
        <v>130482</v>
      </c>
      <c r="U44" s="60">
        <f t="shared" si="7"/>
        <v>84.0193174500966</v>
      </c>
      <c r="V44" s="69">
        <f t="shared" si="8"/>
        <v>1818381</v>
      </c>
      <c r="W44" s="60">
        <f t="shared" si="9"/>
        <v>1170.882807469414</v>
      </c>
    </row>
    <row r="45" spans="1:23" ht="12.75">
      <c r="A45" s="6">
        <v>42</v>
      </c>
      <c r="B45" s="57" t="s">
        <v>65</v>
      </c>
      <c r="C45" s="58">
        <v>3429</v>
      </c>
      <c r="D45" s="60">
        <v>1530568</v>
      </c>
      <c r="E45" s="60">
        <f t="shared" si="0"/>
        <v>446.35987168270634</v>
      </c>
      <c r="F45" s="60">
        <v>3023</v>
      </c>
      <c r="G45" s="60">
        <f t="shared" si="1"/>
        <v>0.8815981335666375</v>
      </c>
      <c r="H45" s="60">
        <v>100618</v>
      </c>
      <c r="I45" s="60">
        <f t="shared" si="2"/>
        <v>29.343248760571594</v>
      </c>
      <c r="J45" s="60">
        <v>567412</v>
      </c>
      <c r="K45" s="60">
        <f t="shared" si="3"/>
        <v>165.4744823563721</v>
      </c>
      <c r="L45" s="60">
        <v>169908</v>
      </c>
      <c r="M45" s="60">
        <f t="shared" si="4"/>
        <v>49.55030621172354</v>
      </c>
      <c r="N45" s="60">
        <v>657276</v>
      </c>
      <c r="O45" s="60">
        <f t="shared" si="5"/>
        <v>191.68153980752405</v>
      </c>
      <c r="P45" s="60">
        <v>72090</v>
      </c>
      <c r="Q45" s="60">
        <f t="shared" si="6"/>
        <v>21.023622047244096</v>
      </c>
      <c r="R45" s="60">
        <v>3661</v>
      </c>
      <c r="S45" s="60">
        <f t="shared" si="7"/>
        <v>1.067658209390493</v>
      </c>
      <c r="T45" s="69">
        <v>63078</v>
      </c>
      <c r="U45" s="60">
        <f t="shared" si="7"/>
        <v>18.395450568678914</v>
      </c>
      <c r="V45" s="69">
        <f t="shared" si="8"/>
        <v>3167634</v>
      </c>
      <c r="W45" s="60">
        <f t="shared" si="9"/>
        <v>923.7777777777778</v>
      </c>
    </row>
    <row r="46" spans="1:23" ht="12.75">
      <c r="A46" s="6">
        <v>43</v>
      </c>
      <c r="B46" s="57" t="s">
        <v>66</v>
      </c>
      <c r="C46" s="58">
        <v>4187</v>
      </c>
      <c r="D46" s="60">
        <v>1796272</v>
      </c>
      <c r="E46" s="60">
        <f t="shared" si="0"/>
        <v>429.0117028898973</v>
      </c>
      <c r="F46" s="60">
        <v>73973</v>
      </c>
      <c r="G46" s="60">
        <f t="shared" si="1"/>
        <v>17.66730355863387</v>
      </c>
      <c r="H46" s="60">
        <v>84131</v>
      </c>
      <c r="I46" s="60">
        <f t="shared" si="2"/>
        <v>20.09338428469071</v>
      </c>
      <c r="J46" s="60">
        <v>589277</v>
      </c>
      <c r="K46" s="60">
        <f t="shared" si="3"/>
        <v>140.73967040840697</v>
      </c>
      <c r="L46" s="60">
        <v>79921</v>
      </c>
      <c r="M46" s="60">
        <f t="shared" si="4"/>
        <v>19.087891091473608</v>
      </c>
      <c r="N46" s="60">
        <v>682165</v>
      </c>
      <c r="O46" s="60">
        <f t="shared" si="5"/>
        <v>162.9245283018868</v>
      </c>
      <c r="P46" s="60">
        <v>122371</v>
      </c>
      <c r="Q46" s="60">
        <f t="shared" si="6"/>
        <v>29.22641509433962</v>
      </c>
      <c r="R46" s="60">
        <v>21509</v>
      </c>
      <c r="S46" s="60">
        <f t="shared" si="7"/>
        <v>5.137090995939814</v>
      </c>
      <c r="T46" s="69">
        <v>115656</v>
      </c>
      <c r="U46" s="60">
        <f t="shared" si="7"/>
        <v>27.62264150943396</v>
      </c>
      <c r="V46" s="69">
        <f t="shared" si="8"/>
        <v>3565275</v>
      </c>
      <c r="W46" s="60">
        <f t="shared" si="9"/>
        <v>851.5106281347026</v>
      </c>
    </row>
    <row r="47" spans="1:23" ht="12.75">
      <c r="A47" s="6">
        <v>44</v>
      </c>
      <c r="B47" s="57" t="s">
        <v>67</v>
      </c>
      <c r="C47" s="58">
        <v>3513</v>
      </c>
      <c r="D47" s="60">
        <v>10939056</v>
      </c>
      <c r="E47" s="60">
        <f t="shared" si="0"/>
        <v>3113.878736122972</v>
      </c>
      <c r="F47" s="60">
        <v>0</v>
      </c>
      <c r="G47" s="60">
        <f t="shared" si="1"/>
        <v>0</v>
      </c>
      <c r="H47" s="60">
        <v>64169</v>
      </c>
      <c r="I47" s="60">
        <f t="shared" si="2"/>
        <v>18.266154284087673</v>
      </c>
      <c r="J47" s="60">
        <v>537587</v>
      </c>
      <c r="K47" s="60">
        <f t="shared" si="3"/>
        <v>153.02789638485623</v>
      </c>
      <c r="L47" s="60">
        <v>262420</v>
      </c>
      <c r="M47" s="60">
        <f t="shared" si="4"/>
        <v>74.69968687731284</v>
      </c>
      <c r="N47" s="60">
        <v>634800</v>
      </c>
      <c r="O47" s="60">
        <f t="shared" si="5"/>
        <v>180.7002561912895</v>
      </c>
      <c r="P47" s="60">
        <v>161156</v>
      </c>
      <c r="Q47" s="60">
        <f t="shared" si="6"/>
        <v>45.874181611158555</v>
      </c>
      <c r="R47" s="60">
        <v>481321</v>
      </c>
      <c r="S47" s="60">
        <f t="shared" si="7"/>
        <v>137.01138627953316</v>
      </c>
      <c r="T47" s="69">
        <v>4302</v>
      </c>
      <c r="U47" s="60">
        <f t="shared" si="7"/>
        <v>1.224594363791631</v>
      </c>
      <c r="V47" s="69">
        <f t="shared" si="8"/>
        <v>13084811</v>
      </c>
      <c r="W47" s="60">
        <f t="shared" si="9"/>
        <v>3724.6828921150013</v>
      </c>
    </row>
    <row r="48" spans="1:23" ht="12.75">
      <c r="A48" s="7">
        <v>45</v>
      </c>
      <c r="B48" s="21" t="s">
        <v>68</v>
      </c>
      <c r="C48" s="10">
        <v>9678</v>
      </c>
      <c r="D48" s="61">
        <v>2669692</v>
      </c>
      <c r="E48" s="61">
        <f t="shared" si="0"/>
        <v>275.8516222359992</v>
      </c>
      <c r="F48" s="61">
        <v>19274</v>
      </c>
      <c r="G48" s="61">
        <f t="shared" si="1"/>
        <v>1.9915271750361645</v>
      </c>
      <c r="H48" s="61">
        <v>173357</v>
      </c>
      <c r="I48" s="61">
        <f t="shared" si="2"/>
        <v>17.912481917751602</v>
      </c>
      <c r="J48" s="61">
        <v>2644056</v>
      </c>
      <c r="K48" s="61">
        <f t="shared" si="3"/>
        <v>273.2027278363298</v>
      </c>
      <c r="L48" s="61">
        <v>571098</v>
      </c>
      <c r="M48" s="61">
        <f t="shared" si="4"/>
        <v>59.00991940483571</v>
      </c>
      <c r="N48" s="61">
        <v>1539813</v>
      </c>
      <c r="O48" s="61">
        <f t="shared" si="5"/>
        <v>159.10446373217607</v>
      </c>
      <c r="P48" s="61">
        <v>246511</v>
      </c>
      <c r="Q48" s="61">
        <f t="shared" si="6"/>
        <v>25.471275056829924</v>
      </c>
      <c r="R48" s="61">
        <v>107454</v>
      </c>
      <c r="S48" s="61">
        <f t="shared" si="7"/>
        <v>11.10291382517049</v>
      </c>
      <c r="T48" s="70">
        <v>266443</v>
      </c>
      <c r="U48" s="61">
        <f t="shared" si="7"/>
        <v>27.530791485844183</v>
      </c>
      <c r="V48" s="70">
        <f t="shared" si="8"/>
        <v>8237698</v>
      </c>
      <c r="W48" s="61">
        <f t="shared" si="9"/>
        <v>851.1777226699732</v>
      </c>
    </row>
    <row r="49" spans="1:23" ht="12.75">
      <c r="A49" s="6">
        <v>46</v>
      </c>
      <c r="B49" s="57" t="s">
        <v>69</v>
      </c>
      <c r="C49" s="58">
        <v>1313</v>
      </c>
      <c r="D49" s="60">
        <v>811503</v>
      </c>
      <c r="E49" s="60">
        <f t="shared" si="0"/>
        <v>618.052551408987</v>
      </c>
      <c r="F49" s="60">
        <v>0</v>
      </c>
      <c r="G49" s="60">
        <f t="shared" si="1"/>
        <v>0</v>
      </c>
      <c r="H49" s="60">
        <v>75533</v>
      </c>
      <c r="I49" s="60">
        <f t="shared" si="2"/>
        <v>57.52703731911653</v>
      </c>
      <c r="J49" s="60">
        <v>122657</v>
      </c>
      <c r="K49" s="60">
        <f t="shared" si="3"/>
        <v>93.41736481340442</v>
      </c>
      <c r="L49" s="60">
        <v>3488</v>
      </c>
      <c r="M49" s="60">
        <f t="shared" si="4"/>
        <v>2.6565118050266565</v>
      </c>
      <c r="N49" s="60">
        <v>245545</v>
      </c>
      <c r="O49" s="60">
        <f t="shared" si="5"/>
        <v>187.010662604722</v>
      </c>
      <c r="P49" s="60">
        <v>32279</v>
      </c>
      <c r="Q49" s="60">
        <f t="shared" si="6"/>
        <v>24.584158415841586</v>
      </c>
      <c r="R49" s="60">
        <v>29895</v>
      </c>
      <c r="S49" s="60">
        <f t="shared" si="7"/>
        <v>22.768469154607768</v>
      </c>
      <c r="T49" s="69">
        <v>66448</v>
      </c>
      <c r="U49" s="60">
        <f t="shared" si="7"/>
        <v>50.60776846915461</v>
      </c>
      <c r="V49" s="69">
        <f t="shared" si="8"/>
        <v>1387348</v>
      </c>
      <c r="W49" s="60">
        <f t="shared" si="9"/>
        <v>1056.6245239908606</v>
      </c>
    </row>
    <row r="50" spans="1:23" ht="12.75">
      <c r="A50" s="6">
        <v>47</v>
      </c>
      <c r="B50" s="57" t="s">
        <v>70</v>
      </c>
      <c r="C50" s="58">
        <v>4096</v>
      </c>
      <c r="D50" s="60">
        <v>1917255</v>
      </c>
      <c r="E50" s="60">
        <f t="shared" si="0"/>
        <v>468.079833984375</v>
      </c>
      <c r="F50" s="60">
        <v>0</v>
      </c>
      <c r="G50" s="60">
        <f t="shared" si="1"/>
        <v>0</v>
      </c>
      <c r="H50" s="60">
        <v>92161</v>
      </c>
      <c r="I50" s="60">
        <f t="shared" si="2"/>
        <v>22.500244140625</v>
      </c>
      <c r="J50" s="60">
        <v>873635</v>
      </c>
      <c r="K50" s="60">
        <f t="shared" si="3"/>
        <v>213.289794921875</v>
      </c>
      <c r="L50" s="60">
        <v>183079</v>
      </c>
      <c r="M50" s="60">
        <f t="shared" si="4"/>
        <v>44.697021484375</v>
      </c>
      <c r="N50" s="60">
        <v>707930</v>
      </c>
      <c r="O50" s="60">
        <f t="shared" si="5"/>
        <v>172.83447265625</v>
      </c>
      <c r="P50" s="60">
        <v>91375</v>
      </c>
      <c r="Q50" s="60">
        <f t="shared" si="6"/>
        <v>22.308349609375</v>
      </c>
      <c r="R50" s="60">
        <v>6837</v>
      </c>
      <c r="S50" s="60">
        <f t="shared" si="7"/>
        <v>1.669189453125</v>
      </c>
      <c r="T50" s="69">
        <v>90877</v>
      </c>
      <c r="U50" s="60">
        <f t="shared" si="7"/>
        <v>22.186767578125</v>
      </c>
      <c r="V50" s="69">
        <f t="shared" si="8"/>
        <v>3963149</v>
      </c>
      <c r="W50" s="60">
        <f t="shared" si="9"/>
        <v>967.565673828125</v>
      </c>
    </row>
    <row r="51" spans="1:23" ht="12.75">
      <c r="A51" s="6">
        <v>48</v>
      </c>
      <c r="B51" s="57" t="s">
        <v>71</v>
      </c>
      <c r="C51" s="58">
        <v>6711</v>
      </c>
      <c r="D51" s="60">
        <v>5349595</v>
      </c>
      <c r="E51" s="60">
        <f t="shared" si="0"/>
        <v>797.1382804351066</v>
      </c>
      <c r="F51" s="60">
        <v>6696</v>
      </c>
      <c r="G51" s="60">
        <f t="shared" si="1"/>
        <v>0.997764863656683</v>
      </c>
      <c r="H51" s="60">
        <v>0</v>
      </c>
      <c r="I51" s="60">
        <f t="shared" si="2"/>
        <v>0</v>
      </c>
      <c r="J51" s="60">
        <v>1423394</v>
      </c>
      <c r="K51" s="60">
        <f t="shared" si="3"/>
        <v>212.09864401728507</v>
      </c>
      <c r="L51" s="60">
        <v>357400</v>
      </c>
      <c r="M51" s="60">
        <f t="shared" si="4"/>
        <v>53.255848606765014</v>
      </c>
      <c r="N51" s="60">
        <v>961510</v>
      </c>
      <c r="O51" s="60">
        <f t="shared" si="5"/>
        <v>143.27372969751156</v>
      </c>
      <c r="P51" s="60">
        <v>264806</v>
      </c>
      <c r="Q51" s="60">
        <f t="shared" si="6"/>
        <v>39.45850096855908</v>
      </c>
      <c r="R51" s="60">
        <v>15477</v>
      </c>
      <c r="S51" s="60">
        <f t="shared" si="7"/>
        <v>2.306213679034421</v>
      </c>
      <c r="T51" s="69">
        <v>342944</v>
      </c>
      <c r="U51" s="60">
        <f t="shared" si="7"/>
        <v>51.101773208165696</v>
      </c>
      <c r="V51" s="69">
        <f t="shared" si="8"/>
        <v>8721822</v>
      </c>
      <c r="W51" s="60">
        <f t="shared" si="9"/>
        <v>1299.630755476084</v>
      </c>
    </row>
    <row r="52" spans="1:23" ht="12.75">
      <c r="A52" s="6">
        <v>49</v>
      </c>
      <c r="B52" s="57" t="s">
        <v>72</v>
      </c>
      <c r="C52" s="58">
        <v>15457</v>
      </c>
      <c r="D52" s="60">
        <v>4674646</v>
      </c>
      <c r="E52" s="60">
        <f t="shared" si="0"/>
        <v>302.42906126674</v>
      </c>
      <c r="F52" s="60">
        <v>110897</v>
      </c>
      <c r="G52" s="60">
        <f t="shared" si="1"/>
        <v>7.174548748140001</v>
      </c>
      <c r="H52" s="60">
        <v>247851</v>
      </c>
      <c r="I52" s="60">
        <f t="shared" si="2"/>
        <v>16.0348709322637</v>
      </c>
      <c r="J52" s="60">
        <v>1944584</v>
      </c>
      <c r="K52" s="60">
        <f t="shared" si="3"/>
        <v>125.80604256970952</v>
      </c>
      <c r="L52" s="60">
        <v>415050</v>
      </c>
      <c r="M52" s="60">
        <f t="shared" si="4"/>
        <v>26.85191175519182</v>
      </c>
      <c r="N52" s="60">
        <v>2202080</v>
      </c>
      <c r="O52" s="60">
        <f t="shared" si="5"/>
        <v>142.46490263311122</v>
      </c>
      <c r="P52" s="60">
        <v>418028</v>
      </c>
      <c r="Q52" s="60">
        <f t="shared" si="6"/>
        <v>27.04457527333894</v>
      </c>
      <c r="R52" s="60">
        <v>68941</v>
      </c>
      <c r="S52" s="60">
        <f t="shared" si="7"/>
        <v>4.460179853787928</v>
      </c>
      <c r="T52" s="69">
        <v>545015</v>
      </c>
      <c r="U52" s="60">
        <f t="shared" si="7"/>
        <v>35.26007634081646</v>
      </c>
      <c r="V52" s="69">
        <f t="shared" si="8"/>
        <v>10627092</v>
      </c>
      <c r="W52" s="60">
        <f t="shared" si="9"/>
        <v>687.5261693730996</v>
      </c>
    </row>
    <row r="53" spans="1:23" ht="12.75">
      <c r="A53" s="7">
        <v>50</v>
      </c>
      <c r="B53" s="21" t="s">
        <v>73</v>
      </c>
      <c r="C53" s="10">
        <v>8582</v>
      </c>
      <c r="D53" s="61">
        <v>2115984</v>
      </c>
      <c r="E53" s="61">
        <f t="shared" si="0"/>
        <v>246.56070845956654</v>
      </c>
      <c r="F53" s="61">
        <v>54600</v>
      </c>
      <c r="G53" s="61">
        <f t="shared" si="1"/>
        <v>6.362153344208809</v>
      </c>
      <c r="H53" s="61">
        <v>71428</v>
      </c>
      <c r="I53" s="61">
        <f t="shared" si="2"/>
        <v>8.32300163132137</v>
      </c>
      <c r="J53" s="61">
        <v>987906</v>
      </c>
      <c r="K53" s="61">
        <f t="shared" si="3"/>
        <v>115.11372640410161</v>
      </c>
      <c r="L53" s="61">
        <v>414146</v>
      </c>
      <c r="M53" s="61">
        <f t="shared" si="4"/>
        <v>48.257515730598925</v>
      </c>
      <c r="N53" s="61">
        <v>1110092</v>
      </c>
      <c r="O53" s="61">
        <f t="shared" si="5"/>
        <v>129.35120018643673</v>
      </c>
      <c r="P53" s="61">
        <v>212391</v>
      </c>
      <c r="Q53" s="61">
        <f t="shared" si="6"/>
        <v>24.7484269401072</v>
      </c>
      <c r="R53" s="61">
        <v>82025</v>
      </c>
      <c r="S53" s="61">
        <f t="shared" si="7"/>
        <v>9.557795385690982</v>
      </c>
      <c r="T53" s="70">
        <v>469500</v>
      </c>
      <c r="U53" s="61">
        <f t="shared" si="7"/>
        <v>54.70752738289443</v>
      </c>
      <c r="V53" s="70">
        <f t="shared" si="8"/>
        <v>5518072</v>
      </c>
      <c r="W53" s="61">
        <f t="shared" si="9"/>
        <v>642.9820554649266</v>
      </c>
    </row>
    <row r="54" spans="1:23" ht="12.75">
      <c r="A54" s="6">
        <v>51</v>
      </c>
      <c r="B54" s="57" t="s">
        <v>74</v>
      </c>
      <c r="C54" s="58">
        <v>9841</v>
      </c>
      <c r="D54" s="60">
        <v>5254703</v>
      </c>
      <c r="E54" s="60">
        <f t="shared" si="0"/>
        <v>533.9602682654202</v>
      </c>
      <c r="F54" s="60">
        <v>33086</v>
      </c>
      <c r="G54" s="60">
        <f t="shared" si="1"/>
        <v>3.36205670155472</v>
      </c>
      <c r="H54" s="60">
        <v>246037</v>
      </c>
      <c r="I54" s="60">
        <f t="shared" si="2"/>
        <v>25.00121938827355</v>
      </c>
      <c r="J54" s="60">
        <v>2189375</v>
      </c>
      <c r="K54" s="60">
        <f t="shared" si="3"/>
        <v>222.47485011685805</v>
      </c>
      <c r="L54" s="60">
        <v>90672</v>
      </c>
      <c r="M54" s="60">
        <f t="shared" si="4"/>
        <v>9.213697794939538</v>
      </c>
      <c r="N54" s="60">
        <v>1514921</v>
      </c>
      <c r="O54" s="60">
        <f t="shared" si="5"/>
        <v>153.93974189614877</v>
      </c>
      <c r="P54" s="60">
        <v>216381</v>
      </c>
      <c r="Q54" s="60">
        <f t="shared" si="6"/>
        <v>21.987704501575042</v>
      </c>
      <c r="R54" s="60">
        <v>965020</v>
      </c>
      <c r="S54" s="60">
        <f t="shared" si="7"/>
        <v>98.0611726450564</v>
      </c>
      <c r="T54" s="69">
        <v>267824</v>
      </c>
      <c r="U54" s="60">
        <f t="shared" si="7"/>
        <v>27.215120414592015</v>
      </c>
      <c r="V54" s="69">
        <f t="shared" si="8"/>
        <v>10778019</v>
      </c>
      <c r="W54" s="60">
        <f t="shared" si="9"/>
        <v>1095.2158317244182</v>
      </c>
    </row>
    <row r="55" spans="1:23" ht="12.75">
      <c r="A55" s="6">
        <v>52</v>
      </c>
      <c r="B55" s="57" t="s">
        <v>75</v>
      </c>
      <c r="C55" s="58">
        <v>34857</v>
      </c>
      <c r="D55" s="60">
        <v>10816005</v>
      </c>
      <c r="E55" s="60">
        <f t="shared" si="0"/>
        <v>310.29649711679144</v>
      </c>
      <c r="F55" s="60">
        <v>439</v>
      </c>
      <c r="G55" s="60">
        <f t="shared" si="1"/>
        <v>0.012594313911122586</v>
      </c>
      <c r="H55" s="60">
        <v>0</v>
      </c>
      <c r="I55" s="60">
        <f t="shared" si="2"/>
        <v>0</v>
      </c>
      <c r="J55" s="60">
        <v>7486619</v>
      </c>
      <c r="K55" s="60">
        <f t="shared" si="3"/>
        <v>214.7809335284161</v>
      </c>
      <c r="L55" s="60">
        <v>85012</v>
      </c>
      <c r="M55" s="60">
        <f t="shared" si="4"/>
        <v>2.438878847864131</v>
      </c>
      <c r="N55" s="60">
        <v>4058002</v>
      </c>
      <c r="O55" s="60">
        <f t="shared" si="5"/>
        <v>116.4185672892102</v>
      </c>
      <c r="P55" s="60">
        <v>741836</v>
      </c>
      <c r="Q55" s="60">
        <f t="shared" si="6"/>
        <v>21.282267550276845</v>
      </c>
      <c r="R55" s="60">
        <v>312325</v>
      </c>
      <c r="S55" s="60">
        <f t="shared" si="7"/>
        <v>8.960180164672806</v>
      </c>
      <c r="T55" s="69">
        <v>2995624</v>
      </c>
      <c r="U55" s="60">
        <f t="shared" si="7"/>
        <v>85.94038500157788</v>
      </c>
      <c r="V55" s="69">
        <f t="shared" si="8"/>
        <v>26495862</v>
      </c>
      <c r="W55" s="60">
        <f t="shared" si="9"/>
        <v>760.1303038127205</v>
      </c>
    </row>
    <row r="56" spans="1:23" ht="12.75">
      <c r="A56" s="6">
        <v>53</v>
      </c>
      <c r="B56" s="57" t="s">
        <v>76</v>
      </c>
      <c r="C56" s="58">
        <v>19487</v>
      </c>
      <c r="D56" s="60">
        <v>5486321</v>
      </c>
      <c r="E56" s="60">
        <f t="shared" si="0"/>
        <v>281.5374865294812</v>
      </c>
      <c r="F56" s="60">
        <v>174934</v>
      </c>
      <c r="G56" s="60">
        <f t="shared" si="1"/>
        <v>8.976958998306563</v>
      </c>
      <c r="H56" s="60">
        <v>303065</v>
      </c>
      <c r="I56" s="60">
        <f t="shared" si="2"/>
        <v>15.552162980448504</v>
      </c>
      <c r="J56" s="60">
        <v>2310547</v>
      </c>
      <c r="K56" s="60">
        <f t="shared" si="3"/>
        <v>118.56863550059013</v>
      </c>
      <c r="L56" s="60">
        <v>226372</v>
      </c>
      <c r="M56" s="60">
        <f t="shared" si="4"/>
        <v>11.616564889413455</v>
      </c>
      <c r="N56" s="60">
        <v>3127821</v>
      </c>
      <c r="O56" s="60">
        <f t="shared" si="5"/>
        <v>160.50808231128445</v>
      </c>
      <c r="P56" s="60">
        <v>500103</v>
      </c>
      <c r="Q56" s="60">
        <f t="shared" si="6"/>
        <v>25.66341663673218</v>
      </c>
      <c r="R56" s="60">
        <v>115672</v>
      </c>
      <c r="S56" s="60">
        <f t="shared" si="7"/>
        <v>5.935854672345666</v>
      </c>
      <c r="T56" s="69">
        <v>734814</v>
      </c>
      <c r="U56" s="60">
        <f t="shared" si="7"/>
        <v>37.707907835993225</v>
      </c>
      <c r="V56" s="69">
        <f t="shared" si="8"/>
        <v>12979649</v>
      </c>
      <c r="W56" s="60">
        <f t="shared" si="9"/>
        <v>666.0670703545953</v>
      </c>
    </row>
    <row r="57" spans="1:23" ht="12.75">
      <c r="A57" s="6">
        <v>54</v>
      </c>
      <c r="B57" s="57" t="s">
        <v>77</v>
      </c>
      <c r="C57" s="58">
        <v>812</v>
      </c>
      <c r="D57" s="60">
        <v>695049</v>
      </c>
      <c r="E57" s="60">
        <f t="shared" si="0"/>
        <v>855.9716748768473</v>
      </c>
      <c r="F57" s="60">
        <v>3808</v>
      </c>
      <c r="G57" s="60">
        <f t="shared" si="1"/>
        <v>4.689655172413793</v>
      </c>
      <c r="H57" s="60">
        <v>57849</v>
      </c>
      <c r="I57" s="60">
        <f t="shared" si="2"/>
        <v>71.24261083743842</v>
      </c>
      <c r="J57" s="60">
        <v>166138</v>
      </c>
      <c r="K57" s="60">
        <f t="shared" si="3"/>
        <v>204.60344827586206</v>
      </c>
      <c r="L57" s="60">
        <v>43526</v>
      </c>
      <c r="M57" s="60">
        <f t="shared" si="4"/>
        <v>53.60344827586207</v>
      </c>
      <c r="N57" s="60">
        <v>152993</v>
      </c>
      <c r="O57" s="60">
        <f t="shared" si="5"/>
        <v>188.41502463054186</v>
      </c>
      <c r="P57" s="60">
        <v>27231</v>
      </c>
      <c r="Q57" s="60">
        <f t="shared" si="6"/>
        <v>33.535714285714285</v>
      </c>
      <c r="R57" s="60">
        <v>1523</v>
      </c>
      <c r="S57" s="60">
        <f t="shared" si="7"/>
        <v>1.875615763546798</v>
      </c>
      <c r="T57" s="69">
        <v>6725</v>
      </c>
      <c r="U57" s="60">
        <f t="shared" si="7"/>
        <v>8.282019704433498</v>
      </c>
      <c r="V57" s="69">
        <f t="shared" si="8"/>
        <v>1154842</v>
      </c>
      <c r="W57" s="60">
        <f t="shared" si="9"/>
        <v>1422.21921182266</v>
      </c>
    </row>
    <row r="58" spans="1:23" ht="12.75">
      <c r="A58" s="7">
        <v>55</v>
      </c>
      <c r="B58" s="21" t="s">
        <v>78</v>
      </c>
      <c r="C58" s="10">
        <v>18911</v>
      </c>
      <c r="D58" s="61">
        <v>8760682</v>
      </c>
      <c r="E58" s="61">
        <f t="shared" si="0"/>
        <v>463.2585267833536</v>
      </c>
      <c r="F58" s="61">
        <v>0</v>
      </c>
      <c r="G58" s="61">
        <f t="shared" si="1"/>
        <v>0</v>
      </c>
      <c r="H58" s="61">
        <v>256945</v>
      </c>
      <c r="I58" s="61">
        <f t="shared" si="2"/>
        <v>13.587065728940829</v>
      </c>
      <c r="J58" s="61">
        <v>2211171</v>
      </c>
      <c r="K58" s="61">
        <f t="shared" si="3"/>
        <v>116.92512294431812</v>
      </c>
      <c r="L58" s="61">
        <v>845587</v>
      </c>
      <c r="M58" s="61">
        <f t="shared" si="4"/>
        <v>44.71402887208503</v>
      </c>
      <c r="N58" s="61">
        <v>2888644</v>
      </c>
      <c r="O58" s="61">
        <f t="shared" si="5"/>
        <v>152.74940510813812</v>
      </c>
      <c r="P58" s="61">
        <v>393379</v>
      </c>
      <c r="Q58" s="61">
        <f t="shared" si="6"/>
        <v>20.801596954153666</v>
      </c>
      <c r="R58" s="61">
        <v>121695</v>
      </c>
      <c r="S58" s="61">
        <f t="shared" si="7"/>
        <v>6.4351435672360005</v>
      </c>
      <c r="T58" s="70">
        <v>1759212</v>
      </c>
      <c r="U58" s="61">
        <f t="shared" si="7"/>
        <v>93.02585796626302</v>
      </c>
      <c r="V58" s="70">
        <f t="shared" si="8"/>
        <v>17237315</v>
      </c>
      <c r="W58" s="61">
        <f t="shared" si="9"/>
        <v>911.4967479244884</v>
      </c>
    </row>
    <row r="59" spans="1:23" ht="12.75">
      <c r="A59" s="6">
        <v>56</v>
      </c>
      <c r="B59" s="57" t="s">
        <v>79</v>
      </c>
      <c r="C59" s="58">
        <v>3072</v>
      </c>
      <c r="D59" s="60">
        <v>1079590</v>
      </c>
      <c r="E59" s="60">
        <f t="shared" si="0"/>
        <v>351.4290364583333</v>
      </c>
      <c r="F59" s="60">
        <v>15908</v>
      </c>
      <c r="G59" s="60">
        <f t="shared" si="1"/>
        <v>5.178385416666667</v>
      </c>
      <c r="H59" s="60">
        <v>103741</v>
      </c>
      <c r="I59" s="60">
        <f t="shared" si="2"/>
        <v>33.769856770833336</v>
      </c>
      <c r="J59" s="60">
        <v>263178</v>
      </c>
      <c r="K59" s="60">
        <f t="shared" si="3"/>
        <v>85.669921875</v>
      </c>
      <c r="L59" s="60">
        <v>194629</v>
      </c>
      <c r="M59" s="60">
        <f t="shared" si="4"/>
        <v>63.355794270833336</v>
      </c>
      <c r="N59" s="60">
        <v>397946</v>
      </c>
      <c r="O59" s="60">
        <f t="shared" si="5"/>
        <v>129.53971354166666</v>
      </c>
      <c r="P59" s="60">
        <v>85236</v>
      </c>
      <c r="Q59" s="60">
        <f t="shared" si="6"/>
        <v>27.74609375</v>
      </c>
      <c r="R59" s="60">
        <v>21831</v>
      </c>
      <c r="S59" s="60">
        <f t="shared" si="7"/>
        <v>7.1064453125</v>
      </c>
      <c r="T59" s="69">
        <v>236568</v>
      </c>
      <c r="U59" s="60">
        <f t="shared" si="7"/>
        <v>77.0078125</v>
      </c>
      <c r="V59" s="69">
        <f t="shared" si="8"/>
        <v>2398627</v>
      </c>
      <c r="W59" s="60">
        <f t="shared" si="9"/>
        <v>780.8030598958334</v>
      </c>
    </row>
    <row r="60" spans="1:23" ht="12.75">
      <c r="A60" s="6">
        <v>57</v>
      </c>
      <c r="B60" s="57" t="s">
        <v>80</v>
      </c>
      <c r="C60" s="58">
        <v>8986</v>
      </c>
      <c r="D60" s="60">
        <v>3584926</v>
      </c>
      <c r="E60" s="60">
        <f t="shared" si="0"/>
        <v>398.94569330069</v>
      </c>
      <c r="F60" s="60">
        <v>47020</v>
      </c>
      <c r="G60" s="60">
        <f t="shared" si="1"/>
        <v>5.232584019586023</v>
      </c>
      <c r="H60" s="60">
        <v>0</v>
      </c>
      <c r="I60" s="60">
        <f t="shared" si="2"/>
        <v>0</v>
      </c>
      <c r="J60" s="60">
        <v>1633562</v>
      </c>
      <c r="K60" s="60">
        <f t="shared" si="3"/>
        <v>181.7896728243935</v>
      </c>
      <c r="L60" s="60">
        <v>443155</v>
      </c>
      <c r="M60" s="60">
        <f t="shared" si="4"/>
        <v>49.316158468729135</v>
      </c>
      <c r="N60" s="60">
        <v>1461943</v>
      </c>
      <c r="O60" s="60">
        <f t="shared" si="5"/>
        <v>162.6911862897841</v>
      </c>
      <c r="P60" s="60">
        <v>202639</v>
      </c>
      <c r="Q60" s="60">
        <f t="shared" si="6"/>
        <v>22.550523035833518</v>
      </c>
      <c r="R60" s="60">
        <v>52683</v>
      </c>
      <c r="S60" s="60">
        <f t="shared" si="7"/>
        <v>5.8627865568662365</v>
      </c>
      <c r="T60" s="69">
        <v>431493</v>
      </c>
      <c r="U60" s="60">
        <f t="shared" si="7"/>
        <v>48.01836189628311</v>
      </c>
      <c r="V60" s="69">
        <f t="shared" si="8"/>
        <v>7857421</v>
      </c>
      <c r="W60" s="60">
        <f t="shared" si="9"/>
        <v>874.4069663921656</v>
      </c>
    </row>
    <row r="61" spans="1:23" ht="12.75">
      <c r="A61" s="6">
        <v>58</v>
      </c>
      <c r="B61" s="57" t="s">
        <v>81</v>
      </c>
      <c r="C61" s="58">
        <v>9608</v>
      </c>
      <c r="D61" s="60">
        <v>4476056</v>
      </c>
      <c r="E61" s="60">
        <f t="shared" si="0"/>
        <v>465.8676103247294</v>
      </c>
      <c r="F61" s="60">
        <v>0</v>
      </c>
      <c r="G61" s="60">
        <f t="shared" si="1"/>
        <v>0</v>
      </c>
      <c r="H61" s="60">
        <v>129908</v>
      </c>
      <c r="I61" s="60">
        <f t="shared" si="2"/>
        <v>13.520815986677768</v>
      </c>
      <c r="J61" s="60">
        <v>1627169</v>
      </c>
      <c r="K61" s="60">
        <f t="shared" si="3"/>
        <v>169.35564113238968</v>
      </c>
      <c r="L61" s="60">
        <v>90478</v>
      </c>
      <c r="M61" s="60">
        <f t="shared" si="4"/>
        <v>9.416944213155704</v>
      </c>
      <c r="N61" s="60">
        <v>1374755</v>
      </c>
      <c r="O61" s="60">
        <f t="shared" si="5"/>
        <v>143.08440882597836</v>
      </c>
      <c r="P61" s="60">
        <v>254738</v>
      </c>
      <c r="Q61" s="60">
        <f t="shared" si="6"/>
        <v>26.513114071606996</v>
      </c>
      <c r="R61" s="60">
        <v>57906</v>
      </c>
      <c r="S61" s="60">
        <f t="shared" si="7"/>
        <v>6.026852622814322</v>
      </c>
      <c r="T61" s="69">
        <v>128416</v>
      </c>
      <c r="U61" s="60">
        <f t="shared" si="7"/>
        <v>13.365528726061616</v>
      </c>
      <c r="V61" s="69">
        <f t="shared" si="8"/>
        <v>8139426</v>
      </c>
      <c r="W61" s="60">
        <f t="shared" si="9"/>
        <v>847.1509159034139</v>
      </c>
    </row>
    <row r="62" spans="1:23" ht="12.75">
      <c r="A62" s="6">
        <v>59</v>
      </c>
      <c r="B62" s="57" t="s">
        <v>82</v>
      </c>
      <c r="C62" s="58">
        <v>5159</v>
      </c>
      <c r="D62" s="60">
        <v>2530360</v>
      </c>
      <c r="E62" s="60">
        <f t="shared" si="0"/>
        <v>490.47489823609226</v>
      </c>
      <c r="F62" s="60">
        <v>53848</v>
      </c>
      <c r="G62" s="60">
        <f t="shared" si="1"/>
        <v>10.43768172126381</v>
      </c>
      <c r="H62" s="60">
        <v>122552</v>
      </c>
      <c r="I62" s="60">
        <f t="shared" si="2"/>
        <v>23.754991277379336</v>
      </c>
      <c r="J62" s="60">
        <v>702404</v>
      </c>
      <c r="K62" s="60">
        <f t="shared" si="3"/>
        <v>136.1511920914906</v>
      </c>
      <c r="L62" s="60">
        <v>4876</v>
      </c>
      <c r="M62" s="60">
        <f t="shared" si="4"/>
        <v>0.945144407830975</v>
      </c>
      <c r="N62" s="60">
        <v>1231699</v>
      </c>
      <c r="O62" s="60">
        <f t="shared" si="5"/>
        <v>238.74762550881954</v>
      </c>
      <c r="P62" s="60">
        <v>137330</v>
      </c>
      <c r="Q62" s="60">
        <f t="shared" si="6"/>
        <v>26.619499903081994</v>
      </c>
      <c r="R62" s="60">
        <v>0</v>
      </c>
      <c r="S62" s="60">
        <f t="shared" si="7"/>
        <v>0</v>
      </c>
      <c r="T62" s="69">
        <v>121515</v>
      </c>
      <c r="U62" s="60">
        <f t="shared" si="7"/>
        <v>23.55398333010273</v>
      </c>
      <c r="V62" s="69">
        <f t="shared" si="8"/>
        <v>4904584</v>
      </c>
      <c r="W62" s="60">
        <f t="shared" si="9"/>
        <v>950.6850164760613</v>
      </c>
    </row>
    <row r="63" spans="1:23" ht="12.75">
      <c r="A63" s="7">
        <v>60</v>
      </c>
      <c r="B63" s="21" t="s">
        <v>83</v>
      </c>
      <c r="C63" s="10">
        <v>7435</v>
      </c>
      <c r="D63" s="61">
        <v>1836587</v>
      </c>
      <c r="E63" s="61">
        <f t="shared" si="0"/>
        <v>247.01909885675857</v>
      </c>
      <c r="F63" s="61">
        <v>3682</v>
      </c>
      <c r="G63" s="61">
        <f t="shared" si="1"/>
        <v>0.4952252858103564</v>
      </c>
      <c r="H63" s="61">
        <v>367302</v>
      </c>
      <c r="I63" s="61">
        <f t="shared" si="2"/>
        <v>49.40174848688635</v>
      </c>
      <c r="J63" s="61">
        <v>858036</v>
      </c>
      <c r="K63" s="61">
        <f t="shared" si="3"/>
        <v>115.40497646267653</v>
      </c>
      <c r="L63" s="61">
        <v>275880</v>
      </c>
      <c r="M63" s="61">
        <f t="shared" si="4"/>
        <v>37.10558170813719</v>
      </c>
      <c r="N63" s="61">
        <v>1328656</v>
      </c>
      <c r="O63" s="61">
        <f t="shared" si="5"/>
        <v>178.70289172831204</v>
      </c>
      <c r="P63" s="61">
        <v>215481</v>
      </c>
      <c r="Q63" s="61">
        <f t="shared" si="6"/>
        <v>28.981977135171487</v>
      </c>
      <c r="R63" s="61">
        <v>27090</v>
      </c>
      <c r="S63" s="61">
        <f t="shared" si="7"/>
        <v>3.643577673167451</v>
      </c>
      <c r="T63" s="70">
        <v>530522</v>
      </c>
      <c r="U63" s="61">
        <f t="shared" si="7"/>
        <v>71.3546738399462</v>
      </c>
      <c r="V63" s="70">
        <f t="shared" si="8"/>
        <v>5443236</v>
      </c>
      <c r="W63" s="61">
        <f t="shared" si="9"/>
        <v>732.1097511768662</v>
      </c>
    </row>
    <row r="64" spans="1:23" ht="12.75">
      <c r="A64" s="6">
        <v>61</v>
      </c>
      <c r="B64" s="57" t="s">
        <v>84</v>
      </c>
      <c r="C64" s="58">
        <v>3577</v>
      </c>
      <c r="D64" s="60">
        <v>1574299</v>
      </c>
      <c r="E64" s="60">
        <f t="shared" si="0"/>
        <v>440.11713726586527</v>
      </c>
      <c r="F64" s="60">
        <v>0</v>
      </c>
      <c r="G64" s="60">
        <f t="shared" si="1"/>
        <v>0</v>
      </c>
      <c r="H64" s="60">
        <v>165155</v>
      </c>
      <c r="I64" s="60">
        <f t="shared" si="2"/>
        <v>46.1713726586525</v>
      </c>
      <c r="J64" s="60">
        <v>707435</v>
      </c>
      <c r="K64" s="60">
        <f t="shared" si="3"/>
        <v>197.77327369303885</v>
      </c>
      <c r="L64" s="60">
        <v>21646</v>
      </c>
      <c r="M64" s="60">
        <f t="shared" si="4"/>
        <v>6.051439753983785</v>
      </c>
      <c r="N64" s="60">
        <v>519554</v>
      </c>
      <c r="O64" s="60">
        <f t="shared" si="5"/>
        <v>145.24853228962817</v>
      </c>
      <c r="P64" s="60">
        <v>80170</v>
      </c>
      <c r="Q64" s="60">
        <f t="shared" si="6"/>
        <v>22.41263628739167</v>
      </c>
      <c r="R64" s="60">
        <v>0</v>
      </c>
      <c r="S64" s="60">
        <f t="shared" si="7"/>
        <v>0</v>
      </c>
      <c r="T64" s="69">
        <v>132452</v>
      </c>
      <c r="U64" s="60">
        <f t="shared" si="7"/>
        <v>37.0287950796757</v>
      </c>
      <c r="V64" s="69">
        <f t="shared" si="8"/>
        <v>3200711</v>
      </c>
      <c r="W64" s="60">
        <f t="shared" si="9"/>
        <v>894.8031870282359</v>
      </c>
    </row>
    <row r="65" spans="1:23" ht="12.75">
      <c r="A65" s="6">
        <v>62</v>
      </c>
      <c r="B65" s="57" t="s">
        <v>85</v>
      </c>
      <c r="C65" s="58">
        <v>2311</v>
      </c>
      <c r="D65" s="60">
        <v>668751</v>
      </c>
      <c r="E65" s="60">
        <f t="shared" si="0"/>
        <v>289.37732583297276</v>
      </c>
      <c r="F65" s="60">
        <v>79148</v>
      </c>
      <c r="G65" s="60">
        <f t="shared" si="1"/>
        <v>34.248377325832976</v>
      </c>
      <c r="H65" s="60">
        <v>79676</v>
      </c>
      <c r="I65" s="60">
        <f t="shared" si="2"/>
        <v>34.47684984855041</v>
      </c>
      <c r="J65" s="60">
        <v>220149</v>
      </c>
      <c r="K65" s="60">
        <f t="shared" si="3"/>
        <v>95.2613587191692</v>
      </c>
      <c r="L65" s="60">
        <v>120199</v>
      </c>
      <c r="M65" s="60">
        <f t="shared" si="4"/>
        <v>52.0116832540026</v>
      </c>
      <c r="N65" s="60">
        <v>422196</v>
      </c>
      <c r="O65" s="60">
        <f t="shared" si="5"/>
        <v>182.6897446992644</v>
      </c>
      <c r="P65" s="60">
        <v>53469</v>
      </c>
      <c r="Q65" s="60">
        <f t="shared" si="6"/>
        <v>23.136737343141498</v>
      </c>
      <c r="R65" s="60">
        <v>7983</v>
      </c>
      <c r="S65" s="60">
        <f t="shared" si="7"/>
        <v>3.454348766767633</v>
      </c>
      <c r="T65" s="69">
        <v>90008</v>
      </c>
      <c r="U65" s="60">
        <f t="shared" si="7"/>
        <v>38.94764171354392</v>
      </c>
      <c r="V65" s="69">
        <f t="shared" si="8"/>
        <v>1741579</v>
      </c>
      <c r="W65" s="60">
        <f t="shared" si="9"/>
        <v>753.6040675032453</v>
      </c>
    </row>
    <row r="66" spans="1:23" ht="12.75">
      <c r="A66" s="6">
        <v>63</v>
      </c>
      <c r="B66" s="57" t="s">
        <v>86</v>
      </c>
      <c r="C66" s="58">
        <v>2447</v>
      </c>
      <c r="D66" s="60">
        <v>778473</v>
      </c>
      <c r="E66" s="60">
        <f t="shared" si="0"/>
        <v>318.13363302002455</v>
      </c>
      <c r="F66" s="60">
        <v>2691</v>
      </c>
      <c r="G66" s="60">
        <f t="shared" si="1"/>
        <v>1.0997139354311403</v>
      </c>
      <c r="H66" s="60">
        <v>88409</v>
      </c>
      <c r="I66" s="60">
        <f t="shared" si="2"/>
        <v>36.12954638332652</v>
      </c>
      <c r="J66" s="60">
        <v>442582</v>
      </c>
      <c r="K66" s="60">
        <f t="shared" si="3"/>
        <v>180.86718430731509</v>
      </c>
      <c r="L66" s="60">
        <v>36124</v>
      </c>
      <c r="M66" s="60">
        <f t="shared" si="4"/>
        <v>14.762566407846343</v>
      </c>
      <c r="N66" s="60">
        <v>353850</v>
      </c>
      <c r="O66" s="60">
        <f t="shared" si="5"/>
        <v>144.60563955864325</v>
      </c>
      <c r="P66" s="60">
        <v>51240</v>
      </c>
      <c r="Q66" s="60">
        <f t="shared" si="6"/>
        <v>20.939926440539438</v>
      </c>
      <c r="R66" s="60">
        <v>13322</v>
      </c>
      <c r="S66" s="60">
        <f t="shared" si="7"/>
        <v>5.444217409072333</v>
      </c>
      <c r="T66" s="69">
        <v>53160</v>
      </c>
      <c r="U66" s="60">
        <f t="shared" si="7"/>
        <v>21.724560686554966</v>
      </c>
      <c r="V66" s="69">
        <f t="shared" si="8"/>
        <v>1819851</v>
      </c>
      <c r="W66" s="60">
        <f t="shared" si="9"/>
        <v>743.7069881487536</v>
      </c>
    </row>
    <row r="67" spans="1:23" ht="12.75">
      <c r="A67" s="6">
        <v>64</v>
      </c>
      <c r="B67" s="57" t="s">
        <v>87</v>
      </c>
      <c r="C67" s="58">
        <v>2761</v>
      </c>
      <c r="D67" s="60">
        <v>988144</v>
      </c>
      <c r="E67" s="60">
        <f t="shared" si="0"/>
        <v>357.893516841724</v>
      </c>
      <c r="F67" s="60">
        <v>20146</v>
      </c>
      <c r="G67" s="60">
        <f t="shared" si="1"/>
        <v>7.296631655197392</v>
      </c>
      <c r="H67" s="60">
        <v>98244</v>
      </c>
      <c r="I67" s="60">
        <f t="shared" si="2"/>
        <v>35.58275986961246</v>
      </c>
      <c r="J67" s="60">
        <v>630184</v>
      </c>
      <c r="K67" s="60">
        <f t="shared" si="3"/>
        <v>228.24483882651214</v>
      </c>
      <c r="L67" s="60">
        <v>13306</v>
      </c>
      <c r="M67" s="60">
        <f t="shared" si="4"/>
        <v>4.819268381021369</v>
      </c>
      <c r="N67" s="60">
        <v>718122</v>
      </c>
      <c r="O67" s="60">
        <f t="shared" si="5"/>
        <v>260.09489315465413</v>
      </c>
      <c r="P67" s="60">
        <v>78547</v>
      </c>
      <c r="Q67" s="60">
        <f t="shared" si="6"/>
        <v>28.448750452734515</v>
      </c>
      <c r="R67" s="60">
        <v>24051</v>
      </c>
      <c r="S67" s="60">
        <f t="shared" si="7"/>
        <v>8.710974284679464</v>
      </c>
      <c r="T67" s="69">
        <v>53743</v>
      </c>
      <c r="U67" s="60">
        <f t="shared" si="7"/>
        <v>19.46504889532778</v>
      </c>
      <c r="V67" s="69">
        <f t="shared" si="8"/>
        <v>2624487</v>
      </c>
      <c r="W67" s="60">
        <f t="shared" si="9"/>
        <v>950.5566823614632</v>
      </c>
    </row>
    <row r="68" spans="1:23" ht="12.75">
      <c r="A68" s="7">
        <v>65</v>
      </c>
      <c r="B68" s="21" t="s">
        <v>88</v>
      </c>
      <c r="C68" s="62">
        <v>9037</v>
      </c>
      <c r="D68" s="61">
        <v>3199508</v>
      </c>
      <c r="E68" s="61">
        <f t="shared" si="0"/>
        <v>354.0453690383977</v>
      </c>
      <c r="F68" s="61">
        <v>0</v>
      </c>
      <c r="G68" s="61">
        <f t="shared" si="1"/>
        <v>0</v>
      </c>
      <c r="H68" s="61">
        <v>242856</v>
      </c>
      <c r="I68" s="61">
        <f t="shared" si="2"/>
        <v>26.873519973442516</v>
      </c>
      <c r="J68" s="61">
        <v>1309837</v>
      </c>
      <c r="K68" s="61">
        <f t="shared" si="3"/>
        <v>144.94157353103907</v>
      </c>
      <c r="L68" s="61">
        <v>278128</v>
      </c>
      <c r="M68" s="61">
        <f t="shared" si="4"/>
        <v>30.776585149939137</v>
      </c>
      <c r="N68" s="61">
        <v>1748539</v>
      </c>
      <c r="O68" s="61">
        <f t="shared" si="5"/>
        <v>193.48666592895873</v>
      </c>
      <c r="P68" s="61">
        <v>34185</v>
      </c>
      <c r="Q68" s="61">
        <f t="shared" si="6"/>
        <v>3.7827818966471174</v>
      </c>
      <c r="R68" s="61">
        <v>0</v>
      </c>
      <c r="S68" s="61">
        <f t="shared" si="7"/>
        <v>0</v>
      </c>
      <c r="T68" s="70">
        <v>458617</v>
      </c>
      <c r="U68" s="61">
        <f t="shared" si="7"/>
        <v>50.74881044594445</v>
      </c>
      <c r="V68" s="70">
        <f t="shared" si="8"/>
        <v>7271670</v>
      </c>
      <c r="W68" s="61">
        <f t="shared" si="9"/>
        <v>804.6553059643687</v>
      </c>
    </row>
    <row r="69" spans="1:23" ht="12.75">
      <c r="A69" s="38">
        <v>66</v>
      </c>
      <c r="B69" s="57" t="s">
        <v>89</v>
      </c>
      <c r="C69" s="58">
        <v>2439</v>
      </c>
      <c r="D69" s="60">
        <v>1377506</v>
      </c>
      <c r="E69" s="60">
        <f>D69/$C69</f>
        <v>564.7831078310783</v>
      </c>
      <c r="F69" s="60">
        <v>22677</v>
      </c>
      <c r="G69" s="60">
        <f>F69/$C69</f>
        <v>9.297662976629766</v>
      </c>
      <c r="H69" s="60">
        <v>149370</v>
      </c>
      <c r="I69" s="60">
        <f>H69/$C69</f>
        <v>61.24231242312423</v>
      </c>
      <c r="J69" s="60">
        <v>379015</v>
      </c>
      <c r="K69" s="60">
        <f>J69/$C69</f>
        <v>155.39770397703978</v>
      </c>
      <c r="L69" s="60">
        <v>10181</v>
      </c>
      <c r="M69" s="60">
        <f>L69/$C69</f>
        <v>4.174251742517425</v>
      </c>
      <c r="N69" s="60">
        <v>393342</v>
      </c>
      <c r="O69" s="60">
        <f>N69/$C69</f>
        <v>161.27183271832718</v>
      </c>
      <c r="P69" s="60">
        <v>83199</v>
      </c>
      <c r="Q69" s="60">
        <f>P69/$C69</f>
        <v>34.111931119311194</v>
      </c>
      <c r="R69" s="60">
        <v>72</v>
      </c>
      <c r="S69" s="60">
        <f>R69/$C69</f>
        <v>0.02952029520295203</v>
      </c>
      <c r="T69" s="69">
        <v>36157</v>
      </c>
      <c r="U69" s="60">
        <f>T69/$C69</f>
        <v>14.824518245182452</v>
      </c>
      <c r="V69" s="69">
        <f>D69+F69+H69+J69+L69+N69+P69+R69+T69</f>
        <v>2451519</v>
      </c>
      <c r="W69" s="60">
        <f>V69/$C69</f>
        <v>1005.1328413284133</v>
      </c>
    </row>
    <row r="70" spans="1:23" ht="12.75" customHeight="1">
      <c r="A70" s="6">
        <v>67</v>
      </c>
      <c r="B70" s="57" t="s">
        <v>90</v>
      </c>
      <c r="C70" s="63">
        <v>3833</v>
      </c>
      <c r="D70" s="59">
        <v>1945801</v>
      </c>
      <c r="E70" s="59">
        <f t="shared" si="0"/>
        <v>507.6444038612053</v>
      </c>
      <c r="F70" s="59">
        <v>0</v>
      </c>
      <c r="G70" s="59">
        <f t="shared" si="1"/>
        <v>0</v>
      </c>
      <c r="H70" s="59">
        <v>44634</v>
      </c>
      <c r="I70" s="59">
        <f t="shared" si="2"/>
        <v>11.644664753456823</v>
      </c>
      <c r="J70" s="59">
        <v>585323</v>
      </c>
      <c r="K70" s="59">
        <f t="shared" si="3"/>
        <v>152.70623532481085</v>
      </c>
      <c r="L70" s="59">
        <v>22136</v>
      </c>
      <c r="M70" s="59">
        <f t="shared" si="4"/>
        <v>5.7751108792068875</v>
      </c>
      <c r="N70" s="59">
        <v>535463</v>
      </c>
      <c r="O70" s="59">
        <f t="shared" si="5"/>
        <v>139.69814766501435</v>
      </c>
      <c r="P70" s="59">
        <v>68090</v>
      </c>
      <c r="Q70" s="59">
        <f t="shared" si="6"/>
        <v>17.76415340464388</v>
      </c>
      <c r="R70" s="59">
        <v>130254</v>
      </c>
      <c r="S70" s="59">
        <f>R70/$C70</f>
        <v>33.98225932689799</v>
      </c>
      <c r="T70" s="68">
        <v>258600</v>
      </c>
      <c r="U70" s="59">
        <f>T70/$C70</f>
        <v>67.46673623793373</v>
      </c>
      <c r="V70" s="68">
        <f>D70+F70+H70+J70+L70+N70+P70+R70+T70</f>
        <v>3590301</v>
      </c>
      <c r="W70" s="59">
        <f t="shared" si="9"/>
        <v>936.6817114531699</v>
      </c>
    </row>
    <row r="71" spans="1:23" ht="12.75">
      <c r="A71" s="7">
        <v>68</v>
      </c>
      <c r="B71" s="22" t="s">
        <v>91</v>
      </c>
      <c r="C71" s="10">
        <v>2225</v>
      </c>
      <c r="D71" s="61">
        <v>1279332</v>
      </c>
      <c r="E71" s="61">
        <f>D71/$C71</f>
        <v>574.9806741573034</v>
      </c>
      <c r="F71" s="61">
        <v>0</v>
      </c>
      <c r="G71" s="61">
        <f>F71/$C71</f>
        <v>0</v>
      </c>
      <c r="H71" s="61">
        <v>67927</v>
      </c>
      <c r="I71" s="61">
        <f>H71/$C71</f>
        <v>30.528988764044943</v>
      </c>
      <c r="J71" s="61">
        <v>471420</v>
      </c>
      <c r="K71" s="61">
        <f>J71/$C71</f>
        <v>211.8741573033708</v>
      </c>
      <c r="L71" s="61">
        <v>57164</v>
      </c>
      <c r="M71" s="61">
        <f>L71/$C71</f>
        <v>25.691685393258428</v>
      </c>
      <c r="N71" s="61">
        <v>345027</v>
      </c>
      <c r="O71" s="61">
        <f>N71/$C71</f>
        <v>155.06831460674158</v>
      </c>
      <c r="P71" s="61">
        <v>0</v>
      </c>
      <c r="Q71" s="61">
        <f>P71/$C71</f>
        <v>0</v>
      </c>
      <c r="R71" s="61">
        <v>0</v>
      </c>
      <c r="S71" s="61">
        <f>R71/$C71</f>
        <v>0</v>
      </c>
      <c r="T71" s="70">
        <v>52315</v>
      </c>
      <c r="U71" s="61">
        <f>T71/$C71</f>
        <v>23.512359550561797</v>
      </c>
      <c r="V71" s="70">
        <f>D71+F71+H71+J71+L71+N71+P71+R71+T71</f>
        <v>2273185</v>
      </c>
      <c r="W71" s="61">
        <f>V71/$C71</f>
        <v>1021.6561797752809</v>
      </c>
    </row>
    <row r="72" spans="1:23" ht="12.75">
      <c r="A72" s="16"/>
      <c r="B72" s="17" t="s">
        <v>23</v>
      </c>
      <c r="C72" s="18">
        <f>SUM(C4:C71)</f>
        <v>653683</v>
      </c>
      <c r="D72" s="19">
        <f>SUM(D4:D71)</f>
        <v>256971349</v>
      </c>
      <c r="E72" s="19">
        <f>D72/$C72</f>
        <v>393.11309763295054</v>
      </c>
      <c r="F72" s="19">
        <f>SUM(F4:F71)</f>
        <v>4647273</v>
      </c>
      <c r="G72" s="19">
        <f>F72/$C72</f>
        <v>7.109367996414164</v>
      </c>
      <c r="H72" s="19">
        <f>SUM(H4:H71)</f>
        <v>14551271</v>
      </c>
      <c r="I72" s="36">
        <f>H72/$C72</f>
        <v>22.260439693245807</v>
      </c>
      <c r="J72" s="36">
        <f>SUM(J4:J71)</f>
        <v>104854191</v>
      </c>
      <c r="K72" s="36">
        <f>J72/$C72</f>
        <v>160.40525912407085</v>
      </c>
      <c r="L72" s="36">
        <f>SUM(L4:L71)</f>
        <v>20892177</v>
      </c>
      <c r="M72" s="36">
        <f>L72/$C72</f>
        <v>31.960716432888724</v>
      </c>
      <c r="N72" s="36">
        <f>SUM(N4:N71)</f>
        <v>101686501</v>
      </c>
      <c r="O72" s="36">
        <f>N72/$C72</f>
        <v>155.55934757367103</v>
      </c>
      <c r="P72" s="36">
        <f>SUM(P4:P71)</f>
        <v>16214580</v>
      </c>
      <c r="Q72" s="36">
        <f>P72/$C72</f>
        <v>24.804958978587482</v>
      </c>
      <c r="R72" s="36">
        <f>SUM(R4:R71)</f>
        <v>6229259</v>
      </c>
      <c r="S72" s="36">
        <f>R72/$C72</f>
        <v>9.529479885510256</v>
      </c>
      <c r="T72" s="71">
        <f>SUM(T4:T71)</f>
        <v>36366027</v>
      </c>
      <c r="U72" s="36">
        <f>T72/$C72</f>
        <v>55.632511477275685</v>
      </c>
      <c r="V72" s="71">
        <f>SUM(V4:V71)</f>
        <v>562412628</v>
      </c>
      <c r="W72" s="36">
        <f>V72/$C72</f>
        <v>860.3751787946145</v>
      </c>
    </row>
    <row r="73" spans="1:39" ht="12.75">
      <c r="A73" s="7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25"/>
      <c r="V73" s="14"/>
      <c r="W73" s="2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</row>
    <row r="74" spans="1:39" ht="12.75">
      <c r="A74" s="8">
        <v>318</v>
      </c>
      <c r="B74" s="74" t="s">
        <v>92</v>
      </c>
      <c r="C74" s="63">
        <v>1316</v>
      </c>
      <c r="D74" s="59">
        <v>296209</v>
      </c>
      <c r="E74" s="59">
        <f>D74/$C74</f>
        <v>225.08282674772036</v>
      </c>
      <c r="F74" s="59">
        <v>9680</v>
      </c>
      <c r="G74" s="59">
        <f>F74/$C74</f>
        <v>7.355623100303951</v>
      </c>
      <c r="H74" s="59">
        <v>24932</v>
      </c>
      <c r="I74" s="59">
        <f>H74/$C74</f>
        <v>18.945288753799392</v>
      </c>
      <c r="J74" s="59">
        <v>208415</v>
      </c>
      <c r="K74" s="59">
        <f>J74/$C74</f>
        <v>158.37006079027356</v>
      </c>
      <c r="L74" s="59">
        <v>0</v>
      </c>
      <c r="M74" s="59">
        <f>L74/$C74</f>
        <v>0</v>
      </c>
      <c r="N74" s="59">
        <v>203422</v>
      </c>
      <c r="O74" s="59">
        <f>N74/$C74</f>
        <v>154.57598784194528</v>
      </c>
      <c r="P74" s="59">
        <v>0</v>
      </c>
      <c r="Q74" s="59">
        <f>P74/$C74</f>
        <v>0</v>
      </c>
      <c r="R74" s="59">
        <v>34638</v>
      </c>
      <c r="S74" s="59">
        <f>R74/$C74</f>
        <v>26.320668693009118</v>
      </c>
      <c r="T74" s="68">
        <v>284167</v>
      </c>
      <c r="U74" s="59">
        <f>T74/$C74</f>
        <v>215.9323708206687</v>
      </c>
      <c r="V74" s="68">
        <f>D74+F74+H74+J74+L74+N74+P74+R74+T74</f>
        <v>1061463</v>
      </c>
      <c r="W74" s="59">
        <f>V74/$C74</f>
        <v>806.5828267477203</v>
      </c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55"/>
      <c r="AM74" s="55"/>
    </row>
    <row r="75" spans="1:39" ht="12.75">
      <c r="A75" s="27">
        <v>319</v>
      </c>
      <c r="B75" s="28" t="s">
        <v>93</v>
      </c>
      <c r="C75" s="29">
        <v>480</v>
      </c>
      <c r="D75" s="61">
        <v>189768</v>
      </c>
      <c r="E75" s="61">
        <f>D75/$C75</f>
        <v>395.35</v>
      </c>
      <c r="F75" s="61">
        <v>0</v>
      </c>
      <c r="G75" s="61">
        <f>F75/$C75</f>
        <v>0</v>
      </c>
      <c r="H75" s="61">
        <v>0</v>
      </c>
      <c r="I75" s="61">
        <f>H75/$C75</f>
        <v>0</v>
      </c>
      <c r="J75" s="61">
        <v>0</v>
      </c>
      <c r="K75" s="61">
        <f>J75/$C75</f>
        <v>0</v>
      </c>
      <c r="L75" s="61">
        <v>0</v>
      </c>
      <c r="M75" s="61">
        <f>L75/$C75</f>
        <v>0</v>
      </c>
      <c r="N75" s="61">
        <v>94245</v>
      </c>
      <c r="O75" s="61">
        <f>N75/$C75</f>
        <v>196.34375</v>
      </c>
      <c r="P75" s="61">
        <v>0</v>
      </c>
      <c r="Q75" s="61">
        <f>P75/$C75</f>
        <v>0</v>
      </c>
      <c r="R75" s="61">
        <v>33333</v>
      </c>
      <c r="S75" s="61">
        <f>R75/$C75</f>
        <v>69.44375</v>
      </c>
      <c r="T75" s="70">
        <v>0</v>
      </c>
      <c r="U75" s="61">
        <f>T75/$C75</f>
        <v>0</v>
      </c>
      <c r="V75" s="70">
        <f>D75+F75+H75+J75+L75+N75+P75+R75+T75</f>
        <v>317346</v>
      </c>
      <c r="W75" s="61">
        <f>V75/$C75</f>
        <v>661.1375</v>
      </c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55"/>
      <c r="AM75" s="55"/>
    </row>
    <row r="76" spans="1:39" ht="12.75">
      <c r="A76" s="30"/>
      <c r="B76" s="31" t="s">
        <v>94</v>
      </c>
      <c r="C76" s="32">
        <f>SUM(C74:C75)</f>
        <v>1796</v>
      </c>
      <c r="D76" s="64">
        <f>SUM(D74:D75)</f>
        <v>485977</v>
      </c>
      <c r="E76" s="19">
        <f>D76/$C76</f>
        <v>270.58853006681517</v>
      </c>
      <c r="F76" s="64">
        <f>SUM(F74:F75)</f>
        <v>9680</v>
      </c>
      <c r="G76" s="19">
        <f>F76/$C76</f>
        <v>5.389755011135858</v>
      </c>
      <c r="H76" s="64">
        <f>SUM(H74:H75)</f>
        <v>24932</v>
      </c>
      <c r="I76" s="19">
        <f>H76/$C76</f>
        <v>13.88195991091314</v>
      </c>
      <c r="J76" s="64">
        <f>SUM(J74:J75)</f>
        <v>208415</v>
      </c>
      <c r="K76" s="19">
        <f>J76/$C76</f>
        <v>116.04398663697104</v>
      </c>
      <c r="L76" s="19">
        <f>SUM(L74:L75)</f>
        <v>0</v>
      </c>
      <c r="M76" s="19">
        <f>L76/$C76</f>
        <v>0</v>
      </c>
      <c r="N76" s="64">
        <f>SUM(N74:N75)</f>
        <v>297667</v>
      </c>
      <c r="O76" s="19">
        <f>N76/$C76</f>
        <v>165.73886414253897</v>
      </c>
      <c r="P76" s="64">
        <f>SUM(P74:P75)</f>
        <v>0</v>
      </c>
      <c r="Q76" s="19">
        <f>P76/$C76</f>
        <v>0</v>
      </c>
      <c r="R76" s="19">
        <f>SUM(R74:R75)</f>
        <v>67971</v>
      </c>
      <c r="S76" s="19">
        <f>R76/$C76</f>
        <v>37.84576837416481</v>
      </c>
      <c r="T76" s="20">
        <f>SUM(T74:T75)</f>
        <v>284167</v>
      </c>
      <c r="U76" s="19">
        <f>T76/$C76</f>
        <v>158.22216035634744</v>
      </c>
      <c r="V76" s="20">
        <f>SUM(V74:V75)</f>
        <v>1378809</v>
      </c>
      <c r="W76" s="19">
        <f>V76/$C76</f>
        <v>767.7110244988864</v>
      </c>
      <c r="X76" s="50"/>
      <c r="Y76" s="54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5"/>
      <c r="AM76" s="55"/>
    </row>
    <row r="77" spans="1:39" ht="12.75">
      <c r="A77" s="23"/>
      <c r="B77" s="24"/>
      <c r="C77" s="1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1:39" ht="12.75">
      <c r="A78" s="6">
        <v>321</v>
      </c>
      <c r="B78" s="57" t="s">
        <v>95</v>
      </c>
      <c r="C78" s="63">
        <v>333</v>
      </c>
      <c r="D78" s="60">
        <v>89419</v>
      </c>
      <c r="E78" s="60">
        <f aca="true" t="shared" si="10" ref="E78:E85">D78/$C78</f>
        <v>268.52552552552555</v>
      </c>
      <c r="F78" s="60">
        <v>0</v>
      </c>
      <c r="G78" s="60">
        <f aca="true" t="shared" si="11" ref="G78:G85">F78/$C78</f>
        <v>0</v>
      </c>
      <c r="H78" s="60">
        <v>0</v>
      </c>
      <c r="I78" s="60">
        <f aca="true" t="shared" si="12" ref="I78:I85">H78/$C78</f>
        <v>0</v>
      </c>
      <c r="J78" s="60">
        <v>48525</v>
      </c>
      <c r="K78" s="60">
        <f aca="true" t="shared" si="13" ref="K78:K85">J78/$C78</f>
        <v>145.72072072072072</v>
      </c>
      <c r="L78" s="60">
        <v>0</v>
      </c>
      <c r="M78" s="60">
        <f aca="true" t="shared" si="14" ref="M78:M85">L78/$C78</f>
        <v>0</v>
      </c>
      <c r="N78" s="60">
        <v>155596</v>
      </c>
      <c r="O78" s="60">
        <f aca="true" t="shared" si="15" ref="O78:O85">N78/$C78</f>
        <v>467.25525525525524</v>
      </c>
      <c r="P78" s="60">
        <v>0</v>
      </c>
      <c r="Q78" s="60">
        <f aca="true" t="shared" si="16" ref="Q78:Q85">P78/$C78</f>
        <v>0</v>
      </c>
      <c r="R78" s="60">
        <v>0</v>
      </c>
      <c r="S78" s="60">
        <f aca="true" t="shared" si="17" ref="S78:S85">R78/$C78</f>
        <v>0</v>
      </c>
      <c r="T78" s="69">
        <v>62637</v>
      </c>
      <c r="U78" s="60">
        <f aca="true" t="shared" si="18" ref="U78:U85">T78/$C78</f>
        <v>188.0990990990991</v>
      </c>
      <c r="V78" s="69">
        <f aca="true" t="shared" si="19" ref="V78:V84">D78+F78+H78+J78+L78+N78+P78+R78+T78</f>
        <v>356177</v>
      </c>
      <c r="W78" s="60">
        <f aca="true" t="shared" si="20" ref="W78:W85">V78/$C78</f>
        <v>1069.6006006006005</v>
      </c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55"/>
      <c r="AM78" s="55"/>
    </row>
    <row r="79" spans="1:39" ht="12.75">
      <c r="A79" s="6">
        <v>329</v>
      </c>
      <c r="B79" s="57" t="s">
        <v>96</v>
      </c>
      <c r="C79" s="58">
        <v>365</v>
      </c>
      <c r="D79" s="60">
        <v>83559</v>
      </c>
      <c r="E79" s="60">
        <f t="shared" si="10"/>
        <v>228.92876712328768</v>
      </c>
      <c r="F79" s="60">
        <v>0</v>
      </c>
      <c r="G79" s="60">
        <f t="shared" si="11"/>
        <v>0</v>
      </c>
      <c r="H79" s="60">
        <v>2113</v>
      </c>
      <c r="I79" s="60">
        <f t="shared" si="12"/>
        <v>5.789041095890411</v>
      </c>
      <c r="J79" s="60">
        <v>46492</v>
      </c>
      <c r="K79" s="60">
        <f t="shared" si="13"/>
        <v>127.37534246575342</v>
      </c>
      <c r="L79" s="60">
        <v>21971</v>
      </c>
      <c r="M79" s="60">
        <f t="shared" si="14"/>
        <v>60.1945205479452</v>
      </c>
      <c r="N79" s="60">
        <v>103360</v>
      </c>
      <c r="O79" s="60">
        <f t="shared" si="15"/>
        <v>283.17808219178085</v>
      </c>
      <c r="P79" s="60">
        <v>7215</v>
      </c>
      <c r="Q79" s="60">
        <f t="shared" si="16"/>
        <v>19.767123287671232</v>
      </c>
      <c r="R79" s="60">
        <v>5141</v>
      </c>
      <c r="S79" s="60">
        <f t="shared" si="17"/>
        <v>14.084931506849315</v>
      </c>
      <c r="T79" s="69">
        <v>16734</v>
      </c>
      <c r="U79" s="60">
        <f t="shared" si="18"/>
        <v>45.846575342465755</v>
      </c>
      <c r="V79" s="69">
        <f t="shared" si="19"/>
        <v>286585</v>
      </c>
      <c r="W79" s="60">
        <f t="shared" si="20"/>
        <v>785.1643835616438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55"/>
      <c r="AM79" s="55"/>
    </row>
    <row r="80" spans="1:39" ht="12.75">
      <c r="A80" s="6">
        <v>331</v>
      </c>
      <c r="B80" s="57" t="s">
        <v>97</v>
      </c>
      <c r="C80" s="58">
        <v>319</v>
      </c>
      <c r="D80" s="60">
        <v>149871</v>
      </c>
      <c r="E80" s="60">
        <f t="shared" si="10"/>
        <v>469.8150470219436</v>
      </c>
      <c r="F80" s="60">
        <v>0</v>
      </c>
      <c r="G80" s="60">
        <f t="shared" si="11"/>
        <v>0</v>
      </c>
      <c r="H80" s="60">
        <v>5043</v>
      </c>
      <c r="I80" s="60">
        <f t="shared" si="12"/>
        <v>15.808777429467085</v>
      </c>
      <c r="J80" s="60">
        <v>52705</v>
      </c>
      <c r="K80" s="60">
        <f t="shared" si="13"/>
        <v>165.21943573667713</v>
      </c>
      <c r="L80" s="60">
        <v>18</v>
      </c>
      <c r="M80" s="60">
        <f t="shared" si="14"/>
        <v>0.05642633228840126</v>
      </c>
      <c r="N80" s="60">
        <v>83409</v>
      </c>
      <c r="O80" s="60">
        <f t="shared" si="15"/>
        <v>261.4702194357367</v>
      </c>
      <c r="P80" s="60">
        <v>0</v>
      </c>
      <c r="Q80" s="60">
        <f t="shared" si="16"/>
        <v>0</v>
      </c>
      <c r="R80" s="60">
        <v>0</v>
      </c>
      <c r="S80" s="60">
        <f t="shared" si="17"/>
        <v>0</v>
      </c>
      <c r="T80" s="69">
        <v>87460</v>
      </c>
      <c r="U80" s="60">
        <f t="shared" si="18"/>
        <v>274.1692789968652</v>
      </c>
      <c r="V80" s="69">
        <f t="shared" si="19"/>
        <v>378506</v>
      </c>
      <c r="W80" s="60">
        <f t="shared" si="20"/>
        <v>1186.539184952978</v>
      </c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55"/>
      <c r="AM80" s="55"/>
    </row>
    <row r="81" spans="1:39" ht="12.75">
      <c r="A81" s="6">
        <v>333</v>
      </c>
      <c r="B81" s="57" t="s">
        <v>98</v>
      </c>
      <c r="C81" s="58">
        <v>630</v>
      </c>
      <c r="D81" s="60">
        <v>150560</v>
      </c>
      <c r="E81" s="60">
        <f t="shared" si="10"/>
        <v>238.984126984127</v>
      </c>
      <c r="F81" s="60">
        <v>0</v>
      </c>
      <c r="G81" s="60">
        <f t="shared" si="11"/>
        <v>0</v>
      </c>
      <c r="H81" s="60">
        <v>0</v>
      </c>
      <c r="I81" s="60">
        <f t="shared" si="12"/>
        <v>0</v>
      </c>
      <c r="J81" s="60">
        <v>82751</v>
      </c>
      <c r="K81" s="60">
        <f t="shared" si="13"/>
        <v>131.35079365079366</v>
      </c>
      <c r="L81" s="60">
        <v>14262</v>
      </c>
      <c r="M81" s="60">
        <f t="shared" si="14"/>
        <v>22.63809523809524</v>
      </c>
      <c r="N81" s="60">
        <v>0</v>
      </c>
      <c r="O81" s="60">
        <f t="shared" si="15"/>
        <v>0</v>
      </c>
      <c r="P81" s="60">
        <v>0</v>
      </c>
      <c r="Q81" s="60">
        <f t="shared" si="16"/>
        <v>0</v>
      </c>
      <c r="R81" s="60">
        <v>0</v>
      </c>
      <c r="S81" s="60">
        <f t="shared" si="17"/>
        <v>0</v>
      </c>
      <c r="T81" s="69">
        <v>21130</v>
      </c>
      <c r="U81" s="60">
        <f t="shared" si="18"/>
        <v>33.53968253968254</v>
      </c>
      <c r="V81" s="69">
        <f t="shared" si="19"/>
        <v>268703</v>
      </c>
      <c r="W81" s="60">
        <f t="shared" si="20"/>
        <v>426.5126984126984</v>
      </c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55"/>
      <c r="AM81" s="55"/>
    </row>
    <row r="82" spans="1:39" ht="12.75">
      <c r="A82" s="6">
        <v>336</v>
      </c>
      <c r="B82" s="57" t="s">
        <v>99</v>
      </c>
      <c r="C82" s="58">
        <v>471</v>
      </c>
      <c r="D82" s="60">
        <v>134695</v>
      </c>
      <c r="E82" s="60">
        <f t="shared" si="10"/>
        <v>285.97664543524417</v>
      </c>
      <c r="F82" s="60">
        <v>0</v>
      </c>
      <c r="G82" s="60">
        <f t="shared" si="11"/>
        <v>0</v>
      </c>
      <c r="H82" s="60">
        <v>0</v>
      </c>
      <c r="I82" s="60">
        <f t="shared" si="12"/>
        <v>0</v>
      </c>
      <c r="J82" s="60">
        <v>56509</v>
      </c>
      <c r="K82" s="60">
        <f t="shared" si="13"/>
        <v>119.97664543524417</v>
      </c>
      <c r="L82" s="60">
        <v>13804</v>
      </c>
      <c r="M82" s="60">
        <f t="shared" si="14"/>
        <v>29.307855626326965</v>
      </c>
      <c r="N82" s="60">
        <v>204286</v>
      </c>
      <c r="O82" s="60">
        <f t="shared" si="15"/>
        <v>433.72823779193203</v>
      </c>
      <c r="P82" s="60">
        <v>0</v>
      </c>
      <c r="Q82" s="60">
        <f t="shared" si="16"/>
        <v>0</v>
      </c>
      <c r="R82" s="60">
        <v>9212</v>
      </c>
      <c r="S82" s="60">
        <f t="shared" si="17"/>
        <v>19.558386411889597</v>
      </c>
      <c r="T82" s="69">
        <v>58000</v>
      </c>
      <c r="U82" s="60">
        <f t="shared" si="18"/>
        <v>123.14225053078556</v>
      </c>
      <c r="V82" s="69">
        <f t="shared" si="19"/>
        <v>476506</v>
      </c>
      <c r="W82" s="60">
        <f t="shared" si="20"/>
        <v>1011.6900212314225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55"/>
      <c r="AM82" s="55"/>
    </row>
    <row r="83" spans="1:39" ht="12.75">
      <c r="A83" s="6">
        <v>337</v>
      </c>
      <c r="B83" s="57" t="s">
        <v>100</v>
      </c>
      <c r="C83" s="58">
        <v>798</v>
      </c>
      <c r="D83" s="60">
        <v>424812</v>
      </c>
      <c r="E83" s="60">
        <f t="shared" si="10"/>
        <v>532.3458646616541</v>
      </c>
      <c r="F83" s="60">
        <v>0</v>
      </c>
      <c r="G83" s="60">
        <f t="shared" si="11"/>
        <v>0</v>
      </c>
      <c r="H83" s="60">
        <v>0</v>
      </c>
      <c r="I83" s="60">
        <f t="shared" si="12"/>
        <v>0</v>
      </c>
      <c r="J83" s="60">
        <v>124793</v>
      </c>
      <c r="K83" s="60">
        <f t="shared" si="13"/>
        <v>156.38220551378447</v>
      </c>
      <c r="L83" s="60">
        <v>0</v>
      </c>
      <c r="M83" s="60">
        <f t="shared" si="14"/>
        <v>0</v>
      </c>
      <c r="N83" s="60">
        <v>265317</v>
      </c>
      <c r="O83" s="60">
        <f t="shared" si="15"/>
        <v>332.47744360902254</v>
      </c>
      <c r="P83" s="60">
        <v>0</v>
      </c>
      <c r="Q83" s="60">
        <f t="shared" si="16"/>
        <v>0</v>
      </c>
      <c r="R83" s="60">
        <v>10918</v>
      </c>
      <c r="S83" s="60">
        <f t="shared" si="17"/>
        <v>13.68170426065163</v>
      </c>
      <c r="T83" s="69">
        <v>73807</v>
      </c>
      <c r="U83" s="60">
        <f t="shared" si="18"/>
        <v>92.48997493734336</v>
      </c>
      <c r="V83" s="69">
        <f t="shared" si="19"/>
        <v>899647</v>
      </c>
      <c r="W83" s="60">
        <f t="shared" si="20"/>
        <v>1127.377192982456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55"/>
      <c r="AM83" s="55"/>
    </row>
    <row r="84" spans="1:39" ht="12.75">
      <c r="A84" s="39">
        <v>339</v>
      </c>
      <c r="B84" s="2" t="s">
        <v>101</v>
      </c>
      <c r="C84" s="29">
        <v>363</v>
      </c>
      <c r="D84" s="60">
        <v>157744</v>
      </c>
      <c r="E84" s="60">
        <f t="shared" si="10"/>
        <v>434.5564738292011</v>
      </c>
      <c r="F84" s="60">
        <v>0</v>
      </c>
      <c r="G84" s="60">
        <f t="shared" si="11"/>
        <v>0</v>
      </c>
      <c r="H84" s="60">
        <v>6728</v>
      </c>
      <c r="I84" s="60">
        <f t="shared" si="12"/>
        <v>18.53443526170799</v>
      </c>
      <c r="J84" s="60">
        <v>41603</v>
      </c>
      <c r="K84" s="60">
        <f t="shared" si="13"/>
        <v>114.60881542699724</v>
      </c>
      <c r="L84" s="60">
        <v>0</v>
      </c>
      <c r="M84" s="60">
        <f t="shared" si="14"/>
        <v>0</v>
      </c>
      <c r="N84" s="60">
        <v>64182</v>
      </c>
      <c r="O84" s="60">
        <f t="shared" si="15"/>
        <v>176.8099173553719</v>
      </c>
      <c r="P84" s="60">
        <v>3737</v>
      </c>
      <c r="Q84" s="60">
        <f t="shared" si="16"/>
        <v>10.294765840220386</v>
      </c>
      <c r="R84" s="60">
        <v>0</v>
      </c>
      <c r="S84" s="60">
        <f t="shared" si="17"/>
        <v>0</v>
      </c>
      <c r="T84" s="69">
        <v>210451</v>
      </c>
      <c r="U84" s="60">
        <f t="shared" si="18"/>
        <v>579.7548209366391</v>
      </c>
      <c r="V84" s="69">
        <f t="shared" si="19"/>
        <v>484445</v>
      </c>
      <c r="W84" s="60">
        <f t="shared" si="20"/>
        <v>1334.5592286501378</v>
      </c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55"/>
      <c r="AM84" s="55"/>
    </row>
    <row r="85" spans="1:39" ht="12.75">
      <c r="A85" s="30"/>
      <c r="B85" s="31" t="s">
        <v>102</v>
      </c>
      <c r="C85" s="32">
        <f>SUM(C78:C84)</f>
        <v>3279</v>
      </c>
      <c r="D85" s="65">
        <f>SUM(D78:D84)</f>
        <v>1190660</v>
      </c>
      <c r="E85" s="65">
        <f t="shared" si="10"/>
        <v>363.11680390362915</v>
      </c>
      <c r="F85" s="65">
        <f>SUM(F78:F84)</f>
        <v>0</v>
      </c>
      <c r="G85" s="65">
        <f t="shared" si="11"/>
        <v>0</v>
      </c>
      <c r="H85" s="65">
        <f>SUM(H78:H84)</f>
        <v>13884</v>
      </c>
      <c r="I85" s="65">
        <f t="shared" si="12"/>
        <v>4.234217749313816</v>
      </c>
      <c r="J85" s="65">
        <f>SUM(J78:J84)</f>
        <v>453378</v>
      </c>
      <c r="K85" s="65">
        <f t="shared" si="13"/>
        <v>138.26715462031106</v>
      </c>
      <c r="L85" s="65">
        <f>SUM(L78:L84)</f>
        <v>50055</v>
      </c>
      <c r="M85" s="65">
        <f t="shared" si="14"/>
        <v>15.265324794144556</v>
      </c>
      <c r="N85" s="65">
        <f>SUM(N78:N84)</f>
        <v>876150</v>
      </c>
      <c r="O85" s="65">
        <f t="shared" si="15"/>
        <v>267.2003659652333</v>
      </c>
      <c r="P85" s="65">
        <f>SUM(P78:P84)</f>
        <v>10952</v>
      </c>
      <c r="Q85" s="65">
        <f t="shared" si="16"/>
        <v>3.340042695943885</v>
      </c>
      <c r="R85" s="19">
        <f>SUM(R78:R84)</f>
        <v>25271</v>
      </c>
      <c r="S85" s="66">
        <f t="shared" si="17"/>
        <v>7.706922842329979</v>
      </c>
      <c r="T85" s="72">
        <f>SUM(T78:T84)</f>
        <v>530219</v>
      </c>
      <c r="U85" s="65">
        <f t="shared" si="18"/>
        <v>161.70143336383043</v>
      </c>
      <c r="V85" s="72">
        <f>SUM(V78:V84)</f>
        <v>3150569</v>
      </c>
      <c r="W85" s="65">
        <f t="shared" si="20"/>
        <v>960.8322659347363</v>
      </c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5"/>
      <c r="AM85" s="55"/>
    </row>
    <row r="86" spans="1:39" ht="12.75">
      <c r="A86" s="23"/>
      <c r="B86" s="24"/>
      <c r="C86" s="1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</row>
    <row r="87" spans="1:37" ht="12.75">
      <c r="A87" s="37">
        <v>300</v>
      </c>
      <c r="B87" s="57" t="s">
        <v>103</v>
      </c>
      <c r="C87" s="63">
        <v>447</v>
      </c>
      <c r="D87" s="60">
        <v>107198</v>
      </c>
      <c r="E87" s="60">
        <f aca="true" t="shared" si="21" ref="E87:E105">D87/$C87</f>
        <v>239.8165548098434</v>
      </c>
      <c r="F87" s="60">
        <v>0</v>
      </c>
      <c r="G87" s="60">
        <f aca="true" t="shared" si="22" ref="G87:G105">F87/$C87</f>
        <v>0</v>
      </c>
      <c r="H87" s="60">
        <v>108475</v>
      </c>
      <c r="I87" s="60">
        <f aca="true" t="shared" si="23" ref="I87:I104">H87/$C87</f>
        <v>242.67337807606265</v>
      </c>
      <c r="J87" s="60">
        <v>0</v>
      </c>
      <c r="K87" s="60">
        <f aca="true" t="shared" si="24" ref="K87:K105">J87/$C87</f>
        <v>0</v>
      </c>
      <c r="L87" s="60">
        <v>0</v>
      </c>
      <c r="M87" s="60">
        <f>L87/$C87</f>
        <v>0</v>
      </c>
      <c r="N87" s="60">
        <v>0</v>
      </c>
      <c r="O87" s="60">
        <f aca="true" t="shared" si="25" ref="O87:O105">N87/$C87</f>
        <v>0</v>
      </c>
      <c r="P87" s="60">
        <v>0</v>
      </c>
      <c r="Q87" s="60">
        <f aca="true" t="shared" si="26" ref="Q87:Q104">P87/$C87</f>
        <v>0</v>
      </c>
      <c r="R87" s="60">
        <v>0</v>
      </c>
      <c r="S87" s="60">
        <f aca="true" t="shared" si="27" ref="S87:S105">R87/$C87</f>
        <v>0</v>
      </c>
      <c r="T87" s="69">
        <v>15931</v>
      </c>
      <c r="U87" s="60">
        <f aca="true" t="shared" si="28" ref="U87:U105">T87/$C87</f>
        <v>35.639821029082775</v>
      </c>
      <c r="V87" s="69">
        <f aca="true" t="shared" si="29" ref="V87:V104">D87+F87+H87+J87+L87+N87+P87+R87+T87</f>
        <v>231604</v>
      </c>
      <c r="W87" s="60">
        <f aca="true" t="shared" si="30" ref="W87:W105">V87/$C87</f>
        <v>518.1297539149888</v>
      </c>
      <c r="X87" s="49"/>
      <c r="Y87" s="26"/>
      <c r="Z87" s="49"/>
      <c r="AA87" s="26"/>
      <c r="AB87" s="49"/>
      <c r="AC87" s="26"/>
      <c r="AD87" s="49"/>
      <c r="AE87" s="26"/>
      <c r="AF87" s="49"/>
      <c r="AG87" s="26"/>
      <c r="AH87" s="49"/>
      <c r="AI87" s="26"/>
      <c r="AJ87" s="49"/>
      <c r="AK87" s="26"/>
    </row>
    <row r="88" spans="1:37" ht="12.75">
      <c r="A88" s="6">
        <v>300</v>
      </c>
      <c r="B88" s="57" t="s">
        <v>104</v>
      </c>
      <c r="C88" s="58">
        <v>257</v>
      </c>
      <c r="D88" s="60">
        <v>60860</v>
      </c>
      <c r="E88" s="60">
        <f t="shared" si="21"/>
        <v>236.80933852140078</v>
      </c>
      <c r="F88" s="60">
        <v>0</v>
      </c>
      <c r="G88" s="60">
        <f t="shared" si="22"/>
        <v>0</v>
      </c>
      <c r="H88" s="60">
        <v>18509</v>
      </c>
      <c r="I88" s="60">
        <f t="shared" si="23"/>
        <v>72.01945525291829</v>
      </c>
      <c r="J88" s="60">
        <v>0</v>
      </c>
      <c r="K88" s="60">
        <f t="shared" si="24"/>
        <v>0</v>
      </c>
      <c r="L88" s="60">
        <v>0</v>
      </c>
      <c r="M88" s="60">
        <f aca="true" t="shared" si="31" ref="M88:M105">L88/$C88</f>
        <v>0</v>
      </c>
      <c r="N88" s="60">
        <v>0</v>
      </c>
      <c r="O88" s="60">
        <f t="shared" si="25"/>
        <v>0</v>
      </c>
      <c r="P88" s="60">
        <v>0</v>
      </c>
      <c r="Q88" s="60">
        <f t="shared" si="26"/>
        <v>0</v>
      </c>
      <c r="R88" s="60">
        <v>0</v>
      </c>
      <c r="S88" s="60">
        <f t="shared" si="27"/>
        <v>0</v>
      </c>
      <c r="T88" s="69">
        <v>60511</v>
      </c>
      <c r="U88" s="60">
        <f t="shared" si="28"/>
        <v>235.4513618677043</v>
      </c>
      <c r="V88" s="69">
        <f t="shared" si="29"/>
        <v>139880</v>
      </c>
      <c r="W88" s="60">
        <f t="shared" si="30"/>
        <v>544.2801556420234</v>
      </c>
      <c r="X88" s="49"/>
      <c r="Y88" s="26"/>
      <c r="Z88" s="49"/>
      <c r="AA88" s="26"/>
      <c r="AB88" s="49"/>
      <c r="AC88" s="26"/>
      <c r="AD88" s="49"/>
      <c r="AE88" s="26"/>
      <c r="AF88" s="49"/>
      <c r="AG88" s="26"/>
      <c r="AH88" s="49"/>
      <c r="AI88" s="26"/>
      <c r="AJ88" s="49"/>
      <c r="AK88" s="26"/>
    </row>
    <row r="89" spans="1:37" ht="12.75">
      <c r="A89" s="6">
        <v>390</v>
      </c>
      <c r="B89" s="57" t="s">
        <v>105</v>
      </c>
      <c r="C89" s="58">
        <v>701</v>
      </c>
      <c r="D89" s="60">
        <v>247130</v>
      </c>
      <c r="E89" s="60">
        <f t="shared" si="21"/>
        <v>352.5392296718973</v>
      </c>
      <c r="F89" s="60">
        <v>0</v>
      </c>
      <c r="G89" s="60">
        <f>F89/$C89</f>
        <v>0</v>
      </c>
      <c r="H89" s="60">
        <v>152397</v>
      </c>
      <c r="I89" s="60">
        <f t="shared" si="23"/>
        <v>217.39942938659058</v>
      </c>
      <c r="J89" s="60">
        <v>0</v>
      </c>
      <c r="K89" s="60">
        <f t="shared" si="24"/>
        <v>0</v>
      </c>
      <c r="L89" s="60">
        <v>0</v>
      </c>
      <c r="M89" s="60">
        <f t="shared" si="31"/>
        <v>0</v>
      </c>
      <c r="N89" s="60">
        <v>0</v>
      </c>
      <c r="O89" s="60">
        <f t="shared" si="25"/>
        <v>0</v>
      </c>
      <c r="P89" s="60">
        <v>0</v>
      </c>
      <c r="Q89" s="60">
        <f t="shared" si="26"/>
        <v>0</v>
      </c>
      <c r="R89" s="60">
        <v>0</v>
      </c>
      <c r="S89" s="60">
        <f t="shared" si="27"/>
        <v>0</v>
      </c>
      <c r="T89" s="69">
        <v>79806</v>
      </c>
      <c r="U89" s="60">
        <f t="shared" si="28"/>
        <v>113.84593437945792</v>
      </c>
      <c r="V89" s="69">
        <f t="shared" si="29"/>
        <v>479333</v>
      </c>
      <c r="W89" s="60">
        <f t="shared" si="30"/>
        <v>683.7845934379458</v>
      </c>
      <c r="X89" s="49"/>
      <c r="Y89" s="26"/>
      <c r="Z89" s="49"/>
      <c r="AA89" s="26"/>
      <c r="AB89" s="49"/>
      <c r="AC89" s="26"/>
      <c r="AD89" s="49"/>
      <c r="AE89" s="26"/>
      <c r="AF89" s="49"/>
      <c r="AG89" s="26"/>
      <c r="AH89" s="49"/>
      <c r="AI89" s="26"/>
      <c r="AJ89" s="49"/>
      <c r="AK89" s="26"/>
    </row>
    <row r="90" spans="1:37" ht="12.75">
      <c r="A90" s="6">
        <v>391</v>
      </c>
      <c r="B90" s="57" t="s">
        <v>106</v>
      </c>
      <c r="C90" s="58">
        <v>427</v>
      </c>
      <c r="D90" s="60">
        <v>107301</v>
      </c>
      <c r="E90" s="60">
        <f t="shared" si="21"/>
        <v>251.2903981264637</v>
      </c>
      <c r="F90" s="60">
        <v>0</v>
      </c>
      <c r="G90" s="60">
        <f t="shared" si="22"/>
        <v>0</v>
      </c>
      <c r="H90" s="60">
        <v>0</v>
      </c>
      <c r="I90" s="60">
        <f t="shared" si="23"/>
        <v>0</v>
      </c>
      <c r="J90" s="60">
        <v>0</v>
      </c>
      <c r="K90" s="60">
        <f t="shared" si="24"/>
        <v>0</v>
      </c>
      <c r="L90" s="60">
        <v>0</v>
      </c>
      <c r="M90" s="60">
        <f t="shared" si="31"/>
        <v>0</v>
      </c>
      <c r="N90" s="60">
        <v>0</v>
      </c>
      <c r="O90" s="60">
        <f t="shared" si="25"/>
        <v>0</v>
      </c>
      <c r="P90" s="60">
        <v>0</v>
      </c>
      <c r="Q90" s="60">
        <f t="shared" si="26"/>
        <v>0</v>
      </c>
      <c r="R90" s="60">
        <v>0</v>
      </c>
      <c r="S90" s="60">
        <f t="shared" si="27"/>
        <v>0</v>
      </c>
      <c r="T90" s="69">
        <v>4086</v>
      </c>
      <c r="U90" s="60">
        <f t="shared" si="28"/>
        <v>9.569086651053864</v>
      </c>
      <c r="V90" s="69">
        <f t="shared" si="29"/>
        <v>111387</v>
      </c>
      <c r="W90" s="60">
        <f t="shared" si="30"/>
        <v>260.85948477751754</v>
      </c>
      <c r="X90" s="49"/>
      <c r="Y90" s="26"/>
      <c r="Z90" s="49"/>
      <c r="AA90" s="26"/>
      <c r="AB90" s="49"/>
      <c r="AC90" s="26"/>
      <c r="AD90" s="49"/>
      <c r="AE90" s="26"/>
      <c r="AF90" s="49"/>
      <c r="AG90" s="26"/>
      <c r="AH90" s="49"/>
      <c r="AI90" s="26"/>
      <c r="AJ90" s="49"/>
      <c r="AK90" s="26"/>
    </row>
    <row r="91" spans="1:37" ht="12.75">
      <c r="A91" s="6">
        <v>392</v>
      </c>
      <c r="B91" s="57" t="s">
        <v>107</v>
      </c>
      <c r="C91" s="58">
        <v>289</v>
      </c>
      <c r="D91" s="60">
        <v>12941</v>
      </c>
      <c r="E91" s="60">
        <f t="shared" si="21"/>
        <v>44.778546712802765</v>
      </c>
      <c r="F91" s="60">
        <v>0</v>
      </c>
      <c r="G91" s="60">
        <f t="shared" si="22"/>
        <v>0</v>
      </c>
      <c r="H91" s="60">
        <v>0</v>
      </c>
      <c r="I91" s="60">
        <f t="shared" si="23"/>
        <v>0</v>
      </c>
      <c r="J91" s="60">
        <v>0</v>
      </c>
      <c r="K91" s="60">
        <f t="shared" si="24"/>
        <v>0</v>
      </c>
      <c r="L91" s="60">
        <v>0</v>
      </c>
      <c r="M91" s="60">
        <f>L91/$C91</f>
        <v>0</v>
      </c>
      <c r="N91" s="60">
        <v>0</v>
      </c>
      <c r="O91" s="60">
        <f t="shared" si="25"/>
        <v>0</v>
      </c>
      <c r="P91" s="60">
        <v>0</v>
      </c>
      <c r="Q91" s="60">
        <f t="shared" si="26"/>
        <v>0</v>
      </c>
      <c r="R91" s="60">
        <v>0</v>
      </c>
      <c r="S91" s="60">
        <f t="shared" si="27"/>
        <v>0</v>
      </c>
      <c r="T91" s="69">
        <v>0</v>
      </c>
      <c r="U91" s="60">
        <f t="shared" si="28"/>
        <v>0</v>
      </c>
      <c r="V91" s="69">
        <f t="shared" si="29"/>
        <v>12941</v>
      </c>
      <c r="W91" s="60">
        <f t="shared" si="30"/>
        <v>44.778546712802765</v>
      </c>
      <c r="X91" s="49"/>
      <c r="Y91" s="26"/>
      <c r="Z91" s="49"/>
      <c r="AA91" s="26"/>
      <c r="AB91" s="49"/>
      <c r="AC91" s="26"/>
      <c r="AD91" s="49"/>
      <c r="AE91" s="26"/>
      <c r="AF91" s="49"/>
      <c r="AG91" s="26"/>
      <c r="AH91" s="49"/>
      <c r="AI91" s="26"/>
      <c r="AJ91" s="49"/>
      <c r="AK91" s="26"/>
    </row>
    <row r="92" spans="1:37" ht="12.75">
      <c r="A92" s="41">
        <v>392</v>
      </c>
      <c r="B92" s="28" t="s">
        <v>108</v>
      </c>
      <c r="C92" s="29">
        <v>133</v>
      </c>
      <c r="D92" s="61">
        <v>17995</v>
      </c>
      <c r="E92" s="61">
        <f t="shared" si="21"/>
        <v>135.30075187969925</v>
      </c>
      <c r="F92" s="61">
        <v>0</v>
      </c>
      <c r="G92" s="61">
        <f t="shared" si="22"/>
        <v>0</v>
      </c>
      <c r="H92" s="61">
        <v>0</v>
      </c>
      <c r="I92" s="61">
        <f t="shared" si="23"/>
        <v>0</v>
      </c>
      <c r="J92" s="61">
        <v>0</v>
      </c>
      <c r="K92" s="61">
        <f t="shared" si="24"/>
        <v>0</v>
      </c>
      <c r="L92" s="61">
        <v>0</v>
      </c>
      <c r="M92" s="61">
        <f t="shared" si="31"/>
        <v>0</v>
      </c>
      <c r="N92" s="61">
        <v>0</v>
      </c>
      <c r="O92" s="61">
        <f t="shared" si="25"/>
        <v>0</v>
      </c>
      <c r="P92" s="61">
        <v>0</v>
      </c>
      <c r="Q92" s="61">
        <f t="shared" si="26"/>
        <v>0</v>
      </c>
      <c r="R92" s="61">
        <v>0</v>
      </c>
      <c r="S92" s="61">
        <f t="shared" si="27"/>
        <v>0</v>
      </c>
      <c r="T92" s="70">
        <v>0</v>
      </c>
      <c r="U92" s="61">
        <f t="shared" si="28"/>
        <v>0</v>
      </c>
      <c r="V92" s="70">
        <f t="shared" si="29"/>
        <v>17995</v>
      </c>
      <c r="W92" s="61">
        <f t="shared" si="30"/>
        <v>135.30075187969925</v>
      </c>
      <c r="X92" s="49"/>
      <c r="Y92" s="26"/>
      <c r="Z92" s="49"/>
      <c r="AA92" s="26"/>
      <c r="AB92" s="49"/>
      <c r="AC92" s="26"/>
      <c r="AD92" s="49"/>
      <c r="AE92" s="26"/>
      <c r="AF92" s="49"/>
      <c r="AG92" s="26"/>
      <c r="AH92" s="49"/>
      <c r="AI92" s="26"/>
      <c r="AJ92" s="49"/>
      <c r="AK92" s="26"/>
    </row>
    <row r="93" spans="1:37" ht="12.75">
      <c r="A93" s="6">
        <v>393</v>
      </c>
      <c r="B93" s="57" t="s">
        <v>109</v>
      </c>
      <c r="C93" s="58">
        <v>791</v>
      </c>
      <c r="D93" s="59">
        <v>241376</v>
      </c>
      <c r="E93" s="59">
        <f t="shared" si="21"/>
        <v>305.15297092288245</v>
      </c>
      <c r="F93" s="59">
        <v>0</v>
      </c>
      <c r="G93" s="59">
        <f t="shared" si="22"/>
        <v>0</v>
      </c>
      <c r="H93" s="59">
        <v>5309</v>
      </c>
      <c r="I93" s="59">
        <f t="shared" si="23"/>
        <v>6.711757269279393</v>
      </c>
      <c r="J93" s="59">
        <v>50195</v>
      </c>
      <c r="K93" s="59">
        <f t="shared" si="24"/>
        <v>63.45764854614412</v>
      </c>
      <c r="L93" s="59">
        <v>5972</v>
      </c>
      <c r="M93" s="59">
        <f t="shared" si="31"/>
        <v>7.549936788874842</v>
      </c>
      <c r="N93" s="59">
        <v>0</v>
      </c>
      <c r="O93" s="59">
        <f t="shared" si="25"/>
        <v>0</v>
      </c>
      <c r="P93" s="59">
        <v>0</v>
      </c>
      <c r="Q93" s="59">
        <f t="shared" si="26"/>
        <v>0</v>
      </c>
      <c r="R93" s="59">
        <v>57555</v>
      </c>
      <c r="S93" s="59">
        <f t="shared" si="27"/>
        <v>72.76232616940581</v>
      </c>
      <c r="T93" s="68">
        <v>207619</v>
      </c>
      <c r="U93" s="59">
        <f t="shared" si="28"/>
        <v>262.47661188369153</v>
      </c>
      <c r="V93" s="68">
        <f t="shared" si="29"/>
        <v>568026</v>
      </c>
      <c r="W93" s="59">
        <f t="shared" si="30"/>
        <v>718.1112515802781</v>
      </c>
      <c r="X93" s="49"/>
      <c r="Y93" s="26"/>
      <c r="Z93" s="49"/>
      <c r="AA93" s="26"/>
      <c r="AB93" s="49"/>
      <c r="AC93" s="26"/>
      <c r="AD93" s="49"/>
      <c r="AE93" s="26"/>
      <c r="AF93" s="49"/>
      <c r="AG93" s="26"/>
      <c r="AH93" s="49"/>
      <c r="AI93" s="26"/>
      <c r="AJ93" s="49"/>
      <c r="AK93" s="26"/>
    </row>
    <row r="94" spans="1:37" ht="12.75">
      <c r="A94" s="6">
        <v>395</v>
      </c>
      <c r="B94" s="57" t="s">
        <v>110</v>
      </c>
      <c r="C94" s="58">
        <v>553</v>
      </c>
      <c r="D94" s="60">
        <v>72856</v>
      </c>
      <c r="E94" s="60">
        <f t="shared" si="21"/>
        <v>131.74683544303798</v>
      </c>
      <c r="F94" s="60">
        <v>0</v>
      </c>
      <c r="G94" s="60">
        <f t="shared" si="22"/>
        <v>0</v>
      </c>
      <c r="H94" s="60">
        <v>29995</v>
      </c>
      <c r="I94" s="60">
        <f t="shared" si="23"/>
        <v>54.24050632911393</v>
      </c>
      <c r="J94" s="60">
        <v>59763</v>
      </c>
      <c r="K94" s="60">
        <f t="shared" si="24"/>
        <v>108.07052441229656</v>
      </c>
      <c r="L94" s="60">
        <v>0</v>
      </c>
      <c r="M94" s="60">
        <f t="shared" si="31"/>
        <v>0</v>
      </c>
      <c r="N94" s="60">
        <v>0</v>
      </c>
      <c r="O94" s="60">
        <f t="shared" si="25"/>
        <v>0</v>
      </c>
      <c r="P94" s="60">
        <v>0</v>
      </c>
      <c r="Q94" s="60">
        <f t="shared" si="26"/>
        <v>0</v>
      </c>
      <c r="R94" s="60">
        <v>68</v>
      </c>
      <c r="S94" s="60">
        <f t="shared" si="27"/>
        <v>0.12296564195298372</v>
      </c>
      <c r="T94" s="69">
        <v>3826</v>
      </c>
      <c r="U94" s="60">
        <f t="shared" si="28"/>
        <v>6.918625678119349</v>
      </c>
      <c r="V94" s="69">
        <f t="shared" si="29"/>
        <v>166508</v>
      </c>
      <c r="W94" s="60">
        <f t="shared" si="30"/>
        <v>301.0994575045208</v>
      </c>
      <c r="X94" s="49"/>
      <c r="Y94" s="26"/>
      <c r="Z94" s="49"/>
      <c r="AA94" s="26"/>
      <c r="AB94" s="49"/>
      <c r="AC94" s="26"/>
      <c r="AD94" s="49"/>
      <c r="AE94" s="26"/>
      <c r="AF94" s="49"/>
      <c r="AG94" s="26"/>
      <c r="AH94" s="49"/>
      <c r="AI94" s="26"/>
      <c r="AJ94" s="49"/>
      <c r="AK94" s="26"/>
    </row>
    <row r="95" spans="1:37" ht="12.75">
      <c r="A95" s="6">
        <v>395</v>
      </c>
      <c r="B95" s="57" t="s">
        <v>111</v>
      </c>
      <c r="C95" s="58">
        <v>558</v>
      </c>
      <c r="D95" s="60">
        <v>250156</v>
      </c>
      <c r="E95" s="60">
        <f t="shared" si="21"/>
        <v>448.30824372759855</v>
      </c>
      <c r="F95" s="60">
        <v>0</v>
      </c>
      <c r="G95" s="60">
        <f t="shared" si="22"/>
        <v>0</v>
      </c>
      <c r="H95" s="60">
        <v>12022</v>
      </c>
      <c r="I95" s="60">
        <f t="shared" si="23"/>
        <v>21.544802867383513</v>
      </c>
      <c r="J95" s="60">
        <v>56275</v>
      </c>
      <c r="K95" s="60">
        <f t="shared" si="24"/>
        <v>100.85125448028674</v>
      </c>
      <c r="L95" s="60">
        <v>0</v>
      </c>
      <c r="M95" s="60">
        <f t="shared" si="31"/>
        <v>0</v>
      </c>
      <c r="N95" s="60">
        <v>0</v>
      </c>
      <c r="O95" s="60">
        <f t="shared" si="25"/>
        <v>0</v>
      </c>
      <c r="P95" s="60">
        <v>0</v>
      </c>
      <c r="Q95" s="60">
        <f t="shared" si="26"/>
        <v>0</v>
      </c>
      <c r="R95" s="60">
        <v>0</v>
      </c>
      <c r="S95" s="60">
        <f t="shared" si="27"/>
        <v>0</v>
      </c>
      <c r="T95" s="69">
        <v>0</v>
      </c>
      <c r="U95" s="60">
        <f t="shared" si="28"/>
        <v>0</v>
      </c>
      <c r="V95" s="69">
        <f t="shared" si="29"/>
        <v>318453</v>
      </c>
      <c r="W95" s="60">
        <f t="shared" si="30"/>
        <v>570.7043010752689</v>
      </c>
      <c r="X95" s="49"/>
      <c r="Y95" s="26"/>
      <c r="Z95" s="49"/>
      <c r="AA95" s="26"/>
      <c r="AB95" s="49"/>
      <c r="AC95" s="26"/>
      <c r="AD95" s="49"/>
      <c r="AE95" s="26"/>
      <c r="AF95" s="49"/>
      <c r="AG95" s="26"/>
      <c r="AH95" s="49"/>
      <c r="AI95" s="26"/>
      <c r="AJ95" s="49"/>
      <c r="AK95" s="26"/>
    </row>
    <row r="96" spans="1:37" ht="12.75">
      <c r="A96" s="6">
        <v>395</v>
      </c>
      <c r="B96" s="57" t="s">
        <v>112</v>
      </c>
      <c r="C96" s="58">
        <v>443</v>
      </c>
      <c r="D96" s="60">
        <v>95436</v>
      </c>
      <c r="E96" s="60">
        <f t="shared" si="21"/>
        <v>215.431151241535</v>
      </c>
      <c r="F96" s="60">
        <v>208321</v>
      </c>
      <c r="G96" s="60">
        <f t="shared" si="22"/>
        <v>470.25056433408577</v>
      </c>
      <c r="H96" s="60">
        <v>24</v>
      </c>
      <c r="I96" s="60">
        <f t="shared" si="23"/>
        <v>0.05417607223476298</v>
      </c>
      <c r="J96" s="60">
        <v>38496</v>
      </c>
      <c r="K96" s="60">
        <f t="shared" si="24"/>
        <v>86.89841986455981</v>
      </c>
      <c r="L96" s="60">
        <v>0</v>
      </c>
      <c r="M96" s="60">
        <f t="shared" si="31"/>
        <v>0</v>
      </c>
      <c r="N96" s="60">
        <v>0</v>
      </c>
      <c r="O96" s="60">
        <f t="shared" si="25"/>
        <v>0</v>
      </c>
      <c r="P96" s="60">
        <v>0</v>
      </c>
      <c r="Q96" s="60">
        <f t="shared" si="26"/>
        <v>0</v>
      </c>
      <c r="R96" s="60">
        <v>8</v>
      </c>
      <c r="S96" s="60">
        <f t="shared" si="27"/>
        <v>0.01805869074492099</v>
      </c>
      <c r="T96" s="69">
        <v>4094</v>
      </c>
      <c r="U96" s="60">
        <f t="shared" si="28"/>
        <v>9.241534988713319</v>
      </c>
      <c r="V96" s="69">
        <f t="shared" si="29"/>
        <v>346379</v>
      </c>
      <c r="W96" s="60">
        <f t="shared" si="30"/>
        <v>781.8939051918736</v>
      </c>
      <c r="X96" s="49"/>
      <c r="Y96" s="26"/>
      <c r="Z96" s="49"/>
      <c r="AA96" s="26"/>
      <c r="AB96" s="49"/>
      <c r="AC96" s="26"/>
      <c r="AD96" s="49"/>
      <c r="AE96" s="26"/>
      <c r="AF96" s="49"/>
      <c r="AG96" s="26"/>
      <c r="AH96" s="49"/>
      <c r="AI96" s="26"/>
      <c r="AJ96" s="49"/>
      <c r="AK96" s="26"/>
    </row>
    <row r="97" spans="1:37" ht="12.75">
      <c r="A97" s="6">
        <v>395</v>
      </c>
      <c r="B97" s="57" t="s">
        <v>113</v>
      </c>
      <c r="C97" s="58">
        <v>161</v>
      </c>
      <c r="D97" s="60">
        <v>23114</v>
      </c>
      <c r="E97" s="60">
        <f t="shared" si="21"/>
        <v>143.56521739130434</v>
      </c>
      <c r="F97" s="60">
        <v>0</v>
      </c>
      <c r="G97" s="60">
        <f t="shared" si="22"/>
        <v>0</v>
      </c>
      <c r="H97" s="60">
        <v>15</v>
      </c>
      <c r="I97" s="60">
        <f t="shared" si="23"/>
        <v>0.09316770186335403</v>
      </c>
      <c r="J97" s="60">
        <v>43493</v>
      </c>
      <c r="K97" s="60">
        <f t="shared" si="24"/>
        <v>270.14285714285717</v>
      </c>
      <c r="L97" s="60">
        <v>0</v>
      </c>
      <c r="M97" s="60">
        <f t="shared" si="31"/>
        <v>0</v>
      </c>
      <c r="N97" s="60">
        <v>0</v>
      </c>
      <c r="O97" s="60">
        <f t="shared" si="25"/>
        <v>0</v>
      </c>
      <c r="P97" s="60">
        <v>0</v>
      </c>
      <c r="Q97" s="60">
        <f t="shared" si="26"/>
        <v>0</v>
      </c>
      <c r="R97" s="60">
        <v>0</v>
      </c>
      <c r="S97" s="60">
        <f t="shared" si="27"/>
        <v>0</v>
      </c>
      <c r="T97" s="69">
        <v>0</v>
      </c>
      <c r="U97" s="60">
        <f t="shared" si="28"/>
        <v>0</v>
      </c>
      <c r="V97" s="69">
        <f t="shared" si="29"/>
        <v>66622</v>
      </c>
      <c r="W97" s="60">
        <f t="shared" si="30"/>
        <v>413.80124223602485</v>
      </c>
      <c r="X97" s="49"/>
      <c r="Y97" s="26"/>
      <c r="Z97" s="49"/>
      <c r="AA97" s="26"/>
      <c r="AB97" s="49"/>
      <c r="AC97" s="26"/>
      <c r="AD97" s="49"/>
      <c r="AE97" s="26"/>
      <c r="AF97" s="49"/>
      <c r="AG97" s="26"/>
      <c r="AH97" s="49"/>
      <c r="AI97" s="26"/>
      <c r="AJ97" s="49"/>
      <c r="AK97" s="26"/>
    </row>
    <row r="98" spans="1:37" ht="12.75">
      <c r="A98" s="41">
        <v>395</v>
      </c>
      <c r="B98" s="28" t="s">
        <v>114</v>
      </c>
      <c r="C98" s="29">
        <v>828</v>
      </c>
      <c r="D98" s="61">
        <v>313174</v>
      </c>
      <c r="E98" s="61">
        <f t="shared" si="21"/>
        <v>378.2294685990338</v>
      </c>
      <c r="F98" s="61">
        <v>0</v>
      </c>
      <c r="G98" s="61">
        <f t="shared" si="22"/>
        <v>0</v>
      </c>
      <c r="H98" s="61">
        <v>13867</v>
      </c>
      <c r="I98" s="61">
        <f t="shared" si="23"/>
        <v>16.747584541062803</v>
      </c>
      <c r="J98" s="61">
        <v>6376</v>
      </c>
      <c r="K98" s="61">
        <f t="shared" si="24"/>
        <v>7.700483091787439</v>
      </c>
      <c r="L98" s="61">
        <v>0</v>
      </c>
      <c r="M98" s="61">
        <f t="shared" si="31"/>
        <v>0</v>
      </c>
      <c r="N98" s="61">
        <v>0</v>
      </c>
      <c r="O98" s="61">
        <f t="shared" si="25"/>
        <v>0</v>
      </c>
      <c r="P98" s="61">
        <v>0</v>
      </c>
      <c r="Q98" s="61">
        <f t="shared" si="26"/>
        <v>0</v>
      </c>
      <c r="R98" s="61">
        <v>3567</v>
      </c>
      <c r="S98" s="61">
        <f t="shared" si="27"/>
        <v>4.307971014492754</v>
      </c>
      <c r="T98" s="70">
        <v>0</v>
      </c>
      <c r="U98" s="61">
        <f t="shared" si="28"/>
        <v>0</v>
      </c>
      <c r="V98" s="70">
        <f t="shared" si="29"/>
        <v>336984</v>
      </c>
      <c r="W98" s="61">
        <f t="shared" si="30"/>
        <v>406.9855072463768</v>
      </c>
      <c r="X98" s="49"/>
      <c r="Y98" s="26"/>
      <c r="Z98" s="49"/>
      <c r="AA98" s="26"/>
      <c r="AB98" s="49"/>
      <c r="AC98" s="26"/>
      <c r="AD98" s="49"/>
      <c r="AE98" s="26"/>
      <c r="AF98" s="49"/>
      <c r="AG98" s="26"/>
      <c r="AH98" s="49"/>
      <c r="AI98" s="26"/>
      <c r="AJ98" s="49"/>
      <c r="AK98" s="26"/>
    </row>
    <row r="99" spans="1:37" ht="12.75">
      <c r="A99" s="37">
        <v>395</v>
      </c>
      <c r="B99" s="57" t="s">
        <v>115</v>
      </c>
      <c r="C99" s="58">
        <v>440</v>
      </c>
      <c r="D99" s="59">
        <v>121587</v>
      </c>
      <c r="E99" s="59">
        <f t="shared" si="21"/>
        <v>276.3340909090909</v>
      </c>
      <c r="F99" s="59">
        <v>0</v>
      </c>
      <c r="G99" s="59">
        <f t="shared" si="22"/>
        <v>0</v>
      </c>
      <c r="H99" s="59">
        <v>131</v>
      </c>
      <c r="I99" s="59">
        <f t="shared" si="23"/>
        <v>0.29772727272727273</v>
      </c>
      <c r="J99" s="59">
        <v>3661</v>
      </c>
      <c r="K99" s="59">
        <f t="shared" si="24"/>
        <v>8.320454545454545</v>
      </c>
      <c r="L99" s="59">
        <v>0</v>
      </c>
      <c r="M99" s="59">
        <f t="shared" si="31"/>
        <v>0</v>
      </c>
      <c r="N99" s="59">
        <v>0</v>
      </c>
      <c r="O99" s="59">
        <f t="shared" si="25"/>
        <v>0</v>
      </c>
      <c r="P99" s="59">
        <v>0</v>
      </c>
      <c r="Q99" s="59">
        <f t="shared" si="26"/>
        <v>0</v>
      </c>
      <c r="R99" s="59">
        <v>0</v>
      </c>
      <c r="S99" s="59">
        <f t="shared" si="27"/>
        <v>0</v>
      </c>
      <c r="T99" s="68">
        <v>164</v>
      </c>
      <c r="U99" s="59">
        <f t="shared" si="28"/>
        <v>0.37272727272727274</v>
      </c>
      <c r="V99" s="68">
        <f t="shared" si="29"/>
        <v>125543</v>
      </c>
      <c r="W99" s="59">
        <f t="shared" si="30"/>
        <v>285.325</v>
      </c>
      <c r="X99" s="49"/>
      <c r="Y99" s="26"/>
      <c r="Z99" s="49"/>
      <c r="AA99" s="26"/>
      <c r="AB99" s="49"/>
      <c r="AC99" s="26"/>
      <c r="AD99" s="49"/>
      <c r="AE99" s="26"/>
      <c r="AF99" s="49"/>
      <c r="AG99" s="26"/>
      <c r="AH99" s="49"/>
      <c r="AI99" s="26"/>
      <c r="AJ99" s="49"/>
      <c r="AK99" s="26"/>
    </row>
    <row r="100" spans="1:37" ht="12.75">
      <c r="A100" s="6">
        <v>396</v>
      </c>
      <c r="B100" s="57" t="s">
        <v>116</v>
      </c>
      <c r="C100" s="58">
        <v>8619</v>
      </c>
      <c r="D100" s="60">
        <v>18224766</v>
      </c>
      <c r="E100" s="60">
        <f t="shared" si="21"/>
        <v>2114.48729550992</v>
      </c>
      <c r="F100" s="60">
        <v>0</v>
      </c>
      <c r="G100" s="60">
        <f t="shared" si="22"/>
        <v>0</v>
      </c>
      <c r="H100" s="60">
        <v>0</v>
      </c>
      <c r="I100" s="60">
        <f t="shared" si="23"/>
        <v>0</v>
      </c>
      <c r="J100" s="60">
        <v>1289865</v>
      </c>
      <c r="K100" s="60">
        <f t="shared" si="24"/>
        <v>149.65367211973546</v>
      </c>
      <c r="L100" s="60">
        <v>9455</v>
      </c>
      <c r="M100" s="60">
        <f t="shared" si="31"/>
        <v>1.0969950110221602</v>
      </c>
      <c r="N100" s="60">
        <v>0</v>
      </c>
      <c r="O100" s="60">
        <f t="shared" si="25"/>
        <v>0</v>
      </c>
      <c r="P100" s="60">
        <v>0</v>
      </c>
      <c r="Q100" s="60">
        <f t="shared" si="26"/>
        <v>0</v>
      </c>
      <c r="R100" s="60">
        <v>0</v>
      </c>
      <c r="S100" s="60">
        <f t="shared" si="27"/>
        <v>0</v>
      </c>
      <c r="T100" s="69">
        <v>11635180</v>
      </c>
      <c r="U100" s="60">
        <f t="shared" si="28"/>
        <v>1349.945469311985</v>
      </c>
      <c r="V100" s="69">
        <f t="shared" si="29"/>
        <v>31159266</v>
      </c>
      <c r="W100" s="60">
        <f t="shared" si="30"/>
        <v>3615.183431952663</v>
      </c>
      <c r="X100" s="49"/>
      <c r="Y100" s="26"/>
      <c r="Z100" s="49"/>
      <c r="AA100" s="26"/>
      <c r="AB100" s="49"/>
      <c r="AC100" s="26"/>
      <c r="AD100" s="49"/>
      <c r="AE100" s="26"/>
      <c r="AF100" s="49"/>
      <c r="AG100" s="26"/>
      <c r="AH100" s="49"/>
      <c r="AI100" s="26"/>
      <c r="AJ100" s="49"/>
      <c r="AK100" s="26"/>
    </row>
    <row r="101" spans="1:37" ht="12.75">
      <c r="A101" s="6">
        <v>397</v>
      </c>
      <c r="B101" s="57" t="s">
        <v>117</v>
      </c>
      <c r="C101" s="58">
        <v>320</v>
      </c>
      <c r="D101" s="60">
        <v>225183</v>
      </c>
      <c r="E101" s="60">
        <f t="shared" si="21"/>
        <v>703.696875</v>
      </c>
      <c r="F101" s="60">
        <v>0</v>
      </c>
      <c r="G101" s="60">
        <f t="shared" si="22"/>
        <v>0</v>
      </c>
      <c r="H101" s="60">
        <v>16118</v>
      </c>
      <c r="I101" s="60">
        <f t="shared" si="23"/>
        <v>50.36875</v>
      </c>
      <c r="J101" s="60">
        <v>88716</v>
      </c>
      <c r="K101" s="60">
        <f t="shared" si="24"/>
        <v>277.2375</v>
      </c>
      <c r="L101" s="60">
        <v>0</v>
      </c>
      <c r="M101" s="60">
        <f t="shared" si="31"/>
        <v>0</v>
      </c>
      <c r="N101" s="60">
        <v>110006</v>
      </c>
      <c r="O101" s="60">
        <f t="shared" si="25"/>
        <v>343.76875</v>
      </c>
      <c r="P101" s="60">
        <v>0</v>
      </c>
      <c r="Q101" s="60">
        <f t="shared" si="26"/>
        <v>0</v>
      </c>
      <c r="R101" s="60">
        <v>46221</v>
      </c>
      <c r="S101" s="60">
        <f t="shared" si="27"/>
        <v>144.440625</v>
      </c>
      <c r="T101" s="69">
        <v>27504</v>
      </c>
      <c r="U101" s="60">
        <f t="shared" si="28"/>
        <v>85.95</v>
      </c>
      <c r="V101" s="69">
        <f t="shared" si="29"/>
        <v>513748</v>
      </c>
      <c r="W101" s="60">
        <f t="shared" si="30"/>
        <v>1605.4625</v>
      </c>
      <c r="X101" s="49"/>
      <c r="Y101" s="26"/>
      <c r="Z101" s="49"/>
      <c r="AA101" s="26"/>
      <c r="AB101" s="49"/>
      <c r="AC101" s="26"/>
      <c r="AD101" s="49"/>
      <c r="AE101" s="26"/>
      <c r="AF101" s="49"/>
      <c r="AG101" s="26"/>
      <c r="AH101" s="49"/>
      <c r="AI101" s="26"/>
      <c r="AJ101" s="49"/>
      <c r="AK101" s="26"/>
    </row>
    <row r="102" spans="1:37" ht="12.75">
      <c r="A102" s="6">
        <v>398</v>
      </c>
      <c r="B102" s="57" t="s">
        <v>118</v>
      </c>
      <c r="C102" s="58">
        <v>88</v>
      </c>
      <c r="D102" s="60">
        <v>75487</v>
      </c>
      <c r="E102" s="60">
        <f t="shared" si="21"/>
        <v>857.8068181818181</v>
      </c>
      <c r="F102" s="60">
        <v>0</v>
      </c>
      <c r="G102" s="60">
        <f t="shared" si="22"/>
        <v>0</v>
      </c>
      <c r="H102" s="60">
        <v>0</v>
      </c>
      <c r="I102" s="60">
        <f t="shared" si="23"/>
        <v>0</v>
      </c>
      <c r="J102" s="60">
        <v>11332</v>
      </c>
      <c r="K102" s="60">
        <f t="shared" si="24"/>
        <v>128.77272727272728</v>
      </c>
      <c r="L102" s="60">
        <v>0</v>
      </c>
      <c r="M102" s="60">
        <f t="shared" si="31"/>
        <v>0</v>
      </c>
      <c r="N102" s="60">
        <v>4959</v>
      </c>
      <c r="O102" s="60">
        <f t="shared" si="25"/>
        <v>56.35227272727273</v>
      </c>
      <c r="P102" s="60">
        <v>0</v>
      </c>
      <c r="Q102" s="60">
        <f t="shared" si="26"/>
        <v>0</v>
      </c>
      <c r="R102" s="60">
        <v>1620</v>
      </c>
      <c r="S102" s="60">
        <f t="shared" si="27"/>
        <v>18.40909090909091</v>
      </c>
      <c r="T102" s="69">
        <v>9064</v>
      </c>
      <c r="U102" s="60">
        <f t="shared" si="28"/>
        <v>103</v>
      </c>
      <c r="V102" s="69">
        <f t="shared" si="29"/>
        <v>102462</v>
      </c>
      <c r="W102" s="60">
        <f t="shared" si="30"/>
        <v>1164.340909090909</v>
      </c>
      <c r="X102" s="49"/>
      <c r="Y102" s="26"/>
      <c r="Z102" s="49"/>
      <c r="AA102" s="26"/>
      <c r="AB102" s="49"/>
      <c r="AC102" s="26"/>
      <c r="AD102" s="49"/>
      <c r="AE102" s="26"/>
      <c r="AF102" s="49"/>
      <c r="AG102" s="26"/>
      <c r="AH102" s="49"/>
      <c r="AI102" s="26"/>
      <c r="AJ102" s="49"/>
      <c r="AK102" s="26"/>
    </row>
    <row r="103" spans="1:37" ht="12.75">
      <c r="A103" s="6">
        <v>398</v>
      </c>
      <c r="B103" s="57" t="s">
        <v>119</v>
      </c>
      <c r="C103" s="58">
        <v>419</v>
      </c>
      <c r="D103" s="60">
        <v>161152</v>
      </c>
      <c r="E103" s="60">
        <f t="shared" si="21"/>
        <v>384.6109785202864</v>
      </c>
      <c r="F103" s="60">
        <v>0</v>
      </c>
      <c r="G103" s="60">
        <f t="shared" si="22"/>
        <v>0</v>
      </c>
      <c r="H103" s="60">
        <v>0</v>
      </c>
      <c r="I103" s="60">
        <f t="shared" si="23"/>
        <v>0</v>
      </c>
      <c r="J103" s="60">
        <v>80000</v>
      </c>
      <c r="K103" s="60">
        <f t="shared" si="24"/>
        <v>190.9307875894988</v>
      </c>
      <c r="L103" s="60">
        <v>97</v>
      </c>
      <c r="M103" s="60">
        <f t="shared" si="31"/>
        <v>0.2315035799522673</v>
      </c>
      <c r="N103" s="60">
        <v>0</v>
      </c>
      <c r="O103" s="60">
        <f t="shared" si="25"/>
        <v>0</v>
      </c>
      <c r="P103" s="60">
        <v>0</v>
      </c>
      <c r="Q103" s="60">
        <f t="shared" si="26"/>
        <v>0</v>
      </c>
      <c r="R103" s="60">
        <v>0</v>
      </c>
      <c r="S103" s="60">
        <f t="shared" si="27"/>
        <v>0</v>
      </c>
      <c r="T103" s="69">
        <v>208986</v>
      </c>
      <c r="U103" s="60">
        <f t="shared" si="28"/>
        <v>498.77326968973745</v>
      </c>
      <c r="V103" s="69">
        <f t="shared" si="29"/>
        <v>450235</v>
      </c>
      <c r="W103" s="60">
        <f t="shared" si="30"/>
        <v>1074.546539379475</v>
      </c>
      <c r="X103" s="49"/>
      <c r="Y103" s="26"/>
      <c r="Z103" s="49"/>
      <c r="AA103" s="26"/>
      <c r="AB103" s="49"/>
      <c r="AC103" s="26"/>
      <c r="AD103" s="49"/>
      <c r="AE103" s="26"/>
      <c r="AF103" s="49"/>
      <c r="AG103" s="26"/>
      <c r="AH103" s="49"/>
      <c r="AI103" s="26"/>
      <c r="AJ103" s="49"/>
      <c r="AK103" s="26"/>
    </row>
    <row r="104" spans="1:37" ht="12.75">
      <c r="A104" s="41">
        <v>399</v>
      </c>
      <c r="B104" s="28" t="s">
        <v>120</v>
      </c>
      <c r="C104" s="29">
        <v>345</v>
      </c>
      <c r="D104" s="67">
        <v>118530</v>
      </c>
      <c r="E104" s="67">
        <f t="shared" si="21"/>
        <v>343.5652173913044</v>
      </c>
      <c r="F104" s="67">
        <v>0</v>
      </c>
      <c r="G104" s="67">
        <f t="shared" si="22"/>
        <v>0</v>
      </c>
      <c r="H104" s="67">
        <v>0</v>
      </c>
      <c r="I104" s="67">
        <f t="shared" si="23"/>
        <v>0</v>
      </c>
      <c r="J104" s="67">
        <v>100126</v>
      </c>
      <c r="K104" s="67">
        <f t="shared" si="24"/>
        <v>290.22028985507245</v>
      </c>
      <c r="L104" s="67">
        <v>0</v>
      </c>
      <c r="M104" s="67">
        <f t="shared" si="31"/>
        <v>0</v>
      </c>
      <c r="N104" s="67">
        <v>0</v>
      </c>
      <c r="O104" s="67">
        <f t="shared" si="25"/>
        <v>0</v>
      </c>
      <c r="P104" s="67">
        <v>0</v>
      </c>
      <c r="Q104" s="67">
        <f t="shared" si="26"/>
        <v>0</v>
      </c>
      <c r="R104" s="67">
        <v>0</v>
      </c>
      <c r="S104" s="67">
        <f t="shared" si="27"/>
        <v>0</v>
      </c>
      <c r="T104" s="73">
        <v>14365</v>
      </c>
      <c r="U104" s="67">
        <f t="shared" si="28"/>
        <v>41.63768115942029</v>
      </c>
      <c r="V104" s="73">
        <f t="shared" si="29"/>
        <v>233021</v>
      </c>
      <c r="W104" s="67">
        <f t="shared" si="30"/>
        <v>675.4231884057971</v>
      </c>
      <c r="X104" s="49"/>
      <c r="Y104" s="26"/>
      <c r="Z104" s="49"/>
      <c r="AA104" s="26"/>
      <c r="AB104" s="49"/>
      <c r="AC104" s="26"/>
      <c r="AD104" s="49"/>
      <c r="AE104" s="26"/>
      <c r="AF104" s="49"/>
      <c r="AG104" s="26"/>
      <c r="AH104" s="49"/>
      <c r="AI104" s="26"/>
      <c r="AJ104" s="49"/>
      <c r="AK104" s="26"/>
    </row>
    <row r="105" spans="1:37" ht="12.75">
      <c r="A105" s="30"/>
      <c r="B105" s="31" t="s">
        <v>121</v>
      </c>
      <c r="C105" s="32">
        <f>SUM(C87:C104)</f>
        <v>15819</v>
      </c>
      <c r="D105" s="33">
        <f>SUM(D87:D104)</f>
        <v>20476242</v>
      </c>
      <c r="E105" s="19">
        <f t="shared" si="21"/>
        <v>1294.4081168215437</v>
      </c>
      <c r="F105" s="35">
        <f>SUM(F87:F104)</f>
        <v>208321</v>
      </c>
      <c r="G105" s="19">
        <f t="shared" si="22"/>
        <v>13.169037233706302</v>
      </c>
      <c r="H105" s="42">
        <f>SUM(H87:H104)</f>
        <v>356862</v>
      </c>
      <c r="I105" s="19">
        <f>H105/$C105</f>
        <v>22.559074530627726</v>
      </c>
      <c r="J105" s="19">
        <f>SUM(J87:J104)</f>
        <v>1828298</v>
      </c>
      <c r="K105" s="19">
        <f t="shared" si="24"/>
        <v>115.57607939819205</v>
      </c>
      <c r="L105" s="40">
        <f>SUM(L87:L104)</f>
        <v>15524</v>
      </c>
      <c r="M105" s="19">
        <f t="shared" si="31"/>
        <v>0.9813515392881977</v>
      </c>
      <c r="N105" s="43">
        <f>SUM(N87:N104)</f>
        <v>114965</v>
      </c>
      <c r="O105" s="19">
        <f t="shared" si="25"/>
        <v>7.267526392313041</v>
      </c>
      <c r="P105" s="19">
        <f>SUM(P87:P104)</f>
        <v>0</v>
      </c>
      <c r="Q105" s="34">
        <f>P105/$C105</f>
        <v>0</v>
      </c>
      <c r="R105" s="40">
        <f>SUM(R87:R104)</f>
        <v>109039</v>
      </c>
      <c r="S105" s="19">
        <f t="shared" si="27"/>
        <v>6.892913584929516</v>
      </c>
      <c r="T105" s="40">
        <f>SUM(T87:T104)</f>
        <v>12271136</v>
      </c>
      <c r="U105" s="19">
        <f t="shared" si="28"/>
        <v>775.721347746381</v>
      </c>
      <c r="V105" s="20">
        <f>SUM(V87:V104)</f>
        <v>35380387</v>
      </c>
      <c r="W105" s="19">
        <f t="shared" si="30"/>
        <v>2236.5754472469816</v>
      </c>
      <c r="X105" s="50"/>
      <c r="Y105" s="51"/>
      <c r="Z105" s="50"/>
      <c r="AA105" s="51"/>
      <c r="AB105" s="50"/>
      <c r="AC105" s="51"/>
      <c r="AD105" s="50"/>
      <c r="AE105" s="51"/>
      <c r="AF105" s="50"/>
      <c r="AG105" s="51"/>
      <c r="AH105" s="50"/>
      <c r="AI105" s="51"/>
      <c r="AJ105" s="50"/>
      <c r="AK105" s="51"/>
    </row>
    <row r="106" spans="1:47" ht="12.75">
      <c r="A106" s="23"/>
      <c r="B106" s="24"/>
      <c r="C106" s="24"/>
      <c r="D106" s="24"/>
      <c r="E106" s="24"/>
      <c r="F106" s="24"/>
      <c r="G106" s="24"/>
      <c r="H106" s="2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2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</row>
    <row r="107" spans="1:37" ht="13.5" thickBot="1">
      <c r="A107" s="44"/>
      <c r="B107" s="45" t="s">
        <v>122</v>
      </c>
      <c r="C107" s="46">
        <f>C105+C85+C76+C72</f>
        <v>674577</v>
      </c>
      <c r="D107" s="47">
        <f>D105+D85+D76+D72</f>
        <v>279124228</v>
      </c>
      <c r="E107" s="48">
        <f>D107/$C107</f>
        <v>413.7766748643965</v>
      </c>
      <c r="F107" s="47">
        <f>F105+F85+F76+F72</f>
        <v>4865274</v>
      </c>
      <c r="G107" s="48">
        <f>F107/$C107</f>
        <v>7.2123330620522195</v>
      </c>
      <c r="H107" s="47">
        <f>H105+H85+H76+H72</f>
        <v>14946949</v>
      </c>
      <c r="I107" s="48">
        <f>H107/$C107</f>
        <v>22.15751352328941</v>
      </c>
      <c r="J107" s="47">
        <f>J105+J85+J76+J72</f>
        <v>107344282</v>
      </c>
      <c r="K107" s="48">
        <f>J107/$C107</f>
        <v>159.12828631868564</v>
      </c>
      <c r="L107" s="47">
        <f>L105+L85+L76+L72</f>
        <v>20957756</v>
      </c>
      <c r="M107" s="48">
        <f>L107/$C107</f>
        <v>31.067996685330215</v>
      </c>
      <c r="N107" s="47">
        <f>N105+N85+N76+N72</f>
        <v>102975283</v>
      </c>
      <c r="O107" s="48">
        <f>N107/$C107</f>
        <v>152.6516365070259</v>
      </c>
      <c r="P107" s="47">
        <f>P105+P85+P76+P72</f>
        <v>16225532</v>
      </c>
      <c r="Q107" s="48">
        <f>P107/$C107</f>
        <v>24.052898334808333</v>
      </c>
      <c r="R107" s="47">
        <f>R105+R85+R76+R72</f>
        <v>6431540</v>
      </c>
      <c r="S107" s="48">
        <f>R107/$C107</f>
        <v>9.534182161561986</v>
      </c>
      <c r="T107" s="47">
        <f>T105+T85+T76+T72</f>
        <v>49451549</v>
      </c>
      <c r="U107" s="48">
        <f>T107/$C107</f>
        <v>73.3074934366277</v>
      </c>
      <c r="V107" s="56">
        <f>V105+V85+V76+V72</f>
        <v>602322393</v>
      </c>
      <c r="W107" s="48">
        <f>V107/$C107</f>
        <v>892.8890148937779</v>
      </c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</row>
    <row r="108" ht="13.5" thickTop="1"/>
  </sheetData>
  <mergeCells count="7">
    <mergeCell ref="A1:B2"/>
    <mergeCell ref="V2:V3"/>
    <mergeCell ref="C2:C3"/>
    <mergeCell ref="D1:G1"/>
    <mergeCell ref="H1:K1"/>
    <mergeCell ref="L1:Q1"/>
    <mergeCell ref="R1:W1"/>
  </mergeCells>
  <printOptions horizontalCentered="1"/>
  <pageMargins left="0.25" right="0.25" top="0.67" bottom="0.5" header="0.4" footer="0.5"/>
  <pageSetup fitToHeight="2" fitToWidth="25" horizontalDpi="600" verticalDpi="600" orientation="portrait" paperSize="5" scale="81" r:id="rId1"/>
  <rowBreaks count="1" manualBreakCount="1">
    <brk id="73" max="22" man="1"/>
  </rowBreaks>
  <colBreaks count="3" manualBreakCount="3">
    <brk id="7" max="106" man="1"/>
    <brk id="11" max="106" man="1"/>
    <brk id="1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2008-10-31T14:06:07Z</cp:lastPrinted>
  <dcterms:created xsi:type="dcterms:W3CDTF">2003-04-30T20:08:44Z</dcterms:created>
  <dcterms:modified xsi:type="dcterms:W3CDTF">2008-10-31T14:06:16Z</dcterms:modified>
  <cp:category/>
  <cp:version/>
  <cp:contentType/>
  <cp:contentStatus/>
</cp:coreProperties>
</file>