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295" windowHeight="5730" activeTab="0"/>
  </bookViews>
  <sheets>
    <sheet name="Revenue by Group_Object" sheetId="1" r:id="rId1"/>
  </sheets>
  <definedNames>
    <definedName name="_xlnm.Print_Area" localSheetId="0">'Revenue by Group_Object'!$A$1:$N$110</definedName>
    <definedName name="_xlnm.Print_Titles" localSheetId="0">'Revenue by Group_Object'!$A:$B,'Revenue by Group_Object'!$1:$4</definedName>
  </definedNames>
  <calcPr fullCalcOnLoad="1"/>
</workbook>
</file>

<file path=xl/sharedStrings.xml><?xml version="1.0" encoding="utf-8"?>
<sst xmlns="http://schemas.openxmlformats.org/spreadsheetml/2006/main" count="131" uniqueCount="128">
  <si>
    <t>LEA</t>
  </si>
  <si>
    <t>Total</t>
  </si>
  <si>
    <t>Total Federal Revenue</t>
  </si>
  <si>
    <t>Total State Revenue</t>
  </si>
  <si>
    <t>Total Revenue</t>
  </si>
  <si>
    <t>State Unrestricted Grants-in-Aid</t>
  </si>
  <si>
    <t>State Revenue in Lieu of Taxes</t>
  </si>
  <si>
    <t>State Revenue for/on Behalf of LEA</t>
  </si>
  <si>
    <t>Group Code 1111</t>
  </si>
  <si>
    <t>DISTRICT</t>
  </si>
  <si>
    <t>Group Code 1121</t>
  </si>
  <si>
    <t>Group Code 1122</t>
  </si>
  <si>
    <t>Group Code 1123</t>
  </si>
  <si>
    <t>Group Code 1124</t>
  </si>
  <si>
    <t>Group Code 1131</t>
  </si>
  <si>
    <t>Group Code 1132</t>
  </si>
  <si>
    <t>Group Code 1133</t>
  </si>
  <si>
    <t>Group Code 1134</t>
  </si>
  <si>
    <t>Federal Unrestricted Grants-in-Aid</t>
  </si>
  <si>
    <t>Federal Restricted Grants-in-Aide</t>
  </si>
  <si>
    <t>Federal Revenue in Lieu of Taxes</t>
  </si>
  <si>
    <t>Federal Revenue for/on Behalf of LEA</t>
  </si>
  <si>
    <t xml:space="preserve">Total </t>
  </si>
  <si>
    <t>State Restricted Grants-in-Aid</t>
  </si>
  <si>
    <t>FY 2006-07</t>
  </si>
  <si>
    <t>Acadia Parish School Board</t>
  </si>
  <si>
    <t>Allen Parish School Board</t>
  </si>
  <si>
    <t>Ascension Parish School Board</t>
  </si>
  <si>
    <t>Assumption Parish School Board</t>
  </si>
  <si>
    <t>Avoyelles Parish School Board</t>
  </si>
  <si>
    <t>Beauregard Parish School Board</t>
  </si>
  <si>
    <t>Bienville Parish School Board</t>
  </si>
  <si>
    <t>Bossier Parish School Board</t>
  </si>
  <si>
    <t>Caddo Parish School Board</t>
  </si>
  <si>
    <t>Calcasieu Parish School Board</t>
  </si>
  <si>
    <t>Caldwell Parish School Board</t>
  </si>
  <si>
    <t>Cameron Parish School Board</t>
  </si>
  <si>
    <t>Catahoula Parish School Board</t>
  </si>
  <si>
    <t>Claiborne Parish School Board</t>
  </si>
  <si>
    <t>Concordia Parish School Board</t>
  </si>
  <si>
    <t>DeSoto Parish School Board</t>
  </si>
  <si>
    <t>East Baton Rouge Parish School Board</t>
  </si>
  <si>
    <t>East Carroll Parish School Board</t>
  </si>
  <si>
    <t>East Feliciana Parish School Board</t>
  </si>
  <si>
    <t>Evangeline Parish School Board</t>
  </si>
  <si>
    <t>Franklin Parish School Board</t>
  </si>
  <si>
    <t>Grant Parish School Board</t>
  </si>
  <si>
    <t>Iberia Parish School Board</t>
  </si>
  <si>
    <t>Iberville Parish School Board</t>
  </si>
  <si>
    <t>Jackson Parish School Board</t>
  </si>
  <si>
    <t>Jefferson Parish School Board</t>
  </si>
  <si>
    <t>Jefferson Davis Parish School Board</t>
  </si>
  <si>
    <t>Lafayette Parish School Board</t>
  </si>
  <si>
    <t>Lafourche Parish School Board</t>
  </si>
  <si>
    <t>LaSalle Parish School Board</t>
  </si>
  <si>
    <t>Lincoln Parish School Board</t>
  </si>
  <si>
    <t>Livingston Parish School Board</t>
  </si>
  <si>
    <t>Madison Parish School Board</t>
  </si>
  <si>
    <t>Morehouse Parish School Board</t>
  </si>
  <si>
    <t>Natchitoches Parish School Board</t>
  </si>
  <si>
    <t>Ouachita Parish School Board</t>
  </si>
  <si>
    <t>Plaquemines Parish School Board</t>
  </si>
  <si>
    <t>Pointe Coupee Parish School Board</t>
  </si>
  <si>
    <t>Rapides Parish School Board</t>
  </si>
  <si>
    <t>Red River Parish School Board</t>
  </si>
  <si>
    <t>Richland Parish School Board</t>
  </si>
  <si>
    <t>Sabine Parish School Board</t>
  </si>
  <si>
    <t>St. Bernard Parish School Board</t>
  </si>
  <si>
    <t>St. Charles Parish School Board</t>
  </si>
  <si>
    <t>St. Helena Parish School Board</t>
  </si>
  <si>
    <t>St. James Parish School Board</t>
  </si>
  <si>
    <t>St. John Parish School Board</t>
  </si>
  <si>
    <t>St. Landry Parish School Board</t>
  </si>
  <si>
    <t>St. Martin Parish School Board</t>
  </si>
  <si>
    <t>St. Mary Parish School Board</t>
  </si>
  <si>
    <t>St. Tammany Parish School Board</t>
  </si>
  <si>
    <t>Tangipahoa Parish School Board</t>
  </si>
  <si>
    <t>Tensas Parish School Board</t>
  </si>
  <si>
    <t>Terrebonne Parish School Board</t>
  </si>
  <si>
    <t>Union Parish School Board</t>
  </si>
  <si>
    <t>Vermilion Parish School Board</t>
  </si>
  <si>
    <t>Vernon Parish School Board</t>
  </si>
  <si>
    <t>Washington Parish School Board</t>
  </si>
  <si>
    <t>Webster Parish School Board</t>
  </si>
  <si>
    <t>West Baton Rouge Parish School Board</t>
  </si>
  <si>
    <t>West Carroll Parish School Board</t>
  </si>
  <si>
    <t>West Feliciana Parish School Board</t>
  </si>
  <si>
    <t>Winn Parish School Board</t>
  </si>
  <si>
    <t>City of Monroe School Board</t>
  </si>
  <si>
    <t>City of Bogalusa School Board</t>
  </si>
  <si>
    <t>Zachary Community School Board</t>
  </si>
  <si>
    <t>City of Baker School Board</t>
  </si>
  <si>
    <t xml:space="preserve"> Total Districts</t>
  </si>
  <si>
    <t>LSU Laboratory School</t>
  </si>
  <si>
    <t>Southern University Lab School</t>
  </si>
  <si>
    <t>Total Lab Schools</t>
  </si>
  <si>
    <t>New Vision Learning Academy</t>
  </si>
  <si>
    <t>V. B. Glencoe Charter School</t>
  </si>
  <si>
    <t>International School of Louisiana</t>
  </si>
  <si>
    <t>Avoyelles Public Charter School</t>
  </si>
  <si>
    <t>Delhi Charter School</t>
  </si>
  <si>
    <t>Belle Chasse Academy</t>
  </si>
  <si>
    <t>Milestone SABIS Academy of New Orleans</t>
  </si>
  <si>
    <t>Total Type 2 Charter Schools</t>
  </si>
  <si>
    <t>P. A. Capdau including Early College H.S. (UNO)</t>
  </si>
  <si>
    <t>Medard Nelson (UNO)</t>
  </si>
  <si>
    <t>James M. Singleton Charter Middle (DRYADES)</t>
  </si>
  <si>
    <t>Martin Luther King Elem. (FRIENDS OF KING)</t>
  </si>
  <si>
    <t>McDonogh #28 City Park Academy (NOCSF)</t>
  </si>
  <si>
    <t>New Orleans Free (NOCSF)</t>
  </si>
  <si>
    <t>Lafayette Academy (CHOICE)</t>
  </si>
  <si>
    <t>Martin Behrman (ALGIERS)</t>
  </si>
  <si>
    <t>Dwight D. Eisenhower (ALGIERS)</t>
  </si>
  <si>
    <t>William J. Fisher (ALGIERS)</t>
  </si>
  <si>
    <t>McDonogh #32 (ALGIERS)</t>
  </si>
  <si>
    <t>O. P. Walker Sr. High (ALGIERS)</t>
  </si>
  <si>
    <t>Harriet Tubman (ALGIERS)</t>
  </si>
  <si>
    <t>Recovery School District (RSD OPERATED)</t>
  </si>
  <si>
    <t>Sophie B. Wright (SUNO)</t>
  </si>
  <si>
    <t>Edward Phillips (KIPP)</t>
  </si>
  <si>
    <t>McDonogh #15 (KIPP)</t>
  </si>
  <si>
    <t>Samuel J. Green (MSA)</t>
  </si>
  <si>
    <t>Total Recovery School District</t>
  </si>
  <si>
    <t>Total State</t>
  </si>
  <si>
    <t>Orleans Parish School Board*</t>
  </si>
  <si>
    <t>* $39,963,220 is subtracted from the local revenue of Orleans Parish School Board (OPSB).  OPSB transferred this local revenue to the Recovery School District (RSD) and each RSD school reported it as miscellaneous local revenue.</t>
  </si>
  <si>
    <t>Total Local Revenue *</t>
  </si>
  <si>
    <t>Revenue by District - Group Detail</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</si>
</sst>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_);_(* \(#,##0.0\);_(* &quot;-&quot;??_);_(@_)"/>
    <numFmt numFmtId="166" formatCode="_(* #,##0_);_(* \(#,##0\);_(* &quot;-&quot;??_);_(@_)"/>
    <numFmt numFmtId="167" formatCode="&quot;$&quot;#,##0.00"/>
    <numFmt numFmtId="168" formatCode="&quot;$&quot;#,##0"/>
    <numFmt numFmtId="169" formatCode="&quot;Yes&quot;;&quot;Yes&quot;;&quot;No&quot;"/>
    <numFmt numFmtId="170" formatCode="&quot;True&quot;;&quot;True&quot;;&quot;False&quot;"/>
    <numFmt numFmtId="171" formatCode="&quot;On&quot;;&quot;On&quot;;&quot;Off&quot;"/>
    <numFmt numFmtId="172" formatCode="[$€-2]\ #,##0.00_);[Red]\([$€-2]\ #,##0.00\)"/>
  </numFmts>
  <fonts count="13">
    <font>
      <sz val="10"/>
      <name val="Arial"/>
      <family val="0"/>
    </font>
    <font>
      <sz val="10"/>
      <color indexed="8"/>
      <name val="Arial"/>
      <family val="0"/>
    </font>
    <font>
      <u val="single"/>
      <sz val="10"/>
      <color indexed="12"/>
      <name val="Arial"/>
      <family val="0"/>
    </font>
    <font>
      <u val="single"/>
      <sz val="10"/>
      <color indexed="36"/>
      <name val="Arial"/>
      <family val="0"/>
    </font>
    <font>
      <sz val="10"/>
      <name val="Arial Narrow"/>
      <family val="2"/>
    </font>
    <font>
      <b/>
      <sz val="10"/>
      <name val="Arial Narrow"/>
      <family val="2"/>
    </font>
    <font>
      <sz val="10"/>
      <color indexed="8"/>
      <name val="Arial Narrow"/>
      <family val="2"/>
    </font>
    <font>
      <b/>
      <sz val="10"/>
      <color indexed="8"/>
      <name val="Arial Narrow"/>
      <family val="2"/>
    </font>
    <font>
      <sz val="9"/>
      <color indexed="8"/>
      <name val="Arial Narrow"/>
      <family val="2"/>
    </font>
    <font>
      <b/>
      <sz val="9"/>
      <color indexed="8"/>
      <name val="Arial Narrow"/>
      <family val="2"/>
    </font>
    <font>
      <sz val="9"/>
      <name val="Arial Narrow"/>
      <family val="2"/>
    </font>
    <font>
      <b/>
      <sz val="20"/>
      <name val="Arial Narrow"/>
      <family val="2"/>
    </font>
    <font>
      <sz val="20"/>
      <name val="Arial Narrow"/>
      <family val="2"/>
    </font>
  </fonts>
  <fills count="7">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s>
  <borders count="36">
    <border>
      <left/>
      <right/>
      <top/>
      <bottom/>
      <diagonal/>
    </border>
    <border>
      <left style="thin"/>
      <right>
        <color indexed="63"/>
      </right>
      <top style="thin"/>
      <bottom style="thin">
        <color indexed="8"/>
      </bottom>
    </border>
    <border>
      <left>
        <color indexed="63"/>
      </left>
      <right>
        <color indexed="63"/>
      </right>
      <top style="thin"/>
      <bottom style="thin">
        <color indexed="8"/>
      </bottom>
    </border>
    <border>
      <left style="thin">
        <color indexed="8"/>
      </left>
      <right>
        <color indexed="63"/>
      </right>
      <top>
        <color indexed="63"/>
      </top>
      <bottom style="thin"/>
    </border>
    <border>
      <left style="thin"/>
      <right style="thin">
        <color indexed="8"/>
      </right>
      <top>
        <color indexed="63"/>
      </top>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style="thin">
        <color indexed="8"/>
      </right>
      <top style="thin"/>
      <bottom style="double"/>
    </border>
    <border>
      <left style="thin"/>
      <right>
        <color indexed="63"/>
      </right>
      <top style="thin"/>
      <bottom>
        <color indexed="63"/>
      </bottom>
    </border>
    <border>
      <left style="thin">
        <color indexed="8"/>
      </left>
      <right style="thin"/>
      <top style="thin"/>
      <bottom style="double"/>
    </border>
    <border>
      <left>
        <color indexed="63"/>
      </left>
      <right style="thin"/>
      <top style="thin"/>
      <bottom style="double"/>
    </border>
    <border>
      <left style="thin">
        <color indexed="8"/>
      </left>
      <right style="thin"/>
      <top style="thin">
        <color indexed="22"/>
      </top>
      <bottom style="thin">
        <color indexed="22"/>
      </bottom>
    </border>
    <border>
      <left style="thin">
        <color indexed="8"/>
      </left>
      <right style="thin"/>
      <top style="thin">
        <color indexed="22"/>
      </top>
      <bottom style="thin"/>
    </border>
    <border>
      <left style="thin"/>
      <right style="thin"/>
      <top style="thin">
        <color indexed="22"/>
      </top>
      <bottom style="thin"/>
    </border>
    <border>
      <left style="thin">
        <color indexed="8"/>
      </left>
      <right style="thin"/>
      <top>
        <color indexed="63"/>
      </top>
      <bottom style="thin">
        <color indexed="22"/>
      </bottom>
    </border>
    <border>
      <left style="thin">
        <color indexed="8"/>
      </left>
      <right style="thin"/>
      <top style="thin"/>
      <bottom>
        <color indexed="63"/>
      </bottom>
    </border>
    <border>
      <left style="thin">
        <color indexed="8"/>
      </left>
      <right style="thin"/>
      <top style="thin"/>
      <bottom style="thin"/>
    </border>
    <border>
      <left style="thin"/>
      <right style="thin"/>
      <top style="thin"/>
      <bottom style="thin"/>
    </border>
    <border>
      <left style="thin"/>
      <right style="thin">
        <color indexed="8"/>
      </right>
      <top style="thin">
        <color indexed="22"/>
      </top>
      <bottom style="thin"/>
    </border>
    <border>
      <left style="thin"/>
      <right style="thin"/>
      <top style="thin">
        <color indexed="22"/>
      </top>
      <bottom style="thin">
        <color indexed="22"/>
      </bottom>
    </border>
    <border>
      <left style="thin"/>
      <right style="thin"/>
      <top>
        <color indexed="63"/>
      </top>
      <bottom style="thin"/>
    </border>
    <border>
      <left style="thin"/>
      <right style="thin"/>
      <top>
        <color indexed="63"/>
      </top>
      <bottom style="thin">
        <color indexed="22"/>
      </bottom>
    </border>
    <border>
      <left style="thin">
        <color indexed="8"/>
      </left>
      <right style="thin">
        <color indexed="8"/>
      </right>
      <top>
        <color indexed="63"/>
      </top>
      <bottom style="thin"/>
    </border>
    <border>
      <left style="thin"/>
      <right>
        <color indexed="63"/>
      </right>
      <top style="thin"/>
      <bottom style="thin"/>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top style="thin"/>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cellStyleXfs>
  <cellXfs count="92">
    <xf numFmtId="0" fontId="0" fillId="0" borderId="0" xfId="0" applyAlignment="1">
      <alignment/>
    </xf>
    <xf numFmtId="0" fontId="4" fillId="0" borderId="0" xfId="0" applyFont="1" applyAlignment="1">
      <alignment/>
    </xf>
    <xf numFmtId="0" fontId="4" fillId="0" borderId="0" xfId="0" applyFont="1" applyAlignment="1">
      <alignment horizontal="left"/>
    </xf>
    <xf numFmtId="0" fontId="4" fillId="2" borderId="1" xfId="0" applyFont="1" applyFill="1" applyBorder="1" applyAlignment="1">
      <alignment/>
    </xf>
    <xf numFmtId="0" fontId="4" fillId="2" borderId="2" xfId="0" applyFont="1" applyFill="1" applyBorder="1" applyAlignment="1">
      <alignment/>
    </xf>
    <xf numFmtId="0" fontId="4" fillId="0" borderId="3" xfId="0" applyFont="1" applyBorder="1" applyAlignment="1">
      <alignment/>
    </xf>
    <xf numFmtId="0" fontId="5" fillId="0" borderId="4" xfId="0" applyFont="1" applyBorder="1" applyAlignment="1">
      <alignment horizontal="left"/>
    </xf>
    <xf numFmtId="0" fontId="5" fillId="0" borderId="5" xfId="0" applyFont="1" applyBorder="1" applyAlignment="1">
      <alignment horizontal="left"/>
    </xf>
    <xf numFmtId="168" fontId="4" fillId="0" borderId="6" xfId="0" applyNumberFormat="1" applyFont="1" applyBorder="1" applyAlignment="1">
      <alignment/>
    </xf>
    <xf numFmtId="0" fontId="4" fillId="2" borderId="7" xfId="0" applyFont="1" applyFill="1" applyBorder="1" applyAlignment="1">
      <alignment/>
    </xf>
    <xf numFmtId="0" fontId="4" fillId="2" borderId="8" xfId="0" applyFont="1" applyFill="1" applyBorder="1" applyAlignment="1">
      <alignment/>
    </xf>
    <xf numFmtId="0" fontId="4" fillId="2" borderId="9" xfId="0" applyFont="1" applyFill="1" applyBorder="1" applyAlignment="1">
      <alignment/>
    </xf>
    <xf numFmtId="0" fontId="5" fillId="0" borderId="10" xfId="0" applyFont="1" applyBorder="1" applyAlignment="1">
      <alignment horizontal="left"/>
    </xf>
    <xf numFmtId="0" fontId="4" fillId="2" borderId="11" xfId="0" applyFont="1" applyFill="1" applyBorder="1" applyAlignment="1">
      <alignment/>
    </xf>
    <xf numFmtId="0" fontId="4" fillId="0" borderId="12" xfId="0" applyFont="1" applyBorder="1" applyAlignment="1">
      <alignment/>
    </xf>
    <xf numFmtId="168" fontId="4" fillId="0" borderId="13" xfId="0" applyNumberFormat="1" applyFont="1" applyBorder="1" applyAlignment="1">
      <alignment/>
    </xf>
    <xf numFmtId="0" fontId="4" fillId="2" borderId="6" xfId="0" applyFont="1" applyFill="1" applyBorder="1" applyAlignment="1">
      <alignment/>
    </xf>
    <xf numFmtId="0" fontId="6" fillId="0" borderId="14" xfId="22" applyFont="1" applyFill="1" applyBorder="1" applyAlignment="1">
      <alignment horizontal="right" wrapText="1"/>
      <protection/>
    </xf>
    <xf numFmtId="0" fontId="6" fillId="0" borderId="14" xfId="22" applyFont="1" applyFill="1" applyBorder="1" applyAlignment="1">
      <alignment horizontal="left" wrapText="1"/>
      <protection/>
    </xf>
    <xf numFmtId="0" fontId="6" fillId="0" borderId="15" xfId="22" applyFont="1" applyFill="1" applyBorder="1" applyAlignment="1">
      <alignment horizontal="right" wrapText="1"/>
      <protection/>
    </xf>
    <xf numFmtId="0" fontId="6" fillId="0" borderId="16" xfId="22" applyFont="1" applyFill="1" applyBorder="1" applyAlignment="1">
      <alignment horizontal="left" wrapText="1"/>
      <protection/>
    </xf>
    <xf numFmtId="0" fontId="6" fillId="0" borderId="17" xfId="22" applyFont="1" applyFill="1" applyBorder="1" applyAlignment="1">
      <alignment horizontal="right" wrapText="1"/>
      <protection/>
    </xf>
    <xf numFmtId="0" fontId="6" fillId="0" borderId="17" xfId="22" applyFont="1" applyFill="1" applyBorder="1" applyAlignment="1">
      <alignment horizontal="left" wrapText="1"/>
      <protection/>
    </xf>
    <xf numFmtId="0" fontId="6" fillId="0" borderId="18" xfId="22" applyFont="1" applyFill="1" applyBorder="1" applyAlignment="1">
      <alignment horizontal="right" wrapText="1"/>
      <protection/>
    </xf>
    <xf numFmtId="0" fontId="5" fillId="0" borderId="19" xfId="0" applyFont="1" applyBorder="1" applyAlignment="1">
      <alignment horizontal="left"/>
    </xf>
    <xf numFmtId="0" fontId="7" fillId="0" borderId="20" xfId="22" applyFont="1" applyFill="1" applyBorder="1" applyAlignment="1">
      <alignment horizontal="left" wrapText="1"/>
      <protection/>
    </xf>
    <xf numFmtId="0" fontId="6" fillId="0" borderId="15" xfId="22" applyFont="1" applyFill="1" applyBorder="1" applyAlignment="1">
      <alignment horizontal="left" wrapText="1"/>
      <protection/>
    </xf>
    <xf numFmtId="0" fontId="6" fillId="0" borderId="21" xfId="22" applyFont="1" applyFill="1" applyBorder="1" applyAlignment="1">
      <alignment horizontal="left" wrapText="1"/>
      <protection/>
    </xf>
    <xf numFmtId="168" fontId="6" fillId="0" borderId="22" xfId="22" applyNumberFormat="1" applyFont="1" applyFill="1" applyBorder="1" applyAlignment="1">
      <alignment horizontal="right" wrapText="1"/>
      <protection/>
    </xf>
    <xf numFmtId="168" fontId="4" fillId="0" borderId="23" xfId="0" applyNumberFormat="1" applyFont="1" applyFill="1" applyBorder="1" applyAlignment="1">
      <alignment/>
    </xf>
    <xf numFmtId="168" fontId="6" fillId="0" borderId="16" xfId="22" applyNumberFormat="1" applyFont="1" applyFill="1" applyBorder="1" applyAlignment="1">
      <alignment horizontal="right" wrapText="1"/>
      <protection/>
    </xf>
    <xf numFmtId="168" fontId="6" fillId="0" borderId="24" xfId="22" applyNumberFormat="1" applyFont="1" applyFill="1" applyBorder="1" applyAlignment="1">
      <alignment horizontal="right" wrapText="1"/>
      <protection/>
    </xf>
    <xf numFmtId="168" fontId="5" fillId="0" borderId="20" xfId="0" applyNumberFormat="1" applyFont="1" applyFill="1" applyBorder="1" applyAlignment="1">
      <alignment/>
    </xf>
    <xf numFmtId="168" fontId="4" fillId="2" borderId="8" xfId="0" applyNumberFormat="1" applyFont="1" applyFill="1" applyBorder="1" applyAlignment="1">
      <alignment/>
    </xf>
    <xf numFmtId="168" fontId="6" fillId="0" borderId="23" xfId="22" applyNumberFormat="1" applyFont="1" applyFill="1" applyBorder="1" applyAlignment="1">
      <alignment horizontal="right" wrapText="1"/>
      <protection/>
    </xf>
    <xf numFmtId="168" fontId="5" fillId="0" borderId="25" xfId="0" applyNumberFormat="1" applyFont="1" applyFill="1" applyBorder="1" applyAlignment="1">
      <alignment/>
    </xf>
    <xf numFmtId="0" fontId="4" fillId="2" borderId="26" xfId="0" applyFont="1" applyFill="1" applyBorder="1" applyAlignment="1">
      <alignment/>
    </xf>
    <xf numFmtId="168" fontId="6" fillId="3" borderId="22" xfId="22" applyNumberFormat="1" applyFont="1" applyFill="1" applyBorder="1" applyAlignment="1">
      <alignment horizontal="right" wrapText="1"/>
      <protection/>
    </xf>
    <xf numFmtId="168" fontId="4" fillId="3" borderId="23" xfId="0" applyNumberFormat="1" applyFont="1" applyFill="1" applyBorder="1" applyAlignment="1">
      <alignment/>
    </xf>
    <xf numFmtId="168" fontId="6" fillId="3" borderId="16" xfId="22" applyNumberFormat="1" applyFont="1" applyFill="1" applyBorder="1" applyAlignment="1">
      <alignment horizontal="right" wrapText="1"/>
      <protection/>
    </xf>
    <xf numFmtId="168" fontId="6" fillId="3" borderId="24" xfId="22" applyNumberFormat="1" applyFont="1" applyFill="1" applyBorder="1" applyAlignment="1">
      <alignment horizontal="right" wrapText="1"/>
      <protection/>
    </xf>
    <xf numFmtId="168" fontId="5" fillId="3" borderId="20" xfId="0" applyNumberFormat="1" applyFont="1" applyFill="1" applyBorder="1" applyAlignment="1">
      <alignment/>
    </xf>
    <xf numFmtId="168" fontId="6" fillId="3" borderId="23" xfId="22" applyNumberFormat="1" applyFont="1" applyFill="1" applyBorder="1" applyAlignment="1">
      <alignment horizontal="right" wrapText="1"/>
      <protection/>
    </xf>
    <xf numFmtId="168" fontId="5" fillId="3" borderId="25" xfId="0" applyNumberFormat="1" applyFont="1" applyFill="1" applyBorder="1" applyAlignment="1">
      <alignment/>
    </xf>
    <xf numFmtId="168" fontId="5" fillId="3" borderId="13" xfId="0" applyNumberFormat="1" applyFont="1" applyFill="1" applyBorder="1" applyAlignment="1">
      <alignment/>
    </xf>
    <xf numFmtId="168" fontId="6" fillId="4" borderId="22" xfId="22" applyNumberFormat="1" applyFont="1" applyFill="1" applyBorder="1" applyAlignment="1">
      <alignment horizontal="right" wrapText="1"/>
      <protection/>
    </xf>
    <xf numFmtId="168" fontId="4" fillId="4" borderId="23" xfId="0" applyNumberFormat="1" applyFont="1" applyFill="1" applyBorder="1" applyAlignment="1">
      <alignment/>
    </xf>
    <xf numFmtId="168" fontId="6" fillId="4" borderId="16" xfId="22" applyNumberFormat="1" applyFont="1" applyFill="1" applyBorder="1" applyAlignment="1">
      <alignment horizontal="right" wrapText="1"/>
      <protection/>
    </xf>
    <xf numFmtId="168" fontId="6" fillId="4" borderId="24" xfId="22" applyNumberFormat="1" applyFont="1" applyFill="1" applyBorder="1" applyAlignment="1">
      <alignment horizontal="right" wrapText="1"/>
      <protection/>
    </xf>
    <xf numFmtId="168" fontId="5" fillId="4" borderId="20" xfId="0" applyNumberFormat="1" applyFont="1" applyFill="1" applyBorder="1" applyAlignment="1">
      <alignment/>
    </xf>
    <xf numFmtId="168" fontId="6" fillId="4" borderId="23" xfId="22" applyNumberFormat="1" applyFont="1" applyFill="1" applyBorder="1" applyAlignment="1">
      <alignment horizontal="right" wrapText="1"/>
      <protection/>
    </xf>
    <xf numFmtId="168" fontId="5" fillId="4" borderId="25" xfId="0" applyNumberFormat="1" applyFont="1" applyFill="1" applyBorder="1" applyAlignment="1">
      <alignment/>
    </xf>
    <xf numFmtId="168" fontId="5" fillId="4" borderId="13" xfId="0" applyNumberFormat="1" applyFont="1" applyFill="1" applyBorder="1" applyAlignment="1">
      <alignment/>
    </xf>
    <xf numFmtId="168" fontId="5" fillId="5" borderId="13" xfId="0" applyNumberFormat="1" applyFont="1" applyFill="1" applyBorder="1" applyAlignment="1">
      <alignment/>
    </xf>
    <xf numFmtId="168" fontId="6" fillId="5" borderId="24" xfId="22" applyNumberFormat="1" applyFont="1" applyFill="1" applyBorder="1" applyAlignment="1">
      <alignment horizontal="right" wrapText="1"/>
      <protection/>
    </xf>
    <xf numFmtId="168" fontId="6" fillId="5" borderId="22" xfId="22" applyNumberFormat="1" applyFont="1" applyFill="1" applyBorder="1" applyAlignment="1">
      <alignment horizontal="right" wrapText="1"/>
      <protection/>
    </xf>
    <xf numFmtId="168" fontId="6" fillId="5" borderId="23" xfId="22" applyNumberFormat="1" applyFont="1" applyFill="1" applyBorder="1" applyAlignment="1">
      <alignment horizontal="right" wrapText="1"/>
      <protection/>
    </xf>
    <xf numFmtId="168" fontId="5" fillId="5" borderId="25" xfId="0" applyNumberFormat="1" applyFont="1" applyFill="1" applyBorder="1" applyAlignment="1">
      <alignment/>
    </xf>
    <xf numFmtId="168" fontId="5" fillId="5" borderId="20" xfId="0" applyNumberFormat="1" applyFont="1" applyFill="1" applyBorder="1" applyAlignment="1">
      <alignment/>
    </xf>
    <xf numFmtId="168" fontId="4" fillId="5" borderId="23" xfId="0" applyNumberFormat="1" applyFont="1" applyFill="1" applyBorder="1" applyAlignment="1">
      <alignment/>
    </xf>
    <xf numFmtId="168" fontId="6" fillId="5" borderId="16" xfId="22" applyNumberFormat="1" applyFont="1" applyFill="1" applyBorder="1" applyAlignment="1">
      <alignment horizontal="right" wrapText="1"/>
      <protection/>
    </xf>
    <xf numFmtId="168" fontId="6" fillId="6" borderId="22" xfId="22" applyNumberFormat="1" applyFont="1" applyFill="1" applyBorder="1" applyAlignment="1">
      <alignment horizontal="right" wrapText="1"/>
      <protection/>
    </xf>
    <xf numFmtId="168" fontId="4" fillId="6" borderId="23" xfId="0" applyNumberFormat="1" applyFont="1" applyFill="1" applyBorder="1" applyAlignment="1">
      <alignment/>
    </xf>
    <xf numFmtId="168" fontId="6" fillId="6" borderId="16" xfId="22" applyNumberFormat="1" applyFont="1" applyFill="1" applyBorder="1" applyAlignment="1">
      <alignment horizontal="right" wrapText="1"/>
      <protection/>
    </xf>
    <xf numFmtId="168" fontId="6" fillId="6" borderId="24" xfId="22" applyNumberFormat="1" applyFont="1" applyFill="1" applyBorder="1" applyAlignment="1">
      <alignment horizontal="right" wrapText="1"/>
      <protection/>
    </xf>
    <xf numFmtId="168" fontId="5" fillId="6" borderId="20" xfId="0" applyNumberFormat="1" applyFont="1" applyFill="1" applyBorder="1" applyAlignment="1">
      <alignment/>
    </xf>
    <xf numFmtId="168" fontId="6" fillId="6" borderId="23" xfId="22" applyNumberFormat="1" applyFont="1" applyFill="1" applyBorder="1" applyAlignment="1">
      <alignment horizontal="right" wrapText="1"/>
      <protection/>
    </xf>
    <xf numFmtId="168" fontId="5" fillId="6" borderId="25" xfId="0" applyNumberFormat="1" applyFont="1" applyFill="1" applyBorder="1" applyAlignment="1">
      <alignment/>
    </xf>
    <xf numFmtId="168" fontId="5" fillId="6" borderId="6" xfId="0" applyNumberFormat="1" applyFont="1" applyFill="1" applyBorder="1" applyAlignment="1">
      <alignment/>
    </xf>
    <xf numFmtId="168" fontId="5" fillId="6" borderId="13" xfId="0" applyNumberFormat="1" applyFont="1" applyFill="1" applyBorder="1" applyAlignment="1">
      <alignment/>
    </xf>
    <xf numFmtId="0" fontId="8" fillId="3" borderId="27" xfId="21" applyFont="1" applyFill="1" applyBorder="1" applyAlignment="1">
      <alignment horizontal="center" vertical="center"/>
      <protection/>
    </xf>
    <xf numFmtId="0" fontId="8" fillId="2" borderId="28" xfId="22" applyFont="1" applyFill="1" applyBorder="1" applyAlignment="1">
      <alignment horizontal="center" vertical="center"/>
      <protection/>
    </xf>
    <xf numFmtId="0" fontId="8" fillId="2" borderId="29" xfId="22" applyFont="1" applyFill="1" applyBorder="1" applyAlignment="1">
      <alignment horizontal="center" vertical="center"/>
      <protection/>
    </xf>
    <xf numFmtId="0" fontId="8" fillId="4" borderId="30" xfId="21" applyFont="1" applyFill="1" applyBorder="1" applyAlignment="1">
      <alignment horizontal="center" vertical="center"/>
      <protection/>
    </xf>
    <xf numFmtId="0" fontId="8" fillId="4" borderId="31" xfId="21" applyFont="1" applyFill="1" applyBorder="1" applyAlignment="1">
      <alignment horizontal="center" vertical="center"/>
      <protection/>
    </xf>
    <xf numFmtId="0" fontId="8" fillId="4" borderId="32" xfId="21" applyFont="1" applyFill="1" applyBorder="1" applyAlignment="1">
      <alignment horizontal="center" vertical="center"/>
      <protection/>
    </xf>
    <xf numFmtId="0" fontId="8" fillId="4" borderId="20" xfId="21" applyFont="1" applyFill="1" applyBorder="1" applyAlignment="1">
      <alignment horizontal="center" vertical="center"/>
      <protection/>
    </xf>
    <xf numFmtId="0" fontId="8" fillId="5" borderId="31" xfId="21" applyFont="1" applyFill="1" applyBorder="1" applyAlignment="1">
      <alignment horizontal="center" vertical="center"/>
      <protection/>
    </xf>
    <xf numFmtId="0" fontId="8" fillId="5" borderId="33" xfId="21" applyFont="1" applyFill="1" applyBorder="1" applyAlignment="1">
      <alignment horizontal="center" vertical="center"/>
      <protection/>
    </xf>
    <xf numFmtId="0" fontId="8" fillId="5" borderId="20" xfId="21" applyFont="1" applyFill="1" applyBorder="1" applyAlignment="1">
      <alignment horizontal="center" vertical="center"/>
      <protection/>
    </xf>
    <xf numFmtId="0" fontId="9" fillId="6" borderId="23" xfId="21" applyFont="1" applyFill="1" applyBorder="1" applyAlignment="1">
      <alignment horizontal="center" vertical="center"/>
      <protection/>
    </xf>
    <xf numFmtId="0" fontId="10" fillId="0" borderId="0" xfId="0" applyFont="1" applyAlignment="1">
      <alignment vertical="center"/>
    </xf>
    <xf numFmtId="0" fontId="4" fillId="0" borderId="20" xfId="0" applyFont="1" applyBorder="1" applyAlignment="1">
      <alignment horizontal="center" wrapText="1"/>
    </xf>
    <xf numFmtId="0" fontId="4" fillId="0" borderId="0" xfId="0" applyNumberFormat="1" applyFont="1" applyAlignment="1">
      <alignment horizontal="left" wrapText="1"/>
    </xf>
    <xf numFmtId="0" fontId="5" fillId="5" borderId="20"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11" fillId="0" borderId="0"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5" xfId="0" applyFont="1" applyBorder="1" applyAlignment="1">
      <alignment horizontal="center" vertical="center"/>
    </xf>
    <xf numFmtId="0" fontId="12" fillId="0" borderId="0" xfId="0" applyFont="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Revenue"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0"/>
  <sheetViews>
    <sheetView tabSelected="1" view="pageBreakPreview" zoomScaleSheetLayoutView="100" workbookViewId="0" topLeftCell="A1">
      <pane xSplit="2" ySplit="4" topLeftCell="C5" activePane="bottomRight" state="frozen"/>
      <selection pane="topLeft" activeCell="A1" sqref="A1"/>
      <selection pane="topRight" activeCell="C1" sqref="C1"/>
      <selection pane="bottomLeft" activeCell="A4" sqref="A4"/>
      <selection pane="bottomRight" activeCell="C1" sqref="A1:IV1"/>
    </sheetView>
  </sheetViews>
  <sheetFormatPr defaultColWidth="9.140625" defaultRowHeight="12.75"/>
  <cols>
    <col min="1" max="1" width="4.28125" style="1" bestFit="1" customWidth="1"/>
    <col min="2" max="2" width="33.57421875" style="2" customWidth="1"/>
    <col min="3" max="14" width="12.8515625" style="1" customWidth="1"/>
    <col min="15" max="16384" width="9.140625" style="1" customWidth="1"/>
  </cols>
  <sheetData>
    <row r="1" spans="1:14" s="91" customFormat="1" ht="54.75" customHeight="1">
      <c r="A1" s="88" t="s">
        <v>24</v>
      </c>
      <c r="B1" s="88"/>
      <c r="C1" s="90" t="s">
        <v>127</v>
      </c>
      <c r="D1" s="90"/>
      <c r="E1" s="90"/>
      <c r="F1" s="90"/>
      <c r="G1" s="90"/>
      <c r="H1" s="90"/>
      <c r="I1" s="90" t="s">
        <v>127</v>
      </c>
      <c r="J1" s="90"/>
      <c r="K1" s="90"/>
      <c r="L1" s="90"/>
      <c r="M1" s="90"/>
      <c r="N1" s="90"/>
    </row>
    <row r="2" spans="1:14" ht="12.75">
      <c r="A2" s="88"/>
      <c r="B2" s="88"/>
      <c r="C2" s="86" t="s">
        <v>126</v>
      </c>
      <c r="D2" s="82" t="s">
        <v>5</v>
      </c>
      <c r="E2" s="82" t="s">
        <v>23</v>
      </c>
      <c r="F2" s="82" t="s">
        <v>6</v>
      </c>
      <c r="G2" s="82" t="s">
        <v>7</v>
      </c>
      <c r="H2" s="87" t="s">
        <v>3</v>
      </c>
      <c r="I2" s="82" t="s">
        <v>18</v>
      </c>
      <c r="J2" s="82" t="s">
        <v>19</v>
      </c>
      <c r="K2" s="82" t="s">
        <v>20</v>
      </c>
      <c r="L2" s="82" t="s">
        <v>21</v>
      </c>
      <c r="M2" s="84" t="s">
        <v>2</v>
      </c>
      <c r="N2" s="85" t="s">
        <v>4</v>
      </c>
    </row>
    <row r="3" spans="1:14" ht="36" customHeight="1">
      <c r="A3" s="89"/>
      <c r="B3" s="89"/>
      <c r="C3" s="86"/>
      <c r="D3" s="82"/>
      <c r="E3" s="82"/>
      <c r="F3" s="82"/>
      <c r="G3" s="82"/>
      <c r="H3" s="87"/>
      <c r="I3" s="82"/>
      <c r="J3" s="82"/>
      <c r="K3" s="82"/>
      <c r="L3" s="82"/>
      <c r="M3" s="84"/>
      <c r="N3" s="85"/>
    </row>
    <row r="4" spans="1:14" s="81" customFormat="1" ht="19.5" customHeight="1">
      <c r="A4" s="71" t="s">
        <v>0</v>
      </c>
      <c r="B4" s="72" t="s">
        <v>9</v>
      </c>
      <c r="C4" s="70" t="s">
        <v>8</v>
      </c>
      <c r="D4" s="73" t="s">
        <v>10</v>
      </c>
      <c r="E4" s="74" t="s">
        <v>11</v>
      </c>
      <c r="F4" s="74" t="s">
        <v>12</v>
      </c>
      <c r="G4" s="75" t="s">
        <v>13</v>
      </c>
      <c r="H4" s="76" t="s">
        <v>1</v>
      </c>
      <c r="I4" s="77" t="s">
        <v>14</v>
      </c>
      <c r="J4" s="77" t="s">
        <v>15</v>
      </c>
      <c r="K4" s="77" t="s">
        <v>16</v>
      </c>
      <c r="L4" s="78" t="s">
        <v>17</v>
      </c>
      <c r="M4" s="79" t="s">
        <v>1</v>
      </c>
      <c r="N4" s="80" t="s">
        <v>22</v>
      </c>
    </row>
    <row r="5" spans="1:14" ht="12.75">
      <c r="A5" s="17">
        <v>1</v>
      </c>
      <c r="B5" s="18" t="s">
        <v>25</v>
      </c>
      <c r="C5" s="37">
        <v>20041573</v>
      </c>
      <c r="D5" s="28">
        <v>43296792</v>
      </c>
      <c r="E5" s="28">
        <v>945698</v>
      </c>
      <c r="F5" s="28">
        <v>250863</v>
      </c>
      <c r="G5" s="28">
        <v>36375</v>
      </c>
      <c r="H5" s="45">
        <v>44529728</v>
      </c>
      <c r="I5" s="28">
        <v>10564</v>
      </c>
      <c r="J5" s="28">
        <v>15506947</v>
      </c>
      <c r="K5" s="28">
        <v>0</v>
      </c>
      <c r="L5" s="28">
        <v>388400</v>
      </c>
      <c r="M5" s="55">
        <v>15905911</v>
      </c>
      <c r="N5" s="61">
        <f aca="true" t="shared" si="0" ref="N5:N36">C5+H5+M5</f>
        <v>80477212</v>
      </c>
    </row>
    <row r="6" spans="1:14" ht="12.75">
      <c r="A6" s="17">
        <v>2</v>
      </c>
      <c r="B6" s="18" t="s">
        <v>26</v>
      </c>
      <c r="C6" s="37">
        <v>15660373</v>
      </c>
      <c r="D6" s="28">
        <v>23084022</v>
      </c>
      <c r="E6" s="28">
        <v>842955</v>
      </c>
      <c r="F6" s="28">
        <v>138337</v>
      </c>
      <c r="G6" s="28">
        <v>8616</v>
      </c>
      <c r="H6" s="45">
        <v>24073930</v>
      </c>
      <c r="I6" s="28">
        <v>0</v>
      </c>
      <c r="J6" s="28">
        <v>4287524</v>
      </c>
      <c r="K6" s="28">
        <v>0</v>
      </c>
      <c r="L6" s="28">
        <v>114429</v>
      </c>
      <c r="M6" s="55">
        <v>4401953</v>
      </c>
      <c r="N6" s="61">
        <f t="shared" si="0"/>
        <v>44136256</v>
      </c>
    </row>
    <row r="7" spans="1:14" ht="12.75">
      <c r="A7" s="17">
        <v>3</v>
      </c>
      <c r="B7" s="18" t="s">
        <v>27</v>
      </c>
      <c r="C7" s="37">
        <v>79156313</v>
      </c>
      <c r="D7" s="28">
        <v>75386686</v>
      </c>
      <c r="E7" s="28">
        <v>2415250</v>
      </c>
      <c r="F7" s="28">
        <v>178198</v>
      </c>
      <c r="G7" s="28">
        <v>23265</v>
      </c>
      <c r="H7" s="45">
        <v>78003399</v>
      </c>
      <c r="I7" s="28">
        <v>0</v>
      </c>
      <c r="J7" s="28">
        <v>13079474</v>
      </c>
      <c r="K7" s="28">
        <v>0</v>
      </c>
      <c r="L7" s="28">
        <v>417967</v>
      </c>
      <c r="M7" s="55">
        <v>13497441</v>
      </c>
      <c r="N7" s="61">
        <f t="shared" si="0"/>
        <v>170657153</v>
      </c>
    </row>
    <row r="8" spans="1:14" ht="12.75">
      <c r="A8" s="17">
        <v>4</v>
      </c>
      <c r="B8" s="18" t="s">
        <v>28</v>
      </c>
      <c r="C8" s="37">
        <v>13004732</v>
      </c>
      <c r="D8" s="28">
        <v>22013221</v>
      </c>
      <c r="E8" s="28">
        <v>1438089</v>
      </c>
      <c r="F8" s="28">
        <v>111696</v>
      </c>
      <c r="G8" s="28">
        <v>0</v>
      </c>
      <c r="H8" s="45">
        <v>23563006</v>
      </c>
      <c r="I8" s="28">
        <v>0</v>
      </c>
      <c r="J8" s="28">
        <v>6286137</v>
      </c>
      <c r="K8" s="28">
        <v>0</v>
      </c>
      <c r="L8" s="28">
        <v>76811</v>
      </c>
      <c r="M8" s="55">
        <v>6362948</v>
      </c>
      <c r="N8" s="61">
        <f t="shared" si="0"/>
        <v>42930686</v>
      </c>
    </row>
    <row r="9" spans="1:14" ht="12.75">
      <c r="A9" s="19">
        <v>5</v>
      </c>
      <c r="B9" s="20" t="s">
        <v>29</v>
      </c>
      <c r="C9" s="38">
        <v>9076569</v>
      </c>
      <c r="D9" s="29">
        <v>27706616</v>
      </c>
      <c r="E9" s="29">
        <v>1769914</v>
      </c>
      <c r="F9" s="29">
        <v>9664</v>
      </c>
      <c r="G9" s="29">
        <v>18173</v>
      </c>
      <c r="H9" s="46">
        <v>29504367</v>
      </c>
      <c r="I9" s="29">
        <v>0</v>
      </c>
      <c r="J9" s="29">
        <v>9619661</v>
      </c>
      <c r="K9" s="29">
        <v>0</v>
      </c>
      <c r="L9" s="29">
        <v>182344</v>
      </c>
      <c r="M9" s="59">
        <v>9802005</v>
      </c>
      <c r="N9" s="62">
        <f t="shared" si="0"/>
        <v>48382941</v>
      </c>
    </row>
    <row r="10" spans="1:14" ht="12.75">
      <c r="A10" s="21">
        <v>6</v>
      </c>
      <c r="B10" s="22" t="s">
        <v>30</v>
      </c>
      <c r="C10" s="37">
        <v>16794694</v>
      </c>
      <c r="D10" s="28">
        <v>28326355</v>
      </c>
      <c r="E10" s="28">
        <v>1237941</v>
      </c>
      <c r="F10" s="28">
        <v>293404</v>
      </c>
      <c r="G10" s="28">
        <v>12645</v>
      </c>
      <c r="H10" s="45">
        <v>29870345</v>
      </c>
      <c r="I10" s="28">
        <v>0</v>
      </c>
      <c r="J10" s="28">
        <v>5421648</v>
      </c>
      <c r="K10" s="28">
        <v>0</v>
      </c>
      <c r="L10" s="28">
        <v>144604</v>
      </c>
      <c r="M10" s="55">
        <v>5566252</v>
      </c>
      <c r="N10" s="61">
        <f t="shared" si="0"/>
        <v>52231291</v>
      </c>
    </row>
    <row r="11" spans="1:14" ht="12.75">
      <c r="A11" s="17">
        <v>7</v>
      </c>
      <c r="B11" s="18" t="s">
        <v>31</v>
      </c>
      <c r="C11" s="37">
        <v>18378012</v>
      </c>
      <c r="D11" s="28">
        <v>8452348</v>
      </c>
      <c r="E11" s="28">
        <v>754939</v>
      </c>
      <c r="F11" s="28">
        <v>138868</v>
      </c>
      <c r="G11" s="28">
        <v>0</v>
      </c>
      <c r="H11" s="45">
        <v>9346155</v>
      </c>
      <c r="I11" s="28">
        <v>0</v>
      </c>
      <c r="J11" s="28">
        <v>3508270</v>
      </c>
      <c r="K11" s="28">
        <v>0</v>
      </c>
      <c r="L11" s="28">
        <v>72666</v>
      </c>
      <c r="M11" s="55">
        <v>3580936</v>
      </c>
      <c r="N11" s="61">
        <f t="shared" si="0"/>
        <v>31305103</v>
      </c>
    </row>
    <row r="12" spans="1:14" ht="12.75">
      <c r="A12" s="17">
        <v>8</v>
      </c>
      <c r="B12" s="18" t="s">
        <v>32</v>
      </c>
      <c r="C12" s="37">
        <v>80993496</v>
      </c>
      <c r="D12" s="28">
        <v>75676510</v>
      </c>
      <c r="E12" s="28">
        <v>2692003</v>
      </c>
      <c r="F12" s="28">
        <v>538158</v>
      </c>
      <c r="G12" s="28">
        <v>42131</v>
      </c>
      <c r="H12" s="45">
        <v>78948802</v>
      </c>
      <c r="I12" s="28">
        <v>858813</v>
      </c>
      <c r="J12" s="28">
        <v>16118245</v>
      </c>
      <c r="K12" s="28">
        <v>35270</v>
      </c>
      <c r="L12" s="28">
        <v>392399</v>
      </c>
      <c r="M12" s="55">
        <v>17404727</v>
      </c>
      <c r="N12" s="61">
        <f t="shared" si="0"/>
        <v>177347025</v>
      </c>
    </row>
    <row r="13" spans="1:14" ht="12.75">
      <c r="A13" s="17">
        <v>9</v>
      </c>
      <c r="B13" s="18" t="s">
        <v>33</v>
      </c>
      <c r="C13" s="37">
        <v>170436729</v>
      </c>
      <c r="D13" s="28">
        <v>188249923</v>
      </c>
      <c r="E13" s="28">
        <v>4562777</v>
      </c>
      <c r="F13" s="28">
        <v>2358275</v>
      </c>
      <c r="G13" s="28">
        <v>97171</v>
      </c>
      <c r="H13" s="45">
        <v>195268146</v>
      </c>
      <c r="I13" s="28">
        <v>2543</v>
      </c>
      <c r="J13" s="28">
        <v>51388766</v>
      </c>
      <c r="K13" s="28">
        <v>32055</v>
      </c>
      <c r="L13" s="28">
        <v>909573</v>
      </c>
      <c r="M13" s="55">
        <v>52332937</v>
      </c>
      <c r="N13" s="61">
        <f t="shared" si="0"/>
        <v>418037812</v>
      </c>
    </row>
    <row r="14" spans="1:14" ht="12.75">
      <c r="A14" s="19">
        <v>10</v>
      </c>
      <c r="B14" s="20" t="s">
        <v>34</v>
      </c>
      <c r="C14" s="38">
        <v>144473025</v>
      </c>
      <c r="D14" s="29">
        <v>110572266</v>
      </c>
      <c r="E14" s="29">
        <v>7969137</v>
      </c>
      <c r="F14" s="29">
        <v>978487</v>
      </c>
      <c r="G14" s="29">
        <v>62664</v>
      </c>
      <c r="H14" s="46">
        <v>119582554</v>
      </c>
      <c r="I14" s="29">
        <v>0</v>
      </c>
      <c r="J14" s="29">
        <v>44821944</v>
      </c>
      <c r="K14" s="29">
        <v>0</v>
      </c>
      <c r="L14" s="29">
        <v>427995</v>
      </c>
      <c r="M14" s="59">
        <v>45249939</v>
      </c>
      <c r="N14" s="62">
        <f t="shared" si="0"/>
        <v>309305518</v>
      </c>
    </row>
    <row r="15" spans="1:14" ht="12.75">
      <c r="A15" s="17">
        <v>11</v>
      </c>
      <c r="B15" s="22" t="s">
        <v>35</v>
      </c>
      <c r="C15" s="37">
        <v>3983668</v>
      </c>
      <c r="D15" s="28">
        <v>9272209</v>
      </c>
      <c r="E15" s="28">
        <v>431122</v>
      </c>
      <c r="F15" s="28">
        <v>80336</v>
      </c>
      <c r="G15" s="28">
        <v>4562</v>
      </c>
      <c r="H15" s="45">
        <v>9788229</v>
      </c>
      <c r="I15" s="28">
        <v>0</v>
      </c>
      <c r="J15" s="28">
        <v>1876979</v>
      </c>
      <c r="K15" s="28">
        <v>0</v>
      </c>
      <c r="L15" s="28">
        <v>40061</v>
      </c>
      <c r="M15" s="55">
        <v>1917040</v>
      </c>
      <c r="N15" s="61">
        <f t="shared" si="0"/>
        <v>15688937</v>
      </c>
    </row>
    <row r="16" spans="1:14" ht="12.75">
      <c r="A16" s="17">
        <v>12</v>
      </c>
      <c r="B16" s="18" t="s">
        <v>36</v>
      </c>
      <c r="C16" s="37">
        <v>14359741</v>
      </c>
      <c r="D16" s="28">
        <v>6840001</v>
      </c>
      <c r="E16" s="28">
        <v>254649</v>
      </c>
      <c r="F16" s="28">
        <v>67215</v>
      </c>
      <c r="G16" s="28">
        <v>3224</v>
      </c>
      <c r="H16" s="45">
        <v>7165089</v>
      </c>
      <c r="I16" s="28">
        <v>3619522</v>
      </c>
      <c r="J16" s="28">
        <v>875708</v>
      </c>
      <c r="K16" s="28">
        <v>142650</v>
      </c>
      <c r="L16" s="28">
        <v>44091</v>
      </c>
      <c r="M16" s="55">
        <v>4681971</v>
      </c>
      <c r="N16" s="61">
        <f t="shared" si="0"/>
        <v>26206801</v>
      </c>
    </row>
    <row r="17" spans="1:14" ht="12.75">
      <c r="A17" s="17">
        <v>13</v>
      </c>
      <c r="B17" s="18" t="s">
        <v>37</v>
      </c>
      <c r="C17" s="37">
        <v>3230675</v>
      </c>
      <c r="D17" s="28">
        <v>9151940</v>
      </c>
      <c r="E17" s="28">
        <v>340778</v>
      </c>
      <c r="F17" s="28">
        <v>50334</v>
      </c>
      <c r="G17" s="28">
        <v>6292</v>
      </c>
      <c r="H17" s="45">
        <v>9549344</v>
      </c>
      <c r="I17" s="28">
        <v>0</v>
      </c>
      <c r="J17" s="28">
        <v>2314088</v>
      </c>
      <c r="K17" s="28">
        <v>3760</v>
      </c>
      <c r="L17" s="28">
        <v>47704</v>
      </c>
      <c r="M17" s="55">
        <v>2365552</v>
      </c>
      <c r="N17" s="61">
        <f t="shared" si="0"/>
        <v>15145571</v>
      </c>
    </row>
    <row r="18" spans="1:14" ht="12.75">
      <c r="A18" s="17">
        <v>14</v>
      </c>
      <c r="B18" s="18" t="s">
        <v>38</v>
      </c>
      <c r="C18" s="37">
        <v>7487336</v>
      </c>
      <c r="D18" s="28">
        <v>14490104</v>
      </c>
      <c r="E18" s="28">
        <v>420262</v>
      </c>
      <c r="F18" s="28">
        <v>121118</v>
      </c>
      <c r="G18" s="28">
        <v>0</v>
      </c>
      <c r="H18" s="45">
        <v>15031484</v>
      </c>
      <c r="I18" s="28">
        <v>0</v>
      </c>
      <c r="J18" s="28">
        <v>3192549</v>
      </c>
      <c r="K18" s="28">
        <v>65317</v>
      </c>
      <c r="L18" s="28">
        <v>69328</v>
      </c>
      <c r="M18" s="55">
        <v>3327194</v>
      </c>
      <c r="N18" s="61">
        <f t="shared" si="0"/>
        <v>25846014</v>
      </c>
    </row>
    <row r="19" spans="1:14" ht="12.75">
      <c r="A19" s="19">
        <v>15</v>
      </c>
      <c r="B19" s="20" t="s">
        <v>39</v>
      </c>
      <c r="C19" s="38">
        <v>10737347</v>
      </c>
      <c r="D19" s="29">
        <v>19582400</v>
      </c>
      <c r="E19" s="29">
        <v>1029738</v>
      </c>
      <c r="F19" s="29">
        <v>159772</v>
      </c>
      <c r="G19" s="29">
        <v>13172</v>
      </c>
      <c r="H19" s="46">
        <v>20785082</v>
      </c>
      <c r="I19" s="29">
        <v>0</v>
      </c>
      <c r="J19" s="29">
        <v>7359290</v>
      </c>
      <c r="K19" s="29">
        <v>0</v>
      </c>
      <c r="L19" s="29">
        <v>114870</v>
      </c>
      <c r="M19" s="59">
        <v>7474160</v>
      </c>
      <c r="N19" s="62">
        <f t="shared" si="0"/>
        <v>38996589</v>
      </c>
    </row>
    <row r="20" spans="1:14" ht="12.75">
      <c r="A20" s="17">
        <v>16</v>
      </c>
      <c r="B20" s="22" t="s">
        <v>40</v>
      </c>
      <c r="C20" s="37">
        <v>28337525</v>
      </c>
      <c r="D20" s="28">
        <v>22028299</v>
      </c>
      <c r="E20" s="28">
        <v>1616527</v>
      </c>
      <c r="F20" s="28">
        <v>297650</v>
      </c>
      <c r="G20" s="28">
        <v>5920</v>
      </c>
      <c r="H20" s="45">
        <v>23948396</v>
      </c>
      <c r="I20" s="28">
        <v>0</v>
      </c>
      <c r="J20" s="28">
        <v>7136007</v>
      </c>
      <c r="K20" s="28">
        <v>5157</v>
      </c>
      <c r="L20" s="28">
        <v>106231</v>
      </c>
      <c r="M20" s="55">
        <v>7247395</v>
      </c>
      <c r="N20" s="61">
        <f t="shared" si="0"/>
        <v>59533316</v>
      </c>
    </row>
    <row r="21" spans="1:14" ht="12.75">
      <c r="A21" s="17">
        <v>17</v>
      </c>
      <c r="B21" s="18" t="s">
        <v>41</v>
      </c>
      <c r="C21" s="37">
        <v>289218521</v>
      </c>
      <c r="D21" s="28">
        <v>161571064</v>
      </c>
      <c r="E21" s="28">
        <v>12577528</v>
      </c>
      <c r="F21" s="28">
        <v>3873354</v>
      </c>
      <c r="G21" s="28">
        <v>163130</v>
      </c>
      <c r="H21" s="45">
        <v>178185076</v>
      </c>
      <c r="I21" s="28">
        <v>0</v>
      </c>
      <c r="J21" s="28">
        <v>70305509</v>
      </c>
      <c r="K21" s="28">
        <v>0</v>
      </c>
      <c r="L21" s="28">
        <v>1168021</v>
      </c>
      <c r="M21" s="55">
        <v>71473530</v>
      </c>
      <c r="N21" s="61">
        <f t="shared" si="0"/>
        <v>538877127</v>
      </c>
    </row>
    <row r="22" spans="1:14" ht="12.75">
      <c r="A22" s="17">
        <v>18</v>
      </c>
      <c r="B22" s="18" t="s">
        <v>42</v>
      </c>
      <c r="C22" s="37">
        <v>2413567</v>
      </c>
      <c r="D22" s="28">
        <v>8233711</v>
      </c>
      <c r="E22" s="28">
        <v>646771</v>
      </c>
      <c r="F22" s="28">
        <v>20000</v>
      </c>
      <c r="G22" s="28">
        <v>15258</v>
      </c>
      <c r="H22" s="45">
        <v>8915740</v>
      </c>
      <c r="I22" s="28">
        <v>0</v>
      </c>
      <c r="J22" s="28">
        <v>3662004</v>
      </c>
      <c r="K22" s="28">
        <v>0</v>
      </c>
      <c r="L22" s="28">
        <v>0</v>
      </c>
      <c r="M22" s="55">
        <v>3662004</v>
      </c>
      <c r="N22" s="61">
        <f t="shared" si="0"/>
        <v>14991311</v>
      </c>
    </row>
    <row r="23" spans="1:14" ht="12.75">
      <c r="A23" s="17">
        <v>19</v>
      </c>
      <c r="B23" s="18" t="s">
        <v>43</v>
      </c>
      <c r="C23" s="37">
        <v>4575698</v>
      </c>
      <c r="D23" s="28">
        <v>11598721</v>
      </c>
      <c r="E23" s="28">
        <v>472517</v>
      </c>
      <c r="F23" s="28">
        <v>71985</v>
      </c>
      <c r="G23" s="28">
        <v>6702</v>
      </c>
      <c r="H23" s="45">
        <v>12149925</v>
      </c>
      <c r="I23" s="28">
        <v>0</v>
      </c>
      <c r="J23" s="28">
        <v>3613971</v>
      </c>
      <c r="K23" s="28">
        <v>88617</v>
      </c>
      <c r="L23" s="28">
        <v>0</v>
      </c>
      <c r="M23" s="55">
        <v>3702588</v>
      </c>
      <c r="N23" s="61">
        <f t="shared" si="0"/>
        <v>20428211</v>
      </c>
    </row>
    <row r="24" spans="1:14" ht="12.75">
      <c r="A24" s="19">
        <v>20</v>
      </c>
      <c r="B24" s="20" t="s">
        <v>44</v>
      </c>
      <c r="C24" s="38">
        <v>13781442</v>
      </c>
      <c r="D24" s="29">
        <v>31341981</v>
      </c>
      <c r="E24" s="29">
        <v>1230780</v>
      </c>
      <c r="F24" s="29">
        <v>228601</v>
      </c>
      <c r="G24" s="29">
        <v>0</v>
      </c>
      <c r="H24" s="46">
        <v>32801362</v>
      </c>
      <c r="I24" s="29">
        <v>781454</v>
      </c>
      <c r="J24" s="29">
        <v>8490647</v>
      </c>
      <c r="K24" s="29">
        <v>0</v>
      </c>
      <c r="L24" s="29">
        <v>0</v>
      </c>
      <c r="M24" s="59">
        <v>9272101</v>
      </c>
      <c r="N24" s="62">
        <f t="shared" si="0"/>
        <v>55854905</v>
      </c>
    </row>
    <row r="25" spans="1:14" ht="12.75">
      <c r="A25" s="17">
        <v>21</v>
      </c>
      <c r="B25" s="22" t="s">
        <v>45</v>
      </c>
      <c r="C25" s="37">
        <v>4478076</v>
      </c>
      <c r="D25" s="28">
        <v>15275686</v>
      </c>
      <c r="E25" s="28">
        <v>1116463</v>
      </c>
      <c r="F25" s="28">
        <v>73307</v>
      </c>
      <c r="G25" s="28">
        <v>17485</v>
      </c>
      <c r="H25" s="45">
        <v>16482941</v>
      </c>
      <c r="I25" s="28">
        <v>196</v>
      </c>
      <c r="J25" s="28">
        <v>7390270</v>
      </c>
      <c r="K25" s="28">
        <v>0</v>
      </c>
      <c r="L25" s="28">
        <v>2301</v>
      </c>
      <c r="M25" s="55">
        <v>7392767</v>
      </c>
      <c r="N25" s="61">
        <f t="shared" si="0"/>
        <v>28353784</v>
      </c>
    </row>
    <row r="26" spans="1:14" ht="12.75">
      <c r="A26" s="17">
        <v>22</v>
      </c>
      <c r="B26" s="18" t="s">
        <v>46</v>
      </c>
      <c r="C26" s="37">
        <v>4300853</v>
      </c>
      <c r="D26" s="28">
        <v>19030263</v>
      </c>
      <c r="E26" s="28">
        <v>458424</v>
      </c>
      <c r="F26" s="28">
        <v>95408</v>
      </c>
      <c r="G26" s="28">
        <v>0</v>
      </c>
      <c r="H26" s="45">
        <v>19584095</v>
      </c>
      <c r="I26" s="28">
        <v>0</v>
      </c>
      <c r="J26" s="28">
        <v>3343406</v>
      </c>
      <c r="K26" s="28">
        <v>467578</v>
      </c>
      <c r="L26" s="28">
        <v>79766</v>
      </c>
      <c r="M26" s="55">
        <v>3890750</v>
      </c>
      <c r="N26" s="61">
        <f t="shared" si="0"/>
        <v>27775698</v>
      </c>
    </row>
    <row r="27" spans="1:14" ht="12.75">
      <c r="A27" s="17">
        <v>23</v>
      </c>
      <c r="B27" s="18" t="s">
        <v>47</v>
      </c>
      <c r="C27" s="37">
        <v>44753219</v>
      </c>
      <c r="D27" s="28">
        <v>64771851</v>
      </c>
      <c r="E27" s="28">
        <v>3193704</v>
      </c>
      <c r="F27" s="28">
        <v>504162</v>
      </c>
      <c r="G27" s="28">
        <v>42909</v>
      </c>
      <c r="H27" s="45">
        <v>68512626</v>
      </c>
      <c r="I27" s="28">
        <v>44986</v>
      </c>
      <c r="J27" s="28">
        <v>20478857</v>
      </c>
      <c r="K27" s="28">
        <v>0</v>
      </c>
      <c r="L27" s="28">
        <v>609490</v>
      </c>
      <c r="M27" s="55">
        <v>21133333</v>
      </c>
      <c r="N27" s="61">
        <f t="shared" si="0"/>
        <v>134399178</v>
      </c>
    </row>
    <row r="28" spans="1:14" ht="12.75">
      <c r="A28" s="17">
        <v>24</v>
      </c>
      <c r="B28" s="18" t="s">
        <v>48</v>
      </c>
      <c r="C28" s="37">
        <v>35094431</v>
      </c>
      <c r="D28" s="28">
        <v>13300744</v>
      </c>
      <c r="E28" s="28">
        <v>875719</v>
      </c>
      <c r="F28" s="28">
        <v>150313</v>
      </c>
      <c r="G28" s="28">
        <v>0</v>
      </c>
      <c r="H28" s="45">
        <v>14326776</v>
      </c>
      <c r="I28" s="28">
        <v>623</v>
      </c>
      <c r="J28" s="28">
        <v>7836361</v>
      </c>
      <c r="K28" s="28">
        <v>0</v>
      </c>
      <c r="L28" s="28">
        <v>118332</v>
      </c>
      <c r="M28" s="55">
        <v>7955316</v>
      </c>
      <c r="N28" s="61">
        <f t="shared" si="0"/>
        <v>57376523</v>
      </c>
    </row>
    <row r="29" spans="1:14" ht="12.75">
      <c r="A29" s="19">
        <v>25</v>
      </c>
      <c r="B29" s="20" t="s">
        <v>49</v>
      </c>
      <c r="C29" s="38">
        <v>14053477</v>
      </c>
      <c r="D29" s="29">
        <v>8769706</v>
      </c>
      <c r="E29" s="29">
        <v>321025</v>
      </c>
      <c r="F29" s="29">
        <v>75320</v>
      </c>
      <c r="G29" s="29">
        <v>0</v>
      </c>
      <c r="H29" s="46">
        <v>9166051</v>
      </c>
      <c r="I29" s="29">
        <v>0</v>
      </c>
      <c r="J29" s="29">
        <v>2261041</v>
      </c>
      <c r="K29" s="29">
        <v>16198</v>
      </c>
      <c r="L29" s="29">
        <v>0</v>
      </c>
      <c r="M29" s="59">
        <v>2277239</v>
      </c>
      <c r="N29" s="62">
        <f t="shared" si="0"/>
        <v>25496767</v>
      </c>
    </row>
    <row r="30" spans="1:14" ht="12.75">
      <c r="A30" s="17">
        <v>26</v>
      </c>
      <c r="B30" s="22" t="s">
        <v>50</v>
      </c>
      <c r="C30" s="37">
        <v>278347559</v>
      </c>
      <c r="D30" s="28">
        <v>138917560</v>
      </c>
      <c r="E30" s="28">
        <v>8532964</v>
      </c>
      <c r="F30" s="28">
        <v>2222428</v>
      </c>
      <c r="G30" s="28">
        <v>138250</v>
      </c>
      <c r="H30" s="45">
        <v>149811202</v>
      </c>
      <c r="I30" s="28">
        <v>5560661</v>
      </c>
      <c r="J30" s="28">
        <v>79522451</v>
      </c>
      <c r="K30" s="28">
        <v>0</v>
      </c>
      <c r="L30" s="28">
        <v>1166688</v>
      </c>
      <c r="M30" s="55">
        <v>86249800</v>
      </c>
      <c r="N30" s="61">
        <f t="shared" si="0"/>
        <v>514408561</v>
      </c>
    </row>
    <row r="31" spans="1:14" ht="12.75">
      <c r="A31" s="17">
        <v>27</v>
      </c>
      <c r="B31" s="18" t="s">
        <v>51</v>
      </c>
      <c r="C31" s="37">
        <v>18679141</v>
      </c>
      <c r="D31" s="28">
        <v>29831007</v>
      </c>
      <c r="E31" s="28">
        <v>790870</v>
      </c>
      <c r="F31" s="28">
        <v>295524</v>
      </c>
      <c r="G31" s="28">
        <v>10362</v>
      </c>
      <c r="H31" s="45">
        <v>30927763</v>
      </c>
      <c r="I31" s="28">
        <v>70192</v>
      </c>
      <c r="J31" s="28">
        <v>6444795</v>
      </c>
      <c r="K31" s="28">
        <v>0</v>
      </c>
      <c r="L31" s="28">
        <v>146933</v>
      </c>
      <c r="M31" s="55">
        <v>6661920</v>
      </c>
      <c r="N31" s="61">
        <f t="shared" si="0"/>
        <v>56268824</v>
      </c>
    </row>
    <row r="32" spans="1:14" ht="12.75">
      <c r="A32" s="17">
        <v>28</v>
      </c>
      <c r="B32" s="18" t="s">
        <v>52</v>
      </c>
      <c r="C32" s="37">
        <v>141360526</v>
      </c>
      <c r="D32" s="28">
        <v>94070382</v>
      </c>
      <c r="E32" s="28">
        <v>5823184</v>
      </c>
      <c r="F32" s="28">
        <v>1836158</v>
      </c>
      <c r="G32" s="28">
        <v>47284</v>
      </c>
      <c r="H32" s="45">
        <v>101777008</v>
      </c>
      <c r="I32" s="28">
        <v>0</v>
      </c>
      <c r="J32" s="28">
        <v>33386761</v>
      </c>
      <c r="K32" s="28">
        <v>0</v>
      </c>
      <c r="L32" s="28">
        <v>516016</v>
      </c>
      <c r="M32" s="55">
        <v>33902777</v>
      </c>
      <c r="N32" s="61">
        <f t="shared" si="0"/>
        <v>277040311</v>
      </c>
    </row>
    <row r="33" spans="1:14" ht="12.75">
      <c r="A33" s="17">
        <v>29</v>
      </c>
      <c r="B33" s="18" t="s">
        <v>53</v>
      </c>
      <c r="C33" s="37">
        <v>61015070</v>
      </c>
      <c r="D33" s="28">
        <v>62564627</v>
      </c>
      <c r="E33" s="28">
        <v>2662055</v>
      </c>
      <c r="F33" s="28">
        <v>406253</v>
      </c>
      <c r="G33" s="28">
        <v>20288</v>
      </c>
      <c r="H33" s="45">
        <v>65653223</v>
      </c>
      <c r="I33" s="28">
        <v>1407</v>
      </c>
      <c r="J33" s="28">
        <v>17834976</v>
      </c>
      <c r="K33" s="28">
        <v>0</v>
      </c>
      <c r="L33" s="28">
        <v>312796</v>
      </c>
      <c r="M33" s="55">
        <v>18149179</v>
      </c>
      <c r="N33" s="61">
        <f t="shared" si="0"/>
        <v>144817472</v>
      </c>
    </row>
    <row r="34" spans="1:14" ht="12.75">
      <c r="A34" s="19">
        <v>30</v>
      </c>
      <c r="B34" s="20" t="s">
        <v>54</v>
      </c>
      <c r="C34" s="38">
        <v>7028808</v>
      </c>
      <c r="D34" s="29">
        <v>13170503</v>
      </c>
      <c r="E34" s="29">
        <v>714409</v>
      </c>
      <c r="F34" s="29">
        <v>79437</v>
      </c>
      <c r="G34" s="29">
        <v>83886</v>
      </c>
      <c r="H34" s="46">
        <v>14048235</v>
      </c>
      <c r="I34" s="29">
        <v>0</v>
      </c>
      <c r="J34" s="29">
        <v>2753564</v>
      </c>
      <c r="K34" s="29">
        <v>2862</v>
      </c>
      <c r="L34" s="29">
        <v>76896</v>
      </c>
      <c r="M34" s="59">
        <v>2833322</v>
      </c>
      <c r="N34" s="62">
        <f t="shared" si="0"/>
        <v>23910365</v>
      </c>
    </row>
    <row r="35" spans="1:14" ht="12.75">
      <c r="A35" s="17">
        <v>31</v>
      </c>
      <c r="B35" s="22" t="s">
        <v>55</v>
      </c>
      <c r="C35" s="37">
        <v>32721246</v>
      </c>
      <c r="D35" s="28">
        <v>28657701</v>
      </c>
      <c r="E35" s="28">
        <v>1301615</v>
      </c>
      <c r="F35" s="28">
        <v>281244</v>
      </c>
      <c r="G35" s="28">
        <v>0</v>
      </c>
      <c r="H35" s="45">
        <v>30240560</v>
      </c>
      <c r="I35" s="28">
        <v>5493</v>
      </c>
      <c r="J35" s="28">
        <v>6730360</v>
      </c>
      <c r="K35" s="28">
        <v>0</v>
      </c>
      <c r="L35" s="28">
        <v>144461</v>
      </c>
      <c r="M35" s="55">
        <v>6880314</v>
      </c>
      <c r="N35" s="61">
        <f t="shared" si="0"/>
        <v>69842120</v>
      </c>
    </row>
    <row r="36" spans="1:14" ht="12.75">
      <c r="A36" s="17">
        <v>32</v>
      </c>
      <c r="B36" s="18" t="s">
        <v>56</v>
      </c>
      <c r="C36" s="37">
        <v>48841278</v>
      </c>
      <c r="D36" s="28">
        <v>112399238</v>
      </c>
      <c r="E36" s="28">
        <v>3181263</v>
      </c>
      <c r="F36" s="28">
        <v>696234</v>
      </c>
      <c r="G36" s="28">
        <v>25285</v>
      </c>
      <c r="H36" s="45">
        <v>116302020</v>
      </c>
      <c r="I36" s="28">
        <v>0</v>
      </c>
      <c r="J36" s="28">
        <v>15457525</v>
      </c>
      <c r="K36" s="28">
        <v>0</v>
      </c>
      <c r="L36" s="28">
        <v>534588</v>
      </c>
      <c r="M36" s="55">
        <v>15992113</v>
      </c>
      <c r="N36" s="61">
        <f t="shared" si="0"/>
        <v>181135411</v>
      </c>
    </row>
    <row r="37" spans="1:14" ht="12.75">
      <c r="A37" s="17">
        <v>33</v>
      </c>
      <c r="B37" s="18" t="s">
        <v>57</v>
      </c>
      <c r="C37" s="37">
        <v>5703801</v>
      </c>
      <c r="D37" s="28">
        <v>10886341</v>
      </c>
      <c r="E37" s="28">
        <v>488342</v>
      </c>
      <c r="F37" s="28">
        <v>0</v>
      </c>
      <c r="G37" s="28">
        <v>0</v>
      </c>
      <c r="H37" s="45">
        <v>11374683</v>
      </c>
      <c r="I37" s="28">
        <v>0</v>
      </c>
      <c r="J37" s="28">
        <v>4717441</v>
      </c>
      <c r="K37" s="28">
        <v>18943</v>
      </c>
      <c r="L37" s="28">
        <v>63510</v>
      </c>
      <c r="M37" s="55">
        <v>4799894</v>
      </c>
      <c r="N37" s="61">
        <f aca="true" t="shared" si="1" ref="N37:N68">C37+H37+M37</f>
        <v>21878378</v>
      </c>
    </row>
    <row r="38" spans="1:14" ht="12.75">
      <c r="A38" s="17">
        <v>34</v>
      </c>
      <c r="B38" s="18" t="s">
        <v>58</v>
      </c>
      <c r="C38" s="37">
        <v>12904569</v>
      </c>
      <c r="D38" s="28">
        <v>23750068</v>
      </c>
      <c r="E38" s="28">
        <v>1153743</v>
      </c>
      <c r="F38" s="28">
        <v>203878</v>
      </c>
      <c r="G38" s="28">
        <v>11819</v>
      </c>
      <c r="H38" s="45">
        <v>25119508</v>
      </c>
      <c r="I38" s="28">
        <v>0</v>
      </c>
      <c r="J38" s="28">
        <v>7540664</v>
      </c>
      <c r="K38" s="28">
        <v>0</v>
      </c>
      <c r="L38" s="28">
        <v>145252</v>
      </c>
      <c r="M38" s="55">
        <v>7685916</v>
      </c>
      <c r="N38" s="61">
        <f t="shared" si="1"/>
        <v>45709993</v>
      </c>
    </row>
    <row r="39" spans="1:14" ht="12.75">
      <c r="A39" s="19">
        <v>35</v>
      </c>
      <c r="B39" s="20" t="s">
        <v>59</v>
      </c>
      <c r="C39" s="38">
        <v>21641935</v>
      </c>
      <c r="D39" s="29">
        <v>30415559</v>
      </c>
      <c r="E39" s="29">
        <v>1714463</v>
      </c>
      <c r="F39" s="29">
        <v>214796</v>
      </c>
      <c r="G39" s="29">
        <v>57670</v>
      </c>
      <c r="H39" s="46">
        <v>32402488</v>
      </c>
      <c r="I39" s="29">
        <v>0</v>
      </c>
      <c r="J39" s="29">
        <v>9138061</v>
      </c>
      <c r="K39" s="29">
        <v>428213</v>
      </c>
      <c r="L39" s="29">
        <v>68289</v>
      </c>
      <c r="M39" s="59">
        <v>9634563</v>
      </c>
      <c r="N39" s="62">
        <f t="shared" si="1"/>
        <v>63678986</v>
      </c>
    </row>
    <row r="40" spans="1:14" ht="12.75">
      <c r="A40" s="17">
        <v>36</v>
      </c>
      <c r="B40" s="22" t="s">
        <v>124</v>
      </c>
      <c r="C40" s="37">
        <f>206132873-39963220</f>
        <v>166169653</v>
      </c>
      <c r="D40" s="28">
        <v>33383739</v>
      </c>
      <c r="E40" s="28">
        <v>3988201</v>
      </c>
      <c r="F40" s="28">
        <v>2420236</v>
      </c>
      <c r="G40" s="28">
        <v>14761</v>
      </c>
      <c r="H40" s="45">
        <v>39806937</v>
      </c>
      <c r="I40" s="28">
        <v>4423776</v>
      </c>
      <c r="J40" s="28">
        <v>38964956</v>
      </c>
      <c r="K40" s="28">
        <v>0</v>
      </c>
      <c r="L40" s="28">
        <v>0</v>
      </c>
      <c r="M40" s="55">
        <v>43388732</v>
      </c>
      <c r="N40" s="61">
        <f t="shared" si="1"/>
        <v>249365322</v>
      </c>
    </row>
    <row r="41" spans="1:14" ht="12.75">
      <c r="A41" s="17">
        <v>37</v>
      </c>
      <c r="B41" s="18" t="s">
        <v>60</v>
      </c>
      <c r="C41" s="37">
        <v>57399602</v>
      </c>
      <c r="D41" s="28">
        <v>91953556</v>
      </c>
      <c r="E41" s="28">
        <v>3825865</v>
      </c>
      <c r="F41" s="28">
        <v>773006</v>
      </c>
      <c r="G41" s="28">
        <v>38488</v>
      </c>
      <c r="H41" s="45">
        <v>96590915</v>
      </c>
      <c r="I41" s="28">
        <v>0</v>
      </c>
      <c r="J41" s="28">
        <v>16808374</v>
      </c>
      <c r="K41" s="28">
        <v>0</v>
      </c>
      <c r="L41" s="28">
        <v>426617</v>
      </c>
      <c r="M41" s="55">
        <v>17234991</v>
      </c>
      <c r="N41" s="61">
        <f t="shared" si="1"/>
        <v>171225508</v>
      </c>
    </row>
    <row r="42" spans="1:14" ht="12.75">
      <c r="A42" s="17">
        <v>38</v>
      </c>
      <c r="B42" s="18" t="s">
        <v>61</v>
      </c>
      <c r="C42" s="37">
        <v>34736894</v>
      </c>
      <c r="D42" s="28">
        <v>9357313</v>
      </c>
      <c r="E42" s="28">
        <v>1403552</v>
      </c>
      <c r="F42" s="28">
        <v>78046</v>
      </c>
      <c r="G42" s="28">
        <v>8296</v>
      </c>
      <c r="H42" s="45">
        <v>10847207</v>
      </c>
      <c r="I42" s="28">
        <v>60932</v>
      </c>
      <c r="J42" s="28">
        <v>37545785</v>
      </c>
      <c r="K42" s="28">
        <v>0</v>
      </c>
      <c r="L42" s="28">
        <v>60213</v>
      </c>
      <c r="M42" s="55">
        <v>37666930</v>
      </c>
      <c r="N42" s="61">
        <f t="shared" si="1"/>
        <v>83251031</v>
      </c>
    </row>
    <row r="43" spans="1:14" ht="12.75">
      <c r="A43" s="17">
        <v>39</v>
      </c>
      <c r="B43" s="18" t="s">
        <v>62</v>
      </c>
      <c r="C43" s="37">
        <v>12792150</v>
      </c>
      <c r="D43" s="28">
        <v>9832763</v>
      </c>
      <c r="E43" s="28">
        <v>1304164</v>
      </c>
      <c r="F43" s="28">
        <v>141126</v>
      </c>
      <c r="G43" s="28">
        <v>11496</v>
      </c>
      <c r="H43" s="45">
        <v>11289549</v>
      </c>
      <c r="I43" s="28">
        <v>0</v>
      </c>
      <c r="J43" s="28">
        <v>6685251</v>
      </c>
      <c r="K43" s="28">
        <v>0</v>
      </c>
      <c r="L43" s="28">
        <v>70886</v>
      </c>
      <c r="M43" s="55">
        <v>6756137</v>
      </c>
      <c r="N43" s="61">
        <f t="shared" si="1"/>
        <v>30837836</v>
      </c>
    </row>
    <row r="44" spans="1:14" ht="12.75">
      <c r="A44" s="19">
        <v>40</v>
      </c>
      <c r="B44" s="20" t="s">
        <v>63</v>
      </c>
      <c r="C44" s="38">
        <v>66675245</v>
      </c>
      <c r="D44" s="29">
        <v>101378160</v>
      </c>
      <c r="E44" s="29">
        <v>3475121</v>
      </c>
      <c r="F44" s="29">
        <v>915993</v>
      </c>
      <c r="G44" s="29">
        <v>62337</v>
      </c>
      <c r="H44" s="46">
        <v>105831611</v>
      </c>
      <c r="I44" s="29">
        <v>0</v>
      </c>
      <c r="J44" s="29">
        <v>28863451</v>
      </c>
      <c r="K44" s="29">
        <v>333908</v>
      </c>
      <c r="L44" s="29">
        <v>612132</v>
      </c>
      <c r="M44" s="59">
        <v>29809491</v>
      </c>
      <c r="N44" s="62">
        <f t="shared" si="1"/>
        <v>202316347</v>
      </c>
    </row>
    <row r="45" spans="1:14" ht="12.75">
      <c r="A45" s="17">
        <v>41</v>
      </c>
      <c r="B45" s="22" t="s">
        <v>64</v>
      </c>
      <c r="C45" s="37">
        <v>4781211</v>
      </c>
      <c r="D45" s="28">
        <v>9222770</v>
      </c>
      <c r="E45" s="28">
        <v>620343</v>
      </c>
      <c r="F45" s="28">
        <v>50172</v>
      </c>
      <c r="G45" s="28">
        <v>0</v>
      </c>
      <c r="H45" s="45">
        <v>9893285</v>
      </c>
      <c r="I45" s="28">
        <v>0</v>
      </c>
      <c r="J45" s="28">
        <v>2770709</v>
      </c>
      <c r="K45" s="28">
        <v>0</v>
      </c>
      <c r="L45" s="28">
        <v>41437</v>
      </c>
      <c r="M45" s="55">
        <v>2812146</v>
      </c>
      <c r="N45" s="61">
        <f t="shared" si="1"/>
        <v>17486642</v>
      </c>
    </row>
    <row r="46" spans="1:14" ht="12.75">
      <c r="A46" s="17">
        <v>42</v>
      </c>
      <c r="B46" s="18" t="s">
        <v>65</v>
      </c>
      <c r="C46" s="37">
        <v>8401214</v>
      </c>
      <c r="D46" s="28">
        <v>17148451</v>
      </c>
      <c r="E46" s="28">
        <v>742284</v>
      </c>
      <c r="F46" s="28">
        <v>187345</v>
      </c>
      <c r="G46" s="28">
        <v>8549</v>
      </c>
      <c r="H46" s="45">
        <v>18086629</v>
      </c>
      <c r="I46" s="28">
        <v>0</v>
      </c>
      <c r="J46" s="28">
        <v>4651689</v>
      </c>
      <c r="K46" s="28">
        <v>0</v>
      </c>
      <c r="L46" s="28">
        <v>72090</v>
      </c>
      <c r="M46" s="55">
        <v>4723779</v>
      </c>
      <c r="N46" s="61">
        <f t="shared" si="1"/>
        <v>31211622</v>
      </c>
    </row>
    <row r="47" spans="1:14" ht="12.75">
      <c r="A47" s="17">
        <v>43</v>
      </c>
      <c r="B47" s="18" t="s">
        <v>66</v>
      </c>
      <c r="C47" s="37">
        <v>9565140</v>
      </c>
      <c r="D47" s="28">
        <v>20140969</v>
      </c>
      <c r="E47" s="28">
        <v>1694487</v>
      </c>
      <c r="F47" s="28">
        <v>151908</v>
      </c>
      <c r="G47" s="28">
        <v>10739</v>
      </c>
      <c r="H47" s="45">
        <v>21998103</v>
      </c>
      <c r="I47" s="28">
        <v>0</v>
      </c>
      <c r="J47" s="28">
        <v>6271033</v>
      </c>
      <c r="K47" s="28">
        <v>7473</v>
      </c>
      <c r="L47" s="28">
        <v>95787</v>
      </c>
      <c r="M47" s="55">
        <v>6374293</v>
      </c>
      <c r="N47" s="61">
        <f t="shared" si="1"/>
        <v>37937536</v>
      </c>
    </row>
    <row r="48" spans="1:14" ht="12.75">
      <c r="A48" s="17">
        <v>44</v>
      </c>
      <c r="B48" s="18" t="s">
        <v>67</v>
      </c>
      <c r="C48" s="37">
        <v>27351275</v>
      </c>
      <c r="D48" s="28">
        <v>14317101</v>
      </c>
      <c r="E48" s="28">
        <v>1218805</v>
      </c>
      <c r="F48" s="28">
        <v>347404</v>
      </c>
      <c r="G48" s="28">
        <v>14389</v>
      </c>
      <c r="H48" s="45">
        <v>15897699</v>
      </c>
      <c r="I48" s="28">
        <v>0</v>
      </c>
      <c r="J48" s="28">
        <v>92964872</v>
      </c>
      <c r="K48" s="28">
        <v>0</v>
      </c>
      <c r="L48" s="28">
        <v>81107</v>
      </c>
      <c r="M48" s="55">
        <v>93045979</v>
      </c>
      <c r="N48" s="61">
        <f t="shared" si="1"/>
        <v>136294953</v>
      </c>
    </row>
    <row r="49" spans="1:14" ht="12.75">
      <c r="A49" s="19">
        <v>45</v>
      </c>
      <c r="B49" s="20" t="s">
        <v>68</v>
      </c>
      <c r="C49" s="38">
        <v>99540919</v>
      </c>
      <c r="D49" s="29">
        <v>28324902</v>
      </c>
      <c r="E49" s="29">
        <v>1599723</v>
      </c>
      <c r="F49" s="29">
        <v>260807</v>
      </c>
      <c r="G49" s="29">
        <v>11698</v>
      </c>
      <c r="H49" s="46">
        <v>30197130</v>
      </c>
      <c r="I49" s="29">
        <v>0</v>
      </c>
      <c r="J49" s="29">
        <v>9182437</v>
      </c>
      <c r="K49" s="29">
        <v>0</v>
      </c>
      <c r="L49" s="29">
        <v>235275</v>
      </c>
      <c r="M49" s="59">
        <v>9417712</v>
      </c>
      <c r="N49" s="62">
        <f t="shared" si="1"/>
        <v>139155761</v>
      </c>
    </row>
    <row r="50" spans="1:14" ht="12.75">
      <c r="A50" s="17">
        <v>46</v>
      </c>
      <c r="B50" s="22" t="s">
        <v>69</v>
      </c>
      <c r="C50" s="37">
        <v>2599702</v>
      </c>
      <c r="D50" s="28">
        <v>7652398</v>
      </c>
      <c r="E50" s="28">
        <v>409455</v>
      </c>
      <c r="F50" s="28">
        <v>30082</v>
      </c>
      <c r="G50" s="28">
        <v>5959</v>
      </c>
      <c r="H50" s="45">
        <v>8097894</v>
      </c>
      <c r="I50" s="28">
        <v>0</v>
      </c>
      <c r="J50" s="28">
        <v>2694219</v>
      </c>
      <c r="K50" s="28">
        <v>0</v>
      </c>
      <c r="L50" s="28">
        <v>29099</v>
      </c>
      <c r="M50" s="55">
        <v>2723318</v>
      </c>
      <c r="N50" s="61">
        <f t="shared" si="1"/>
        <v>13420914</v>
      </c>
    </row>
    <row r="51" spans="1:14" ht="12.75">
      <c r="A51" s="17">
        <v>47</v>
      </c>
      <c r="B51" s="18" t="s">
        <v>70</v>
      </c>
      <c r="C51" s="37">
        <v>27499120</v>
      </c>
      <c r="D51" s="28">
        <v>15632372</v>
      </c>
      <c r="E51" s="28">
        <v>944483</v>
      </c>
      <c r="F51" s="28">
        <v>84655</v>
      </c>
      <c r="G51" s="28">
        <v>12661</v>
      </c>
      <c r="H51" s="45">
        <v>16674171</v>
      </c>
      <c r="I51" s="28">
        <v>0</v>
      </c>
      <c r="J51" s="28">
        <v>6471393</v>
      </c>
      <c r="K51" s="28">
        <v>0</v>
      </c>
      <c r="L51" s="28">
        <v>61543</v>
      </c>
      <c r="M51" s="55">
        <v>6532936</v>
      </c>
      <c r="N51" s="61">
        <f t="shared" si="1"/>
        <v>50706227</v>
      </c>
    </row>
    <row r="52" spans="1:14" ht="12.75">
      <c r="A52" s="17">
        <v>48</v>
      </c>
      <c r="B52" s="18" t="s">
        <v>71</v>
      </c>
      <c r="C52" s="37">
        <v>32107079</v>
      </c>
      <c r="D52" s="28">
        <v>31524117</v>
      </c>
      <c r="E52" s="28">
        <v>1085032</v>
      </c>
      <c r="F52" s="28">
        <v>206191</v>
      </c>
      <c r="G52" s="28">
        <v>20149</v>
      </c>
      <c r="H52" s="45">
        <v>32835489</v>
      </c>
      <c r="I52" s="28">
        <v>230591</v>
      </c>
      <c r="J52" s="28">
        <v>9131439</v>
      </c>
      <c r="K52" s="28">
        <v>0</v>
      </c>
      <c r="L52" s="28">
        <v>173416</v>
      </c>
      <c r="M52" s="55">
        <v>9535446</v>
      </c>
      <c r="N52" s="61">
        <f t="shared" si="1"/>
        <v>74478014</v>
      </c>
    </row>
    <row r="53" spans="1:14" ht="12.75">
      <c r="A53" s="17">
        <v>49</v>
      </c>
      <c r="B53" s="18" t="s">
        <v>72</v>
      </c>
      <c r="C53" s="37">
        <v>35052128</v>
      </c>
      <c r="D53" s="28">
        <v>69912389</v>
      </c>
      <c r="E53" s="28">
        <v>1361120</v>
      </c>
      <c r="F53" s="28">
        <v>640376</v>
      </c>
      <c r="G53" s="28">
        <v>0</v>
      </c>
      <c r="H53" s="45">
        <v>71913885</v>
      </c>
      <c r="I53" s="28">
        <v>274354</v>
      </c>
      <c r="J53" s="28">
        <v>21887027</v>
      </c>
      <c r="K53" s="28">
        <v>0</v>
      </c>
      <c r="L53" s="28">
        <v>418028</v>
      </c>
      <c r="M53" s="55">
        <v>22579409</v>
      </c>
      <c r="N53" s="61">
        <f t="shared" si="1"/>
        <v>129545422</v>
      </c>
    </row>
    <row r="54" spans="1:14" ht="12.75">
      <c r="A54" s="19">
        <v>50</v>
      </c>
      <c r="B54" s="20" t="s">
        <v>73</v>
      </c>
      <c r="C54" s="38">
        <v>20333096</v>
      </c>
      <c r="D54" s="29">
        <v>39513002</v>
      </c>
      <c r="E54" s="29">
        <v>1712215</v>
      </c>
      <c r="F54" s="29">
        <v>265418</v>
      </c>
      <c r="G54" s="29">
        <v>16361</v>
      </c>
      <c r="H54" s="46">
        <v>41506996</v>
      </c>
      <c r="I54" s="29">
        <v>0</v>
      </c>
      <c r="J54" s="29">
        <v>11044663</v>
      </c>
      <c r="K54" s="29">
        <v>0</v>
      </c>
      <c r="L54" s="29">
        <v>212391</v>
      </c>
      <c r="M54" s="59">
        <v>11257054</v>
      </c>
      <c r="N54" s="62">
        <f t="shared" si="1"/>
        <v>73097146</v>
      </c>
    </row>
    <row r="55" spans="1:14" ht="12.75">
      <c r="A55" s="17">
        <v>51</v>
      </c>
      <c r="B55" s="22" t="s">
        <v>74</v>
      </c>
      <c r="C55" s="37">
        <v>35621149</v>
      </c>
      <c r="D55" s="28">
        <v>41743283</v>
      </c>
      <c r="E55" s="28">
        <v>1647577</v>
      </c>
      <c r="F55" s="28">
        <v>339626</v>
      </c>
      <c r="G55" s="28">
        <v>16486</v>
      </c>
      <c r="H55" s="45">
        <v>43746972</v>
      </c>
      <c r="I55" s="28">
        <v>0</v>
      </c>
      <c r="J55" s="28">
        <v>11522182</v>
      </c>
      <c r="K55" s="28">
        <v>0</v>
      </c>
      <c r="L55" s="28">
        <v>210036</v>
      </c>
      <c r="M55" s="55">
        <v>11732218</v>
      </c>
      <c r="N55" s="61">
        <f t="shared" si="1"/>
        <v>91100339</v>
      </c>
    </row>
    <row r="56" spans="1:14" ht="12.75">
      <c r="A56" s="17">
        <v>52</v>
      </c>
      <c r="B56" s="18" t="s">
        <v>75</v>
      </c>
      <c r="C56" s="37">
        <v>182252666</v>
      </c>
      <c r="D56" s="28">
        <v>154613755</v>
      </c>
      <c r="E56" s="28">
        <v>4016292</v>
      </c>
      <c r="F56" s="28">
        <v>1846208</v>
      </c>
      <c r="G56" s="28">
        <v>64148</v>
      </c>
      <c r="H56" s="45">
        <v>160540403</v>
      </c>
      <c r="I56" s="28">
        <v>2323329</v>
      </c>
      <c r="J56" s="28">
        <v>65779025</v>
      </c>
      <c r="K56" s="28">
        <v>0</v>
      </c>
      <c r="L56" s="28">
        <v>741836</v>
      </c>
      <c r="M56" s="55">
        <v>68844190</v>
      </c>
      <c r="N56" s="61">
        <f t="shared" si="1"/>
        <v>411637259</v>
      </c>
    </row>
    <row r="57" spans="1:14" ht="12.75">
      <c r="A57" s="17">
        <v>53</v>
      </c>
      <c r="B57" s="18" t="s">
        <v>76</v>
      </c>
      <c r="C57" s="37">
        <v>45093084</v>
      </c>
      <c r="D57" s="28">
        <v>86693307</v>
      </c>
      <c r="E57" s="28">
        <v>3523581</v>
      </c>
      <c r="F57" s="28">
        <v>133455</v>
      </c>
      <c r="G57" s="28">
        <v>28181</v>
      </c>
      <c r="H57" s="45">
        <v>90378524</v>
      </c>
      <c r="I57" s="28">
        <v>0</v>
      </c>
      <c r="J57" s="28">
        <v>25229205</v>
      </c>
      <c r="K57" s="28">
        <v>0</v>
      </c>
      <c r="L57" s="28">
        <v>460117</v>
      </c>
      <c r="M57" s="55">
        <v>25689322</v>
      </c>
      <c r="N57" s="61">
        <f t="shared" si="1"/>
        <v>161160930</v>
      </c>
    </row>
    <row r="58" spans="1:14" ht="12.75">
      <c r="A58" s="17">
        <v>54</v>
      </c>
      <c r="B58" s="18" t="s">
        <v>77</v>
      </c>
      <c r="C58" s="37">
        <v>2284799</v>
      </c>
      <c r="D58" s="28">
        <v>4067784</v>
      </c>
      <c r="E58" s="28">
        <v>403809</v>
      </c>
      <c r="F58" s="28">
        <v>26368</v>
      </c>
      <c r="G58" s="28">
        <v>5421</v>
      </c>
      <c r="H58" s="45">
        <v>4503382</v>
      </c>
      <c r="I58" s="28">
        <v>0</v>
      </c>
      <c r="J58" s="28">
        <v>2417498</v>
      </c>
      <c r="K58" s="28">
        <v>35195</v>
      </c>
      <c r="L58" s="28">
        <v>23933</v>
      </c>
      <c r="M58" s="55">
        <v>2476626</v>
      </c>
      <c r="N58" s="61">
        <f t="shared" si="1"/>
        <v>9264807</v>
      </c>
    </row>
    <row r="59" spans="1:14" ht="12.75">
      <c r="A59" s="19">
        <v>55</v>
      </c>
      <c r="B59" s="20" t="s">
        <v>78</v>
      </c>
      <c r="C59" s="38">
        <v>64289417</v>
      </c>
      <c r="D59" s="29">
        <v>79015917</v>
      </c>
      <c r="E59" s="29">
        <v>2806384</v>
      </c>
      <c r="F59" s="29">
        <v>226824</v>
      </c>
      <c r="G59" s="29">
        <v>27505</v>
      </c>
      <c r="H59" s="46">
        <v>82076630</v>
      </c>
      <c r="I59" s="29">
        <v>14</v>
      </c>
      <c r="J59" s="29">
        <v>20875043</v>
      </c>
      <c r="K59" s="29">
        <v>0</v>
      </c>
      <c r="L59" s="29">
        <v>360536</v>
      </c>
      <c r="M59" s="59">
        <v>21235593</v>
      </c>
      <c r="N59" s="62">
        <f t="shared" si="1"/>
        <v>167601640</v>
      </c>
    </row>
    <row r="60" spans="1:14" ht="12.75">
      <c r="A60" s="17">
        <v>56</v>
      </c>
      <c r="B60" s="22" t="s">
        <v>79</v>
      </c>
      <c r="C60" s="37">
        <v>7010811</v>
      </c>
      <c r="D60" s="28">
        <v>12604797</v>
      </c>
      <c r="E60" s="28">
        <v>1231594</v>
      </c>
      <c r="F60" s="28">
        <v>127629</v>
      </c>
      <c r="G60" s="28">
        <v>5947</v>
      </c>
      <c r="H60" s="45">
        <v>13969967</v>
      </c>
      <c r="I60" s="28">
        <v>0</v>
      </c>
      <c r="J60" s="28">
        <v>3777017</v>
      </c>
      <c r="K60" s="28">
        <v>39980</v>
      </c>
      <c r="L60" s="28">
        <v>84811</v>
      </c>
      <c r="M60" s="55">
        <v>3901808</v>
      </c>
      <c r="N60" s="61">
        <f t="shared" si="1"/>
        <v>24882586</v>
      </c>
    </row>
    <row r="61" spans="1:14" ht="12.75">
      <c r="A61" s="17">
        <v>57</v>
      </c>
      <c r="B61" s="18" t="s">
        <v>80</v>
      </c>
      <c r="C61" s="37">
        <v>25948029</v>
      </c>
      <c r="D61" s="28">
        <v>35677496</v>
      </c>
      <c r="E61" s="28">
        <v>1843618</v>
      </c>
      <c r="F61" s="28">
        <v>136621</v>
      </c>
      <c r="G61" s="28">
        <v>20680</v>
      </c>
      <c r="H61" s="45">
        <v>37678415</v>
      </c>
      <c r="I61" s="28">
        <v>0</v>
      </c>
      <c r="J61" s="28">
        <v>17463583</v>
      </c>
      <c r="K61" s="28">
        <v>0</v>
      </c>
      <c r="L61" s="28">
        <v>201837</v>
      </c>
      <c r="M61" s="55">
        <v>17665420</v>
      </c>
      <c r="N61" s="61">
        <f t="shared" si="1"/>
        <v>81291864</v>
      </c>
    </row>
    <row r="62" spans="1:14" ht="12.75">
      <c r="A62" s="17">
        <v>58</v>
      </c>
      <c r="B62" s="18" t="s">
        <v>81</v>
      </c>
      <c r="C62" s="37">
        <v>18438975</v>
      </c>
      <c r="D62" s="28">
        <v>46930105</v>
      </c>
      <c r="E62" s="28">
        <v>1659834</v>
      </c>
      <c r="F62" s="28">
        <v>281600</v>
      </c>
      <c r="G62" s="28">
        <v>17889</v>
      </c>
      <c r="H62" s="45">
        <v>48889428</v>
      </c>
      <c r="I62" s="28">
        <v>6752612</v>
      </c>
      <c r="J62" s="28">
        <v>10570748</v>
      </c>
      <c r="K62" s="28">
        <v>279436</v>
      </c>
      <c r="L62" s="28">
        <v>270805</v>
      </c>
      <c r="M62" s="55">
        <v>17873601</v>
      </c>
      <c r="N62" s="61">
        <f t="shared" si="1"/>
        <v>85202004</v>
      </c>
    </row>
    <row r="63" spans="1:14" ht="12.75">
      <c r="A63" s="17">
        <v>59</v>
      </c>
      <c r="B63" s="18" t="s">
        <v>82</v>
      </c>
      <c r="C63" s="37">
        <v>10445410</v>
      </c>
      <c r="D63" s="28">
        <v>28869153</v>
      </c>
      <c r="E63" s="28">
        <v>1440113</v>
      </c>
      <c r="F63" s="28">
        <v>148830</v>
      </c>
      <c r="G63" s="28">
        <v>16256</v>
      </c>
      <c r="H63" s="45">
        <v>30474352</v>
      </c>
      <c r="I63" s="28">
        <v>0</v>
      </c>
      <c r="J63" s="28">
        <v>9364951</v>
      </c>
      <c r="K63" s="28">
        <v>0</v>
      </c>
      <c r="L63" s="28">
        <v>129805</v>
      </c>
      <c r="M63" s="55">
        <v>9494756</v>
      </c>
      <c r="N63" s="61">
        <f t="shared" si="1"/>
        <v>50414518</v>
      </c>
    </row>
    <row r="64" spans="1:14" ht="12.75">
      <c r="A64" s="19">
        <v>60</v>
      </c>
      <c r="B64" s="20" t="s">
        <v>83</v>
      </c>
      <c r="C64" s="38">
        <v>26659206</v>
      </c>
      <c r="D64" s="29">
        <v>34170410</v>
      </c>
      <c r="E64" s="29">
        <v>1210719</v>
      </c>
      <c r="F64" s="29">
        <v>323909</v>
      </c>
      <c r="G64" s="29">
        <v>169637</v>
      </c>
      <c r="H64" s="46">
        <v>35874675</v>
      </c>
      <c r="I64" s="29">
        <v>4754</v>
      </c>
      <c r="J64" s="29">
        <v>7772163</v>
      </c>
      <c r="K64" s="29">
        <v>40204</v>
      </c>
      <c r="L64" s="29">
        <v>187965</v>
      </c>
      <c r="M64" s="59">
        <v>8005086</v>
      </c>
      <c r="N64" s="62">
        <f t="shared" si="1"/>
        <v>70538967</v>
      </c>
    </row>
    <row r="65" spans="1:14" ht="12.75">
      <c r="A65" s="17">
        <v>61</v>
      </c>
      <c r="B65" s="22" t="s">
        <v>84</v>
      </c>
      <c r="C65" s="37">
        <v>18385976</v>
      </c>
      <c r="D65" s="28">
        <v>11519090</v>
      </c>
      <c r="E65" s="28">
        <v>1443530</v>
      </c>
      <c r="F65" s="28">
        <v>104671</v>
      </c>
      <c r="G65" s="28">
        <v>0</v>
      </c>
      <c r="H65" s="45">
        <v>13067291</v>
      </c>
      <c r="I65" s="28">
        <v>0</v>
      </c>
      <c r="J65" s="28">
        <v>4595814</v>
      </c>
      <c r="K65" s="28">
        <v>0</v>
      </c>
      <c r="L65" s="28">
        <v>91969</v>
      </c>
      <c r="M65" s="55">
        <v>4687783</v>
      </c>
      <c r="N65" s="61">
        <f t="shared" si="1"/>
        <v>36141050</v>
      </c>
    </row>
    <row r="66" spans="1:14" ht="12.75">
      <c r="A66" s="17">
        <v>62</v>
      </c>
      <c r="B66" s="18" t="s">
        <v>85</v>
      </c>
      <c r="C66" s="37">
        <v>3757148</v>
      </c>
      <c r="D66" s="28">
        <v>11462010</v>
      </c>
      <c r="E66" s="28">
        <v>507475</v>
      </c>
      <c r="F66" s="28">
        <v>99175</v>
      </c>
      <c r="G66" s="28">
        <v>0</v>
      </c>
      <c r="H66" s="45">
        <v>12068660</v>
      </c>
      <c r="I66" s="28">
        <v>0</v>
      </c>
      <c r="J66" s="28">
        <v>3026835</v>
      </c>
      <c r="K66" s="28">
        <v>0</v>
      </c>
      <c r="L66" s="28">
        <v>54060</v>
      </c>
      <c r="M66" s="55">
        <v>3080895</v>
      </c>
      <c r="N66" s="61">
        <f t="shared" si="1"/>
        <v>18906703</v>
      </c>
    </row>
    <row r="67" spans="1:14" ht="12.75">
      <c r="A67" s="17">
        <v>63</v>
      </c>
      <c r="B67" s="18" t="s">
        <v>86</v>
      </c>
      <c r="C67" s="37">
        <v>12826967</v>
      </c>
      <c r="D67" s="28">
        <v>10786989</v>
      </c>
      <c r="E67" s="28">
        <v>393805</v>
      </c>
      <c r="F67" s="28">
        <v>52076</v>
      </c>
      <c r="G67" s="28">
        <v>33563</v>
      </c>
      <c r="H67" s="45">
        <v>11266433</v>
      </c>
      <c r="I67" s="28">
        <v>10746</v>
      </c>
      <c r="J67" s="28">
        <v>2889884</v>
      </c>
      <c r="K67" s="28">
        <v>0</v>
      </c>
      <c r="L67" s="28">
        <v>54273</v>
      </c>
      <c r="M67" s="55">
        <v>2954903</v>
      </c>
      <c r="N67" s="61">
        <f t="shared" si="1"/>
        <v>27048303</v>
      </c>
    </row>
    <row r="68" spans="1:14" ht="12.75">
      <c r="A68" s="17">
        <v>64</v>
      </c>
      <c r="B68" s="18" t="s">
        <v>87</v>
      </c>
      <c r="C68" s="37">
        <v>7236826</v>
      </c>
      <c r="D68" s="28">
        <v>13647392</v>
      </c>
      <c r="E68" s="28">
        <v>518746</v>
      </c>
      <c r="F68" s="28">
        <v>85008</v>
      </c>
      <c r="G68" s="28">
        <v>10270</v>
      </c>
      <c r="H68" s="45">
        <v>14261416</v>
      </c>
      <c r="I68" s="28">
        <v>0</v>
      </c>
      <c r="J68" s="28">
        <v>3256408</v>
      </c>
      <c r="K68" s="28">
        <v>363481</v>
      </c>
      <c r="L68" s="28">
        <v>82234</v>
      </c>
      <c r="M68" s="55">
        <v>3702123</v>
      </c>
      <c r="N68" s="61">
        <f t="shared" si="1"/>
        <v>25200365</v>
      </c>
    </row>
    <row r="69" spans="1:14" ht="12.75">
      <c r="A69" s="19">
        <v>65</v>
      </c>
      <c r="B69" s="20" t="s">
        <v>88</v>
      </c>
      <c r="C69" s="39">
        <v>39278955</v>
      </c>
      <c r="D69" s="30">
        <v>32454720</v>
      </c>
      <c r="E69" s="30">
        <v>1247002</v>
      </c>
      <c r="F69" s="30">
        <v>326807</v>
      </c>
      <c r="G69" s="30">
        <v>0</v>
      </c>
      <c r="H69" s="47">
        <v>34028529</v>
      </c>
      <c r="I69" s="30">
        <v>121772</v>
      </c>
      <c r="J69" s="30">
        <v>16010885</v>
      </c>
      <c r="K69" s="30">
        <v>0</v>
      </c>
      <c r="L69" s="30">
        <v>0</v>
      </c>
      <c r="M69" s="60">
        <v>16132657</v>
      </c>
      <c r="N69" s="63">
        <f>C69+H69+M69</f>
        <v>89440141</v>
      </c>
    </row>
    <row r="70" spans="1:14" ht="12.75">
      <c r="A70" s="23">
        <v>66</v>
      </c>
      <c r="B70" s="22" t="s">
        <v>89</v>
      </c>
      <c r="C70" s="37">
        <v>8378777</v>
      </c>
      <c r="D70" s="28">
        <v>13822902</v>
      </c>
      <c r="E70" s="28">
        <v>1120670</v>
      </c>
      <c r="F70" s="28">
        <v>217880</v>
      </c>
      <c r="G70" s="28">
        <v>8061</v>
      </c>
      <c r="H70" s="45">
        <v>15169513</v>
      </c>
      <c r="I70" s="28">
        <v>0</v>
      </c>
      <c r="J70" s="28">
        <v>6210380</v>
      </c>
      <c r="K70" s="28">
        <v>0</v>
      </c>
      <c r="L70" s="28">
        <v>73291</v>
      </c>
      <c r="M70" s="55">
        <v>6283671</v>
      </c>
      <c r="N70" s="61">
        <f>C70+H70+M70</f>
        <v>29831961</v>
      </c>
    </row>
    <row r="71" spans="1:14" ht="12.75" customHeight="1">
      <c r="A71" s="21">
        <v>67</v>
      </c>
      <c r="B71" s="18" t="s">
        <v>90</v>
      </c>
      <c r="C71" s="40">
        <v>19798606</v>
      </c>
      <c r="D71" s="31">
        <v>17180528</v>
      </c>
      <c r="E71" s="31">
        <v>813064</v>
      </c>
      <c r="F71" s="31">
        <v>58733</v>
      </c>
      <c r="G71" s="31">
        <v>7753</v>
      </c>
      <c r="H71" s="48">
        <v>18060078</v>
      </c>
      <c r="I71" s="31">
        <v>0</v>
      </c>
      <c r="J71" s="31">
        <v>3051200</v>
      </c>
      <c r="K71" s="31">
        <v>0</v>
      </c>
      <c r="L71" s="31">
        <v>70373</v>
      </c>
      <c r="M71" s="54">
        <v>3121573</v>
      </c>
      <c r="N71" s="64">
        <f>C71+H71+M71</f>
        <v>40980257</v>
      </c>
    </row>
    <row r="72" spans="1:14" ht="12.75">
      <c r="A72" s="19">
        <v>68</v>
      </c>
      <c r="B72" s="18" t="s">
        <v>91</v>
      </c>
      <c r="C72" s="38">
        <v>5000113</v>
      </c>
      <c r="D72" s="29">
        <v>11213800</v>
      </c>
      <c r="E72" s="29">
        <v>374334</v>
      </c>
      <c r="F72" s="29">
        <v>55747</v>
      </c>
      <c r="G72" s="29">
        <v>0</v>
      </c>
      <c r="H72" s="46">
        <v>11643881</v>
      </c>
      <c r="I72" s="29">
        <v>917483</v>
      </c>
      <c r="J72" s="29">
        <v>3361026</v>
      </c>
      <c r="K72" s="29">
        <v>0</v>
      </c>
      <c r="L72" s="29">
        <v>158000</v>
      </c>
      <c r="M72" s="59">
        <v>4436509</v>
      </c>
      <c r="N72" s="62">
        <f>C72+H72+M72</f>
        <v>21080503</v>
      </c>
    </row>
    <row r="73" spans="1:14" ht="12.75">
      <c r="A73" s="24"/>
      <c r="B73" s="25" t="s">
        <v>92</v>
      </c>
      <c r="C73" s="41">
        <f aca="true" t="shared" si="2" ref="C73:N73">SUM(C5:C72)</f>
        <v>2814776367</v>
      </c>
      <c r="D73" s="32">
        <f t="shared" si="2"/>
        <v>2708453845</v>
      </c>
      <c r="E73" s="32">
        <f t="shared" si="2"/>
        <v>127564615</v>
      </c>
      <c r="F73" s="32">
        <f t="shared" si="2"/>
        <v>28244709</v>
      </c>
      <c r="G73" s="32">
        <f t="shared" si="2"/>
        <v>1642218</v>
      </c>
      <c r="H73" s="49">
        <f>SUM(H5:H72)</f>
        <v>2865905387</v>
      </c>
      <c r="I73" s="32">
        <f t="shared" si="2"/>
        <v>26076817</v>
      </c>
      <c r="J73" s="32">
        <f t="shared" si="2"/>
        <v>1016813046</v>
      </c>
      <c r="K73" s="32">
        <f t="shared" si="2"/>
        <v>2406297</v>
      </c>
      <c r="L73" s="32">
        <f t="shared" si="2"/>
        <v>14548714</v>
      </c>
      <c r="M73" s="58">
        <f>SUM(M5:M72)</f>
        <v>1059844874</v>
      </c>
      <c r="N73" s="65">
        <f t="shared" si="2"/>
        <v>6740526628</v>
      </c>
    </row>
    <row r="74" spans="1:14" ht="12.75">
      <c r="A74" s="36"/>
      <c r="B74" s="10"/>
      <c r="C74" s="33"/>
      <c r="D74" s="33"/>
      <c r="E74" s="33"/>
      <c r="F74" s="33"/>
      <c r="G74" s="33"/>
      <c r="H74" s="33"/>
      <c r="I74" s="33"/>
      <c r="J74" s="33"/>
      <c r="K74" s="33"/>
      <c r="L74" s="33"/>
      <c r="M74" s="33"/>
      <c r="N74" s="33"/>
    </row>
    <row r="75" spans="1:14" ht="12.75">
      <c r="A75" s="21">
        <v>318</v>
      </c>
      <c r="B75" s="22" t="s">
        <v>93</v>
      </c>
      <c r="C75" s="40">
        <v>5368342</v>
      </c>
      <c r="D75" s="31">
        <v>5544041</v>
      </c>
      <c r="E75" s="31">
        <v>197655</v>
      </c>
      <c r="F75" s="31">
        <v>0</v>
      </c>
      <c r="G75" s="31">
        <v>0</v>
      </c>
      <c r="H75" s="48">
        <v>5741696</v>
      </c>
      <c r="I75" s="31">
        <v>0</v>
      </c>
      <c r="J75" s="31">
        <v>54749</v>
      </c>
      <c r="K75" s="31">
        <v>0</v>
      </c>
      <c r="L75" s="31">
        <v>0</v>
      </c>
      <c r="M75" s="54">
        <v>54749</v>
      </c>
      <c r="N75" s="64">
        <f>C75+H75+M75</f>
        <v>11164787</v>
      </c>
    </row>
    <row r="76" spans="1:14" ht="12.75">
      <c r="A76" s="19">
        <v>319</v>
      </c>
      <c r="B76" s="26" t="s">
        <v>94</v>
      </c>
      <c r="C76" s="42">
        <v>940953</v>
      </c>
      <c r="D76" s="34">
        <v>2249442</v>
      </c>
      <c r="E76" s="34">
        <v>22357</v>
      </c>
      <c r="F76" s="34">
        <v>0</v>
      </c>
      <c r="G76" s="34">
        <v>0</v>
      </c>
      <c r="H76" s="50">
        <v>2271799</v>
      </c>
      <c r="I76" s="34">
        <v>279333</v>
      </c>
      <c r="J76" s="34">
        <v>0</v>
      </c>
      <c r="K76" s="34">
        <v>0</v>
      </c>
      <c r="L76" s="34">
        <v>1071</v>
      </c>
      <c r="M76" s="56">
        <v>280404</v>
      </c>
      <c r="N76" s="66">
        <f>C76+H76+M76</f>
        <v>3493156</v>
      </c>
    </row>
    <row r="77" spans="1:14" ht="12.75">
      <c r="A77" s="5"/>
      <c r="B77" s="6" t="s">
        <v>95</v>
      </c>
      <c r="C77" s="43">
        <f aca="true" t="shared" si="3" ref="C77:N77">SUM(C75:C76)</f>
        <v>6309295</v>
      </c>
      <c r="D77" s="35">
        <f t="shared" si="3"/>
        <v>7793483</v>
      </c>
      <c r="E77" s="35">
        <f t="shared" si="3"/>
        <v>220012</v>
      </c>
      <c r="F77" s="35">
        <f t="shared" si="3"/>
        <v>0</v>
      </c>
      <c r="G77" s="35">
        <f t="shared" si="3"/>
        <v>0</v>
      </c>
      <c r="H77" s="51">
        <f>SUM(H75:H76)</f>
        <v>8013495</v>
      </c>
      <c r="I77" s="35">
        <f t="shared" si="3"/>
        <v>279333</v>
      </c>
      <c r="J77" s="35">
        <f t="shared" si="3"/>
        <v>54749</v>
      </c>
      <c r="K77" s="35">
        <f t="shared" si="3"/>
        <v>0</v>
      </c>
      <c r="L77" s="35">
        <f t="shared" si="3"/>
        <v>1071</v>
      </c>
      <c r="M77" s="57">
        <f>SUM(M75:M76)</f>
        <v>335153</v>
      </c>
      <c r="N77" s="67">
        <f t="shared" si="3"/>
        <v>14657943</v>
      </c>
    </row>
    <row r="78" spans="1:14" ht="12.75">
      <c r="A78" s="3"/>
      <c r="B78" s="4"/>
      <c r="C78" s="33"/>
      <c r="D78" s="33"/>
      <c r="E78" s="33"/>
      <c r="F78" s="33"/>
      <c r="G78" s="33"/>
      <c r="H78" s="33"/>
      <c r="I78" s="33"/>
      <c r="J78" s="33"/>
      <c r="K78" s="33"/>
      <c r="L78" s="33"/>
      <c r="M78" s="33"/>
      <c r="N78" s="33"/>
    </row>
    <row r="79" spans="1:14" ht="12.75">
      <c r="A79" s="17">
        <v>321</v>
      </c>
      <c r="B79" s="18" t="s">
        <v>96</v>
      </c>
      <c r="C79" s="40">
        <v>26720</v>
      </c>
      <c r="D79" s="31">
        <v>2315162</v>
      </c>
      <c r="E79" s="31">
        <v>0</v>
      </c>
      <c r="F79" s="31">
        <v>0</v>
      </c>
      <c r="G79" s="31">
        <v>0</v>
      </c>
      <c r="H79" s="48">
        <v>2315162</v>
      </c>
      <c r="I79" s="31">
        <v>0</v>
      </c>
      <c r="J79" s="31">
        <v>542065</v>
      </c>
      <c r="K79" s="31">
        <v>0</v>
      </c>
      <c r="L79" s="31">
        <v>0</v>
      </c>
      <c r="M79" s="54">
        <v>542065</v>
      </c>
      <c r="N79" s="64">
        <f aca="true" t="shared" si="4" ref="N79:N85">C79+H79+M79</f>
        <v>2883947</v>
      </c>
    </row>
    <row r="80" spans="1:14" ht="12.75">
      <c r="A80" s="17">
        <v>329</v>
      </c>
      <c r="B80" s="18" t="s">
        <v>97</v>
      </c>
      <c r="C80" s="37">
        <v>88965</v>
      </c>
      <c r="D80" s="28">
        <v>2638818</v>
      </c>
      <c r="E80" s="28">
        <v>64668</v>
      </c>
      <c r="F80" s="28">
        <v>0</v>
      </c>
      <c r="G80" s="28">
        <v>0</v>
      </c>
      <c r="H80" s="45">
        <v>2703486</v>
      </c>
      <c r="I80" s="28">
        <v>2900</v>
      </c>
      <c r="J80" s="28">
        <v>279149</v>
      </c>
      <c r="K80" s="28">
        <v>0</v>
      </c>
      <c r="L80" s="28">
        <v>6287</v>
      </c>
      <c r="M80" s="55">
        <v>288336</v>
      </c>
      <c r="N80" s="61">
        <f t="shared" si="4"/>
        <v>3080787</v>
      </c>
    </row>
    <row r="81" spans="1:14" ht="12.75">
      <c r="A81" s="17">
        <v>331</v>
      </c>
      <c r="B81" s="18" t="s">
        <v>98</v>
      </c>
      <c r="C81" s="37">
        <v>515708</v>
      </c>
      <c r="D81" s="28">
        <v>2739642</v>
      </c>
      <c r="E81" s="28">
        <v>44984</v>
      </c>
      <c r="F81" s="28">
        <v>0</v>
      </c>
      <c r="G81" s="28">
        <v>0</v>
      </c>
      <c r="H81" s="45">
        <v>2784626</v>
      </c>
      <c r="I81" s="28">
        <v>41146</v>
      </c>
      <c r="J81" s="28">
        <v>455799</v>
      </c>
      <c r="K81" s="28">
        <v>0</v>
      </c>
      <c r="L81" s="28">
        <v>0</v>
      </c>
      <c r="M81" s="55">
        <v>496945</v>
      </c>
      <c r="N81" s="61">
        <f t="shared" si="4"/>
        <v>3797279</v>
      </c>
    </row>
    <row r="82" spans="1:14" ht="12.75">
      <c r="A82" s="17">
        <v>333</v>
      </c>
      <c r="B82" s="18" t="s">
        <v>99</v>
      </c>
      <c r="C82" s="37">
        <v>290072</v>
      </c>
      <c r="D82" s="28">
        <v>3549516</v>
      </c>
      <c r="E82" s="28">
        <v>60386</v>
      </c>
      <c r="F82" s="28">
        <v>0</v>
      </c>
      <c r="G82" s="28">
        <v>0</v>
      </c>
      <c r="H82" s="45">
        <v>3609902</v>
      </c>
      <c r="I82" s="28">
        <v>0</v>
      </c>
      <c r="J82" s="28">
        <v>504549</v>
      </c>
      <c r="K82" s="28">
        <v>0</v>
      </c>
      <c r="L82" s="28">
        <v>0</v>
      </c>
      <c r="M82" s="55">
        <v>504549</v>
      </c>
      <c r="N82" s="61">
        <f t="shared" si="4"/>
        <v>4404523</v>
      </c>
    </row>
    <row r="83" spans="1:14" ht="12.75">
      <c r="A83" s="17">
        <v>336</v>
      </c>
      <c r="B83" s="18" t="s">
        <v>100</v>
      </c>
      <c r="C83" s="37">
        <v>156007</v>
      </c>
      <c r="D83" s="28">
        <v>3134505</v>
      </c>
      <c r="E83" s="28">
        <v>85548</v>
      </c>
      <c r="F83" s="28">
        <v>0</v>
      </c>
      <c r="G83" s="28">
        <v>0</v>
      </c>
      <c r="H83" s="45">
        <v>3220053</v>
      </c>
      <c r="I83" s="28">
        <v>0</v>
      </c>
      <c r="J83" s="28">
        <v>425880</v>
      </c>
      <c r="K83" s="28">
        <v>0</v>
      </c>
      <c r="L83" s="28">
        <v>0</v>
      </c>
      <c r="M83" s="55">
        <v>425880</v>
      </c>
      <c r="N83" s="61">
        <f t="shared" si="4"/>
        <v>3801940</v>
      </c>
    </row>
    <row r="84" spans="1:14" ht="12.75">
      <c r="A84" s="17">
        <v>337</v>
      </c>
      <c r="B84" s="18" t="s">
        <v>101</v>
      </c>
      <c r="C84" s="37">
        <v>400534</v>
      </c>
      <c r="D84" s="28">
        <v>8601104</v>
      </c>
      <c r="E84" s="28">
        <v>22580</v>
      </c>
      <c r="F84" s="28">
        <v>0</v>
      </c>
      <c r="G84" s="28">
        <v>0</v>
      </c>
      <c r="H84" s="45">
        <v>8623684</v>
      </c>
      <c r="I84" s="28">
        <v>1981091</v>
      </c>
      <c r="J84" s="28">
        <v>411400</v>
      </c>
      <c r="K84" s="28">
        <v>0</v>
      </c>
      <c r="L84" s="28">
        <v>0</v>
      </c>
      <c r="M84" s="55">
        <v>2392491</v>
      </c>
      <c r="N84" s="61">
        <f t="shared" si="4"/>
        <v>11416709</v>
      </c>
    </row>
    <row r="85" spans="1:14" ht="12.75">
      <c r="A85" s="19">
        <v>339</v>
      </c>
      <c r="B85" s="20" t="s">
        <v>102</v>
      </c>
      <c r="C85" s="42">
        <v>75448</v>
      </c>
      <c r="D85" s="34">
        <v>2745564</v>
      </c>
      <c r="E85" s="34">
        <v>38798</v>
      </c>
      <c r="F85" s="34">
        <v>0</v>
      </c>
      <c r="G85" s="34">
        <v>0</v>
      </c>
      <c r="H85" s="50">
        <v>2784362</v>
      </c>
      <c r="I85" s="34">
        <v>0</v>
      </c>
      <c r="J85" s="34">
        <v>740760</v>
      </c>
      <c r="K85" s="34">
        <v>0</v>
      </c>
      <c r="L85" s="34">
        <v>3737</v>
      </c>
      <c r="M85" s="56">
        <v>744497</v>
      </c>
      <c r="N85" s="66">
        <f t="shared" si="4"/>
        <v>3604307</v>
      </c>
    </row>
    <row r="86" spans="1:14" ht="12.75">
      <c r="A86" s="5"/>
      <c r="B86" s="6" t="s">
        <v>103</v>
      </c>
      <c r="C86" s="43">
        <f aca="true" t="shared" si="5" ref="C86:N86">SUM(C79:C85)</f>
        <v>1553454</v>
      </c>
      <c r="D86" s="35">
        <f t="shared" si="5"/>
        <v>25724311</v>
      </c>
      <c r="E86" s="35">
        <f t="shared" si="5"/>
        <v>316964</v>
      </c>
      <c r="F86" s="35">
        <f t="shared" si="5"/>
        <v>0</v>
      </c>
      <c r="G86" s="35">
        <f t="shared" si="5"/>
        <v>0</v>
      </c>
      <c r="H86" s="51">
        <f>SUM(H79:H85)</f>
        <v>26041275</v>
      </c>
      <c r="I86" s="35">
        <f t="shared" si="5"/>
        <v>2025137</v>
      </c>
      <c r="J86" s="35">
        <f t="shared" si="5"/>
        <v>3359602</v>
      </c>
      <c r="K86" s="35">
        <f t="shared" si="5"/>
        <v>0</v>
      </c>
      <c r="L86" s="35">
        <f t="shared" si="5"/>
        <v>10024</v>
      </c>
      <c r="M86" s="57">
        <f>SUM(M79:M85)</f>
        <v>5394763</v>
      </c>
      <c r="N86" s="67">
        <f t="shared" si="5"/>
        <v>32989492</v>
      </c>
    </row>
    <row r="87" spans="1:14" ht="12.75">
      <c r="A87" s="3"/>
      <c r="B87" s="4"/>
      <c r="C87" s="33"/>
      <c r="D87" s="33"/>
      <c r="E87" s="33"/>
      <c r="F87" s="33"/>
      <c r="G87" s="33"/>
      <c r="H87" s="33"/>
      <c r="I87" s="33"/>
      <c r="J87" s="33"/>
      <c r="K87" s="33"/>
      <c r="L87" s="33"/>
      <c r="M87" s="33"/>
      <c r="N87" s="33"/>
    </row>
    <row r="88" spans="1:14" ht="12.75" customHeight="1">
      <c r="A88" s="17">
        <v>300</v>
      </c>
      <c r="B88" s="18" t="s">
        <v>104</v>
      </c>
      <c r="C88" s="40">
        <v>1233011</v>
      </c>
      <c r="D88" s="31">
        <v>1645736</v>
      </c>
      <c r="E88" s="31">
        <v>0</v>
      </c>
      <c r="F88" s="31">
        <v>0</v>
      </c>
      <c r="G88" s="31">
        <v>0</v>
      </c>
      <c r="H88" s="48">
        <v>1645736</v>
      </c>
      <c r="I88" s="31">
        <v>642750</v>
      </c>
      <c r="J88" s="31">
        <v>680998</v>
      </c>
      <c r="K88" s="31">
        <v>0</v>
      </c>
      <c r="L88" s="31">
        <v>0</v>
      </c>
      <c r="M88" s="54">
        <v>1323748</v>
      </c>
      <c r="N88" s="64">
        <f aca="true" t="shared" si="6" ref="N88:N105">C88+H88+M88</f>
        <v>4202495</v>
      </c>
    </row>
    <row r="89" spans="1:14" ht="12.75">
      <c r="A89" s="17">
        <v>300</v>
      </c>
      <c r="B89" s="18" t="s">
        <v>105</v>
      </c>
      <c r="C89" s="37">
        <v>650312</v>
      </c>
      <c r="D89" s="28">
        <v>850379</v>
      </c>
      <c r="E89" s="28">
        <v>0</v>
      </c>
      <c r="F89" s="28">
        <v>0</v>
      </c>
      <c r="G89" s="28">
        <v>0</v>
      </c>
      <c r="H89" s="45">
        <v>850379</v>
      </c>
      <c r="I89" s="28">
        <v>0</v>
      </c>
      <c r="J89" s="28">
        <v>1223935</v>
      </c>
      <c r="K89" s="28">
        <v>0</v>
      </c>
      <c r="L89" s="28">
        <v>0</v>
      </c>
      <c r="M89" s="55">
        <v>1223935</v>
      </c>
      <c r="N89" s="61">
        <f t="shared" si="6"/>
        <v>2724626</v>
      </c>
    </row>
    <row r="90" spans="1:14" ht="12.75" customHeight="1">
      <c r="A90" s="17">
        <v>390</v>
      </c>
      <c r="B90" s="18" t="s">
        <v>106</v>
      </c>
      <c r="C90" s="37">
        <v>1846762</v>
      </c>
      <c r="D90" s="28">
        <v>2504081</v>
      </c>
      <c r="E90" s="28">
        <v>224127</v>
      </c>
      <c r="F90" s="28">
        <v>0</v>
      </c>
      <c r="G90" s="28">
        <v>0</v>
      </c>
      <c r="H90" s="45">
        <v>2728208</v>
      </c>
      <c r="I90" s="28">
        <v>0</v>
      </c>
      <c r="J90" s="28">
        <v>1041525</v>
      </c>
      <c r="K90" s="28">
        <v>0</v>
      </c>
      <c r="L90" s="28">
        <v>0</v>
      </c>
      <c r="M90" s="55">
        <v>1041525</v>
      </c>
      <c r="N90" s="61">
        <f t="shared" si="6"/>
        <v>5616495</v>
      </c>
    </row>
    <row r="91" spans="1:14" ht="12.75">
      <c r="A91" s="17">
        <v>391</v>
      </c>
      <c r="B91" s="18" t="s">
        <v>107</v>
      </c>
      <c r="C91" s="37">
        <v>1019390</v>
      </c>
      <c r="D91" s="28">
        <v>1200339</v>
      </c>
      <c r="E91" s="28">
        <v>319802</v>
      </c>
      <c r="F91" s="28">
        <v>0</v>
      </c>
      <c r="G91" s="28">
        <v>0</v>
      </c>
      <c r="H91" s="45">
        <v>1520141</v>
      </c>
      <c r="I91" s="28">
        <v>0</v>
      </c>
      <c r="J91" s="28">
        <v>524568</v>
      </c>
      <c r="K91" s="28">
        <v>0</v>
      </c>
      <c r="L91" s="28">
        <v>0</v>
      </c>
      <c r="M91" s="55">
        <v>524568</v>
      </c>
      <c r="N91" s="61">
        <f t="shared" si="6"/>
        <v>3064099</v>
      </c>
    </row>
    <row r="92" spans="1:14" ht="12.75">
      <c r="A92" s="17">
        <v>392</v>
      </c>
      <c r="B92" s="18" t="s">
        <v>108</v>
      </c>
      <c r="C92" s="37">
        <v>765917</v>
      </c>
      <c r="D92" s="28">
        <v>959187</v>
      </c>
      <c r="E92" s="28">
        <v>0</v>
      </c>
      <c r="F92" s="28">
        <v>0</v>
      </c>
      <c r="G92" s="28">
        <v>0</v>
      </c>
      <c r="H92" s="45">
        <v>959187</v>
      </c>
      <c r="I92" s="28">
        <v>0</v>
      </c>
      <c r="J92" s="28">
        <v>0</v>
      </c>
      <c r="K92" s="28">
        <v>0</v>
      </c>
      <c r="L92" s="28">
        <v>0</v>
      </c>
      <c r="M92" s="55">
        <v>0</v>
      </c>
      <c r="N92" s="61">
        <f t="shared" si="6"/>
        <v>1725104</v>
      </c>
    </row>
    <row r="93" spans="1:14" ht="12.75">
      <c r="A93" s="19">
        <v>392</v>
      </c>
      <c r="B93" s="27" t="s">
        <v>109</v>
      </c>
      <c r="C93" s="42">
        <v>426381</v>
      </c>
      <c r="D93" s="34">
        <v>696788</v>
      </c>
      <c r="E93" s="34">
        <v>0</v>
      </c>
      <c r="F93" s="34">
        <v>0</v>
      </c>
      <c r="G93" s="34">
        <v>0</v>
      </c>
      <c r="H93" s="50">
        <v>696788</v>
      </c>
      <c r="I93" s="34">
        <v>0</v>
      </c>
      <c r="J93" s="34">
        <v>0</v>
      </c>
      <c r="K93" s="34">
        <v>0</v>
      </c>
      <c r="L93" s="34">
        <v>0</v>
      </c>
      <c r="M93" s="56">
        <v>0</v>
      </c>
      <c r="N93" s="66">
        <f t="shared" si="6"/>
        <v>1123169</v>
      </c>
    </row>
    <row r="94" spans="1:14" ht="12.75">
      <c r="A94" s="21">
        <v>393</v>
      </c>
      <c r="B94" s="22" t="s">
        <v>110</v>
      </c>
      <c r="C94" s="37">
        <v>2561116</v>
      </c>
      <c r="D94" s="28">
        <v>2559899</v>
      </c>
      <c r="E94" s="28">
        <v>194720</v>
      </c>
      <c r="F94" s="28">
        <v>0</v>
      </c>
      <c r="G94" s="28">
        <v>45789</v>
      </c>
      <c r="H94" s="45">
        <v>2800408</v>
      </c>
      <c r="I94" s="28">
        <v>0</v>
      </c>
      <c r="J94" s="28">
        <v>1515730</v>
      </c>
      <c r="K94" s="28">
        <v>0</v>
      </c>
      <c r="L94" s="28">
        <v>0</v>
      </c>
      <c r="M94" s="55">
        <v>1515730</v>
      </c>
      <c r="N94" s="61">
        <f t="shared" si="6"/>
        <v>6877254</v>
      </c>
    </row>
    <row r="95" spans="1:14" ht="12.75">
      <c r="A95" s="17">
        <v>395</v>
      </c>
      <c r="B95" s="18" t="s">
        <v>111</v>
      </c>
      <c r="C95" s="37">
        <v>1484791</v>
      </c>
      <c r="D95" s="28">
        <v>2058106</v>
      </c>
      <c r="E95" s="28">
        <v>74858</v>
      </c>
      <c r="F95" s="28">
        <v>0</v>
      </c>
      <c r="G95" s="28">
        <v>1050</v>
      </c>
      <c r="H95" s="45">
        <v>2134014</v>
      </c>
      <c r="I95" s="28">
        <v>0</v>
      </c>
      <c r="J95" s="28">
        <v>1002692</v>
      </c>
      <c r="K95" s="28">
        <v>0</v>
      </c>
      <c r="L95" s="28">
        <v>0</v>
      </c>
      <c r="M95" s="55">
        <v>1002692</v>
      </c>
      <c r="N95" s="61">
        <f t="shared" si="6"/>
        <v>4621497</v>
      </c>
    </row>
    <row r="96" spans="1:14" ht="12.75">
      <c r="A96" s="17">
        <v>395</v>
      </c>
      <c r="B96" s="18" t="s">
        <v>112</v>
      </c>
      <c r="C96" s="37">
        <v>1573317</v>
      </c>
      <c r="D96" s="28">
        <v>2022061</v>
      </c>
      <c r="E96" s="28">
        <v>38702</v>
      </c>
      <c r="F96" s="28">
        <v>0</v>
      </c>
      <c r="G96" s="28">
        <v>0</v>
      </c>
      <c r="H96" s="45">
        <v>2060763</v>
      </c>
      <c r="I96" s="28">
        <v>0</v>
      </c>
      <c r="J96" s="28">
        <v>876475</v>
      </c>
      <c r="K96" s="28">
        <v>0</v>
      </c>
      <c r="L96" s="28">
        <v>0</v>
      </c>
      <c r="M96" s="55">
        <v>876475</v>
      </c>
      <c r="N96" s="61">
        <f t="shared" si="6"/>
        <v>4510555</v>
      </c>
    </row>
    <row r="97" spans="1:14" ht="12.75">
      <c r="A97" s="17">
        <v>395</v>
      </c>
      <c r="B97" s="18" t="s">
        <v>113</v>
      </c>
      <c r="C97" s="37">
        <v>1148458</v>
      </c>
      <c r="D97" s="28">
        <v>1767959</v>
      </c>
      <c r="E97" s="28">
        <v>32906</v>
      </c>
      <c r="F97" s="28">
        <v>0</v>
      </c>
      <c r="G97" s="28">
        <v>0</v>
      </c>
      <c r="H97" s="45">
        <v>1800865</v>
      </c>
      <c r="I97" s="28">
        <v>0</v>
      </c>
      <c r="J97" s="28">
        <v>572608</v>
      </c>
      <c r="K97" s="28">
        <v>0</v>
      </c>
      <c r="L97" s="28">
        <v>0</v>
      </c>
      <c r="M97" s="55">
        <v>572608</v>
      </c>
      <c r="N97" s="61">
        <f t="shared" si="6"/>
        <v>3521931</v>
      </c>
    </row>
    <row r="98" spans="1:14" ht="12.75">
      <c r="A98" s="17">
        <v>395</v>
      </c>
      <c r="B98" s="18" t="s">
        <v>114</v>
      </c>
      <c r="C98" s="37">
        <v>449990</v>
      </c>
      <c r="D98" s="28">
        <v>902146</v>
      </c>
      <c r="E98" s="28">
        <v>0</v>
      </c>
      <c r="F98" s="28">
        <v>0</v>
      </c>
      <c r="G98" s="28">
        <v>0</v>
      </c>
      <c r="H98" s="45">
        <v>902146</v>
      </c>
      <c r="I98" s="28">
        <v>0</v>
      </c>
      <c r="J98" s="28">
        <v>217093</v>
      </c>
      <c r="K98" s="28">
        <v>0</v>
      </c>
      <c r="L98" s="28">
        <v>0</v>
      </c>
      <c r="M98" s="55">
        <v>217093</v>
      </c>
      <c r="N98" s="61">
        <f t="shared" si="6"/>
        <v>1569229</v>
      </c>
    </row>
    <row r="99" spans="1:14" ht="12.75">
      <c r="A99" s="19">
        <v>395</v>
      </c>
      <c r="B99" s="27" t="s">
        <v>115</v>
      </c>
      <c r="C99" s="42">
        <v>2281270</v>
      </c>
      <c r="D99" s="34">
        <v>3487395</v>
      </c>
      <c r="E99" s="34">
        <v>12965</v>
      </c>
      <c r="F99" s="34">
        <v>0</v>
      </c>
      <c r="G99" s="34">
        <v>0</v>
      </c>
      <c r="H99" s="50">
        <v>3500360</v>
      </c>
      <c r="I99" s="34">
        <v>296771</v>
      </c>
      <c r="J99" s="34">
        <v>708142</v>
      </c>
      <c r="K99" s="34">
        <v>0</v>
      </c>
      <c r="L99" s="34">
        <v>0</v>
      </c>
      <c r="M99" s="56">
        <v>1004913</v>
      </c>
      <c r="N99" s="66">
        <f t="shared" si="6"/>
        <v>6786543</v>
      </c>
    </row>
    <row r="100" spans="1:14" ht="12.75">
      <c r="A100" s="21">
        <v>395</v>
      </c>
      <c r="B100" s="22" t="s">
        <v>116</v>
      </c>
      <c r="C100" s="37">
        <v>1151361</v>
      </c>
      <c r="D100" s="28">
        <v>1832337</v>
      </c>
      <c r="E100" s="28">
        <v>5045</v>
      </c>
      <c r="F100" s="28">
        <v>0</v>
      </c>
      <c r="G100" s="28">
        <v>0</v>
      </c>
      <c r="H100" s="45">
        <v>1837382</v>
      </c>
      <c r="I100" s="28">
        <v>0</v>
      </c>
      <c r="J100" s="28">
        <v>365689</v>
      </c>
      <c r="K100" s="28">
        <v>0</v>
      </c>
      <c r="L100" s="28">
        <v>0</v>
      </c>
      <c r="M100" s="55">
        <v>365689</v>
      </c>
      <c r="N100" s="61">
        <f t="shared" si="6"/>
        <v>3354432</v>
      </c>
    </row>
    <row r="101" spans="1:14" ht="12.75">
      <c r="A101" s="17">
        <v>396</v>
      </c>
      <c r="B101" s="18" t="s">
        <v>117</v>
      </c>
      <c r="C101" s="37">
        <v>21831524</v>
      </c>
      <c r="D101" s="28">
        <v>43478840</v>
      </c>
      <c r="E101" s="28">
        <v>1842601</v>
      </c>
      <c r="F101" s="28">
        <v>0</v>
      </c>
      <c r="G101" s="28">
        <v>19641</v>
      </c>
      <c r="H101" s="45">
        <v>45341082</v>
      </c>
      <c r="I101" s="28">
        <v>0</v>
      </c>
      <c r="J101" s="28">
        <v>154897214</v>
      </c>
      <c r="K101" s="28">
        <v>0</v>
      </c>
      <c r="L101" s="28">
        <v>0</v>
      </c>
      <c r="M101" s="55">
        <v>154897214</v>
      </c>
      <c r="N101" s="61">
        <f t="shared" si="6"/>
        <v>222069820</v>
      </c>
    </row>
    <row r="102" spans="1:14" ht="12.75">
      <c r="A102" s="17">
        <v>397</v>
      </c>
      <c r="B102" s="18" t="s">
        <v>118</v>
      </c>
      <c r="C102" s="37">
        <v>1005774</v>
      </c>
      <c r="D102" s="28">
        <v>1506324</v>
      </c>
      <c r="E102" s="28">
        <v>45565</v>
      </c>
      <c r="F102" s="28">
        <v>0</v>
      </c>
      <c r="G102" s="28">
        <v>0</v>
      </c>
      <c r="H102" s="45">
        <v>1551889</v>
      </c>
      <c r="I102" s="28">
        <v>-4918</v>
      </c>
      <c r="J102" s="28">
        <v>548622</v>
      </c>
      <c r="K102" s="28">
        <v>0</v>
      </c>
      <c r="L102" s="28">
        <v>0</v>
      </c>
      <c r="M102" s="55">
        <v>543704</v>
      </c>
      <c r="N102" s="61">
        <f t="shared" si="6"/>
        <v>3101367</v>
      </c>
    </row>
    <row r="103" spans="1:14" ht="12.75">
      <c r="A103" s="17">
        <v>398</v>
      </c>
      <c r="B103" s="18" t="s">
        <v>119</v>
      </c>
      <c r="C103" s="37">
        <v>833588</v>
      </c>
      <c r="D103" s="28">
        <v>329933</v>
      </c>
      <c r="E103" s="28">
        <v>0</v>
      </c>
      <c r="F103" s="28">
        <v>0</v>
      </c>
      <c r="G103" s="28">
        <v>0</v>
      </c>
      <c r="H103" s="45">
        <v>329933</v>
      </c>
      <c r="I103" s="28">
        <v>0</v>
      </c>
      <c r="J103" s="28">
        <v>401546</v>
      </c>
      <c r="K103" s="28">
        <v>0</v>
      </c>
      <c r="L103" s="28">
        <v>0</v>
      </c>
      <c r="M103" s="55">
        <v>401546</v>
      </c>
      <c r="N103" s="61">
        <f t="shared" si="6"/>
        <v>1565067</v>
      </c>
    </row>
    <row r="104" spans="1:14" ht="12.75">
      <c r="A104" s="17">
        <v>398</v>
      </c>
      <c r="B104" s="18" t="s">
        <v>120</v>
      </c>
      <c r="C104" s="37">
        <v>1921708</v>
      </c>
      <c r="D104" s="28">
        <v>1458325</v>
      </c>
      <c r="E104" s="28">
        <v>148965</v>
      </c>
      <c r="F104" s="28">
        <v>0</v>
      </c>
      <c r="G104" s="28">
        <v>0</v>
      </c>
      <c r="H104" s="45">
        <v>1607290</v>
      </c>
      <c r="I104" s="28">
        <v>0</v>
      </c>
      <c r="J104" s="28">
        <v>1420155</v>
      </c>
      <c r="K104" s="28">
        <v>0</v>
      </c>
      <c r="L104" s="28">
        <v>0</v>
      </c>
      <c r="M104" s="55">
        <v>1420155</v>
      </c>
      <c r="N104" s="61">
        <f t="shared" si="6"/>
        <v>4949153</v>
      </c>
    </row>
    <row r="105" spans="1:14" ht="12.75">
      <c r="A105" s="19">
        <v>399</v>
      </c>
      <c r="B105" s="26" t="s">
        <v>121</v>
      </c>
      <c r="C105" s="42">
        <v>1086350</v>
      </c>
      <c r="D105" s="34">
        <v>1808175</v>
      </c>
      <c r="E105" s="34">
        <v>523256</v>
      </c>
      <c r="F105" s="34">
        <v>0</v>
      </c>
      <c r="G105" s="34">
        <v>0</v>
      </c>
      <c r="H105" s="50">
        <v>2331431</v>
      </c>
      <c r="I105" s="34">
        <v>0</v>
      </c>
      <c r="J105" s="34">
        <v>660859</v>
      </c>
      <c r="K105" s="34">
        <v>0</v>
      </c>
      <c r="L105" s="34">
        <v>0</v>
      </c>
      <c r="M105" s="56">
        <v>660859</v>
      </c>
      <c r="N105" s="66">
        <f t="shared" si="6"/>
        <v>4078640</v>
      </c>
    </row>
    <row r="106" spans="1:14" ht="12.75">
      <c r="A106" s="5"/>
      <c r="B106" s="7" t="s">
        <v>122</v>
      </c>
      <c r="C106" s="41">
        <f aca="true" t="shared" si="7" ref="C106:N106">SUM(C88:C105)</f>
        <v>43271020</v>
      </c>
      <c r="D106" s="8">
        <f t="shared" si="7"/>
        <v>71068010</v>
      </c>
      <c r="E106" s="8">
        <f t="shared" si="7"/>
        <v>3463512</v>
      </c>
      <c r="F106" s="8">
        <f t="shared" si="7"/>
        <v>0</v>
      </c>
      <c r="G106" s="8">
        <f t="shared" si="7"/>
        <v>66480</v>
      </c>
      <c r="H106" s="49">
        <f>SUM(H88:H105)</f>
        <v>74598002</v>
      </c>
      <c r="I106" s="8">
        <f t="shared" si="7"/>
        <v>934603</v>
      </c>
      <c r="J106" s="8">
        <f t="shared" si="7"/>
        <v>166657851</v>
      </c>
      <c r="K106" s="8">
        <f t="shared" si="7"/>
        <v>0</v>
      </c>
      <c r="L106" s="8">
        <f t="shared" si="7"/>
        <v>0</v>
      </c>
      <c r="M106" s="58">
        <f>SUM(M88:M105)</f>
        <v>167592454</v>
      </c>
      <c r="N106" s="68">
        <f t="shared" si="7"/>
        <v>285461476</v>
      </c>
    </row>
    <row r="107" spans="1:14" ht="12.75">
      <c r="A107" s="13"/>
      <c r="B107" s="9"/>
      <c r="C107" s="9"/>
      <c r="D107" s="9"/>
      <c r="E107" s="9"/>
      <c r="F107" s="9"/>
      <c r="G107" s="16"/>
      <c r="H107" s="9"/>
      <c r="I107" s="9"/>
      <c r="J107" s="9"/>
      <c r="K107" s="9"/>
      <c r="L107" s="9"/>
      <c r="M107" s="9"/>
      <c r="N107" s="11"/>
    </row>
    <row r="108" spans="1:14" ht="13.5" thickBot="1">
      <c r="A108" s="14"/>
      <c r="B108" s="12" t="s">
        <v>123</v>
      </c>
      <c r="C108" s="44">
        <f aca="true" t="shared" si="8" ref="C108:N108">C73+C77+C86+C106</f>
        <v>2865910136</v>
      </c>
      <c r="D108" s="15">
        <f t="shared" si="8"/>
        <v>2813039649</v>
      </c>
      <c r="E108" s="15">
        <f t="shared" si="8"/>
        <v>131565103</v>
      </c>
      <c r="F108" s="15">
        <f t="shared" si="8"/>
        <v>28244709</v>
      </c>
      <c r="G108" s="15">
        <f t="shared" si="8"/>
        <v>1708698</v>
      </c>
      <c r="H108" s="52">
        <f>H73+H77+H86+H106</f>
        <v>2974558159</v>
      </c>
      <c r="I108" s="15">
        <f t="shared" si="8"/>
        <v>29315890</v>
      </c>
      <c r="J108" s="15">
        <f t="shared" si="8"/>
        <v>1186885248</v>
      </c>
      <c r="K108" s="15">
        <f t="shared" si="8"/>
        <v>2406297</v>
      </c>
      <c r="L108" s="15">
        <f t="shared" si="8"/>
        <v>14559809</v>
      </c>
      <c r="M108" s="53">
        <f>M73+M77+M86+M106</f>
        <v>1233167244</v>
      </c>
      <c r="N108" s="69">
        <f t="shared" si="8"/>
        <v>7073635539</v>
      </c>
    </row>
    <row r="109" ht="13.5" thickTop="1"/>
    <row r="110" spans="3:14" ht="40.5" customHeight="1">
      <c r="C110" s="83" t="s">
        <v>125</v>
      </c>
      <c r="D110" s="83"/>
      <c r="E110" s="83"/>
      <c r="F110" s="83"/>
      <c r="G110" s="83"/>
      <c r="H110" s="83"/>
      <c r="I110" s="83" t="s">
        <v>125</v>
      </c>
      <c r="J110" s="83"/>
      <c r="K110" s="83"/>
      <c r="L110" s="83"/>
      <c r="M110" s="83"/>
      <c r="N110" s="83"/>
    </row>
  </sheetData>
  <mergeCells count="17">
    <mergeCell ref="H2:H3"/>
    <mergeCell ref="D2:D3"/>
    <mergeCell ref="E2:E3"/>
    <mergeCell ref="F2:F3"/>
    <mergeCell ref="G2:G3"/>
    <mergeCell ref="A1:B3"/>
    <mergeCell ref="C110:H110"/>
    <mergeCell ref="I110:N110"/>
    <mergeCell ref="M2:M3"/>
    <mergeCell ref="N2:N3"/>
    <mergeCell ref="C2:C3"/>
    <mergeCell ref="I2:I3"/>
    <mergeCell ref="C1:H1"/>
    <mergeCell ref="I1:N1"/>
    <mergeCell ref="J2:J3"/>
    <mergeCell ref="K2:K3"/>
    <mergeCell ref="L2:L3"/>
  </mergeCells>
  <printOptions horizontalCentered="1"/>
  <pageMargins left="0.25" right="0.25" top="0.77" bottom="0.45" header="0.38" footer="0.39"/>
  <pageSetup fitToHeight="2" fitToWidth="12" horizontalDpi="600" verticalDpi="600" orientation="portrait" paperSize="5" scale="89" r:id="rId1"/>
  <rowBreaks count="1" manualBreakCount="1">
    <brk id="7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cstevens</dc:creator>
  <cp:keywords/>
  <dc:description/>
  <cp:lastModifiedBy>Louisiana State Department of Education</cp:lastModifiedBy>
  <cp:lastPrinted>2008-10-15T20:48:24Z</cp:lastPrinted>
  <dcterms:created xsi:type="dcterms:W3CDTF">2003-04-30T18:47:40Z</dcterms:created>
  <dcterms:modified xsi:type="dcterms:W3CDTF">2008-10-17T15:00:04Z</dcterms:modified>
  <cp:category/>
  <cp:version/>
  <cp:contentType/>
  <cp:contentStatus/>
</cp:coreProperties>
</file>