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ect 100 - Salaries - by fund" sheetId="1" r:id="rId1"/>
  </sheets>
  <definedNames>
    <definedName name="_xlnm.Print_Area" localSheetId="0">'Object 100 - Salaries - by fund'!$A$1:$O$117</definedName>
    <definedName name="_xlnm.Print_Titles" localSheetId="0">'Object 100 - Salaries - by fund'!$A:$B,'Object 100 - Salaries - by fund'!$1:$2</definedName>
  </definedNames>
  <calcPr fullCalcOnLoad="1"/>
</workbook>
</file>

<file path=xl/sharedStrings.xml><?xml version="1.0" encoding="utf-8"?>
<sst xmlns="http://schemas.openxmlformats.org/spreadsheetml/2006/main" count="129" uniqueCount="128">
  <si>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</si>
  <si>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</si>
  <si>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</si>
  <si>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</si>
  <si>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</si>
  <si>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</si>
  <si>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</si>
  <si>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</si>
  <si>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Salaries Expenditures</t>
  </si>
  <si>
    <t>Percent              General Funds</t>
  </si>
  <si>
    <t xml:space="preserve">Percent              Special Fund Federal </t>
  </si>
  <si>
    <t>Percent               NCLB Federal Funds</t>
  </si>
  <si>
    <t>Percent                Other Special Funds</t>
  </si>
  <si>
    <t>Percent             Debt Service Funds</t>
  </si>
  <si>
    <t>Percent               Capital Project Funds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</si>
  <si>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</si>
  <si>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</si>
  <si>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</si>
  <si>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</si>
  <si>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</si>
  <si>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</si>
  <si>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</si>
  <si>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</si>
  <si>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</si>
  <si>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</si>
  <si>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</si>
  <si>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</si>
  <si>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</si>
  <si>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</si>
  <si>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</si>
  <si>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</si>
  <si>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</si>
  <si>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</si>
  <si>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</si>
  <si>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</si>
  <si>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</si>
  <si>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</si>
  <si>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</si>
  <si>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</si>
  <si>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</si>
  <si>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</si>
  <si>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</si>
  <si>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</si>
  <si>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</si>
  <si>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State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</si>
  <si>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</si>
  <si>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</si>
  <si>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</si>
  <si>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</si>
  <si>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</si>
  <si>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</si>
  <si>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</si>
  <si>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</si>
  <si>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</si>
  <si>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</si>
  <si>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</si>
  <si>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</si>
  <si>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</si>
  <si>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</si>
  <si>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</si>
  <si>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</si>
  <si>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</si>
  <si>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</si>
  <si>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</si>
  <si>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</si>
  <si>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</si>
  <si>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</si>
  <si>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</si>
  <si>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</si>
  <si>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</si>
  <si>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</si>
  <si>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</si>
  <si>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</si>
  <si>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</si>
  <si>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</si>
  <si>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</si>
  <si>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</si>
  <si>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</si>
  <si>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</si>
  <si>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</si>
  <si>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</si>
  <si>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</si>
  <si>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</si>
  <si>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</si>
  <si>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</si>
  <si>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</si>
  <si>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</si>
  <si>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</si>
  <si>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</si>
  <si>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</si>
  <si>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</si>
  <si>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</si>
  <si>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</si>
  <si>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</si>
  <si>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</si>
  <si>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</si>
  <si>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</si>
  <si>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</si>
  <si>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</si>
  <si>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</si>
  <si>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</si>
  <si>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</si>
  <si>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</si>
  <si>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</si>
  <si>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</si>
  <si>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</si>
  <si>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</si>
  <si>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</si>
  <si>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</si>
  <si>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</si>
  <si>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</si>
  <si>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</si>
  <si>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</si>
  <si>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Total Districts</t>
  </si>
  <si>
    <t>Salaries - Object Code 100
Expenditures by Fund Source</t>
  </si>
  <si>
    <t>2007-2008</t>
  </si>
  <si>
    <t>The MAX Charter School</t>
  </si>
  <si>
    <t>Total Recovery School District (RSD) Schools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</si>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</sst>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4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76" applyFont="1" applyFill="1" applyBorder="1" applyAlignment="1">
      <alignment horizontal="right" wrapText="1"/>
      <protection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164" fontId="4" fillId="0" borderId="11" xfId="0" applyNumberFormat="1" applyFont="1" applyBorder="1" applyAlignment="1">
      <alignment/>
    </xf>
    <xf numFmtId="0" fontId="1" fillId="0" borderId="16" xfId="76" applyFont="1" applyFill="1" applyBorder="1" applyAlignment="1">
      <alignment horizontal="right" wrapText="1"/>
      <protection/>
    </xf>
    <xf numFmtId="0" fontId="1" fillId="0" borderId="10" xfId="76" applyFont="1" applyFill="1" applyBorder="1" applyAlignment="1">
      <alignment horizontal="right" wrapText="1"/>
      <protection/>
    </xf>
    <xf numFmtId="0" fontId="1" fillId="0" borderId="17" xfId="76" applyFont="1" applyFill="1" applyBorder="1" applyAlignment="1">
      <alignment horizontal="left" wrapText="1"/>
      <protection/>
    </xf>
    <xf numFmtId="0" fontId="3" fillId="34" borderId="18" xfId="0" applyFont="1" applyFill="1" applyBorder="1" applyAlignment="1">
      <alignment/>
    </xf>
    <xf numFmtId="10" fontId="4" fillId="0" borderId="19" xfId="0" applyNumberFormat="1" applyFont="1" applyBorder="1" applyAlignment="1">
      <alignment/>
    </xf>
    <xf numFmtId="10" fontId="4" fillId="0" borderId="20" xfId="0" applyNumberFormat="1" applyFont="1" applyBorder="1" applyAlignment="1">
      <alignment/>
    </xf>
    <xf numFmtId="164" fontId="4" fillId="33" borderId="21" xfId="0" applyNumberFormat="1" applyFont="1" applyFill="1" applyBorder="1" applyAlignment="1">
      <alignment/>
    </xf>
    <xf numFmtId="164" fontId="4" fillId="0" borderId="22" xfId="0" applyNumberFormat="1" applyFont="1" applyBorder="1" applyAlignment="1">
      <alignment/>
    </xf>
    <xf numFmtId="10" fontId="4" fillId="0" borderId="23" xfId="0" applyNumberFormat="1" applyFont="1" applyBorder="1" applyAlignment="1">
      <alignment/>
    </xf>
    <xf numFmtId="10" fontId="4" fillId="0" borderId="22" xfId="0" applyNumberFormat="1" applyFont="1" applyBorder="1" applyAlignment="1">
      <alignment/>
    </xf>
    <xf numFmtId="164" fontId="4" fillId="33" borderId="22" xfId="0" applyNumberFormat="1" applyFont="1" applyFill="1" applyBorder="1" applyAlignment="1">
      <alignment/>
    </xf>
    <xf numFmtId="164" fontId="4" fillId="33" borderId="19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14" xfId="76" applyFont="1" applyFill="1" applyBorder="1" applyAlignment="1">
      <alignment horizontal="left" wrapText="1"/>
      <protection/>
    </xf>
    <xf numFmtId="0" fontId="3" fillId="34" borderId="25" xfId="0" applyFont="1" applyFill="1" applyBorder="1" applyAlignment="1">
      <alignment/>
    </xf>
    <xf numFmtId="0" fontId="1" fillId="0" borderId="26" xfId="76" applyFont="1" applyFill="1" applyBorder="1" applyAlignment="1">
      <alignment horizontal="left" wrapText="1"/>
      <protection/>
    </xf>
    <xf numFmtId="164" fontId="4" fillId="0" borderId="19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3" fillId="34" borderId="25" xfId="0" applyNumberFormat="1" applyFont="1" applyFill="1" applyBorder="1" applyAlignment="1">
      <alignment/>
    </xf>
    <xf numFmtId="164" fontId="1" fillId="33" borderId="27" xfId="76" applyNumberFormat="1" applyFont="1" applyFill="1" applyBorder="1" applyAlignment="1">
      <alignment horizontal="right" wrapText="1"/>
      <protection/>
    </xf>
    <xf numFmtId="164" fontId="1" fillId="33" borderId="10" xfId="76" applyNumberFormat="1" applyFont="1" applyFill="1" applyBorder="1" applyAlignment="1">
      <alignment horizontal="right" wrapText="1"/>
      <protection/>
    </xf>
    <xf numFmtId="164" fontId="4" fillId="33" borderId="11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10" fontId="4" fillId="0" borderId="19" xfId="0" applyNumberFormat="1" applyFont="1" applyFill="1" applyBorder="1" applyAlignment="1">
      <alignment/>
    </xf>
    <xf numFmtId="10" fontId="1" fillId="0" borderId="10" xfId="76" applyNumberFormat="1" applyFont="1" applyFill="1" applyBorder="1" applyAlignment="1">
      <alignment horizontal="right" wrapText="1"/>
      <protection/>
    </xf>
    <xf numFmtId="10" fontId="4" fillId="0" borderId="11" xfId="0" applyNumberFormat="1" applyFont="1" applyFill="1" applyBorder="1" applyAlignment="1">
      <alignment/>
    </xf>
    <xf numFmtId="10" fontId="3" fillId="34" borderId="25" xfId="0" applyNumberFormat="1" applyFont="1" applyFill="1" applyBorder="1" applyAlignment="1">
      <alignment/>
    </xf>
    <xf numFmtId="0" fontId="3" fillId="34" borderId="24" xfId="0" applyFont="1" applyFill="1" applyBorder="1" applyAlignment="1">
      <alignment/>
    </xf>
    <xf numFmtId="164" fontId="1" fillId="33" borderId="16" xfId="76" applyNumberFormat="1" applyFont="1" applyFill="1" applyBorder="1" applyAlignment="1">
      <alignment horizontal="right" wrapText="1"/>
      <protection/>
    </xf>
    <xf numFmtId="10" fontId="1" fillId="0" borderId="16" xfId="76" applyNumberFormat="1" applyFont="1" applyFill="1" applyBorder="1" applyAlignment="1">
      <alignment horizontal="right" wrapText="1"/>
      <protection/>
    </xf>
    <xf numFmtId="0" fontId="1" fillId="0" borderId="28" xfId="76" applyFont="1" applyFill="1" applyBorder="1" applyAlignment="1">
      <alignment horizontal="left" wrapText="1"/>
      <protection/>
    </xf>
    <xf numFmtId="0" fontId="1" fillId="0" borderId="29" xfId="77" applyFont="1" applyFill="1" applyBorder="1" applyAlignment="1">
      <alignment horizontal="right" wrapText="1"/>
      <protection/>
    </xf>
    <xf numFmtId="0" fontId="1" fillId="0" borderId="30" xfId="77" applyFont="1" applyFill="1" applyBorder="1" applyAlignment="1">
      <alignment horizontal="right" wrapText="1"/>
      <protection/>
    </xf>
    <xf numFmtId="0" fontId="1" fillId="0" borderId="31" xfId="77" applyFont="1" applyFill="1" applyBorder="1" applyAlignment="1">
      <alignment horizontal="left" wrapText="1"/>
      <protection/>
    </xf>
    <xf numFmtId="0" fontId="1" fillId="0" borderId="16" xfId="77" applyFont="1" applyFill="1" applyBorder="1" applyAlignment="1">
      <alignment horizontal="right" wrapText="1"/>
      <protection/>
    </xf>
    <xf numFmtId="0" fontId="1" fillId="0" borderId="10" xfId="77" applyFont="1" applyFill="1" applyBorder="1" applyAlignment="1">
      <alignment horizontal="right" wrapText="1"/>
      <protection/>
    </xf>
    <xf numFmtId="0" fontId="1" fillId="0" borderId="32" xfId="77" applyFont="1" applyFill="1" applyBorder="1" applyAlignment="1">
      <alignment horizontal="right" wrapText="1"/>
      <protection/>
    </xf>
    <xf numFmtId="0" fontId="1" fillId="0" borderId="14" xfId="77" applyFont="1" applyFill="1" applyBorder="1" applyAlignment="1">
      <alignment horizontal="left" wrapText="1"/>
      <protection/>
    </xf>
    <xf numFmtId="0" fontId="4" fillId="0" borderId="10" xfId="0" applyFont="1" applyBorder="1" applyAlignment="1">
      <alignment horizontal="left"/>
    </xf>
    <xf numFmtId="0" fontId="3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0" borderId="35" xfId="0" applyFont="1" applyBorder="1" applyAlignment="1">
      <alignment/>
    </xf>
    <xf numFmtId="0" fontId="4" fillId="0" borderId="36" xfId="0" applyFont="1" applyBorder="1" applyAlignment="1">
      <alignment horizontal="left"/>
    </xf>
    <xf numFmtId="164" fontId="1" fillId="33" borderId="37" xfId="76" applyNumberFormat="1" applyFont="1" applyFill="1" applyBorder="1" applyAlignment="1">
      <alignment horizontal="right" wrapText="1"/>
      <protection/>
    </xf>
    <xf numFmtId="0" fontId="1" fillId="0" borderId="38" xfId="76" applyFont="1" applyFill="1" applyBorder="1" applyAlignment="1">
      <alignment horizontal="left" wrapText="1"/>
      <protection/>
    </xf>
    <xf numFmtId="164" fontId="3" fillId="33" borderId="16" xfId="0" applyNumberFormat="1" applyFont="1" applyFill="1" applyBorder="1" applyAlignment="1">
      <alignment/>
    </xf>
    <xf numFmtId="10" fontId="3" fillId="0" borderId="16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16" xfId="76" applyFont="1" applyFill="1" applyBorder="1" applyAlignment="1">
      <alignment wrapText="1"/>
      <protection/>
    </xf>
    <xf numFmtId="0" fontId="1" fillId="0" borderId="16" xfId="76" applyFont="1" applyFill="1" applyBorder="1" applyAlignment="1">
      <alignment horizontal="left" wrapText="1"/>
      <protection/>
    </xf>
    <xf numFmtId="0" fontId="6" fillId="0" borderId="39" xfId="65" applyNumberFormat="1" applyBorder="1">
      <alignment/>
      <protection/>
    </xf>
    <xf numFmtId="0" fontId="6" fillId="0" borderId="40" xfId="65" applyNumberFormat="1" applyBorder="1">
      <alignment/>
      <protection/>
    </xf>
    <xf numFmtId="0" fontId="6" fillId="0" borderId="33" xfId="65" applyNumberFormat="1" applyBorder="1">
      <alignment/>
      <protection/>
    </xf>
    <xf numFmtId="0" fontId="6" fillId="0" borderId="26" xfId="65" applyNumberFormat="1" applyBorder="1">
      <alignment/>
      <protection/>
    </xf>
    <xf numFmtId="0" fontId="6" fillId="0" borderId="29" xfId="65" applyNumberFormat="1" applyBorder="1">
      <alignment/>
      <protection/>
    </xf>
    <xf numFmtId="0" fontId="6" fillId="0" borderId="10" xfId="65" applyNumberFormat="1" applyBorder="1">
      <alignment/>
      <protection/>
    </xf>
    <xf numFmtId="164" fontId="1" fillId="0" borderId="41" xfId="75" applyNumberFormat="1" applyFont="1" applyFill="1" applyBorder="1" applyAlignment="1">
      <alignment horizontal="right" wrapText="1"/>
      <protection/>
    </xf>
    <xf numFmtId="164" fontId="1" fillId="0" borderId="27" xfId="75" applyNumberFormat="1" applyFont="1" applyFill="1" applyBorder="1" applyAlignment="1">
      <alignment horizontal="right" wrapText="1"/>
      <protection/>
    </xf>
    <xf numFmtId="164" fontId="1" fillId="0" borderId="42" xfId="75" applyNumberFormat="1" applyFont="1" applyFill="1" applyBorder="1" applyAlignment="1">
      <alignment horizontal="right" wrapText="1"/>
      <protection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64" fontId="3" fillId="34" borderId="20" xfId="0" applyNumberFormat="1" applyFont="1" applyFill="1" applyBorder="1" applyAlignment="1">
      <alignment/>
    </xf>
    <xf numFmtId="10" fontId="3" fillId="34" borderId="20" xfId="0" applyNumberFormat="1" applyFont="1" applyFill="1" applyBorder="1" applyAlignment="1">
      <alignment/>
    </xf>
    <xf numFmtId="0" fontId="3" fillId="34" borderId="43" xfId="0" applyFont="1" applyFill="1" applyBorder="1" applyAlignment="1">
      <alignment/>
    </xf>
    <xf numFmtId="164" fontId="1" fillId="0" borderId="10" xfId="75" applyNumberFormat="1" applyFont="1" applyFill="1" applyBorder="1" applyAlignment="1">
      <alignment horizontal="right" wrapText="1"/>
      <protection/>
    </xf>
    <xf numFmtId="164" fontId="1" fillId="0" borderId="44" xfId="75" applyNumberFormat="1" applyFont="1" applyFill="1" applyBorder="1" applyAlignment="1">
      <alignment horizontal="right" wrapText="1"/>
      <protection/>
    </xf>
    <xf numFmtId="164" fontId="1" fillId="0" borderId="45" xfId="75" applyNumberFormat="1" applyFont="1" applyFill="1" applyBorder="1" applyAlignment="1">
      <alignment horizontal="right" wrapText="1"/>
      <protection/>
    </xf>
    <xf numFmtId="164" fontId="1" fillId="0" borderId="37" xfId="75" applyNumberFormat="1" applyFont="1" applyFill="1" applyBorder="1" applyAlignment="1">
      <alignment horizontal="right" wrapText="1"/>
      <protection/>
    </xf>
    <xf numFmtId="164" fontId="1" fillId="0" borderId="46" xfId="75" applyNumberFormat="1" applyFont="1" applyFill="1" applyBorder="1" applyAlignment="1">
      <alignment horizontal="right" wrapText="1"/>
      <protection/>
    </xf>
    <xf numFmtId="0" fontId="1" fillId="0" borderId="28" xfId="76" applyFont="1" applyFill="1" applyBorder="1" applyAlignment="1">
      <alignment wrapText="1"/>
      <protection/>
    </xf>
    <xf numFmtId="0" fontId="1" fillId="0" borderId="37" xfId="76" applyFont="1" applyFill="1" applyBorder="1" applyAlignment="1">
      <alignment horizontal="right" wrapText="1"/>
      <protection/>
    </xf>
    <xf numFmtId="0" fontId="1" fillId="0" borderId="37" xfId="76" applyFont="1" applyFill="1" applyBorder="1" applyAlignment="1">
      <alignment wrapText="1"/>
      <protection/>
    </xf>
    <xf numFmtId="164" fontId="1" fillId="0" borderId="47" xfId="75" applyNumberFormat="1" applyFont="1" applyFill="1" applyBorder="1" applyAlignment="1">
      <alignment horizontal="right" wrapText="1"/>
      <protection/>
    </xf>
    <xf numFmtId="164" fontId="1" fillId="0" borderId="29" xfId="75" applyNumberFormat="1" applyFont="1" applyFill="1" applyBorder="1" applyAlignment="1">
      <alignment horizontal="right" wrapText="1"/>
      <protection/>
    </xf>
    <xf numFmtId="164" fontId="1" fillId="0" borderId="34" xfId="75" applyNumberFormat="1" applyFont="1" applyFill="1" applyBorder="1" applyAlignment="1">
      <alignment horizontal="right" wrapText="1"/>
      <protection/>
    </xf>
    <xf numFmtId="0" fontId="1" fillId="0" borderId="10" xfId="76" applyFont="1" applyFill="1" applyBorder="1" applyAlignment="1">
      <alignment wrapText="1"/>
      <protection/>
    </xf>
    <xf numFmtId="164" fontId="1" fillId="0" borderId="48" xfId="75" applyNumberFormat="1" applyFont="1" applyFill="1" applyBorder="1" applyAlignment="1">
      <alignment horizontal="right" wrapText="1"/>
      <protection/>
    </xf>
    <xf numFmtId="164" fontId="1" fillId="0" borderId="16" xfId="75" applyNumberFormat="1" applyFont="1" applyFill="1" applyBorder="1" applyAlignment="1">
      <alignment horizontal="right" wrapText="1"/>
      <protection/>
    </xf>
    <xf numFmtId="164" fontId="1" fillId="0" borderId="0" xfId="75" applyNumberFormat="1" applyFont="1" applyFill="1" applyBorder="1" applyAlignment="1">
      <alignment horizontal="right" wrapText="1"/>
      <protection/>
    </xf>
    <xf numFmtId="0" fontId="1" fillId="0" borderId="49" xfId="77" applyFont="1" applyFill="1" applyBorder="1" applyAlignment="1">
      <alignment horizontal="right" wrapText="1"/>
      <protection/>
    </xf>
    <xf numFmtId="0" fontId="1" fillId="0" borderId="50" xfId="77" applyFont="1" applyFill="1" applyBorder="1" applyAlignment="1">
      <alignment horizontal="left" wrapText="1"/>
      <protection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164" fontId="1" fillId="0" borderId="10" xfId="75" applyNumberFormat="1" applyFont="1" applyFill="1" applyBorder="1" applyAlignment="1">
      <alignment horizontal="right" wrapText="1"/>
      <protection/>
    </xf>
    <xf numFmtId="0" fontId="1" fillId="0" borderId="51" xfId="77" applyFont="1" applyFill="1" applyBorder="1" applyAlignment="1">
      <alignment wrapText="1"/>
      <protection/>
    </xf>
    <xf numFmtId="0" fontId="1" fillId="0" borderId="28" xfId="77" applyFont="1" applyFill="1" applyBorder="1" applyAlignment="1">
      <alignment wrapText="1"/>
      <protection/>
    </xf>
    <xf numFmtId="0" fontId="1" fillId="0" borderId="26" xfId="77" applyFont="1" applyFill="1" applyBorder="1" applyAlignment="1">
      <alignment wrapText="1"/>
      <protection/>
    </xf>
    <xf numFmtId="0" fontId="1" fillId="0" borderId="33" xfId="77" applyFont="1" applyFill="1" applyBorder="1" applyAlignment="1">
      <alignment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rmal_Object 100 - Salaries - by fund" xfId="75"/>
    <cellStyle name="Normal_Sheet1" xfId="76"/>
    <cellStyle name="Normal_Sheet1_Object 100 - Salaries - by fund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6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view="pageBreakPreview"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6.28125" style="1" bestFit="1" customWidth="1"/>
    <col min="2" max="2" width="44.7109375" style="1" bestFit="1" customWidth="1"/>
    <col min="3" max="3" width="17.57421875" style="1" customWidth="1"/>
    <col min="4" max="4" width="15.57421875" style="1" customWidth="1"/>
    <col min="5" max="5" width="16.28125" style="1" customWidth="1"/>
    <col min="6" max="6" width="15.7109375" style="1" customWidth="1"/>
    <col min="7" max="7" width="11.140625" style="1" customWidth="1"/>
    <col min="8" max="8" width="13.140625" style="1" customWidth="1"/>
    <col min="9" max="9" width="18.57421875" style="1" customWidth="1"/>
    <col min="10" max="15" width="10.8515625" style="1" bestFit="1" customWidth="1"/>
    <col min="16" max="16384" width="9.140625" style="1" customWidth="1"/>
  </cols>
  <sheetData>
    <row r="1" spans="1:15" ht="87.75" customHeight="1">
      <c r="A1" s="92" t="s">
        <v>115</v>
      </c>
      <c r="B1" s="92"/>
      <c r="C1" s="93" t="s">
        <v>114</v>
      </c>
      <c r="D1" s="93"/>
      <c r="E1" s="93"/>
      <c r="F1" s="93"/>
      <c r="G1" s="93"/>
      <c r="H1" s="93"/>
      <c r="I1" s="93"/>
      <c r="J1" s="93" t="s">
        <v>114</v>
      </c>
      <c r="K1" s="93"/>
      <c r="L1" s="93"/>
      <c r="M1" s="93"/>
      <c r="N1" s="93"/>
      <c r="O1" s="93"/>
    </row>
    <row r="2" spans="1:15" ht="51">
      <c r="A2" s="69" t="s">
        <v>0</v>
      </c>
      <c r="B2" s="69" t="s">
        <v>6</v>
      </c>
      <c r="C2" s="70" t="s">
        <v>1</v>
      </c>
      <c r="D2" s="70" t="s">
        <v>2</v>
      </c>
      <c r="E2" s="70" t="s">
        <v>7</v>
      </c>
      <c r="F2" s="70" t="s">
        <v>3</v>
      </c>
      <c r="G2" s="70" t="s">
        <v>4</v>
      </c>
      <c r="H2" s="70" t="s">
        <v>5</v>
      </c>
      <c r="I2" s="71" t="s">
        <v>8</v>
      </c>
      <c r="J2" s="70" t="s">
        <v>9</v>
      </c>
      <c r="K2" s="70" t="s">
        <v>10</v>
      </c>
      <c r="L2" s="70" t="s">
        <v>11</v>
      </c>
      <c r="M2" s="70" t="s">
        <v>12</v>
      </c>
      <c r="N2" s="70" t="s">
        <v>13</v>
      </c>
      <c r="O2" s="70" t="s">
        <v>14</v>
      </c>
    </row>
    <row r="3" spans="1:15" ht="12.75">
      <c r="A3" s="58">
        <v>1</v>
      </c>
      <c r="B3" s="58" t="s">
        <v>45</v>
      </c>
      <c r="C3" s="87">
        <v>41007005</v>
      </c>
      <c r="D3" s="88">
        <v>2971565</v>
      </c>
      <c r="E3" s="89">
        <v>3442731</v>
      </c>
      <c r="F3" s="88">
        <v>2798355</v>
      </c>
      <c r="G3" s="89">
        <v>0</v>
      </c>
      <c r="H3" s="88">
        <v>0</v>
      </c>
      <c r="I3" s="38">
        <f>SUM(C3:H3)</f>
        <v>50219656</v>
      </c>
      <c r="J3" s="39">
        <f aca="true" t="shared" si="0" ref="J3:O3">C3/$I3</f>
        <v>0.8165528851890185</v>
      </c>
      <c r="K3" s="39">
        <f t="shared" si="0"/>
        <v>0.059171353145071326</v>
      </c>
      <c r="L3" s="39">
        <f t="shared" si="0"/>
        <v>0.06855345643944674</v>
      </c>
      <c r="M3" s="39">
        <f t="shared" si="0"/>
        <v>0.05572230522646352</v>
      </c>
      <c r="N3" s="39">
        <f t="shared" si="0"/>
        <v>0</v>
      </c>
      <c r="O3" s="39">
        <f t="shared" si="0"/>
        <v>0</v>
      </c>
    </row>
    <row r="4" spans="1:15" s="57" customFormat="1" ht="12.75">
      <c r="A4" s="9">
        <v>2</v>
      </c>
      <c r="B4" s="58" t="s">
        <v>46</v>
      </c>
      <c r="C4" s="87">
        <v>24742499</v>
      </c>
      <c r="D4" s="88">
        <v>395949</v>
      </c>
      <c r="E4" s="89">
        <v>947897</v>
      </c>
      <c r="F4" s="88">
        <v>897855</v>
      </c>
      <c r="G4" s="89">
        <v>0</v>
      </c>
      <c r="H4" s="88">
        <v>0</v>
      </c>
      <c r="I4" s="38">
        <f aca="true" t="shared" si="1" ref="I4:I67">SUM(C4:H4)</f>
        <v>26984200</v>
      </c>
      <c r="J4" s="39">
        <f aca="true" t="shared" si="2" ref="J4:J67">C4/$I4</f>
        <v>0.916925423025326</v>
      </c>
      <c r="K4" s="39">
        <f aca="true" t="shared" si="3" ref="K4:K67">D4/$I4</f>
        <v>0.014673364413249235</v>
      </c>
      <c r="L4" s="39">
        <f aca="true" t="shared" si="4" ref="L4:L67">E4/$I4</f>
        <v>0.035127852595222386</v>
      </c>
      <c r="M4" s="39">
        <f aca="true" t="shared" si="5" ref="M4:M67">F4/$I4</f>
        <v>0.03327335996620245</v>
      </c>
      <c r="N4" s="39">
        <f aca="true" t="shared" si="6" ref="N4:N67">G4/$I4</f>
        <v>0</v>
      </c>
      <c r="O4" s="39">
        <f aca="true" t="shared" si="7" ref="O4:O67">H4/$I4</f>
        <v>0</v>
      </c>
    </row>
    <row r="5" spans="1:15" s="57" customFormat="1" ht="12.75">
      <c r="A5" s="9">
        <v>3</v>
      </c>
      <c r="B5" s="58" t="s">
        <v>47</v>
      </c>
      <c r="C5" s="87">
        <v>90426805</v>
      </c>
      <c r="D5" s="88">
        <v>2879408</v>
      </c>
      <c r="E5" s="89">
        <v>2496301</v>
      </c>
      <c r="F5" s="88">
        <v>2987189</v>
      </c>
      <c r="G5" s="89">
        <v>0</v>
      </c>
      <c r="H5" s="88">
        <v>0</v>
      </c>
      <c r="I5" s="38">
        <f t="shared" si="1"/>
        <v>98789703</v>
      </c>
      <c r="J5" s="39">
        <f t="shared" si="2"/>
        <v>0.9153464607541132</v>
      </c>
      <c r="K5" s="39">
        <f t="shared" si="3"/>
        <v>0.029146843370912858</v>
      </c>
      <c r="L5" s="39">
        <f t="shared" si="4"/>
        <v>0.025268837988104895</v>
      </c>
      <c r="M5" s="39">
        <f t="shared" si="5"/>
        <v>0.03023785788686904</v>
      </c>
      <c r="N5" s="39">
        <f t="shared" si="6"/>
        <v>0</v>
      </c>
      <c r="O5" s="39">
        <f t="shared" si="7"/>
        <v>0</v>
      </c>
    </row>
    <row r="6" spans="1:15" s="57" customFormat="1" ht="12.75">
      <c r="A6" s="9">
        <v>4</v>
      </c>
      <c r="B6" s="58" t="s">
        <v>48</v>
      </c>
      <c r="C6" s="87">
        <v>21235410</v>
      </c>
      <c r="D6" s="88">
        <v>1579505</v>
      </c>
      <c r="E6" s="89">
        <v>827556</v>
      </c>
      <c r="F6" s="88">
        <v>960466</v>
      </c>
      <c r="G6" s="89">
        <v>85391</v>
      </c>
      <c r="H6" s="88">
        <v>0</v>
      </c>
      <c r="I6" s="38">
        <f t="shared" si="1"/>
        <v>24688328</v>
      </c>
      <c r="J6" s="39">
        <f t="shared" si="2"/>
        <v>0.8601396578982586</v>
      </c>
      <c r="K6" s="39">
        <f t="shared" si="3"/>
        <v>0.0639778036001466</v>
      </c>
      <c r="L6" s="39">
        <f t="shared" si="4"/>
        <v>0.03352013145645181</v>
      </c>
      <c r="M6" s="39">
        <f t="shared" si="5"/>
        <v>0.03890364709995752</v>
      </c>
      <c r="N6" s="39">
        <f t="shared" si="6"/>
        <v>0.0034587599451854334</v>
      </c>
      <c r="O6" s="39">
        <f t="shared" si="7"/>
        <v>0</v>
      </c>
    </row>
    <row r="7" spans="1:15" ht="12.75">
      <c r="A7" s="9">
        <v>5</v>
      </c>
      <c r="B7" s="59" t="s">
        <v>49</v>
      </c>
      <c r="C7" s="66">
        <v>20467554</v>
      </c>
      <c r="D7" s="67">
        <v>1542026</v>
      </c>
      <c r="E7" s="68">
        <v>2008580</v>
      </c>
      <c r="F7" s="67">
        <v>2268556</v>
      </c>
      <c r="G7" s="68">
        <v>0</v>
      </c>
      <c r="H7" s="67">
        <v>0</v>
      </c>
      <c r="I7" s="55">
        <f t="shared" si="1"/>
        <v>26286716</v>
      </c>
      <c r="J7" s="56">
        <f t="shared" si="2"/>
        <v>0.7786272731823938</v>
      </c>
      <c r="K7" s="56">
        <f t="shared" si="3"/>
        <v>0.05866179708412416</v>
      </c>
      <c r="L7" s="56">
        <f t="shared" si="4"/>
        <v>0.0764104576623417</v>
      </c>
      <c r="M7" s="56">
        <f t="shared" si="5"/>
        <v>0.08630047207114042</v>
      </c>
      <c r="N7" s="56">
        <f t="shared" si="6"/>
        <v>0</v>
      </c>
      <c r="O7" s="56">
        <f t="shared" si="7"/>
        <v>0</v>
      </c>
    </row>
    <row r="8" spans="1:15" ht="12.75">
      <c r="A8" s="9">
        <v>6</v>
      </c>
      <c r="B8" s="58" t="s">
        <v>50</v>
      </c>
      <c r="C8" s="77">
        <v>29637138</v>
      </c>
      <c r="D8" s="78">
        <v>817244</v>
      </c>
      <c r="E8" s="79">
        <v>987352</v>
      </c>
      <c r="F8" s="78">
        <v>865182</v>
      </c>
      <c r="G8" s="79">
        <v>0</v>
      </c>
      <c r="H8" s="78">
        <v>0</v>
      </c>
      <c r="I8" s="38">
        <f t="shared" si="1"/>
        <v>32306916</v>
      </c>
      <c r="J8" s="39">
        <f t="shared" si="2"/>
        <v>0.9173620286133161</v>
      </c>
      <c r="K8" s="39">
        <f t="shared" si="3"/>
        <v>0.02529625545192862</v>
      </c>
      <c r="L8" s="39">
        <f t="shared" si="4"/>
        <v>0.030561629590394823</v>
      </c>
      <c r="M8" s="39">
        <f t="shared" si="5"/>
        <v>0.026780086344360444</v>
      </c>
      <c r="N8" s="39">
        <f t="shared" si="6"/>
        <v>0</v>
      </c>
      <c r="O8" s="39">
        <f t="shared" si="7"/>
        <v>0</v>
      </c>
    </row>
    <row r="9" spans="1:15" s="57" customFormat="1" ht="12.75">
      <c r="A9" s="9">
        <v>7</v>
      </c>
      <c r="B9" s="58" t="s">
        <v>51</v>
      </c>
      <c r="C9" s="87">
        <v>14802011</v>
      </c>
      <c r="D9" s="88">
        <v>781965</v>
      </c>
      <c r="E9" s="89">
        <v>891066</v>
      </c>
      <c r="F9" s="88">
        <v>666807</v>
      </c>
      <c r="G9" s="89">
        <v>0</v>
      </c>
      <c r="H9" s="88">
        <v>0</v>
      </c>
      <c r="I9" s="38">
        <f t="shared" si="1"/>
        <v>17141849</v>
      </c>
      <c r="J9" s="39">
        <f t="shared" si="2"/>
        <v>0.8635014227461694</v>
      </c>
      <c r="K9" s="39">
        <f t="shared" si="3"/>
        <v>0.045617307677835686</v>
      </c>
      <c r="L9" s="39">
        <f t="shared" si="4"/>
        <v>0.051981906969312354</v>
      </c>
      <c r="M9" s="39">
        <f t="shared" si="5"/>
        <v>0.03889936260668263</v>
      </c>
      <c r="N9" s="39">
        <f t="shared" si="6"/>
        <v>0</v>
      </c>
      <c r="O9" s="39">
        <f t="shared" si="7"/>
        <v>0</v>
      </c>
    </row>
    <row r="10" spans="1:15" s="57" customFormat="1" ht="12.75">
      <c r="A10" s="9">
        <v>8</v>
      </c>
      <c r="B10" s="58" t="s">
        <v>52</v>
      </c>
      <c r="C10" s="87">
        <v>97994479</v>
      </c>
      <c r="D10" s="88">
        <v>2862494</v>
      </c>
      <c r="E10" s="89">
        <v>4075090</v>
      </c>
      <c r="F10" s="88">
        <v>3948905</v>
      </c>
      <c r="G10" s="89">
        <v>0</v>
      </c>
      <c r="H10" s="88">
        <v>0</v>
      </c>
      <c r="I10" s="38">
        <f t="shared" si="1"/>
        <v>108880968</v>
      </c>
      <c r="J10" s="39">
        <f t="shared" si="2"/>
        <v>0.9000147665843676</v>
      </c>
      <c r="K10" s="39">
        <f t="shared" si="3"/>
        <v>0.026290122622715847</v>
      </c>
      <c r="L10" s="39">
        <f t="shared" si="4"/>
        <v>0.037427018466624946</v>
      </c>
      <c r="M10" s="39">
        <f t="shared" si="5"/>
        <v>0.036268092326291586</v>
      </c>
      <c r="N10" s="39">
        <f t="shared" si="6"/>
        <v>0</v>
      </c>
      <c r="O10" s="39">
        <f t="shared" si="7"/>
        <v>0</v>
      </c>
    </row>
    <row r="11" spans="1:15" s="57" customFormat="1" ht="12.75">
      <c r="A11" s="9">
        <v>9</v>
      </c>
      <c r="B11" s="58" t="s">
        <v>53</v>
      </c>
      <c r="C11" s="87">
        <v>226999722</v>
      </c>
      <c r="D11" s="88">
        <v>7764986</v>
      </c>
      <c r="E11" s="89">
        <v>14073997</v>
      </c>
      <c r="F11" s="88">
        <v>13637773</v>
      </c>
      <c r="G11" s="89">
        <v>0</v>
      </c>
      <c r="H11" s="88">
        <v>460998</v>
      </c>
      <c r="I11" s="38">
        <f t="shared" si="1"/>
        <v>262937476</v>
      </c>
      <c r="J11" s="39">
        <f t="shared" si="2"/>
        <v>0.8633220545556617</v>
      </c>
      <c r="K11" s="39">
        <f t="shared" si="3"/>
        <v>0.029531682277196575</v>
      </c>
      <c r="L11" s="39">
        <f t="shared" si="4"/>
        <v>0.053526021524600016</v>
      </c>
      <c r="M11" s="39">
        <f t="shared" si="5"/>
        <v>0.051866980726627196</v>
      </c>
      <c r="N11" s="39">
        <f t="shared" si="6"/>
        <v>0</v>
      </c>
      <c r="O11" s="39">
        <f t="shared" si="7"/>
        <v>0.0017532609159144738</v>
      </c>
    </row>
    <row r="12" spans="1:15" ht="12.75">
      <c r="A12" s="9">
        <v>10</v>
      </c>
      <c r="B12" s="59" t="s">
        <v>54</v>
      </c>
      <c r="C12" s="66">
        <v>174158799</v>
      </c>
      <c r="D12" s="67">
        <v>7207936</v>
      </c>
      <c r="E12" s="68">
        <v>7612036</v>
      </c>
      <c r="F12" s="67">
        <v>6475262</v>
      </c>
      <c r="G12" s="68">
        <v>0</v>
      </c>
      <c r="H12" s="67">
        <v>509</v>
      </c>
      <c r="I12" s="55">
        <f t="shared" si="1"/>
        <v>195454542</v>
      </c>
      <c r="J12" s="56">
        <f t="shared" si="2"/>
        <v>0.8910450338882379</v>
      </c>
      <c r="K12" s="56">
        <f t="shared" si="3"/>
        <v>0.036877812744817155</v>
      </c>
      <c r="L12" s="56">
        <f t="shared" si="4"/>
        <v>0.038945301153451836</v>
      </c>
      <c r="M12" s="56">
        <f t="shared" si="5"/>
        <v>0.033129248027400665</v>
      </c>
      <c r="N12" s="56">
        <f t="shared" si="6"/>
        <v>0</v>
      </c>
      <c r="O12" s="56">
        <f t="shared" si="7"/>
        <v>2.604186092539103E-06</v>
      </c>
    </row>
    <row r="13" spans="1:15" ht="12.75">
      <c r="A13" s="9">
        <v>11</v>
      </c>
      <c r="B13" s="58" t="s">
        <v>55</v>
      </c>
      <c r="C13" s="77">
        <v>7067099</v>
      </c>
      <c r="D13" s="78">
        <v>194047</v>
      </c>
      <c r="E13" s="79">
        <v>492180</v>
      </c>
      <c r="F13" s="78">
        <v>2494001</v>
      </c>
      <c r="G13" s="79">
        <v>0</v>
      </c>
      <c r="H13" s="78">
        <v>0</v>
      </c>
      <c r="I13" s="38">
        <f t="shared" si="1"/>
        <v>10247327</v>
      </c>
      <c r="J13" s="39">
        <f t="shared" si="2"/>
        <v>0.6896529211959372</v>
      </c>
      <c r="K13" s="39">
        <f t="shared" si="3"/>
        <v>0.018936352865483848</v>
      </c>
      <c r="L13" s="39">
        <f t="shared" si="4"/>
        <v>0.04803008628494045</v>
      </c>
      <c r="M13" s="39">
        <f t="shared" si="5"/>
        <v>0.24338063965363846</v>
      </c>
      <c r="N13" s="39">
        <f t="shared" si="6"/>
        <v>0</v>
      </c>
      <c r="O13" s="39">
        <f t="shared" si="7"/>
        <v>0</v>
      </c>
    </row>
    <row r="14" spans="1:15" s="57" customFormat="1" ht="12.75">
      <c r="A14" s="9">
        <v>12</v>
      </c>
      <c r="B14" s="58" t="s">
        <v>56</v>
      </c>
      <c r="C14" s="87">
        <v>11745977</v>
      </c>
      <c r="D14" s="88">
        <v>59386</v>
      </c>
      <c r="E14" s="89">
        <v>332477</v>
      </c>
      <c r="F14" s="88">
        <v>451294</v>
      </c>
      <c r="G14" s="89">
        <v>0</v>
      </c>
      <c r="H14" s="88">
        <v>0</v>
      </c>
      <c r="I14" s="38">
        <f t="shared" si="1"/>
        <v>12589134</v>
      </c>
      <c r="J14" s="39">
        <f t="shared" si="2"/>
        <v>0.9330250198305936</v>
      </c>
      <c r="K14" s="39">
        <f t="shared" si="3"/>
        <v>0.0047172426633952744</v>
      </c>
      <c r="L14" s="39">
        <f t="shared" si="4"/>
        <v>0.02640983883402941</v>
      </c>
      <c r="M14" s="39">
        <f t="shared" si="5"/>
        <v>0.03584789867198172</v>
      </c>
      <c r="N14" s="39">
        <f t="shared" si="6"/>
        <v>0</v>
      </c>
      <c r="O14" s="39">
        <f t="shared" si="7"/>
        <v>0</v>
      </c>
    </row>
    <row r="15" spans="1:15" s="57" customFormat="1" ht="12.75">
      <c r="A15" s="9">
        <v>13</v>
      </c>
      <c r="B15" s="58" t="s">
        <v>57</v>
      </c>
      <c r="C15" s="87">
        <v>7255902</v>
      </c>
      <c r="D15" s="88">
        <v>193062</v>
      </c>
      <c r="E15" s="89">
        <v>567975</v>
      </c>
      <c r="F15" s="88">
        <v>816833</v>
      </c>
      <c r="G15" s="89">
        <v>0</v>
      </c>
      <c r="H15" s="88">
        <v>0</v>
      </c>
      <c r="I15" s="38">
        <f t="shared" si="1"/>
        <v>8833772</v>
      </c>
      <c r="J15" s="39">
        <f t="shared" si="2"/>
        <v>0.8213820777805902</v>
      </c>
      <c r="K15" s="39">
        <f t="shared" si="3"/>
        <v>0.021854990144640363</v>
      </c>
      <c r="L15" s="39">
        <f t="shared" si="4"/>
        <v>0.06429586364692229</v>
      </c>
      <c r="M15" s="39">
        <f t="shared" si="5"/>
        <v>0.09246706842784713</v>
      </c>
      <c r="N15" s="39">
        <f t="shared" si="6"/>
        <v>0</v>
      </c>
      <c r="O15" s="39">
        <f t="shared" si="7"/>
        <v>0</v>
      </c>
    </row>
    <row r="16" spans="1:15" s="57" customFormat="1" ht="12.75">
      <c r="A16" s="9">
        <v>14</v>
      </c>
      <c r="B16" s="58" t="s">
        <v>58</v>
      </c>
      <c r="C16" s="87">
        <v>12873622</v>
      </c>
      <c r="D16" s="88">
        <v>448164</v>
      </c>
      <c r="E16" s="89">
        <v>772712</v>
      </c>
      <c r="F16" s="88">
        <v>840797</v>
      </c>
      <c r="G16" s="89">
        <v>0</v>
      </c>
      <c r="H16" s="88">
        <v>0</v>
      </c>
      <c r="I16" s="38">
        <f t="shared" si="1"/>
        <v>14935295</v>
      </c>
      <c r="J16" s="39">
        <f t="shared" si="2"/>
        <v>0.861959673377727</v>
      </c>
      <c r="K16" s="39">
        <f t="shared" si="3"/>
        <v>0.030007040369808564</v>
      </c>
      <c r="L16" s="39">
        <f t="shared" si="4"/>
        <v>0.05173731084655509</v>
      </c>
      <c r="M16" s="39">
        <f t="shared" si="5"/>
        <v>0.05629597540590929</v>
      </c>
      <c r="N16" s="39">
        <f t="shared" si="6"/>
        <v>0</v>
      </c>
      <c r="O16" s="39">
        <f t="shared" si="7"/>
        <v>0</v>
      </c>
    </row>
    <row r="17" spans="1:15" ht="12.75">
      <c r="A17" s="9">
        <v>15</v>
      </c>
      <c r="B17" s="59" t="s">
        <v>59</v>
      </c>
      <c r="C17" s="66">
        <v>16984578</v>
      </c>
      <c r="D17" s="67">
        <v>857872</v>
      </c>
      <c r="E17" s="68">
        <v>2085375</v>
      </c>
      <c r="F17" s="67">
        <v>1459533</v>
      </c>
      <c r="G17" s="68">
        <v>0</v>
      </c>
      <c r="H17" s="67">
        <v>0</v>
      </c>
      <c r="I17" s="55">
        <f t="shared" si="1"/>
        <v>21387358</v>
      </c>
      <c r="J17" s="56">
        <f t="shared" si="2"/>
        <v>0.7941410061027641</v>
      </c>
      <c r="K17" s="56">
        <f t="shared" si="3"/>
        <v>0.04011117221678339</v>
      </c>
      <c r="L17" s="56">
        <f t="shared" si="4"/>
        <v>0.09750503077565728</v>
      </c>
      <c r="M17" s="56">
        <f t="shared" si="5"/>
        <v>0.06824279090479525</v>
      </c>
      <c r="N17" s="56">
        <f t="shared" si="6"/>
        <v>0</v>
      </c>
      <c r="O17" s="56">
        <f t="shared" si="7"/>
        <v>0</v>
      </c>
    </row>
    <row r="18" spans="1:15" ht="12.75">
      <c r="A18" s="9">
        <v>16</v>
      </c>
      <c r="B18" s="58" t="s">
        <v>60</v>
      </c>
      <c r="C18" s="77">
        <v>27180600</v>
      </c>
      <c r="D18" s="78">
        <v>1172222</v>
      </c>
      <c r="E18" s="79">
        <v>1016097</v>
      </c>
      <c r="F18" s="78">
        <v>1245147</v>
      </c>
      <c r="G18" s="79">
        <v>0</v>
      </c>
      <c r="H18" s="78">
        <v>10751</v>
      </c>
      <c r="I18" s="38">
        <f t="shared" si="1"/>
        <v>30624817</v>
      </c>
      <c r="J18" s="39">
        <f t="shared" si="2"/>
        <v>0.8875350993934102</v>
      </c>
      <c r="K18" s="39">
        <f t="shared" si="3"/>
        <v>0.03827686545849401</v>
      </c>
      <c r="L18" s="39">
        <f t="shared" si="4"/>
        <v>0.03317887581173138</v>
      </c>
      <c r="M18" s="39">
        <f t="shared" si="5"/>
        <v>0.04065810417740619</v>
      </c>
      <c r="N18" s="39">
        <f t="shared" si="6"/>
        <v>0</v>
      </c>
      <c r="O18" s="39">
        <f t="shared" si="7"/>
        <v>0.00035105515895817433</v>
      </c>
    </row>
    <row r="19" spans="1:15" s="57" customFormat="1" ht="12.75">
      <c r="A19" s="9">
        <v>17</v>
      </c>
      <c r="B19" s="58" t="s">
        <v>61</v>
      </c>
      <c r="C19" s="87">
        <v>203138978</v>
      </c>
      <c r="D19" s="88">
        <v>10055426</v>
      </c>
      <c r="E19" s="89">
        <v>15003233</v>
      </c>
      <c r="F19" s="88">
        <v>43834634</v>
      </c>
      <c r="G19" s="89">
        <v>0</v>
      </c>
      <c r="H19" s="88">
        <v>493106</v>
      </c>
      <c r="I19" s="38">
        <f t="shared" si="1"/>
        <v>272525377</v>
      </c>
      <c r="J19" s="39">
        <f t="shared" si="2"/>
        <v>0.7453947233691929</v>
      </c>
      <c r="K19" s="39">
        <f t="shared" si="3"/>
        <v>0.036897209759662125</v>
      </c>
      <c r="L19" s="39">
        <f t="shared" si="4"/>
        <v>0.05505260891722388</v>
      </c>
      <c r="M19" s="39">
        <f t="shared" si="5"/>
        <v>0.16084606315396455</v>
      </c>
      <c r="N19" s="39">
        <f t="shared" si="6"/>
        <v>0</v>
      </c>
      <c r="O19" s="39">
        <f t="shared" si="7"/>
        <v>0.001809394799956556</v>
      </c>
    </row>
    <row r="20" spans="1:15" s="57" customFormat="1" ht="12.75">
      <c r="A20" s="9">
        <v>18</v>
      </c>
      <c r="B20" s="58" t="s">
        <v>62</v>
      </c>
      <c r="C20" s="87">
        <v>7494036</v>
      </c>
      <c r="D20" s="88">
        <v>497885</v>
      </c>
      <c r="E20" s="89">
        <v>876513</v>
      </c>
      <c r="F20" s="88">
        <v>513345</v>
      </c>
      <c r="G20" s="89">
        <v>0</v>
      </c>
      <c r="H20" s="88">
        <v>0</v>
      </c>
      <c r="I20" s="38">
        <f t="shared" si="1"/>
        <v>9381779</v>
      </c>
      <c r="J20" s="39">
        <f t="shared" si="2"/>
        <v>0.7987862429929334</v>
      </c>
      <c r="K20" s="39">
        <f t="shared" si="3"/>
        <v>0.05306935923346734</v>
      </c>
      <c r="L20" s="39">
        <f t="shared" si="4"/>
        <v>0.09342716344096359</v>
      </c>
      <c r="M20" s="39">
        <f t="shared" si="5"/>
        <v>0.05471723433263563</v>
      </c>
      <c r="N20" s="39">
        <f t="shared" si="6"/>
        <v>0</v>
      </c>
      <c r="O20" s="39">
        <f t="shared" si="7"/>
        <v>0</v>
      </c>
    </row>
    <row r="21" spans="1:15" s="57" customFormat="1" ht="12.75">
      <c r="A21" s="9">
        <v>19</v>
      </c>
      <c r="B21" s="58" t="s">
        <v>63</v>
      </c>
      <c r="C21" s="87">
        <v>12956813</v>
      </c>
      <c r="D21" s="88">
        <v>455997</v>
      </c>
      <c r="E21" s="89">
        <v>790371</v>
      </c>
      <c r="F21" s="88">
        <v>410239</v>
      </c>
      <c r="G21" s="89">
        <v>0</v>
      </c>
      <c r="H21" s="88">
        <v>0</v>
      </c>
      <c r="I21" s="38">
        <f t="shared" si="1"/>
        <v>14613420</v>
      </c>
      <c r="J21" s="39">
        <f t="shared" si="2"/>
        <v>0.8866379670193562</v>
      </c>
      <c r="K21" s="39">
        <f t="shared" si="3"/>
        <v>0.031203989209918008</v>
      </c>
      <c r="L21" s="39">
        <f t="shared" si="4"/>
        <v>0.05408528599054841</v>
      </c>
      <c r="M21" s="39">
        <f t="shared" si="5"/>
        <v>0.0280727577801774</v>
      </c>
      <c r="N21" s="39">
        <f t="shared" si="6"/>
        <v>0</v>
      </c>
      <c r="O21" s="39">
        <f t="shared" si="7"/>
        <v>0</v>
      </c>
    </row>
    <row r="22" spans="1:15" ht="12.75">
      <c r="A22" s="9">
        <v>20</v>
      </c>
      <c r="B22" s="59" t="s">
        <v>64</v>
      </c>
      <c r="C22" s="66">
        <v>28141936</v>
      </c>
      <c r="D22" s="67">
        <v>998635</v>
      </c>
      <c r="E22" s="68">
        <v>2111999</v>
      </c>
      <c r="F22" s="67">
        <v>2241705</v>
      </c>
      <c r="G22" s="68">
        <v>0</v>
      </c>
      <c r="H22" s="67">
        <v>0</v>
      </c>
      <c r="I22" s="55">
        <f t="shared" si="1"/>
        <v>33494275</v>
      </c>
      <c r="J22" s="56">
        <f t="shared" si="2"/>
        <v>0.840201377698129</v>
      </c>
      <c r="K22" s="56">
        <f t="shared" si="3"/>
        <v>0.02981509526628058</v>
      </c>
      <c r="L22" s="56">
        <f t="shared" si="4"/>
        <v>0.06305552217505828</v>
      </c>
      <c r="M22" s="56">
        <f t="shared" si="5"/>
        <v>0.06692800486053213</v>
      </c>
      <c r="N22" s="56">
        <f t="shared" si="6"/>
        <v>0</v>
      </c>
      <c r="O22" s="56">
        <f t="shared" si="7"/>
        <v>0</v>
      </c>
    </row>
    <row r="23" spans="1:15" ht="12.75">
      <c r="A23" s="9">
        <v>21</v>
      </c>
      <c r="B23" s="58" t="s">
        <v>65</v>
      </c>
      <c r="C23" s="77">
        <v>13641997</v>
      </c>
      <c r="D23" s="78">
        <v>1765639</v>
      </c>
      <c r="E23" s="79">
        <v>1221894</v>
      </c>
      <c r="F23" s="78">
        <v>609932</v>
      </c>
      <c r="G23" s="79">
        <v>0</v>
      </c>
      <c r="H23" s="78">
        <v>0</v>
      </c>
      <c r="I23" s="38">
        <f t="shared" si="1"/>
        <v>17239462</v>
      </c>
      <c r="J23" s="39">
        <f t="shared" si="2"/>
        <v>0.7913238243745657</v>
      </c>
      <c r="K23" s="39">
        <f t="shared" si="3"/>
        <v>0.10241845134146298</v>
      </c>
      <c r="L23" s="39">
        <f t="shared" si="4"/>
        <v>0.07087773388751922</v>
      </c>
      <c r="M23" s="39">
        <f t="shared" si="5"/>
        <v>0.035379990396452045</v>
      </c>
      <c r="N23" s="39">
        <f t="shared" si="6"/>
        <v>0</v>
      </c>
      <c r="O23" s="39">
        <f t="shared" si="7"/>
        <v>0</v>
      </c>
    </row>
    <row r="24" spans="1:15" s="57" customFormat="1" ht="12.75">
      <c r="A24" s="9">
        <v>22</v>
      </c>
      <c r="B24" s="58" t="s">
        <v>66</v>
      </c>
      <c r="C24" s="87">
        <v>13468854</v>
      </c>
      <c r="D24" s="88">
        <v>375421</v>
      </c>
      <c r="E24" s="89">
        <v>760649</v>
      </c>
      <c r="F24" s="88">
        <v>1152423</v>
      </c>
      <c r="G24" s="89">
        <v>0</v>
      </c>
      <c r="H24" s="88">
        <v>0</v>
      </c>
      <c r="I24" s="38">
        <f t="shared" si="1"/>
        <v>15757347</v>
      </c>
      <c r="J24" s="39">
        <f t="shared" si="2"/>
        <v>0.854766605063657</v>
      </c>
      <c r="K24" s="39">
        <f t="shared" si="3"/>
        <v>0.023825140107658987</v>
      </c>
      <c r="L24" s="39">
        <f t="shared" si="4"/>
        <v>0.04827265655823915</v>
      </c>
      <c r="M24" s="39">
        <f t="shared" si="5"/>
        <v>0.07313559827044488</v>
      </c>
      <c r="N24" s="39">
        <f t="shared" si="6"/>
        <v>0</v>
      </c>
      <c r="O24" s="39">
        <f t="shared" si="7"/>
        <v>0</v>
      </c>
    </row>
    <row r="25" spans="1:15" s="57" customFormat="1" ht="12.75">
      <c r="A25" s="9">
        <v>23</v>
      </c>
      <c r="B25" s="58" t="s">
        <v>67</v>
      </c>
      <c r="C25" s="87">
        <v>69834290</v>
      </c>
      <c r="D25" s="88">
        <v>2277126</v>
      </c>
      <c r="E25" s="89">
        <v>4545380</v>
      </c>
      <c r="F25" s="88">
        <v>2644374</v>
      </c>
      <c r="G25" s="89">
        <v>0</v>
      </c>
      <c r="H25" s="88">
        <v>0</v>
      </c>
      <c r="I25" s="38">
        <f t="shared" si="1"/>
        <v>79301170</v>
      </c>
      <c r="J25" s="39">
        <f t="shared" si="2"/>
        <v>0.880621181251172</v>
      </c>
      <c r="K25" s="39">
        <f t="shared" si="3"/>
        <v>0.028714910511408596</v>
      </c>
      <c r="L25" s="39">
        <f t="shared" si="4"/>
        <v>0.057317943732734335</v>
      </c>
      <c r="M25" s="39">
        <f t="shared" si="5"/>
        <v>0.03334596450468511</v>
      </c>
      <c r="N25" s="39">
        <f t="shared" si="6"/>
        <v>0</v>
      </c>
      <c r="O25" s="39">
        <f t="shared" si="7"/>
        <v>0</v>
      </c>
    </row>
    <row r="26" spans="1:15" s="57" customFormat="1" ht="12.75">
      <c r="A26" s="9">
        <v>24</v>
      </c>
      <c r="B26" s="58" t="s">
        <v>68</v>
      </c>
      <c r="C26" s="87">
        <v>21436429</v>
      </c>
      <c r="D26" s="88">
        <v>1297302</v>
      </c>
      <c r="E26" s="89">
        <v>2340769</v>
      </c>
      <c r="F26" s="88">
        <v>2270221</v>
      </c>
      <c r="G26" s="89">
        <v>0</v>
      </c>
      <c r="H26" s="88">
        <v>0</v>
      </c>
      <c r="I26" s="38">
        <f t="shared" si="1"/>
        <v>27344721</v>
      </c>
      <c r="J26" s="39">
        <f t="shared" si="2"/>
        <v>0.7839329938674452</v>
      </c>
      <c r="K26" s="39">
        <f t="shared" si="3"/>
        <v>0.04744250270463538</v>
      </c>
      <c r="L26" s="39">
        <f t="shared" si="4"/>
        <v>0.08560222647727873</v>
      </c>
      <c r="M26" s="39">
        <f t="shared" si="5"/>
        <v>0.08302227695064067</v>
      </c>
      <c r="N26" s="39">
        <f t="shared" si="6"/>
        <v>0</v>
      </c>
      <c r="O26" s="39">
        <f t="shared" si="7"/>
        <v>0</v>
      </c>
    </row>
    <row r="27" spans="1:15" ht="12.75">
      <c r="A27" s="9">
        <v>25</v>
      </c>
      <c r="B27" s="59" t="s">
        <v>69</v>
      </c>
      <c r="C27" s="66">
        <v>13167276</v>
      </c>
      <c r="D27" s="67">
        <v>220626</v>
      </c>
      <c r="E27" s="68">
        <v>638732</v>
      </c>
      <c r="F27" s="67">
        <v>381855</v>
      </c>
      <c r="G27" s="68">
        <v>0</v>
      </c>
      <c r="H27" s="67">
        <v>0</v>
      </c>
      <c r="I27" s="55">
        <f t="shared" si="1"/>
        <v>14408489</v>
      </c>
      <c r="J27" s="56">
        <f t="shared" si="2"/>
        <v>0.9138554361945933</v>
      </c>
      <c r="K27" s="56">
        <f t="shared" si="3"/>
        <v>0.015312223231735126</v>
      </c>
      <c r="L27" s="56">
        <f t="shared" si="4"/>
        <v>0.04433025558752205</v>
      </c>
      <c r="M27" s="56">
        <f t="shared" si="5"/>
        <v>0.026502084986149484</v>
      </c>
      <c r="N27" s="56">
        <f t="shared" si="6"/>
        <v>0</v>
      </c>
      <c r="O27" s="56">
        <f t="shared" si="7"/>
        <v>0</v>
      </c>
    </row>
    <row r="28" spans="1:15" ht="12.75">
      <c r="A28" s="9">
        <v>26</v>
      </c>
      <c r="B28" s="58" t="s">
        <v>70</v>
      </c>
      <c r="C28" s="77">
        <v>230235543</v>
      </c>
      <c r="D28" s="78">
        <v>23291737</v>
      </c>
      <c r="E28" s="79">
        <v>20120179</v>
      </c>
      <c r="F28" s="78">
        <v>12550411</v>
      </c>
      <c r="G28" s="79">
        <v>0</v>
      </c>
      <c r="H28" s="78">
        <v>373734</v>
      </c>
      <c r="I28" s="38">
        <f t="shared" si="1"/>
        <v>286571604</v>
      </c>
      <c r="J28" s="39">
        <f t="shared" si="2"/>
        <v>0.8034136662053928</v>
      </c>
      <c r="K28" s="39">
        <f t="shared" si="3"/>
        <v>0.08127719800179505</v>
      </c>
      <c r="L28" s="39">
        <f t="shared" si="4"/>
        <v>0.07020995353049704</v>
      </c>
      <c r="M28" s="39">
        <f t="shared" si="5"/>
        <v>0.043795026530262925</v>
      </c>
      <c r="N28" s="39">
        <f t="shared" si="6"/>
        <v>0</v>
      </c>
      <c r="O28" s="39">
        <f t="shared" si="7"/>
        <v>0.001304155732052224</v>
      </c>
    </row>
    <row r="29" spans="1:15" s="57" customFormat="1" ht="12.75">
      <c r="A29" s="9">
        <v>27</v>
      </c>
      <c r="B29" s="58" t="s">
        <v>71</v>
      </c>
      <c r="C29" s="87">
        <v>28821365</v>
      </c>
      <c r="D29" s="88">
        <v>1048350</v>
      </c>
      <c r="E29" s="89">
        <v>1503442</v>
      </c>
      <c r="F29" s="88">
        <v>1604582</v>
      </c>
      <c r="G29" s="89">
        <v>0</v>
      </c>
      <c r="H29" s="88">
        <v>0</v>
      </c>
      <c r="I29" s="38">
        <f t="shared" si="1"/>
        <v>32977739</v>
      </c>
      <c r="J29" s="39">
        <f t="shared" si="2"/>
        <v>0.8739642520671292</v>
      </c>
      <c r="K29" s="39">
        <f t="shared" si="3"/>
        <v>0.031789626329446055</v>
      </c>
      <c r="L29" s="39">
        <f t="shared" si="4"/>
        <v>0.045589602125239694</v>
      </c>
      <c r="M29" s="39">
        <f t="shared" si="5"/>
        <v>0.048656519478184966</v>
      </c>
      <c r="N29" s="39">
        <f t="shared" si="6"/>
        <v>0</v>
      </c>
      <c r="O29" s="39">
        <f t="shared" si="7"/>
        <v>0</v>
      </c>
    </row>
    <row r="30" spans="1:15" s="57" customFormat="1" ht="12.75">
      <c r="A30" s="9">
        <v>28</v>
      </c>
      <c r="B30" s="58" t="s">
        <v>72</v>
      </c>
      <c r="C30" s="87">
        <v>132508108</v>
      </c>
      <c r="D30" s="88">
        <v>7314518</v>
      </c>
      <c r="E30" s="89">
        <v>7066890</v>
      </c>
      <c r="F30" s="88">
        <v>26868633</v>
      </c>
      <c r="G30" s="89">
        <v>0</v>
      </c>
      <c r="H30" s="88">
        <v>220948</v>
      </c>
      <c r="I30" s="38">
        <f t="shared" si="1"/>
        <v>173979097</v>
      </c>
      <c r="J30" s="39">
        <f t="shared" si="2"/>
        <v>0.7616323471319086</v>
      </c>
      <c r="K30" s="39">
        <f t="shared" si="3"/>
        <v>0.04204251042870972</v>
      </c>
      <c r="L30" s="39">
        <f t="shared" si="4"/>
        <v>0.04061919001683288</v>
      </c>
      <c r="M30" s="39">
        <f t="shared" si="5"/>
        <v>0.15443598376648662</v>
      </c>
      <c r="N30" s="39">
        <f t="shared" si="6"/>
        <v>0</v>
      </c>
      <c r="O30" s="39">
        <f t="shared" si="7"/>
        <v>0.0012699686560621705</v>
      </c>
    </row>
    <row r="31" spans="1:15" s="57" customFormat="1" ht="12.75">
      <c r="A31" s="9">
        <v>29</v>
      </c>
      <c r="B31" s="58" t="s">
        <v>73</v>
      </c>
      <c r="C31" s="87">
        <v>72279182</v>
      </c>
      <c r="D31" s="88">
        <v>2465921</v>
      </c>
      <c r="E31" s="89">
        <v>3389837</v>
      </c>
      <c r="F31" s="88">
        <v>5987406</v>
      </c>
      <c r="G31" s="89">
        <v>0</v>
      </c>
      <c r="H31" s="88">
        <v>61981</v>
      </c>
      <c r="I31" s="38">
        <f t="shared" si="1"/>
        <v>84184327</v>
      </c>
      <c r="J31" s="39">
        <f t="shared" si="2"/>
        <v>0.8585824057249991</v>
      </c>
      <c r="K31" s="39">
        <f t="shared" si="3"/>
        <v>0.02929192508719586</v>
      </c>
      <c r="L31" s="39">
        <f t="shared" si="4"/>
        <v>0.04026684206907065</v>
      </c>
      <c r="M31" s="39">
        <f t="shared" si="5"/>
        <v>0.07112257368286617</v>
      </c>
      <c r="N31" s="39">
        <f t="shared" si="6"/>
        <v>0</v>
      </c>
      <c r="O31" s="39">
        <f t="shared" si="7"/>
        <v>0.0007362534358681753</v>
      </c>
    </row>
    <row r="32" spans="1:15" ht="12.75">
      <c r="A32" s="9">
        <v>30</v>
      </c>
      <c r="B32" s="59" t="s">
        <v>74</v>
      </c>
      <c r="C32" s="66">
        <v>12711556</v>
      </c>
      <c r="D32" s="67">
        <v>259983</v>
      </c>
      <c r="E32" s="68">
        <v>527684</v>
      </c>
      <c r="F32" s="67">
        <v>1133012</v>
      </c>
      <c r="G32" s="68">
        <v>0</v>
      </c>
      <c r="H32" s="67">
        <v>34400</v>
      </c>
      <c r="I32" s="55">
        <f t="shared" si="1"/>
        <v>14666635</v>
      </c>
      <c r="J32" s="56">
        <f t="shared" si="2"/>
        <v>0.8666988712816539</v>
      </c>
      <c r="K32" s="56">
        <f t="shared" si="3"/>
        <v>0.017726151908737074</v>
      </c>
      <c r="L32" s="56">
        <f t="shared" si="4"/>
        <v>0.0359785322263764</v>
      </c>
      <c r="M32" s="56">
        <f t="shared" si="5"/>
        <v>0.07725098497371756</v>
      </c>
      <c r="N32" s="56">
        <f t="shared" si="6"/>
        <v>0</v>
      </c>
      <c r="O32" s="56">
        <f t="shared" si="7"/>
        <v>0.002345459609515066</v>
      </c>
    </row>
    <row r="33" spans="1:15" ht="12.75">
      <c r="A33" s="9">
        <v>31</v>
      </c>
      <c r="B33" s="58" t="s">
        <v>75</v>
      </c>
      <c r="C33" s="77">
        <v>27310290</v>
      </c>
      <c r="D33" s="78">
        <v>1084967</v>
      </c>
      <c r="E33" s="79">
        <v>1786996</v>
      </c>
      <c r="F33" s="78">
        <v>8005001</v>
      </c>
      <c r="G33" s="79">
        <v>0</v>
      </c>
      <c r="H33" s="78">
        <v>0</v>
      </c>
      <c r="I33" s="38">
        <f t="shared" si="1"/>
        <v>38187254</v>
      </c>
      <c r="J33" s="39">
        <f t="shared" si="2"/>
        <v>0.7151676839607268</v>
      </c>
      <c r="K33" s="39">
        <f t="shared" si="3"/>
        <v>0.028411757493743854</v>
      </c>
      <c r="L33" s="39">
        <f t="shared" si="4"/>
        <v>0.04679561405488858</v>
      </c>
      <c r="M33" s="39">
        <f t="shared" si="5"/>
        <v>0.20962494449064079</v>
      </c>
      <c r="N33" s="39">
        <f t="shared" si="6"/>
        <v>0</v>
      </c>
      <c r="O33" s="39">
        <f t="shared" si="7"/>
        <v>0</v>
      </c>
    </row>
    <row r="34" spans="1:15" s="57" customFormat="1" ht="12.75">
      <c r="A34" s="9">
        <v>32</v>
      </c>
      <c r="B34" s="58" t="s">
        <v>76</v>
      </c>
      <c r="C34" s="87">
        <v>111853925</v>
      </c>
      <c r="D34" s="88">
        <v>2419075</v>
      </c>
      <c r="E34" s="89">
        <v>2402296</v>
      </c>
      <c r="F34" s="88">
        <v>5031051</v>
      </c>
      <c r="G34" s="89">
        <v>0</v>
      </c>
      <c r="H34" s="88">
        <v>0</v>
      </c>
      <c r="I34" s="38">
        <f t="shared" si="1"/>
        <v>121706347</v>
      </c>
      <c r="J34" s="39">
        <f t="shared" si="2"/>
        <v>0.9190475908376413</v>
      </c>
      <c r="K34" s="39">
        <f t="shared" si="3"/>
        <v>0.019876325759740368</v>
      </c>
      <c r="L34" s="39">
        <f t="shared" si="4"/>
        <v>0.019738461133830595</v>
      </c>
      <c r="M34" s="39">
        <f t="shared" si="5"/>
        <v>0.04133762226878768</v>
      </c>
      <c r="N34" s="39">
        <f t="shared" si="6"/>
        <v>0</v>
      </c>
      <c r="O34" s="39">
        <f t="shared" si="7"/>
        <v>0</v>
      </c>
    </row>
    <row r="35" spans="1:15" s="57" customFormat="1" ht="12.75">
      <c r="A35" s="9">
        <v>33</v>
      </c>
      <c r="B35" s="58" t="s">
        <v>77</v>
      </c>
      <c r="C35" s="87">
        <v>9406926</v>
      </c>
      <c r="D35" s="88">
        <v>908718</v>
      </c>
      <c r="E35" s="89">
        <v>1171733</v>
      </c>
      <c r="F35" s="88">
        <v>491875</v>
      </c>
      <c r="G35" s="89">
        <v>10168</v>
      </c>
      <c r="H35" s="88">
        <v>0</v>
      </c>
      <c r="I35" s="38">
        <f t="shared" si="1"/>
        <v>11989420</v>
      </c>
      <c r="J35" s="39">
        <f t="shared" si="2"/>
        <v>0.7846022576571677</v>
      </c>
      <c r="K35" s="39">
        <f t="shared" si="3"/>
        <v>0.07579332444772141</v>
      </c>
      <c r="L35" s="39">
        <f t="shared" si="4"/>
        <v>0.09773058246353869</v>
      </c>
      <c r="M35" s="39">
        <f t="shared" si="5"/>
        <v>0.04102575437343925</v>
      </c>
      <c r="N35" s="39">
        <f t="shared" si="6"/>
        <v>0.0008480810581329206</v>
      </c>
      <c r="O35" s="39">
        <f t="shared" si="7"/>
        <v>0</v>
      </c>
    </row>
    <row r="36" spans="1:15" s="57" customFormat="1" ht="12.75">
      <c r="A36" s="9">
        <v>34</v>
      </c>
      <c r="B36" s="58" t="s">
        <v>78</v>
      </c>
      <c r="C36" s="87">
        <v>22670510</v>
      </c>
      <c r="D36" s="88">
        <v>1039236</v>
      </c>
      <c r="E36" s="89">
        <v>2003898</v>
      </c>
      <c r="F36" s="88">
        <v>1279804</v>
      </c>
      <c r="G36" s="89">
        <v>0</v>
      </c>
      <c r="H36" s="88">
        <v>125889</v>
      </c>
      <c r="I36" s="38">
        <f t="shared" si="1"/>
        <v>27119337</v>
      </c>
      <c r="J36" s="39">
        <f t="shared" si="2"/>
        <v>0.8359536960656524</v>
      </c>
      <c r="K36" s="39">
        <f t="shared" si="3"/>
        <v>0.03832084833047356</v>
      </c>
      <c r="L36" s="39">
        <f t="shared" si="4"/>
        <v>0.07389185067466804</v>
      </c>
      <c r="M36" s="39">
        <f t="shared" si="5"/>
        <v>0.04719156666698747</v>
      </c>
      <c r="N36" s="39">
        <f t="shared" si="6"/>
        <v>0</v>
      </c>
      <c r="O36" s="39">
        <f t="shared" si="7"/>
        <v>0.004642038262218579</v>
      </c>
    </row>
    <row r="37" spans="1:15" ht="12.75">
      <c r="A37" s="9">
        <v>35</v>
      </c>
      <c r="B37" s="59" t="s">
        <v>79</v>
      </c>
      <c r="C37" s="66">
        <v>29303528</v>
      </c>
      <c r="D37" s="67">
        <v>703067</v>
      </c>
      <c r="E37" s="68">
        <v>2529338</v>
      </c>
      <c r="F37" s="67">
        <v>3087951</v>
      </c>
      <c r="G37" s="68">
        <v>0</v>
      </c>
      <c r="H37" s="67">
        <v>0</v>
      </c>
      <c r="I37" s="55">
        <f t="shared" si="1"/>
        <v>35623884</v>
      </c>
      <c r="J37" s="56">
        <f t="shared" si="2"/>
        <v>0.8225809403601246</v>
      </c>
      <c r="K37" s="56">
        <f t="shared" si="3"/>
        <v>0.01973583228600228</v>
      </c>
      <c r="L37" s="56">
        <f t="shared" si="4"/>
        <v>0.0710011856090706</v>
      </c>
      <c r="M37" s="56">
        <f t="shared" si="5"/>
        <v>0.08668204174480244</v>
      </c>
      <c r="N37" s="56">
        <f t="shared" si="6"/>
        <v>0</v>
      </c>
      <c r="O37" s="56">
        <f t="shared" si="7"/>
        <v>0</v>
      </c>
    </row>
    <row r="38" spans="1:15" ht="12.75">
      <c r="A38" s="9">
        <v>36</v>
      </c>
      <c r="B38" s="58" t="s">
        <v>80</v>
      </c>
      <c r="C38" s="77">
        <v>51320072</v>
      </c>
      <c r="D38" s="78">
        <v>2964382</v>
      </c>
      <c r="E38" s="79">
        <v>6397721</v>
      </c>
      <c r="F38" s="78">
        <v>2175365</v>
      </c>
      <c r="G38" s="79">
        <v>0</v>
      </c>
      <c r="H38" s="78">
        <v>0</v>
      </c>
      <c r="I38" s="38">
        <f t="shared" si="1"/>
        <v>62857540</v>
      </c>
      <c r="J38" s="39">
        <f t="shared" si="2"/>
        <v>0.8164505324261815</v>
      </c>
      <c r="K38" s="39">
        <f t="shared" si="3"/>
        <v>0.04716032475976629</v>
      </c>
      <c r="L38" s="39">
        <f t="shared" si="4"/>
        <v>0.1017812819273551</v>
      </c>
      <c r="M38" s="39">
        <f t="shared" si="5"/>
        <v>0.03460786088669712</v>
      </c>
      <c r="N38" s="39">
        <f t="shared" si="6"/>
        <v>0</v>
      </c>
      <c r="O38" s="39">
        <f t="shared" si="7"/>
        <v>0</v>
      </c>
    </row>
    <row r="39" spans="1:15" s="57" customFormat="1" ht="12.75">
      <c r="A39" s="9">
        <v>37</v>
      </c>
      <c r="B39" s="58" t="s">
        <v>81</v>
      </c>
      <c r="C39" s="87">
        <v>101755372</v>
      </c>
      <c r="D39" s="88">
        <v>2302007</v>
      </c>
      <c r="E39" s="89">
        <v>4600054</v>
      </c>
      <c r="F39" s="88">
        <v>5955176</v>
      </c>
      <c r="G39" s="89">
        <v>0</v>
      </c>
      <c r="H39" s="88">
        <v>0</v>
      </c>
      <c r="I39" s="38">
        <f t="shared" si="1"/>
        <v>114612609</v>
      </c>
      <c r="J39" s="39">
        <f t="shared" si="2"/>
        <v>0.8878200477924728</v>
      </c>
      <c r="K39" s="39">
        <f t="shared" si="3"/>
        <v>0.020085111228905016</v>
      </c>
      <c r="L39" s="39">
        <f t="shared" si="4"/>
        <v>0.04013567128552147</v>
      </c>
      <c r="M39" s="39">
        <f t="shared" si="5"/>
        <v>0.051959169693100694</v>
      </c>
      <c r="N39" s="39">
        <f t="shared" si="6"/>
        <v>0</v>
      </c>
      <c r="O39" s="39">
        <f t="shared" si="7"/>
        <v>0</v>
      </c>
    </row>
    <row r="40" spans="1:15" s="57" customFormat="1" ht="12.75">
      <c r="A40" s="9">
        <v>38</v>
      </c>
      <c r="B40" s="58" t="s">
        <v>82</v>
      </c>
      <c r="C40" s="87">
        <v>26529773</v>
      </c>
      <c r="D40" s="88">
        <v>1425283</v>
      </c>
      <c r="E40" s="89">
        <v>1149074</v>
      </c>
      <c r="F40" s="88">
        <v>610831</v>
      </c>
      <c r="G40" s="89">
        <v>0</v>
      </c>
      <c r="H40" s="88">
        <v>0</v>
      </c>
      <c r="I40" s="38">
        <f t="shared" si="1"/>
        <v>29714961</v>
      </c>
      <c r="J40" s="39">
        <f t="shared" si="2"/>
        <v>0.8928086091043498</v>
      </c>
      <c r="K40" s="39">
        <f t="shared" si="3"/>
        <v>0.04796516475320294</v>
      </c>
      <c r="L40" s="39">
        <f t="shared" si="4"/>
        <v>0.03866988080516074</v>
      </c>
      <c r="M40" s="39">
        <f t="shared" si="5"/>
        <v>0.020556345337286494</v>
      </c>
      <c r="N40" s="39">
        <f t="shared" si="6"/>
        <v>0</v>
      </c>
      <c r="O40" s="39">
        <f t="shared" si="7"/>
        <v>0</v>
      </c>
    </row>
    <row r="41" spans="1:15" s="57" customFormat="1" ht="12.75">
      <c r="A41" s="9">
        <v>39</v>
      </c>
      <c r="B41" s="58" t="s">
        <v>83</v>
      </c>
      <c r="C41" s="87">
        <v>13830716</v>
      </c>
      <c r="D41" s="88">
        <v>826998</v>
      </c>
      <c r="E41" s="89">
        <v>1715917</v>
      </c>
      <c r="F41" s="88">
        <v>1408805</v>
      </c>
      <c r="G41" s="89">
        <v>0</v>
      </c>
      <c r="H41" s="88">
        <v>0</v>
      </c>
      <c r="I41" s="38">
        <f t="shared" si="1"/>
        <v>17782436</v>
      </c>
      <c r="J41" s="39">
        <f t="shared" si="2"/>
        <v>0.777773978773212</v>
      </c>
      <c r="K41" s="39">
        <f t="shared" si="3"/>
        <v>0.046506451647007195</v>
      </c>
      <c r="L41" s="39">
        <f t="shared" si="4"/>
        <v>0.09649504713527438</v>
      </c>
      <c r="M41" s="39">
        <f t="shared" si="5"/>
        <v>0.07922452244450648</v>
      </c>
      <c r="N41" s="39">
        <f t="shared" si="6"/>
        <v>0</v>
      </c>
      <c r="O41" s="39">
        <f t="shared" si="7"/>
        <v>0</v>
      </c>
    </row>
    <row r="42" spans="1:15" ht="12.75">
      <c r="A42" s="9">
        <v>40</v>
      </c>
      <c r="B42" s="59" t="s">
        <v>84</v>
      </c>
      <c r="C42" s="66">
        <v>106104713</v>
      </c>
      <c r="D42" s="67">
        <v>3683564</v>
      </c>
      <c r="E42" s="68">
        <v>6304632</v>
      </c>
      <c r="F42" s="67">
        <v>9854946</v>
      </c>
      <c r="G42" s="68">
        <v>0</v>
      </c>
      <c r="H42" s="67">
        <v>2615</v>
      </c>
      <c r="I42" s="55">
        <f t="shared" si="1"/>
        <v>125950470</v>
      </c>
      <c r="J42" s="56">
        <f t="shared" si="2"/>
        <v>0.8424320528537924</v>
      </c>
      <c r="K42" s="56">
        <f t="shared" si="3"/>
        <v>0.029246131435634978</v>
      </c>
      <c r="L42" s="56">
        <f t="shared" si="4"/>
        <v>0.050056438852510834</v>
      </c>
      <c r="M42" s="56">
        <f t="shared" si="5"/>
        <v>0.07824461472831344</v>
      </c>
      <c r="N42" s="56">
        <f t="shared" si="6"/>
        <v>0</v>
      </c>
      <c r="O42" s="56">
        <f t="shared" si="7"/>
        <v>2.0762129748305028E-05</v>
      </c>
    </row>
    <row r="43" spans="1:15" ht="12.75">
      <c r="A43" s="9">
        <v>41</v>
      </c>
      <c r="B43" s="58" t="s">
        <v>85</v>
      </c>
      <c r="C43" s="77">
        <v>7256578</v>
      </c>
      <c r="D43" s="78">
        <v>605669</v>
      </c>
      <c r="E43" s="79">
        <v>645919</v>
      </c>
      <c r="F43" s="78">
        <v>1692813</v>
      </c>
      <c r="G43" s="79">
        <v>0</v>
      </c>
      <c r="H43" s="78">
        <v>0</v>
      </c>
      <c r="I43" s="38">
        <f t="shared" si="1"/>
        <v>10200979</v>
      </c>
      <c r="J43" s="39">
        <f t="shared" si="2"/>
        <v>0.7113609389843857</v>
      </c>
      <c r="K43" s="39">
        <f t="shared" si="3"/>
        <v>0.05937361502263655</v>
      </c>
      <c r="L43" s="39">
        <f t="shared" si="4"/>
        <v>0.06331931474420249</v>
      </c>
      <c r="M43" s="39">
        <f t="shared" si="5"/>
        <v>0.16594613124877525</v>
      </c>
      <c r="N43" s="39">
        <f t="shared" si="6"/>
        <v>0</v>
      </c>
      <c r="O43" s="39">
        <f t="shared" si="7"/>
        <v>0</v>
      </c>
    </row>
    <row r="44" spans="1:15" s="57" customFormat="1" ht="12.75">
      <c r="A44" s="9">
        <v>42</v>
      </c>
      <c r="B44" s="58" t="s">
        <v>86</v>
      </c>
      <c r="C44" s="87">
        <v>16888899</v>
      </c>
      <c r="D44" s="88">
        <v>502068</v>
      </c>
      <c r="E44" s="89">
        <v>1098895</v>
      </c>
      <c r="F44" s="88">
        <v>818003</v>
      </c>
      <c r="G44" s="89">
        <v>0</v>
      </c>
      <c r="H44" s="88">
        <v>0</v>
      </c>
      <c r="I44" s="38">
        <f t="shared" si="1"/>
        <v>19307865</v>
      </c>
      <c r="J44" s="39">
        <f t="shared" si="2"/>
        <v>0.8747160289343229</v>
      </c>
      <c r="K44" s="39">
        <f t="shared" si="3"/>
        <v>0.026003289333129273</v>
      </c>
      <c r="L44" s="39">
        <f t="shared" si="4"/>
        <v>0.05691437142325161</v>
      </c>
      <c r="M44" s="39">
        <f t="shared" si="5"/>
        <v>0.04236631030929624</v>
      </c>
      <c r="N44" s="39">
        <f t="shared" si="6"/>
        <v>0</v>
      </c>
      <c r="O44" s="39">
        <f t="shared" si="7"/>
        <v>0</v>
      </c>
    </row>
    <row r="45" spans="1:15" s="57" customFormat="1" ht="12.75">
      <c r="A45" s="9">
        <v>43</v>
      </c>
      <c r="B45" s="58" t="s">
        <v>87</v>
      </c>
      <c r="C45" s="87">
        <v>19572839</v>
      </c>
      <c r="D45" s="88">
        <v>1283388</v>
      </c>
      <c r="E45" s="89">
        <v>1302159</v>
      </c>
      <c r="F45" s="88">
        <v>810099</v>
      </c>
      <c r="G45" s="89">
        <v>0</v>
      </c>
      <c r="H45" s="88">
        <v>10168</v>
      </c>
      <c r="I45" s="38">
        <f t="shared" si="1"/>
        <v>22978653</v>
      </c>
      <c r="J45" s="39">
        <f t="shared" si="2"/>
        <v>0.8517835662516858</v>
      </c>
      <c r="K45" s="39">
        <f t="shared" si="3"/>
        <v>0.05585131556666964</v>
      </c>
      <c r="L45" s="39">
        <f t="shared" si="4"/>
        <v>0.0566682041806367</v>
      </c>
      <c r="M45" s="39">
        <f t="shared" si="5"/>
        <v>0.03525441634894787</v>
      </c>
      <c r="N45" s="39">
        <f t="shared" si="6"/>
        <v>0</v>
      </c>
      <c r="O45" s="39">
        <f t="shared" si="7"/>
        <v>0.0004424976520599358</v>
      </c>
    </row>
    <row r="46" spans="1:15" s="57" customFormat="1" ht="12.75">
      <c r="A46" s="9">
        <v>44</v>
      </c>
      <c r="B46" s="58" t="s">
        <v>88</v>
      </c>
      <c r="C46" s="87">
        <v>14819839</v>
      </c>
      <c r="D46" s="88">
        <v>7667808</v>
      </c>
      <c r="E46" s="89">
        <v>1413148</v>
      </c>
      <c r="F46" s="88">
        <v>1031183</v>
      </c>
      <c r="G46" s="89">
        <v>0</v>
      </c>
      <c r="H46" s="88">
        <v>0</v>
      </c>
      <c r="I46" s="38">
        <f t="shared" si="1"/>
        <v>24931978</v>
      </c>
      <c r="J46" s="39">
        <f t="shared" si="2"/>
        <v>0.5944108806770165</v>
      </c>
      <c r="K46" s="39">
        <f t="shared" si="3"/>
        <v>0.3075491242612199</v>
      </c>
      <c r="L46" s="39">
        <f t="shared" si="4"/>
        <v>0.05668013985893939</v>
      </c>
      <c r="M46" s="39">
        <f t="shared" si="5"/>
        <v>0.04135985520282426</v>
      </c>
      <c r="N46" s="39">
        <f t="shared" si="6"/>
        <v>0</v>
      </c>
      <c r="O46" s="39">
        <f t="shared" si="7"/>
        <v>0</v>
      </c>
    </row>
    <row r="47" spans="1:15" ht="12.75">
      <c r="A47" s="9">
        <v>45</v>
      </c>
      <c r="B47" s="59" t="s">
        <v>89</v>
      </c>
      <c r="C47" s="66">
        <v>68226935</v>
      </c>
      <c r="D47" s="67">
        <v>1980410</v>
      </c>
      <c r="E47" s="68">
        <v>1925924</v>
      </c>
      <c r="F47" s="67">
        <v>3747705</v>
      </c>
      <c r="G47" s="68">
        <v>0</v>
      </c>
      <c r="H47" s="67">
        <v>1953164</v>
      </c>
      <c r="I47" s="55">
        <f t="shared" si="1"/>
        <v>77834138</v>
      </c>
      <c r="J47" s="56">
        <f t="shared" si="2"/>
        <v>0.8765682610887269</v>
      </c>
      <c r="K47" s="56">
        <f t="shared" si="3"/>
        <v>0.025443976780471316</v>
      </c>
      <c r="L47" s="56">
        <f t="shared" si="4"/>
        <v>0.024743949756339565</v>
      </c>
      <c r="M47" s="56">
        <f t="shared" si="5"/>
        <v>0.04814988764955552</v>
      </c>
      <c r="N47" s="56">
        <f t="shared" si="6"/>
        <v>0</v>
      </c>
      <c r="O47" s="56">
        <f t="shared" si="7"/>
        <v>0.025093924724906697</v>
      </c>
    </row>
    <row r="48" spans="1:15" ht="12.75">
      <c r="A48" s="9">
        <v>46</v>
      </c>
      <c r="B48" s="58" t="s">
        <v>90</v>
      </c>
      <c r="C48" s="77">
        <v>4526609</v>
      </c>
      <c r="D48" s="78">
        <v>391194</v>
      </c>
      <c r="E48" s="79">
        <v>701462</v>
      </c>
      <c r="F48" s="78">
        <v>1633251</v>
      </c>
      <c r="G48" s="79">
        <v>0</v>
      </c>
      <c r="H48" s="78">
        <v>63565</v>
      </c>
      <c r="I48" s="38">
        <f t="shared" si="1"/>
        <v>7316081</v>
      </c>
      <c r="J48" s="39">
        <f t="shared" si="2"/>
        <v>0.618720459765276</v>
      </c>
      <c r="K48" s="39">
        <f t="shared" si="3"/>
        <v>0.053470430412129115</v>
      </c>
      <c r="L48" s="39">
        <f t="shared" si="4"/>
        <v>0.09587947427044616</v>
      </c>
      <c r="M48" s="39">
        <f t="shared" si="5"/>
        <v>0.2232412407681107</v>
      </c>
      <c r="N48" s="39">
        <f t="shared" si="6"/>
        <v>0</v>
      </c>
      <c r="O48" s="39">
        <f t="shared" si="7"/>
        <v>0.008688394784038066</v>
      </c>
    </row>
    <row r="49" spans="1:15" s="57" customFormat="1" ht="12.75">
      <c r="A49" s="9">
        <v>47</v>
      </c>
      <c r="B49" s="58" t="s">
        <v>91</v>
      </c>
      <c r="C49" s="87">
        <v>21626878</v>
      </c>
      <c r="D49" s="88">
        <v>566886</v>
      </c>
      <c r="E49" s="89">
        <v>1603959</v>
      </c>
      <c r="F49" s="88">
        <v>3138718</v>
      </c>
      <c r="G49" s="89">
        <v>0</v>
      </c>
      <c r="H49" s="88">
        <v>0</v>
      </c>
      <c r="I49" s="38">
        <f t="shared" si="1"/>
        <v>26936441</v>
      </c>
      <c r="J49" s="39">
        <f t="shared" si="2"/>
        <v>0.8028855036936765</v>
      </c>
      <c r="K49" s="39">
        <f t="shared" si="3"/>
        <v>0.021045319238721997</v>
      </c>
      <c r="L49" s="39">
        <f t="shared" si="4"/>
        <v>0.0595460625254836</v>
      </c>
      <c r="M49" s="39">
        <f t="shared" si="5"/>
        <v>0.11652311454211788</v>
      </c>
      <c r="N49" s="39">
        <f t="shared" si="6"/>
        <v>0</v>
      </c>
      <c r="O49" s="39">
        <f t="shared" si="7"/>
        <v>0</v>
      </c>
    </row>
    <row r="50" spans="1:15" s="57" customFormat="1" ht="12.75">
      <c r="A50" s="9">
        <v>48</v>
      </c>
      <c r="B50" s="58" t="s">
        <v>92</v>
      </c>
      <c r="C50" s="87">
        <v>40382511</v>
      </c>
      <c r="D50" s="88">
        <v>2141737</v>
      </c>
      <c r="E50" s="89">
        <v>1465989</v>
      </c>
      <c r="F50" s="88">
        <v>1205754</v>
      </c>
      <c r="G50" s="89">
        <v>0</v>
      </c>
      <c r="H50" s="88">
        <v>0</v>
      </c>
      <c r="I50" s="38">
        <f t="shared" si="1"/>
        <v>45195991</v>
      </c>
      <c r="J50" s="39">
        <f t="shared" si="2"/>
        <v>0.8934976334516042</v>
      </c>
      <c r="K50" s="39">
        <f t="shared" si="3"/>
        <v>0.04738776499004082</v>
      </c>
      <c r="L50" s="39">
        <f t="shared" si="4"/>
        <v>0.03243626187995303</v>
      </c>
      <c r="M50" s="39">
        <f t="shared" si="5"/>
        <v>0.026678339678402007</v>
      </c>
      <c r="N50" s="39">
        <f t="shared" si="6"/>
        <v>0</v>
      </c>
      <c r="O50" s="39">
        <f t="shared" si="7"/>
        <v>0</v>
      </c>
    </row>
    <row r="51" spans="1:15" s="57" customFormat="1" ht="12.75">
      <c r="A51" s="9">
        <v>49</v>
      </c>
      <c r="B51" s="58" t="s">
        <v>93</v>
      </c>
      <c r="C51" s="87">
        <v>70791148</v>
      </c>
      <c r="D51" s="88">
        <v>2216008</v>
      </c>
      <c r="E51" s="89">
        <v>6055030</v>
      </c>
      <c r="F51" s="88">
        <v>3492293</v>
      </c>
      <c r="G51" s="89">
        <v>0</v>
      </c>
      <c r="H51" s="88">
        <v>0</v>
      </c>
      <c r="I51" s="38">
        <f t="shared" si="1"/>
        <v>82554479</v>
      </c>
      <c r="J51" s="39">
        <f t="shared" si="2"/>
        <v>0.8575082643305156</v>
      </c>
      <c r="K51" s="39">
        <f t="shared" si="3"/>
        <v>0.026842977229618273</v>
      </c>
      <c r="L51" s="39">
        <f t="shared" si="4"/>
        <v>0.07334586897459555</v>
      </c>
      <c r="M51" s="39">
        <f t="shared" si="5"/>
        <v>0.04230288946527056</v>
      </c>
      <c r="N51" s="39">
        <f t="shared" si="6"/>
        <v>0</v>
      </c>
      <c r="O51" s="39">
        <f t="shared" si="7"/>
        <v>0</v>
      </c>
    </row>
    <row r="52" spans="1:15" ht="12.75">
      <c r="A52" s="9">
        <v>50</v>
      </c>
      <c r="B52" s="59" t="s">
        <v>94</v>
      </c>
      <c r="C52" s="66">
        <v>36781403</v>
      </c>
      <c r="D52" s="67">
        <v>1250503</v>
      </c>
      <c r="E52" s="68">
        <v>3074342</v>
      </c>
      <c r="F52" s="67">
        <v>4030586</v>
      </c>
      <c r="G52" s="68">
        <v>0</v>
      </c>
      <c r="H52" s="67">
        <v>0</v>
      </c>
      <c r="I52" s="55">
        <f t="shared" si="1"/>
        <v>45136834</v>
      </c>
      <c r="J52" s="56">
        <f t="shared" si="2"/>
        <v>0.8148866400332819</v>
      </c>
      <c r="K52" s="56">
        <f t="shared" si="3"/>
        <v>0.02770471229772119</v>
      </c>
      <c r="L52" s="56">
        <f t="shared" si="4"/>
        <v>0.06811160038384616</v>
      </c>
      <c r="M52" s="56">
        <f t="shared" si="5"/>
        <v>0.08929704728515075</v>
      </c>
      <c r="N52" s="56">
        <f t="shared" si="6"/>
        <v>0</v>
      </c>
      <c r="O52" s="56">
        <f t="shared" si="7"/>
        <v>0</v>
      </c>
    </row>
    <row r="53" spans="1:15" ht="12.75">
      <c r="A53" s="9">
        <v>51</v>
      </c>
      <c r="B53" s="58" t="s">
        <v>95</v>
      </c>
      <c r="C53" s="77">
        <v>50445748</v>
      </c>
      <c r="D53" s="78">
        <v>1670686</v>
      </c>
      <c r="E53" s="79">
        <v>3727626</v>
      </c>
      <c r="F53" s="78">
        <v>2513390</v>
      </c>
      <c r="G53" s="79">
        <v>0</v>
      </c>
      <c r="H53" s="78">
        <v>5663</v>
      </c>
      <c r="I53" s="38">
        <f t="shared" si="1"/>
        <v>58363113</v>
      </c>
      <c r="J53" s="39">
        <f t="shared" si="2"/>
        <v>0.8643429969199895</v>
      </c>
      <c r="K53" s="39">
        <f t="shared" si="3"/>
        <v>0.028625717754294566</v>
      </c>
      <c r="L53" s="39">
        <f t="shared" si="4"/>
        <v>0.0638695540452066</v>
      </c>
      <c r="M53" s="39">
        <f t="shared" si="5"/>
        <v>0.04306470081539345</v>
      </c>
      <c r="N53" s="39">
        <f t="shared" si="6"/>
        <v>0</v>
      </c>
      <c r="O53" s="39">
        <f t="shared" si="7"/>
        <v>9.703046511586864E-05</v>
      </c>
    </row>
    <row r="54" spans="1:15" s="57" customFormat="1" ht="12.75">
      <c r="A54" s="9">
        <v>52</v>
      </c>
      <c r="B54" s="58" t="s">
        <v>96</v>
      </c>
      <c r="C54" s="87">
        <v>201161267</v>
      </c>
      <c r="D54" s="88">
        <v>5575416</v>
      </c>
      <c r="E54" s="89">
        <v>4252641</v>
      </c>
      <c r="F54" s="88">
        <v>13110274</v>
      </c>
      <c r="G54" s="89">
        <v>0</v>
      </c>
      <c r="H54" s="88">
        <v>0</v>
      </c>
      <c r="I54" s="38">
        <f t="shared" si="1"/>
        <v>224099598</v>
      </c>
      <c r="J54" s="39">
        <f t="shared" si="2"/>
        <v>0.8976422483363848</v>
      </c>
      <c r="K54" s="39">
        <f t="shared" si="3"/>
        <v>0.02487918786895816</v>
      </c>
      <c r="L54" s="39">
        <f t="shared" si="4"/>
        <v>0.01897656683882137</v>
      </c>
      <c r="M54" s="39">
        <f t="shared" si="5"/>
        <v>0.05850199695583568</v>
      </c>
      <c r="N54" s="39">
        <f t="shared" si="6"/>
        <v>0</v>
      </c>
      <c r="O54" s="39">
        <f t="shared" si="7"/>
        <v>0</v>
      </c>
    </row>
    <row r="55" spans="1:15" s="57" customFormat="1" ht="12.75">
      <c r="A55" s="9">
        <v>53</v>
      </c>
      <c r="B55" s="58" t="s">
        <v>97</v>
      </c>
      <c r="C55" s="87">
        <v>80706432</v>
      </c>
      <c r="D55" s="88">
        <v>2744275</v>
      </c>
      <c r="E55" s="89">
        <v>6058530</v>
      </c>
      <c r="F55" s="88">
        <v>10947663</v>
      </c>
      <c r="G55" s="89">
        <v>0</v>
      </c>
      <c r="H55" s="88">
        <v>0</v>
      </c>
      <c r="I55" s="38">
        <f t="shared" si="1"/>
        <v>100456900</v>
      </c>
      <c r="J55" s="39">
        <f t="shared" si="2"/>
        <v>0.8033936145750068</v>
      </c>
      <c r="K55" s="39">
        <f t="shared" si="3"/>
        <v>0.02731793435791867</v>
      </c>
      <c r="L55" s="39">
        <f t="shared" si="4"/>
        <v>0.06030974477611792</v>
      </c>
      <c r="M55" s="39">
        <f t="shared" si="5"/>
        <v>0.10897870629095661</v>
      </c>
      <c r="N55" s="39">
        <f t="shared" si="6"/>
        <v>0</v>
      </c>
      <c r="O55" s="39">
        <f t="shared" si="7"/>
        <v>0</v>
      </c>
    </row>
    <row r="56" spans="1:15" s="57" customFormat="1" ht="12.75">
      <c r="A56" s="9">
        <v>54</v>
      </c>
      <c r="B56" s="58" t="s">
        <v>98</v>
      </c>
      <c r="C56" s="87">
        <v>4151985</v>
      </c>
      <c r="D56" s="88">
        <v>386133</v>
      </c>
      <c r="E56" s="89">
        <v>647419</v>
      </c>
      <c r="F56" s="88">
        <v>221505</v>
      </c>
      <c r="G56" s="89">
        <v>0</v>
      </c>
      <c r="H56" s="88">
        <v>0</v>
      </c>
      <c r="I56" s="38">
        <f t="shared" si="1"/>
        <v>5407042</v>
      </c>
      <c r="J56" s="39">
        <f t="shared" si="2"/>
        <v>0.767884732539529</v>
      </c>
      <c r="K56" s="39">
        <f t="shared" si="3"/>
        <v>0.07141298329104898</v>
      </c>
      <c r="L56" s="39">
        <f t="shared" si="4"/>
        <v>0.11973626245181747</v>
      </c>
      <c r="M56" s="39">
        <f t="shared" si="5"/>
        <v>0.04096602171760456</v>
      </c>
      <c r="N56" s="39">
        <f t="shared" si="6"/>
        <v>0</v>
      </c>
      <c r="O56" s="39">
        <f t="shared" si="7"/>
        <v>0</v>
      </c>
    </row>
    <row r="57" spans="1:15" ht="12.75">
      <c r="A57" s="9">
        <v>55</v>
      </c>
      <c r="B57" s="59" t="s">
        <v>99</v>
      </c>
      <c r="C57" s="66">
        <v>94238994</v>
      </c>
      <c r="D57" s="67">
        <v>2891301</v>
      </c>
      <c r="E57" s="68">
        <v>5090164</v>
      </c>
      <c r="F57" s="67">
        <v>2758533</v>
      </c>
      <c r="G57" s="68">
        <v>0</v>
      </c>
      <c r="H57" s="67">
        <v>0</v>
      </c>
      <c r="I57" s="55">
        <f t="shared" si="1"/>
        <v>104978992</v>
      </c>
      <c r="J57" s="56">
        <f t="shared" si="2"/>
        <v>0.8976938357342963</v>
      </c>
      <c r="K57" s="56">
        <f t="shared" si="3"/>
        <v>0.027541710440504134</v>
      </c>
      <c r="L57" s="56">
        <f t="shared" si="4"/>
        <v>0.04848745356594775</v>
      </c>
      <c r="M57" s="56">
        <f t="shared" si="5"/>
        <v>0.02627700025925187</v>
      </c>
      <c r="N57" s="56">
        <f t="shared" si="6"/>
        <v>0</v>
      </c>
      <c r="O57" s="56">
        <f t="shared" si="7"/>
        <v>0</v>
      </c>
    </row>
    <row r="58" spans="1:15" ht="12.75">
      <c r="A58" s="9">
        <v>56</v>
      </c>
      <c r="B58" s="58" t="s">
        <v>100</v>
      </c>
      <c r="C58" s="77">
        <v>14181550</v>
      </c>
      <c r="D58" s="78">
        <v>438194</v>
      </c>
      <c r="E58" s="79">
        <v>799539</v>
      </c>
      <c r="F58" s="78">
        <v>1305606</v>
      </c>
      <c r="G58" s="79">
        <v>0</v>
      </c>
      <c r="H58" s="78">
        <v>0</v>
      </c>
      <c r="I58" s="38">
        <f t="shared" si="1"/>
        <v>16724889</v>
      </c>
      <c r="J58" s="39">
        <f t="shared" si="2"/>
        <v>0.847930889107844</v>
      </c>
      <c r="K58" s="39">
        <f t="shared" si="3"/>
        <v>0.02620011409343285</v>
      </c>
      <c r="L58" s="39">
        <f t="shared" si="4"/>
        <v>0.04780533969463116</v>
      </c>
      <c r="M58" s="39">
        <f t="shared" si="5"/>
        <v>0.078063657104092</v>
      </c>
      <c r="N58" s="39">
        <f t="shared" si="6"/>
        <v>0</v>
      </c>
      <c r="O58" s="39">
        <f t="shared" si="7"/>
        <v>0</v>
      </c>
    </row>
    <row r="59" spans="1:15" s="57" customFormat="1" ht="12.75">
      <c r="A59" s="9">
        <v>57</v>
      </c>
      <c r="B59" s="58" t="s">
        <v>101</v>
      </c>
      <c r="C59" s="87">
        <v>40873630</v>
      </c>
      <c r="D59" s="88">
        <v>2318620</v>
      </c>
      <c r="E59" s="89">
        <v>2517861</v>
      </c>
      <c r="F59" s="88">
        <v>2870444</v>
      </c>
      <c r="G59" s="89">
        <v>0</v>
      </c>
      <c r="H59" s="88">
        <v>0</v>
      </c>
      <c r="I59" s="38">
        <f t="shared" si="1"/>
        <v>48580555</v>
      </c>
      <c r="J59" s="39">
        <f t="shared" si="2"/>
        <v>0.8413578231043264</v>
      </c>
      <c r="K59" s="39">
        <f t="shared" si="3"/>
        <v>0.04772732629341102</v>
      </c>
      <c r="L59" s="39">
        <f t="shared" si="4"/>
        <v>0.051828576268838425</v>
      </c>
      <c r="M59" s="39">
        <f t="shared" si="5"/>
        <v>0.059086274333424144</v>
      </c>
      <c r="N59" s="39">
        <f t="shared" si="6"/>
        <v>0</v>
      </c>
      <c r="O59" s="39">
        <f t="shared" si="7"/>
        <v>0</v>
      </c>
    </row>
    <row r="60" spans="1:15" s="57" customFormat="1" ht="12.75">
      <c r="A60" s="9">
        <v>58</v>
      </c>
      <c r="B60" s="58" t="s">
        <v>102</v>
      </c>
      <c r="C60" s="87">
        <v>45038291</v>
      </c>
      <c r="D60" s="88">
        <v>2076572</v>
      </c>
      <c r="E60" s="89">
        <v>1742523</v>
      </c>
      <c r="F60" s="88">
        <v>2541013</v>
      </c>
      <c r="G60" s="89">
        <v>0</v>
      </c>
      <c r="H60" s="88">
        <v>0</v>
      </c>
      <c r="I60" s="38">
        <f t="shared" si="1"/>
        <v>51398399</v>
      </c>
      <c r="J60" s="39">
        <f>C60/$I60</f>
        <v>0.8762586359937009</v>
      </c>
      <c r="K60" s="39">
        <f t="shared" si="3"/>
        <v>0.040401491883044836</v>
      </c>
      <c r="L60" s="39">
        <f t="shared" si="4"/>
        <v>0.03390228166445418</v>
      </c>
      <c r="M60" s="39">
        <f t="shared" si="5"/>
        <v>0.04943759045880009</v>
      </c>
      <c r="N60" s="39">
        <f t="shared" si="6"/>
        <v>0</v>
      </c>
      <c r="O60" s="39">
        <f t="shared" si="7"/>
        <v>0</v>
      </c>
    </row>
    <row r="61" spans="1:15" s="57" customFormat="1" ht="12.75">
      <c r="A61" s="9">
        <v>59</v>
      </c>
      <c r="B61" s="58" t="s">
        <v>103</v>
      </c>
      <c r="C61" s="87">
        <v>24460429</v>
      </c>
      <c r="D61" s="88">
        <v>625024</v>
      </c>
      <c r="E61" s="89">
        <v>2113931</v>
      </c>
      <c r="F61" s="88">
        <v>1104610</v>
      </c>
      <c r="G61" s="89">
        <v>0</v>
      </c>
      <c r="H61" s="88">
        <v>0</v>
      </c>
      <c r="I61" s="38">
        <f>SUM(C61:H61)</f>
        <v>28303994</v>
      </c>
      <c r="J61" s="39">
        <f t="shared" si="2"/>
        <v>0.864204147301614</v>
      </c>
      <c r="K61" s="39">
        <f t="shared" si="3"/>
        <v>0.02208253718538804</v>
      </c>
      <c r="L61" s="39">
        <f t="shared" si="4"/>
        <v>0.07468666789570405</v>
      </c>
      <c r="M61" s="39">
        <f t="shared" si="5"/>
        <v>0.03902664761729387</v>
      </c>
      <c r="N61" s="39">
        <f t="shared" si="6"/>
        <v>0</v>
      </c>
      <c r="O61" s="39">
        <f t="shared" si="7"/>
        <v>0</v>
      </c>
    </row>
    <row r="62" spans="1:15" ht="12.75">
      <c r="A62" s="9">
        <v>60</v>
      </c>
      <c r="B62" s="59" t="s">
        <v>104</v>
      </c>
      <c r="C62" s="66">
        <v>32468522</v>
      </c>
      <c r="D62" s="67">
        <v>944209</v>
      </c>
      <c r="E62" s="68">
        <v>1546803</v>
      </c>
      <c r="F62" s="67">
        <v>4872839</v>
      </c>
      <c r="G62" s="68">
        <v>0</v>
      </c>
      <c r="H62" s="67">
        <v>0</v>
      </c>
      <c r="I62" s="55">
        <f t="shared" si="1"/>
        <v>39832373</v>
      </c>
      <c r="J62" s="56">
        <f t="shared" si="2"/>
        <v>0.8151289906830306</v>
      </c>
      <c r="K62" s="56">
        <f t="shared" si="3"/>
        <v>0.02370456312005313</v>
      </c>
      <c r="L62" s="56">
        <f t="shared" si="4"/>
        <v>0.03883281068893385</v>
      </c>
      <c r="M62" s="56">
        <f t="shared" si="5"/>
        <v>0.12233363550798242</v>
      </c>
      <c r="N62" s="56">
        <f t="shared" si="6"/>
        <v>0</v>
      </c>
      <c r="O62" s="56">
        <f t="shared" si="7"/>
        <v>0</v>
      </c>
    </row>
    <row r="63" spans="1:15" ht="12.75">
      <c r="A63" s="9">
        <v>61</v>
      </c>
      <c r="B63" s="58" t="s">
        <v>105</v>
      </c>
      <c r="C63" s="77">
        <v>19718858</v>
      </c>
      <c r="D63" s="78">
        <v>501721</v>
      </c>
      <c r="E63" s="79">
        <v>834026</v>
      </c>
      <c r="F63" s="78">
        <v>716186</v>
      </c>
      <c r="G63" s="79">
        <v>0</v>
      </c>
      <c r="H63" s="78">
        <v>0</v>
      </c>
      <c r="I63" s="38">
        <f t="shared" si="1"/>
        <v>21770791</v>
      </c>
      <c r="J63" s="39">
        <f t="shared" si="2"/>
        <v>0.905748348785306</v>
      </c>
      <c r="K63" s="39">
        <f t="shared" si="3"/>
        <v>0.023045602706856173</v>
      </c>
      <c r="L63" s="39">
        <f t="shared" si="4"/>
        <v>0.038309402722207016</v>
      </c>
      <c r="M63" s="39">
        <f t="shared" si="5"/>
        <v>0.03289664578563085</v>
      </c>
      <c r="N63" s="39">
        <f t="shared" si="6"/>
        <v>0</v>
      </c>
      <c r="O63" s="39">
        <f t="shared" si="7"/>
        <v>0</v>
      </c>
    </row>
    <row r="64" spans="1:15" s="57" customFormat="1" ht="12.75">
      <c r="A64" s="9">
        <v>62</v>
      </c>
      <c r="B64" s="58" t="s">
        <v>106</v>
      </c>
      <c r="C64" s="87">
        <v>9611447</v>
      </c>
      <c r="D64" s="88">
        <v>249098</v>
      </c>
      <c r="E64" s="89">
        <v>682956</v>
      </c>
      <c r="F64" s="88">
        <v>610855</v>
      </c>
      <c r="G64" s="89">
        <v>0</v>
      </c>
      <c r="H64" s="88">
        <v>0</v>
      </c>
      <c r="I64" s="38">
        <f t="shared" si="1"/>
        <v>11154356</v>
      </c>
      <c r="J64" s="39">
        <f t="shared" si="2"/>
        <v>0.8616765503987859</v>
      </c>
      <c r="K64" s="39">
        <f t="shared" si="3"/>
        <v>0.022331903338928757</v>
      </c>
      <c r="L64" s="39">
        <f t="shared" si="4"/>
        <v>0.0612277391899631</v>
      </c>
      <c r="M64" s="39">
        <f t="shared" si="5"/>
        <v>0.054763807072322236</v>
      </c>
      <c r="N64" s="39">
        <f t="shared" si="6"/>
        <v>0</v>
      </c>
      <c r="O64" s="39">
        <f t="shared" si="7"/>
        <v>0</v>
      </c>
    </row>
    <row r="65" spans="1:15" s="57" customFormat="1" ht="12.75">
      <c r="A65" s="9">
        <v>63</v>
      </c>
      <c r="B65" s="58" t="s">
        <v>107</v>
      </c>
      <c r="C65" s="87">
        <v>14987902</v>
      </c>
      <c r="D65" s="88">
        <v>889950</v>
      </c>
      <c r="E65" s="89">
        <v>453900</v>
      </c>
      <c r="F65" s="88">
        <v>595389</v>
      </c>
      <c r="G65" s="89">
        <v>0</v>
      </c>
      <c r="H65" s="88">
        <v>0</v>
      </c>
      <c r="I65" s="38">
        <f t="shared" si="1"/>
        <v>16927141</v>
      </c>
      <c r="J65" s="39">
        <f t="shared" si="2"/>
        <v>0.8854361170619421</v>
      </c>
      <c r="K65" s="39">
        <f t="shared" si="3"/>
        <v>0.05257532858029599</v>
      </c>
      <c r="L65" s="39">
        <f t="shared" si="4"/>
        <v>0.026814924032357267</v>
      </c>
      <c r="M65" s="39">
        <f t="shared" si="5"/>
        <v>0.035173630325404624</v>
      </c>
      <c r="N65" s="39">
        <f t="shared" si="6"/>
        <v>0</v>
      </c>
      <c r="O65" s="39">
        <f t="shared" si="7"/>
        <v>0</v>
      </c>
    </row>
    <row r="66" spans="1:15" s="57" customFormat="1" ht="12.75">
      <c r="A66" s="9">
        <v>64</v>
      </c>
      <c r="B66" s="58" t="s">
        <v>108</v>
      </c>
      <c r="C66" s="87">
        <v>12558268</v>
      </c>
      <c r="D66" s="88">
        <v>314137</v>
      </c>
      <c r="E66" s="89">
        <v>695839</v>
      </c>
      <c r="F66" s="88">
        <v>1080800</v>
      </c>
      <c r="G66" s="89">
        <v>0</v>
      </c>
      <c r="H66" s="88">
        <v>0</v>
      </c>
      <c r="I66" s="38">
        <f t="shared" si="1"/>
        <v>14649044</v>
      </c>
      <c r="J66" s="39">
        <f t="shared" si="2"/>
        <v>0.8572756010562873</v>
      </c>
      <c r="K66" s="39">
        <f t="shared" si="3"/>
        <v>0.02144419799681126</v>
      </c>
      <c r="L66" s="39">
        <f t="shared" si="4"/>
        <v>0.04750064236273712</v>
      </c>
      <c r="M66" s="39">
        <f t="shared" si="5"/>
        <v>0.07377955858416427</v>
      </c>
      <c r="N66" s="39">
        <f t="shared" si="6"/>
        <v>0</v>
      </c>
      <c r="O66" s="39">
        <f t="shared" si="7"/>
        <v>0</v>
      </c>
    </row>
    <row r="67" spans="1:15" ht="12.75">
      <c r="A67" s="9">
        <v>65</v>
      </c>
      <c r="B67" s="59" t="s">
        <v>109</v>
      </c>
      <c r="C67" s="66">
        <v>31345461</v>
      </c>
      <c r="D67" s="67">
        <v>2378072</v>
      </c>
      <c r="E67" s="68">
        <v>5044983</v>
      </c>
      <c r="F67" s="67">
        <v>17924071</v>
      </c>
      <c r="G67" s="68">
        <v>0</v>
      </c>
      <c r="H67" s="67">
        <v>14100</v>
      </c>
      <c r="I67" s="38">
        <f t="shared" si="1"/>
        <v>56706687</v>
      </c>
      <c r="J67" s="39">
        <f t="shared" si="2"/>
        <v>0.5527648088487341</v>
      </c>
      <c r="K67" s="39">
        <f t="shared" si="3"/>
        <v>0.041936359286868584</v>
      </c>
      <c r="L67" s="39">
        <f t="shared" si="4"/>
        <v>0.0889662801143717</v>
      </c>
      <c r="M67" s="39">
        <f t="shared" si="5"/>
        <v>0.31608390382601614</v>
      </c>
      <c r="N67" s="39">
        <f t="shared" si="6"/>
        <v>0</v>
      </c>
      <c r="O67" s="39">
        <f t="shared" si="7"/>
        <v>0.00024864792400938534</v>
      </c>
    </row>
    <row r="68" spans="1:15" ht="12.75">
      <c r="A68" s="9">
        <v>66</v>
      </c>
      <c r="B68" s="58" t="s">
        <v>110</v>
      </c>
      <c r="C68" s="77">
        <v>13300540</v>
      </c>
      <c r="D68" s="78">
        <v>450019</v>
      </c>
      <c r="E68" s="79">
        <v>1550628</v>
      </c>
      <c r="F68" s="78">
        <v>1571444</v>
      </c>
      <c r="G68" s="79">
        <v>0</v>
      </c>
      <c r="H68" s="78">
        <v>0</v>
      </c>
      <c r="I68" s="38">
        <f>SUM(C68:H68)</f>
        <v>16872631</v>
      </c>
      <c r="J68" s="39">
        <f aca="true" t="shared" si="8" ref="J68:O70">C68/$I68</f>
        <v>0.7882908124998407</v>
      </c>
      <c r="K68" s="39">
        <f t="shared" si="8"/>
        <v>0.02667153688123684</v>
      </c>
      <c r="L68" s="39">
        <f t="shared" si="8"/>
        <v>0.09190196834151117</v>
      </c>
      <c r="M68" s="39">
        <f t="shared" si="8"/>
        <v>0.09313568227741127</v>
      </c>
      <c r="N68" s="39">
        <f t="shared" si="8"/>
        <v>0</v>
      </c>
      <c r="O68" s="39">
        <f t="shared" si="8"/>
        <v>0</v>
      </c>
    </row>
    <row r="69" spans="1:15" s="57" customFormat="1" ht="12.75">
      <c r="A69" s="9">
        <v>67</v>
      </c>
      <c r="B69" s="58" t="s">
        <v>111</v>
      </c>
      <c r="C69" s="87">
        <v>20362078</v>
      </c>
      <c r="D69" s="88">
        <v>240241</v>
      </c>
      <c r="E69" s="89">
        <v>573751</v>
      </c>
      <c r="F69" s="88">
        <v>913832</v>
      </c>
      <c r="G69" s="89">
        <v>0</v>
      </c>
      <c r="H69" s="88">
        <v>0</v>
      </c>
      <c r="I69" s="38">
        <f>SUM(C69:H69)</f>
        <v>22089902</v>
      </c>
      <c r="J69" s="39">
        <f t="shared" si="8"/>
        <v>0.9217821790246059</v>
      </c>
      <c r="K69" s="39">
        <f t="shared" si="8"/>
        <v>0.010875602798056777</v>
      </c>
      <c r="L69" s="39">
        <f t="shared" si="8"/>
        <v>0.025973451579821404</v>
      </c>
      <c r="M69" s="39">
        <f t="shared" si="8"/>
        <v>0.04136876659751591</v>
      </c>
      <c r="N69" s="39">
        <f t="shared" si="8"/>
        <v>0</v>
      </c>
      <c r="O69" s="39">
        <f t="shared" si="8"/>
        <v>0</v>
      </c>
    </row>
    <row r="70" spans="1:15" s="57" customFormat="1" ht="12.75">
      <c r="A70" s="9">
        <v>68</v>
      </c>
      <c r="B70" s="54" t="s">
        <v>112</v>
      </c>
      <c r="C70" s="87">
        <v>9235200</v>
      </c>
      <c r="D70" s="88">
        <v>272277</v>
      </c>
      <c r="E70" s="89">
        <v>581920</v>
      </c>
      <c r="F70" s="88">
        <v>653581</v>
      </c>
      <c r="G70" s="89">
        <v>0</v>
      </c>
      <c r="H70" s="88">
        <v>0</v>
      </c>
      <c r="I70" s="55">
        <f>SUM(C70:H70)</f>
        <v>10742978</v>
      </c>
      <c r="J70" s="56">
        <f t="shared" si="8"/>
        <v>0.8596499034066718</v>
      </c>
      <c r="K70" s="56">
        <f t="shared" si="8"/>
        <v>0.025344648383343986</v>
      </c>
      <c r="L70" s="56">
        <f t="shared" si="8"/>
        <v>0.0541674757222811</v>
      </c>
      <c r="M70" s="56">
        <f t="shared" si="8"/>
        <v>0.06083797248770313</v>
      </c>
      <c r="N70" s="56">
        <f t="shared" si="8"/>
        <v>0</v>
      </c>
      <c r="O70" s="56">
        <f t="shared" si="8"/>
        <v>0</v>
      </c>
    </row>
    <row r="71" spans="1:15" ht="12.75">
      <c r="A71" s="10">
        <v>69</v>
      </c>
      <c r="B71" s="11" t="s">
        <v>127</v>
      </c>
      <c r="C71" s="66">
        <v>12690118</v>
      </c>
      <c r="D71" s="75">
        <v>148735</v>
      </c>
      <c r="E71" s="68">
        <v>160365</v>
      </c>
      <c r="F71" s="75">
        <v>651583</v>
      </c>
      <c r="G71" s="68">
        <v>0</v>
      </c>
      <c r="H71" s="75">
        <v>0</v>
      </c>
      <c r="I71" s="2">
        <f>SUM(C71:H71)</f>
        <v>13650801</v>
      </c>
      <c r="J71" s="32">
        <f aca="true" t="shared" si="9" ref="J71:O71">C71/$I71</f>
        <v>0.9296244227719678</v>
      </c>
      <c r="K71" s="32">
        <f t="shared" si="9"/>
        <v>0.01089569762243256</v>
      </c>
      <c r="L71" s="32">
        <f t="shared" si="9"/>
        <v>0.011747662280037633</v>
      </c>
      <c r="M71" s="32">
        <f t="shared" si="9"/>
        <v>0.04773221732556207</v>
      </c>
      <c r="N71" s="32">
        <f t="shared" si="9"/>
        <v>0</v>
      </c>
      <c r="O71" s="32">
        <f t="shared" si="9"/>
        <v>0</v>
      </c>
    </row>
    <row r="72" spans="1:15" ht="12.75">
      <c r="A72" s="21"/>
      <c r="B72" s="22" t="s">
        <v>113</v>
      </c>
      <c r="C72" s="26">
        <f aca="true" t="shared" si="10" ref="C72:I72">SUM(C3:C71)</f>
        <v>3216911747</v>
      </c>
      <c r="D72" s="26">
        <f t="shared" si="10"/>
        <v>145130045</v>
      </c>
      <c r="E72" s="26">
        <f t="shared" si="10"/>
        <v>191950885</v>
      </c>
      <c r="F72" s="26">
        <f t="shared" si="10"/>
        <v>271481555</v>
      </c>
      <c r="G72" s="26">
        <f t="shared" si="10"/>
        <v>95559</v>
      </c>
      <c r="H72" s="26">
        <f t="shared" si="10"/>
        <v>3831591</v>
      </c>
      <c r="I72" s="20">
        <f t="shared" si="10"/>
        <v>3829401382</v>
      </c>
      <c r="J72" s="33">
        <f aca="true" t="shared" si="11" ref="J72:O72">C72/$I72</f>
        <v>0.8400560364659105</v>
      </c>
      <c r="K72" s="33">
        <f t="shared" si="11"/>
        <v>0.037898885627967845</v>
      </c>
      <c r="L72" s="33">
        <f t="shared" si="11"/>
        <v>0.05012555902399264</v>
      </c>
      <c r="M72" s="33">
        <f t="shared" si="11"/>
        <v>0.07089399306014038</v>
      </c>
      <c r="N72" s="33">
        <f t="shared" si="11"/>
        <v>2.4954030791646067E-05</v>
      </c>
      <c r="O72" s="33">
        <f t="shared" si="11"/>
        <v>0.0010005717911969981</v>
      </c>
    </row>
    <row r="73" spans="1:15" ht="12.75">
      <c r="A73" s="37"/>
      <c r="B73" s="24"/>
      <c r="C73" s="28"/>
      <c r="D73" s="28"/>
      <c r="E73" s="28"/>
      <c r="F73" s="28"/>
      <c r="G73" s="28"/>
      <c r="H73" s="28"/>
      <c r="I73" s="72"/>
      <c r="J73" s="36"/>
      <c r="K73" s="36"/>
      <c r="L73" s="36"/>
      <c r="M73" s="36"/>
      <c r="N73" s="36"/>
      <c r="O73" s="73"/>
    </row>
    <row r="74" spans="1:15" s="57" customFormat="1" ht="12.75">
      <c r="A74" s="9">
        <v>318</v>
      </c>
      <c r="B74" s="80" t="s">
        <v>15</v>
      </c>
      <c r="C74" s="62">
        <v>6459045</v>
      </c>
      <c r="D74" s="64">
        <v>0</v>
      </c>
      <c r="E74" s="64">
        <v>0</v>
      </c>
      <c r="F74" s="64">
        <v>227657</v>
      </c>
      <c r="G74" s="64">
        <v>0</v>
      </c>
      <c r="H74" s="60">
        <v>0</v>
      </c>
      <c r="I74" s="38">
        <f>SUM(C74:H74)</f>
        <v>6686702</v>
      </c>
      <c r="J74" s="39">
        <f>C74/$I74</f>
        <v>0.9659537691376108</v>
      </c>
      <c r="K74" s="39">
        <f aca="true" t="shared" si="12" ref="K74:O75">D74/$I74</f>
        <v>0</v>
      </c>
      <c r="L74" s="39">
        <f t="shared" si="12"/>
        <v>0</v>
      </c>
      <c r="M74" s="39">
        <f t="shared" si="12"/>
        <v>0.03404623086238926</v>
      </c>
      <c r="N74" s="39">
        <f t="shared" si="12"/>
        <v>0</v>
      </c>
      <c r="O74" s="39">
        <f t="shared" si="12"/>
        <v>0</v>
      </c>
    </row>
    <row r="75" spans="1:15" ht="12" customHeight="1">
      <c r="A75" s="3">
        <v>319</v>
      </c>
      <c r="B75" s="23" t="s">
        <v>16</v>
      </c>
      <c r="C75" s="63">
        <v>2301568</v>
      </c>
      <c r="D75" s="65">
        <v>22690</v>
      </c>
      <c r="E75" s="65">
        <v>0</v>
      </c>
      <c r="F75" s="65">
        <v>295821</v>
      </c>
      <c r="G75" s="65">
        <v>0</v>
      </c>
      <c r="H75" s="61">
        <v>0</v>
      </c>
      <c r="I75" s="30">
        <f>SUM(C75:H75)</f>
        <v>2620079</v>
      </c>
      <c r="J75" s="34">
        <f>C75/$I75</f>
        <v>0.8784345815526936</v>
      </c>
      <c r="K75" s="34">
        <f t="shared" si="12"/>
        <v>0.008660044220040693</v>
      </c>
      <c r="L75" s="34">
        <f t="shared" si="12"/>
        <v>0</v>
      </c>
      <c r="M75" s="34">
        <f t="shared" si="12"/>
        <v>0.11290537422726567</v>
      </c>
      <c r="N75" s="34">
        <f t="shared" si="12"/>
        <v>0</v>
      </c>
      <c r="O75" s="34">
        <f t="shared" si="12"/>
        <v>0</v>
      </c>
    </row>
    <row r="76" spans="1:15" ht="12.75">
      <c r="A76" s="6"/>
      <c r="B76" s="7" t="s">
        <v>17</v>
      </c>
      <c r="C76" s="27">
        <f aca="true" t="shared" si="13" ref="C76:H76">SUM(C74:C75)</f>
        <v>8760613</v>
      </c>
      <c r="D76" s="27">
        <f t="shared" si="13"/>
        <v>22690</v>
      </c>
      <c r="E76" s="27">
        <f t="shared" si="13"/>
        <v>0</v>
      </c>
      <c r="F76" s="27">
        <f t="shared" si="13"/>
        <v>523478</v>
      </c>
      <c r="G76" s="27">
        <f t="shared" si="13"/>
        <v>0</v>
      </c>
      <c r="H76" s="27">
        <f t="shared" si="13"/>
        <v>0</v>
      </c>
      <c r="I76" s="31">
        <f>SUM(I74:I75)</f>
        <v>9306781</v>
      </c>
      <c r="J76" s="35">
        <f aca="true" t="shared" si="14" ref="J76:O76">C76/$I76</f>
        <v>0.94131504759809</v>
      </c>
      <c r="K76" s="35">
        <f t="shared" si="14"/>
        <v>0.002438007298119511</v>
      </c>
      <c r="L76" s="35">
        <f t="shared" si="14"/>
        <v>0</v>
      </c>
      <c r="M76" s="35">
        <f t="shared" si="14"/>
        <v>0.05624694510379045</v>
      </c>
      <c r="N76" s="35">
        <f t="shared" si="14"/>
        <v>0</v>
      </c>
      <c r="O76" s="35">
        <f t="shared" si="14"/>
        <v>0</v>
      </c>
    </row>
    <row r="77" spans="1:15" ht="12.75">
      <c r="A77" s="4"/>
      <c r="B77" s="5"/>
      <c r="C77" s="28"/>
      <c r="D77" s="28"/>
      <c r="E77" s="28"/>
      <c r="F77" s="28"/>
      <c r="G77" s="28"/>
      <c r="H77" s="28"/>
      <c r="I77" s="72"/>
      <c r="J77" s="36"/>
      <c r="K77" s="36"/>
      <c r="L77" s="36"/>
      <c r="M77" s="36"/>
      <c r="N77" s="36"/>
      <c r="O77" s="73"/>
    </row>
    <row r="78" spans="1:15" ht="12.75">
      <c r="A78" s="81">
        <v>321</v>
      </c>
      <c r="B78" s="82" t="s">
        <v>18</v>
      </c>
      <c r="C78" s="83">
        <v>1464347</v>
      </c>
      <c r="D78" s="84">
        <v>0</v>
      </c>
      <c r="E78" s="85">
        <v>13263</v>
      </c>
      <c r="F78" s="84">
        <v>85501</v>
      </c>
      <c r="G78" s="85">
        <v>0</v>
      </c>
      <c r="H78" s="84">
        <v>0</v>
      </c>
      <c r="I78" s="38">
        <f aca="true" t="shared" si="15" ref="I78:I85">SUM(C78:H78)</f>
        <v>1563111</v>
      </c>
      <c r="J78" s="39">
        <f aca="true" t="shared" si="16" ref="J78:O85">C78/$I78</f>
        <v>0.9368157475700702</v>
      </c>
      <c r="K78" s="39">
        <f t="shared" si="16"/>
        <v>0</v>
      </c>
      <c r="L78" s="39">
        <f t="shared" si="16"/>
        <v>0.008485002024808218</v>
      </c>
      <c r="M78" s="39">
        <f t="shared" si="16"/>
        <v>0.05469925040512158</v>
      </c>
      <c r="N78" s="39">
        <f t="shared" si="16"/>
        <v>0</v>
      </c>
      <c r="O78" s="39">
        <f t="shared" si="16"/>
        <v>0</v>
      </c>
    </row>
    <row r="79" spans="1:15" s="57" customFormat="1" ht="12.75" customHeight="1">
      <c r="A79" s="9">
        <v>329</v>
      </c>
      <c r="B79" s="58" t="s">
        <v>19</v>
      </c>
      <c r="C79" s="87">
        <v>1435286</v>
      </c>
      <c r="D79" s="88">
        <v>56991</v>
      </c>
      <c r="E79" s="89">
        <v>152419</v>
      </c>
      <c r="F79" s="88">
        <v>140718</v>
      </c>
      <c r="G79" s="89">
        <v>0</v>
      </c>
      <c r="H79" s="88">
        <v>0</v>
      </c>
      <c r="I79" s="38">
        <f t="shared" si="15"/>
        <v>1785414</v>
      </c>
      <c r="J79" s="39">
        <f t="shared" si="16"/>
        <v>0.8038953430408857</v>
      </c>
      <c r="K79" s="39">
        <f t="shared" si="16"/>
        <v>0.03192032772230979</v>
      </c>
      <c r="L79" s="39">
        <f t="shared" si="16"/>
        <v>0.08536899565030856</v>
      </c>
      <c r="M79" s="39">
        <f t="shared" si="16"/>
        <v>0.07881533358649591</v>
      </c>
      <c r="N79" s="39">
        <f t="shared" si="16"/>
        <v>0</v>
      </c>
      <c r="O79" s="39">
        <f t="shared" si="16"/>
        <v>0</v>
      </c>
    </row>
    <row r="80" spans="1:15" s="57" customFormat="1" ht="11.25" customHeight="1">
      <c r="A80" s="9">
        <v>331</v>
      </c>
      <c r="B80" s="58" t="s">
        <v>20</v>
      </c>
      <c r="C80" s="87">
        <v>2168158</v>
      </c>
      <c r="D80" s="88">
        <v>0</v>
      </c>
      <c r="E80" s="89">
        <v>174920</v>
      </c>
      <c r="F80" s="88">
        <v>109407</v>
      </c>
      <c r="G80" s="89">
        <v>0</v>
      </c>
      <c r="H80" s="88">
        <v>0</v>
      </c>
      <c r="I80" s="38">
        <f t="shared" si="15"/>
        <v>2452485</v>
      </c>
      <c r="J80" s="39">
        <f t="shared" si="16"/>
        <v>0.8840657537151093</v>
      </c>
      <c r="K80" s="39">
        <f t="shared" si="16"/>
        <v>0</v>
      </c>
      <c r="L80" s="39">
        <f t="shared" si="16"/>
        <v>0.0713235758832368</v>
      </c>
      <c r="M80" s="39">
        <f t="shared" si="16"/>
        <v>0.04461067040165383</v>
      </c>
      <c r="N80" s="39">
        <f t="shared" si="16"/>
        <v>0</v>
      </c>
      <c r="O80" s="39">
        <f t="shared" si="16"/>
        <v>0</v>
      </c>
    </row>
    <row r="81" spans="1:15" s="57" customFormat="1" ht="12.75">
      <c r="A81" s="9">
        <v>333</v>
      </c>
      <c r="B81" s="58" t="s">
        <v>21</v>
      </c>
      <c r="C81" s="87">
        <v>1617962</v>
      </c>
      <c r="D81" s="88">
        <v>80846</v>
      </c>
      <c r="E81" s="89">
        <v>236774</v>
      </c>
      <c r="F81" s="88">
        <v>27365</v>
      </c>
      <c r="G81" s="89">
        <v>0</v>
      </c>
      <c r="H81" s="88">
        <v>0</v>
      </c>
      <c r="I81" s="38">
        <f t="shared" si="15"/>
        <v>1962947</v>
      </c>
      <c r="J81" s="39">
        <f t="shared" si="16"/>
        <v>0.8242514953281979</v>
      </c>
      <c r="K81" s="39">
        <f t="shared" si="16"/>
        <v>0.04118603304113662</v>
      </c>
      <c r="L81" s="39">
        <f t="shared" si="16"/>
        <v>0.12062169788588281</v>
      </c>
      <c r="M81" s="39">
        <f t="shared" si="16"/>
        <v>0.013940773744782716</v>
      </c>
      <c r="N81" s="39">
        <f t="shared" si="16"/>
        <v>0</v>
      </c>
      <c r="O81" s="39">
        <f t="shared" si="16"/>
        <v>0</v>
      </c>
    </row>
    <row r="82" spans="1:15" ht="12.75">
      <c r="A82" s="10">
        <v>336</v>
      </c>
      <c r="B82" s="86" t="s">
        <v>22</v>
      </c>
      <c r="C82" s="66">
        <v>1992397</v>
      </c>
      <c r="D82" s="67">
        <v>31800</v>
      </c>
      <c r="E82" s="68">
        <v>110707</v>
      </c>
      <c r="F82" s="67">
        <v>38688</v>
      </c>
      <c r="G82" s="68">
        <v>0</v>
      </c>
      <c r="H82" s="67">
        <v>0</v>
      </c>
      <c r="I82" s="30">
        <f t="shared" si="15"/>
        <v>2173592</v>
      </c>
      <c r="J82" s="34">
        <f t="shared" si="16"/>
        <v>0.91663798909823</v>
      </c>
      <c r="K82" s="34">
        <f t="shared" si="16"/>
        <v>0.014630160582114768</v>
      </c>
      <c r="L82" s="34">
        <f t="shared" si="16"/>
        <v>0.05093274174730124</v>
      </c>
      <c r="M82" s="34">
        <f t="shared" si="16"/>
        <v>0.017799108572353964</v>
      </c>
      <c r="N82" s="34">
        <f t="shared" si="16"/>
        <v>0</v>
      </c>
      <c r="O82" s="34">
        <f t="shared" si="16"/>
        <v>0</v>
      </c>
    </row>
    <row r="83" spans="1:15" ht="12.75">
      <c r="A83" s="9">
        <v>337</v>
      </c>
      <c r="B83" s="58" t="s">
        <v>23</v>
      </c>
      <c r="C83" s="77">
        <v>7264199</v>
      </c>
      <c r="D83" s="78">
        <v>0</v>
      </c>
      <c r="E83" s="79">
        <v>0</v>
      </c>
      <c r="F83" s="78">
        <v>0</v>
      </c>
      <c r="G83" s="79">
        <v>0</v>
      </c>
      <c r="H83" s="78">
        <v>0</v>
      </c>
      <c r="I83" s="38">
        <f t="shared" si="15"/>
        <v>7264199</v>
      </c>
      <c r="J83" s="39">
        <f t="shared" si="16"/>
        <v>1</v>
      </c>
      <c r="K83" s="39">
        <f t="shared" si="16"/>
        <v>0</v>
      </c>
      <c r="L83" s="39">
        <f t="shared" si="16"/>
        <v>0</v>
      </c>
      <c r="M83" s="39">
        <f t="shared" si="16"/>
        <v>0</v>
      </c>
      <c r="N83" s="39">
        <f t="shared" si="16"/>
        <v>0</v>
      </c>
      <c r="O83" s="39">
        <f t="shared" si="16"/>
        <v>0</v>
      </c>
    </row>
    <row r="84" spans="1:15" s="57" customFormat="1" ht="12.75">
      <c r="A84" s="9">
        <v>339</v>
      </c>
      <c r="B84" s="40" t="s">
        <v>24</v>
      </c>
      <c r="C84" s="88">
        <v>1247309</v>
      </c>
      <c r="D84" s="88">
        <v>27474</v>
      </c>
      <c r="E84" s="89">
        <v>236552</v>
      </c>
      <c r="F84" s="88">
        <v>84409</v>
      </c>
      <c r="G84" s="89">
        <v>0</v>
      </c>
      <c r="H84" s="88">
        <v>0</v>
      </c>
      <c r="I84" s="38">
        <f>SUM(C84:H84)</f>
        <v>1595744</v>
      </c>
      <c r="J84" s="39">
        <f aca="true" t="shared" si="17" ref="J84:O84">C84/$I84</f>
        <v>0.7816473068361842</v>
      </c>
      <c r="K84" s="39">
        <f t="shared" si="17"/>
        <v>0.0172170473459402</v>
      </c>
      <c r="L84" s="39">
        <f t="shared" si="17"/>
        <v>0.1482393165821084</v>
      </c>
      <c r="M84" s="39">
        <f t="shared" si="17"/>
        <v>0.05289632923576714</v>
      </c>
      <c r="N84" s="39">
        <f t="shared" si="17"/>
        <v>0</v>
      </c>
      <c r="O84" s="39">
        <f t="shared" si="17"/>
        <v>0</v>
      </c>
    </row>
    <row r="85" spans="1:15" ht="12.75">
      <c r="A85" s="10">
        <v>340</v>
      </c>
      <c r="B85" s="25" t="s">
        <v>116</v>
      </c>
      <c r="C85" s="94">
        <v>531769</v>
      </c>
      <c r="D85" s="75">
        <v>24559</v>
      </c>
      <c r="E85" s="76">
        <v>27033</v>
      </c>
      <c r="F85" s="75">
        <v>3897</v>
      </c>
      <c r="G85" s="76">
        <v>0</v>
      </c>
      <c r="H85" s="75">
        <v>0</v>
      </c>
      <c r="I85" s="30">
        <f t="shared" si="15"/>
        <v>587258</v>
      </c>
      <c r="J85" s="34">
        <f t="shared" si="16"/>
        <v>0.905511717166901</v>
      </c>
      <c r="K85" s="34">
        <f t="shared" si="16"/>
        <v>0.04181977938146436</v>
      </c>
      <c r="L85" s="34">
        <f t="shared" si="16"/>
        <v>0.046032578525963035</v>
      </c>
      <c r="M85" s="34">
        <f t="shared" si="16"/>
        <v>0.0066359249256715104</v>
      </c>
      <c r="N85" s="34">
        <f t="shared" si="16"/>
        <v>0</v>
      </c>
      <c r="O85" s="34">
        <f t="shared" si="16"/>
        <v>0</v>
      </c>
    </row>
    <row r="86" spans="1:15" ht="12.75">
      <c r="A86" s="6"/>
      <c r="B86" s="7" t="s">
        <v>25</v>
      </c>
      <c r="C86" s="27">
        <f aca="true" t="shared" si="18" ref="C86:H86">SUM(C78:C85)</f>
        <v>17721427</v>
      </c>
      <c r="D86" s="27">
        <f t="shared" si="18"/>
        <v>221670</v>
      </c>
      <c r="E86" s="27">
        <f t="shared" si="18"/>
        <v>951668</v>
      </c>
      <c r="F86" s="27">
        <f t="shared" si="18"/>
        <v>489985</v>
      </c>
      <c r="G86" s="27">
        <f t="shared" si="18"/>
        <v>0</v>
      </c>
      <c r="H86" s="27">
        <f t="shared" si="18"/>
        <v>0</v>
      </c>
      <c r="I86" s="31">
        <f>SUM(I78:I85)</f>
        <v>19384750</v>
      </c>
      <c r="J86" s="35">
        <f aca="true" t="shared" si="19" ref="J86:O86">C86/$I86</f>
        <v>0.9141942506351642</v>
      </c>
      <c r="K86" s="35">
        <f t="shared" si="19"/>
        <v>0.011435277731206232</v>
      </c>
      <c r="L86" s="35">
        <f t="shared" si="19"/>
        <v>0.049093643198906356</v>
      </c>
      <c r="M86" s="35">
        <f t="shared" si="19"/>
        <v>0.025276828434723172</v>
      </c>
      <c r="N86" s="35">
        <f t="shared" si="19"/>
        <v>0</v>
      </c>
      <c r="O86" s="35">
        <f t="shared" si="19"/>
        <v>0</v>
      </c>
    </row>
    <row r="87" spans="1:15" ht="12.75">
      <c r="A87" s="4"/>
      <c r="B87" s="5"/>
      <c r="C87" s="28"/>
      <c r="D87" s="28"/>
      <c r="E87" s="28"/>
      <c r="F87" s="28"/>
      <c r="G87" s="28"/>
      <c r="H87" s="28"/>
      <c r="I87" s="72"/>
      <c r="J87" s="36"/>
      <c r="K87" s="36"/>
      <c r="L87" s="36"/>
      <c r="M87" s="36"/>
      <c r="N87" s="36"/>
      <c r="O87" s="73"/>
    </row>
    <row r="88" spans="1:15" ht="13.5" customHeight="1">
      <c r="A88" s="41">
        <v>300</v>
      </c>
      <c r="B88" s="95" t="s">
        <v>26</v>
      </c>
      <c r="C88" s="84">
        <v>2394189</v>
      </c>
      <c r="D88" s="78">
        <v>386187</v>
      </c>
      <c r="E88" s="79">
        <v>471675</v>
      </c>
      <c r="F88" s="78">
        <v>0</v>
      </c>
      <c r="G88" s="79">
        <v>0</v>
      </c>
      <c r="H88" s="78">
        <v>0</v>
      </c>
      <c r="I88" s="38">
        <f aca="true" t="shared" si="20" ref="I88:I105">SUM(C88:H88)</f>
        <v>3252051</v>
      </c>
      <c r="J88" s="39">
        <f aca="true" t="shared" si="21" ref="J88:O105">C88/$I88</f>
        <v>0.7362089339927326</v>
      </c>
      <c r="K88" s="39">
        <f t="shared" si="21"/>
        <v>0.11875182769273913</v>
      </c>
      <c r="L88" s="39">
        <f t="shared" si="21"/>
        <v>0.14503923831452828</v>
      </c>
      <c r="M88" s="39">
        <f t="shared" si="21"/>
        <v>0</v>
      </c>
      <c r="N88" s="39">
        <f t="shared" si="21"/>
        <v>0</v>
      </c>
      <c r="O88" s="39">
        <f t="shared" si="21"/>
        <v>0</v>
      </c>
    </row>
    <row r="89" spans="1:15" s="57" customFormat="1" ht="12.75">
      <c r="A89" s="44">
        <v>300</v>
      </c>
      <c r="B89" s="96" t="s">
        <v>27</v>
      </c>
      <c r="C89" s="88">
        <v>1118940</v>
      </c>
      <c r="D89" s="88">
        <v>270055</v>
      </c>
      <c r="E89" s="89">
        <v>359942</v>
      </c>
      <c r="F89" s="88">
        <v>102876</v>
      </c>
      <c r="G89" s="89">
        <v>0</v>
      </c>
      <c r="H89" s="88">
        <v>0</v>
      </c>
      <c r="I89" s="38">
        <f t="shared" si="20"/>
        <v>1851813</v>
      </c>
      <c r="J89" s="39">
        <f t="shared" si="21"/>
        <v>0.6042402769610107</v>
      </c>
      <c r="K89" s="39">
        <f t="shared" si="21"/>
        <v>0.1458327595712958</v>
      </c>
      <c r="L89" s="39">
        <f t="shared" si="21"/>
        <v>0.1943727579404616</v>
      </c>
      <c r="M89" s="39">
        <f t="shared" si="21"/>
        <v>0.05555420552723196</v>
      </c>
      <c r="N89" s="39">
        <f t="shared" si="21"/>
        <v>0</v>
      </c>
      <c r="O89" s="39">
        <f t="shared" si="21"/>
        <v>0</v>
      </c>
    </row>
    <row r="90" spans="1:15" s="57" customFormat="1" ht="12.75">
      <c r="A90" s="44">
        <v>385</v>
      </c>
      <c r="B90" s="96" t="s">
        <v>118</v>
      </c>
      <c r="C90" s="88">
        <v>539866</v>
      </c>
      <c r="D90" s="88">
        <v>23151</v>
      </c>
      <c r="E90" s="89">
        <v>105591</v>
      </c>
      <c r="F90" s="88">
        <v>0</v>
      </c>
      <c r="G90" s="89">
        <v>0</v>
      </c>
      <c r="H90" s="88">
        <v>0</v>
      </c>
      <c r="I90" s="38">
        <f>SUM(C90:H90)</f>
        <v>668608</v>
      </c>
      <c r="J90" s="39">
        <f t="shared" si="21"/>
        <v>0.8074477122618934</v>
      </c>
      <c r="K90" s="39">
        <f t="shared" si="21"/>
        <v>0.03462567004881784</v>
      </c>
      <c r="L90" s="39">
        <f t="shared" si="21"/>
        <v>0.15792661768928878</v>
      </c>
      <c r="M90" s="39">
        <f t="shared" si="21"/>
        <v>0</v>
      </c>
      <c r="N90" s="39">
        <f>G90/$I90</f>
        <v>0</v>
      </c>
      <c r="O90" s="39">
        <f t="shared" si="21"/>
        <v>0</v>
      </c>
    </row>
    <row r="91" spans="1:15" s="57" customFormat="1" ht="12.75">
      <c r="A91" s="44">
        <v>386</v>
      </c>
      <c r="B91" s="96" t="s">
        <v>119</v>
      </c>
      <c r="C91" s="88">
        <v>1077595</v>
      </c>
      <c r="D91" s="88">
        <v>41276</v>
      </c>
      <c r="E91" s="89">
        <v>181404</v>
      </c>
      <c r="F91" s="88">
        <v>0</v>
      </c>
      <c r="G91" s="89">
        <v>0</v>
      </c>
      <c r="H91" s="88">
        <v>0</v>
      </c>
      <c r="I91" s="38">
        <f t="shared" si="20"/>
        <v>1300275</v>
      </c>
      <c r="J91" s="39">
        <f t="shared" si="21"/>
        <v>0.8287439195554787</v>
      </c>
      <c r="K91" s="39">
        <f t="shared" si="21"/>
        <v>0.03174405414239295</v>
      </c>
      <c r="L91" s="39">
        <f t="shared" si="21"/>
        <v>0.1395120263021284</v>
      </c>
      <c r="M91" s="39">
        <f t="shared" si="21"/>
        <v>0</v>
      </c>
      <c r="N91" s="39">
        <f t="shared" si="21"/>
        <v>0</v>
      </c>
      <c r="O91" s="39">
        <f t="shared" si="21"/>
        <v>0</v>
      </c>
    </row>
    <row r="92" spans="1:15" ht="12.75">
      <c r="A92" s="45">
        <v>387</v>
      </c>
      <c r="B92" s="97" t="s">
        <v>120</v>
      </c>
      <c r="C92" s="67">
        <v>662712</v>
      </c>
      <c r="D92" s="67">
        <v>0</v>
      </c>
      <c r="E92" s="68">
        <v>0</v>
      </c>
      <c r="F92" s="67">
        <v>0</v>
      </c>
      <c r="G92" s="68">
        <v>0</v>
      </c>
      <c r="H92" s="67">
        <v>0</v>
      </c>
      <c r="I92" s="30">
        <f t="shared" si="20"/>
        <v>662712</v>
      </c>
      <c r="J92" s="34">
        <f t="shared" si="21"/>
        <v>1</v>
      </c>
      <c r="K92" s="34">
        <f t="shared" si="21"/>
        <v>0</v>
      </c>
      <c r="L92" s="34">
        <f t="shared" si="21"/>
        <v>0</v>
      </c>
      <c r="M92" s="34">
        <f t="shared" si="21"/>
        <v>0</v>
      </c>
      <c r="N92" s="34">
        <f t="shared" si="21"/>
        <v>0</v>
      </c>
      <c r="O92" s="34">
        <f t="shared" si="21"/>
        <v>0</v>
      </c>
    </row>
    <row r="93" spans="1:15" ht="12.75">
      <c r="A93" s="41">
        <v>388</v>
      </c>
      <c r="B93" s="98" t="s">
        <v>121</v>
      </c>
      <c r="C93" s="78">
        <v>1924310</v>
      </c>
      <c r="D93" s="78">
        <v>0</v>
      </c>
      <c r="E93" s="79">
        <v>0</v>
      </c>
      <c r="F93" s="78">
        <v>0</v>
      </c>
      <c r="G93" s="79">
        <v>0</v>
      </c>
      <c r="H93" s="78">
        <v>0</v>
      </c>
      <c r="I93" s="53">
        <f t="shared" si="20"/>
        <v>1924310</v>
      </c>
      <c r="J93" s="39">
        <f t="shared" si="21"/>
        <v>1</v>
      </c>
      <c r="K93" s="39">
        <f t="shared" si="21"/>
        <v>0</v>
      </c>
      <c r="L93" s="39">
        <f t="shared" si="21"/>
        <v>0</v>
      </c>
      <c r="M93" s="39">
        <f t="shared" si="21"/>
        <v>0</v>
      </c>
      <c r="N93" s="39">
        <f t="shared" si="21"/>
        <v>0</v>
      </c>
      <c r="O93" s="39">
        <f t="shared" si="21"/>
        <v>0</v>
      </c>
    </row>
    <row r="94" spans="1:15" s="57" customFormat="1" ht="12.75">
      <c r="A94" s="44">
        <v>389</v>
      </c>
      <c r="B94" s="96" t="s">
        <v>122</v>
      </c>
      <c r="C94" s="88">
        <v>1587842</v>
      </c>
      <c r="D94" s="88">
        <v>55875</v>
      </c>
      <c r="E94" s="89">
        <v>373565</v>
      </c>
      <c r="F94" s="88">
        <v>0</v>
      </c>
      <c r="G94" s="89">
        <v>0</v>
      </c>
      <c r="H94" s="88">
        <v>0</v>
      </c>
      <c r="I94" s="38">
        <f t="shared" si="20"/>
        <v>2017282</v>
      </c>
      <c r="J94" s="39">
        <f t="shared" si="21"/>
        <v>0.7871195003970689</v>
      </c>
      <c r="K94" s="39">
        <f t="shared" si="21"/>
        <v>0.027698160197731404</v>
      </c>
      <c r="L94" s="39">
        <f t="shared" si="21"/>
        <v>0.18518233940519968</v>
      </c>
      <c r="M94" s="39">
        <f t="shared" si="21"/>
        <v>0</v>
      </c>
      <c r="N94" s="39">
        <f t="shared" si="21"/>
        <v>0</v>
      </c>
      <c r="O94" s="39">
        <f t="shared" si="21"/>
        <v>0</v>
      </c>
    </row>
    <row r="95" spans="1:15" s="57" customFormat="1" ht="12.75">
      <c r="A95" s="44">
        <v>390</v>
      </c>
      <c r="B95" s="96" t="s">
        <v>28</v>
      </c>
      <c r="C95" s="88">
        <v>1895059</v>
      </c>
      <c r="D95" s="88">
        <v>0</v>
      </c>
      <c r="E95" s="89">
        <v>1067775</v>
      </c>
      <c r="F95" s="88">
        <v>141900</v>
      </c>
      <c r="G95" s="89">
        <v>0</v>
      </c>
      <c r="H95" s="88">
        <v>0</v>
      </c>
      <c r="I95" s="38">
        <f t="shared" si="20"/>
        <v>3104734</v>
      </c>
      <c r="J95" s="39">
        <f t="shared" si="21"/>
        <v>0.6103772497096369</v>
      </c>
      <c r="K95" s="39">
        <f t="shared" si="21"/>
        <v>0</v>
      </c>
      <c r="L95" s="39">
        <f t="shared" si="21"/>
        <v>0.34391835178150526</v>
      </c>
      <c r="M95" s="39">
        <f t="shared" si="21"/>
        <v>0.04570439850885776</v>
      </c>
      <c r="N95" s="39">
        <f t="shared" si="21"/>
        <v>0</v>
      </c>
      <c r="O95" s="39">
        <f t="shared" si="21"/>
        <v>0</v>
      </c>
    </row>
    <row r="96" spans="1:15" s="57" customFormat="1" ht="12.75">
      <c r="A96" s="44">
        <v>391</v>
      </c>
      <c r="B96" s="96" t="s">
        <v>29</v>
      </c>
      <c r="C96" s="88">
        <v>2384790</v>
      </c>
      <c r="D96" s="88">
        <v>0</v>
      </c>
      <c r="E96" s="89">
        <v>0</v>
      </c>
      <c r="F96" s="88">
        <v>0</v>
      </c>
      <c r="G96" s="89">
        <v>0</v>
      </c>
      <c r="H96" s="88">
        <v>0</v>
      </c>
      <c r="I96" s="38">
        <f t="shared" si="20"/>
        <v>2384790</v>
      </c>
      <c r="J96" s="39">
        <f t="shared" si="21"/>
        <v>1</v>
      </c>
      <c r="K96" s="39">
        <f t="shared" si="21"/>
        <v>0</v>
      </c>
      <c r="L96" s="39">
        <f t="shared" si="21"/>
        <v>0</v>
      </c>
      <c r="M96" s="39">
        <f t="shared" si="21"/>
        <v>0</v>
      </c>
      <c r="N96" s="39">
        <f t="shared" si="21"/>
        <v>0</v>
      </c>
      <c r="O96" s="39">
        <f t="shared" si="21"/>
        <v>0</v>
      </c>
    </row>
    <row r="97" spans="1:15" ht="12.75">
      <c r="A97" s="45">
        <v>392</v>
      </c>
      <c r="B97" s="97" t="s">
        <v>30</v>
      </c>
      <c r="C97" s="67">
        <v>1122488</v>
      </c>
      <c r="D97" s="67">
        <v>291286</v>
      </c>
      <c r="E97" s="68">
        <v>278286</v>
      </c>
      <c r="F97" s="67">
        <v>150</v>
      </c>
      <c r="G97" s="68">
        <v>0</v>
      </c>
      <c r="H97" s="67">
        <v>0</v>
      </c>
      <c r="I97" s="30">
        <f t="shared" si="20"/>
        <v>1692210</v>
      </c>
      <c r="J97" s="34">
        <f t="shared" si="21"/>
        <v>0.6633266556751231</v>
      </c>
      <c r="K97" s="34">
        <f t="shared" si="21"/>
        <v>0.17213348225102085</v>
      </c>
      <c r="L97" s="34">
        <f t="shared" si="21"/>
        <v>0.16445122059318878</v>
      </c>
      <c r="M97" s="34">
        <f t="shared" si="21"/>
        <v>8.864148066729307E-05</v>
      </c>
      <c r="N97" s="34">
        <f t="shared" si="21"/>
        <v>0</v>
      </c>
      <c r="O97" s="34">
        <f t="shared" si="21"/>
        <v>0</v>
      </c>
    </row>
    <row r="98" spans="1:15" ht="12.75">
      <c r="A98" s="42">
        <v>392</v>
      </c>
      <c r="B98" s="43" t="s">
        <v>31</v>
      </c>
      <c r="C98" s="78">
        <v>652305</v>
      </c>
      <c r="D98" s="78">
        <v>138567</v>
      </c>
      <c r="E98" s="79">
        <v>245895</v>
      </c>
      <c r="F98" s="78">
        <v>35390</v>
      </c>
      <c r="G98" s="79">
        <v>0</v>
      </c>
      <c r="H98" s="78">
        <v>0</v>
      </c>
      <c r="I98" s="38">
        <f t="shared" si="20"/>
        <v>1072157</v>
      </c>
      <c r="J98" s="39">
        <f t="shared" si="21"/>
        <v>0.6084043661515991</v>
      </c>
      <c r="K98" s="39">
        <f t="shared" si="21"/>
        <v>0.1292413331256523</v>
      </c>
      <c r="L98" s="39">
        <f t="shared" si="21"/>
        <v>0.22934607524830786</v>
      </c>
      <c r="M98" s="39">
        <f t="shared" si="21"/>
        <v>0.033008225474440774</v>
      </c>
      <c r="N98" s="39">
        <f t="shared" si="21"/>
        <v>0</v>
      </c>
      <c r="O98" s="39">
        <f t="shared" si="21"/>
        <v>0</v>
      </c>
    </row>
    <row r="99" spans="1:15" s="57" customFormat="1" ht="12.75">
      <c r="A99" s="44">
        <v>393</v>
      </c>
      <c r="B99" s="96" t="s">
        <v>32</v>
      </c>
      <c r="C99" s="88">
        <v>1748480</v>
      </c>
      <c r="D99" s="88">
        <v>30098</v>
      </c>
      <c r="E99" s="89">
        <v>1267946</v>
      </c>
      <c r="F99" s="88">
        <v>0</v>
      </c>
      <c r="G99" s="89">
        <v>0</v>
      </c>
      <c r="H99" s="88">
        <v>0</v>
      </c>
      <c r="I99" s="38">
        <f t="shared" si="20"/>
        <v>3046524</v>
      </c>
      <c r="J99" s="39">
        <f t="shared" si="21"/>
        <v>0.5739262188645158</v>
      </c>
      <c r="K99" s="39">
        <f t="shared" si="21"/>
        <v>0.009879456062056298</v>
      </c>
      <c r="L99" s="39">
        <f t="shared" si="21"/>
        <v>0.41619432507342796</v>
      </c>
      <c r="M99" s="39">
        <f t="shared" si="21"/>
        <v>0</v>
      </c>
      <c r="N99" s="39">
        <f t="shared" si="21"/>
        <v>0</v>
      </c>
      <c r="O99" s="39">
        <f t="shared" si="21"/>
        <v>0</v>
      </c>
    </row>
    <row r="100" spans="1:15" s="57" customFormat="1" ht="12.75">
      <c r="A100" s="44">
        <v>394</v>
      </c>
      <c r="B100" s="96" t="s">
        <v>123</v>
      </c>
      <c r="C100" s="88">
        <v>1901778</v>
      </c>
      <c r="D100" s="88">
        <v>0</v>
      </c>
      <c r="E100" s="89">
        <v>0</v>
      </c>
      <c r="F100" s="88">
        <v>0</v>
      </c>
      <c r="G100" s="89">
        <v>0</v>
      </c>
      <c r="H100" s="88">
        <v>0</v>
      </c>
      <c r="I100" s="38">
        <f t="shared" si="20"/>
        <v>1901778</v>
      </c>
      <c r="J100" s="39">
        <f t="shared" si="21"/>
        <v>1</v>
      </c>
      <c r="K100" s="39">
        <f t="shared" si="21"/>
        <v>0</v>
      </c>
      <c r="L100" s="39">
        <f t="shared" si="21"/>
        <v>0</v>
      </c>
      <c r="M100" s="39">
        <f t="shared" si="21"/>
        <v>0</v>
      </c>
      <c r="N100" s="39">
        <f t="shared" si="21"/>
        <v>0</v>
      </c>
      <c r="O100" s="39">
        <f t="shared" si="21"/>
        <v>0</v>
      </c>
    </row>
    <row r="101" spans="1:15" s="57" customFormat="1" ht="12.75">
      <c r="A101" s="44">
        <v>395</v>
      </c>
      <c r="B101" s="96" t="s">
        <v>33</v>
      </c>
      <c r="C101" s="88">
        <v>2629583</v>
      </c>
      <c r="D101" s="88">
        <v>152119</v>
      </c>
      <c r="E101" s="89">
        <v>412061</v>
      </c>
      <c r="F101" s="88">
        <v>198682</v>
      </c>
      <c r="G101" s="89">
        <v>0</v>
      </c>
      <c r="H101" s="88">
        <v>0</v>
      </c>
      <c r="I101" s="38">
        <f t="shared" si="20"/>
        <v>3392445</v>
      </c>
      <c r="J101" s="39">
        <f t="shared" si="21"/>
        <v>0.7751291472669417</v>
      </c>
      <c r="K101" s="39">
        <f t="shared" si="21"/>
        <v>0.044840520627453063</v>
      </c>
      <c r="L101" s="39">
        <f t="shared" si="21"/>
        <v>0.12146431261228996</v>
      </c>
      <c r="M101" s="39">
        <f t="shared" si="21"/>
        <v>0.058566019493315295</v>
      </c>
      <c r="N101" s="39">
        <f t="shared" si="21"/>
        <v>0</v>
      </c>
      <c r="O101" s="39">
        <f t="shared" si="21"/>
        <v>0</v>
      </c>
    </row>
    <row r="102" spans="1:15" ht="12.75">
      <c r="A102" s="45">
        <v>395</v>
      </c>
      <c r="B102" s="97" t="s">
        <v>34</v>
      </c>
      <c r="C102" s="67">
        <v>2662221</v>
      </c>
      <c r="D102" s="67">
        <v>114024</v>
      </c>
      <c r="E102" s="68">
        <v>296255</v>
      </c>
      <c r="F102" s="67">
        <v>3059</v>
      </c>
      <c r="G102" s="68">
        <v>0</v>
      </c>
      <c r="H102" s="67">
        <v>0</v>
      </c>
      <c r="I102" s="30">
        <f t="shared" si="20"/>
        <v>3075559</v>
      </c>
      <c r="J102" s="34">
        <f t="shared" si="21"/>
        <v>0.8656055695891381</v>
      </c>
      <c r="K102" s="34">
        <f t="shared" si="21"/>
        <v>0.03707423593564617</v>
      </c>
      <c r="L102" s="34">
        <f t="shared" si="21"/>
        <v>0.09632557853710497</v>
      </c>
      <c r="M102" s="34">
        <f t="shared" si="21"/>
        <v>0.000994615938110763</v>
      </c>
      <c r="N102" s="34">
        <f t="shared" si="21"/>
        <v>0</v>
      </c>
      <c r="O102" s="34">
        <f t="shared" si="21"/>
        <v>0</v>
      </c>
    </row>
    <row r="103" spans="1:15" ht="12.75">
      <c r="A103" s="41">
        <v>395</v>
      </c>
      <c r="B103" s="98" t="s">
        <v>35</v>
      </c>
      <c r="C103" s="78">
        <v>1960820</v>
      </c>
      <c r="D103" s="78">
        <v>151408</v>
      </c>
      <c r="E103" s="79">
        <v>311624</v>
      </c>
      <c r="F103" s="78">
        <v>184338</v>
      </c>
      <c r="G103" s="79">
        <v>0</v>
      </c>
      <c r="H103" s="78">
        <v>0</v>
      </c>
      <c r="I103" s="38">
        <f t="shared" si="20"/>
        <v>2608190</v>
      </c>
      <c r="J103" s="39">
        <f t="shared" si="21"/>
        <v>0.7517933892852898</v>
      </c>
      <c r="K103" s="39">
        <f t="shared" si="21"/>
        <v>0.05805098554936565</v>
      </c>
      <c r="L103" s="39">
        <f t="shared" si="21"/>
        <v>0.1194790256844785</v>
      </c>
      <c r="M103" s="39">
        <f t="shared" si="21"/>
        <v>0.07067659948086605</v>
      </c>
      <c r="N103" s="39">
        <f t="shared" si="21"/>
        <v>0</v>
      </c>
      <c r="O103" s="39">
        <f t="shared" si="21"/>
        <v>0</v>
      </c>
    </row>
    <row r="104" spans="1:15" s="57" customFormat="1" ht="12.75">
      <c r="A104" s="44">
        <v>395</v>
      </c>
      <c r="B104" s="96" t="s">
        <v>36</v>
      </c>
      <c r="C104" s="88">
        <v>2131717</v>
      </c>
      <c r="D104" s="88">
        <v>99501</v>
      </c>
      <c r="E104" s="89">
        <v>267300</v>
      </c>
      <c r="F104" s="88">
        <v>166766</v>
      </c>
      <c r="G104" s="89">
        <v>0</v>
      </c>
      <c r="H104" s="88">
        <v>0</v>
      </c>
      <c r="I104" s="38">
        <f t="shared" si="20"/>
        <v>2665284</v>
      </c>
      <c r="J104" s="39">
        <f t="shared" si="21"/>
        <v>0.7998085757465245</v>
      </c>
      <c r="K104" s="39">
        <f t="shared" si="21"/>
        <v>0.03733223176216868</v>
      </c>
      <c r="L104" s="39">
        <f t="shared" si="21"/>
        <v>0.10028950010580485</v>
      </c>
      <c r="M104" s="39">
        <f t="shared" si="21"/>
        <v>0.06256969238550188</v>
      </c>
      <c r="N104" s="39">
        <f t="shared" si="21"/>
        <v>0</v>
      </c>
      <c r="O104" s="39">
        <f t="shared" si="21"/>
        <v>0</v>
      </c>
    </row>
    <row r="105" spans="1:15" s="57" customFormat="1" ht="12.75">
      <c r="A105" s="90">
        <v>395</v>
      </c>
      <c r="B105" s="91" t="s">
        <v>37</v>
      </c>
      <c r="C105" s="88">
        <v>3460595</v>
      </c>
      <c r="D105" s="88">
        <v>433843</v>
      </c>
      <c r="E105" s="89">
        <v>495120</v>
      </c>
      <c r="F105" s="88">
        <v>4816</v>
      </c>
      <c r="G105" s="89">
        <v>0</v>
      </c>
      <c r="H105" s="88">
        <v>0</v>
      </c>
      <c r="I105" s="38">
        <f t="shared" si="20"/>
        <v>4394374</v>
      </c>
      <c r="J105" s="39">
        <f t="shared" si="21"/>
        <v>0.7875057971852191</v>
      </c>
      <c r="K105" s="39">
        <f t="shared" si="21"/>
        <v>0.09872691764515264</v>
      </c>
      <c r="L105" s="39">
        <f t="shared" si="21"/>
        <v>0.11267133839768759</v>
      </c>
      <c r="M105" s="39">
        <f t="shared" si="21"/>
        <v>0.0010959467719406678</v>
      </c>
      <c r="N105" s="39">
        <f t="shared" si="21"/>
        <v>0</v>
      </c>
      <c r="O105" s="39">
        <f t="shared" si="21"/>
        <v>0</v>
      </c>
    </row>
    <row r="106" spans="1:15" s="57" customFormat="1" ht="12.75">
      <c r="A106" s="44">
        <v>395</v>
      </c>
      <c r="B106" s="96" t="s">
        <v>38</v>
      </c>
      <c r="C106" s="88">
        <v>1994248</v>
      </c>
      <c r="D106" s="88">
        <v>79754</v>
      </c>
      <c r="E106" s="89">
        <v>274466</v>
      </c>
      <c r="F106" s="88">
        <v>301214</v>
      </c>
      <c r="G106" s="89">
        <v>0</v>
      </c>
      <c r="H106" s="88">
        <v>0</v>
      </c>
      <c r="I106" s="38">
        <f aca="true" t="shared" si="22" ref="I106:I114">SUM(C106:H106)</f>
        <v>2649682</v>
      </c>
      <c r="J106" s="39">
        <f aca="true" t="shared" si="23" ref="J106:J114">C106/$I106</f>
        <v>0.7526367315021198</v>
      </c>
      <c r="K106" s="39">
        <f aca="true" t="shared" si="24" ref="K106:K114">D106/$I106</f>
        <v>0.030099460991922806</v>
      </c>
      <c r="L106" s="39">
        <f aca="true" t="shared" si="25" ref="L106:L114">E106/$I106</f>
        <v>0.10358450561237159</v>
      </c>
      <c r="M106" s="39">
        <f aca="true" t="shared" si="26" ref="M106:M114">F106/$I106</f>
        <v>0.11367930189358572</v>
      </c>
      <c r="N106" s="39">
        <f aca="true" t="shared" si="27" ref="N106:N114">G106/$I106</f>
        <v>0</v>
      </c>
      <c r="O106" s="39">
        <f aca="true" t="shared" si="28" ref="O106:O114">H106/$I106</f>
        <v>0</v>
      </c>
    </row>
    <row r="107" spans="1:15" ht="12.75">
      <c r="A107" s="45">
        <v>395</v>
      </c>
      <c r="B107" s="97" t="s">
        <v>124</v>
      </c>
      <c r="C107" s="67">
        <v>1309613</v>
      </c>
      <c r="D107" s="67">
        <v>55148</v>
      </c>
      <c r="E107" s="68">
        <v>98788</v>
      </c>
      <c r="F107" s="67">
        <v>1335</v>
      </c>
      <c r="G107" s="68">
        <v>0</v>
      </c>
      <c r="H107" s="67">
        <v>0</v>
      </c>
      <c r="I107" s="30">
        <f t="shared" si="22"/>
        <v>1464884</v>
      </c>
      <c r="J107" s="34">
        <f t="shared" si="23"/>
        <v>0.894004576471584</v>
      </c>
      <c r="K107" s="34">
        <f t="shared" si="24"/>
        <v>0.037646666903317944</v>
      </c>
      <c r="L107" s="34">
        <f t="shared" si="25"/>
        <v>0.06743742166615241</v>
      </c>
      <c r="M107" s="34">
        <f t="shared" si="26"/>
        <v>0.0009113349589455548</v>
      </c>
      <c r="N107" s="34">
        <f t="shared" si="27"/>
        <v>0</v>
      </c>
      <c r="O107" s="34">
        <f t="shared" si="28"/>
        <v>0</v>
      </c>
    </row>
    <row r="108" spans="1:15" ht="12.75">
      <c r="A108" s="41">
        <v>396</v>
      </c>
      <c r="B108" s="98" t="s">
        <v>39</v>
      </c>
      <c r="C108" s="78">
        <v>67170364</v>
      </c>
      <c r="D108" s="78">
        <v>4698585</v>
      </c>
      <c r="E108" s="79">
        <v>6323804</v>
      </c>
      <c r="F108" s="78">
        <v>89042</v>
      </c>
      <c r="G108" s="79">
        <v>0</v>
      </c>
      <c r="H108" s="78">
        <v>0</v>
      </c>
      <c r="I108" s="38">
        <f t="shared" si="22"/>
        <v>78281795</v>
      </c>
      <c r="J108" s="39">
        <f t="shared" si="23"/>
        <v>0.8580585562709695</v>
      </c>
      <c r="K108" s="39">
        <f t="shared" si="24"/>
        <v>0.06002142643765386</v>
      </c>
      <c r="L108" s="39">
        <f t="shared" si="25"/>
        <v>0.0807825625357722</v>
      </c>
      <c r="M108" s="39">
        <f t="shared" si="26"/>
        <v>0.001137454755604416</v>
      </c>
      <c r="N108" s="39">
        <f t="shared" si="27"/>
        <v>0</v>
      </c>
      <c r="O108" s="39">
        <f t="shared" si="28"/>
        <v>0</v>
      </c>
    </row>
    <row r="109" spans="1:15" s="57" customFormat="1" ht="12.75">
      <c r="A109" s="44">
        <v>397</v>
      </c>
      <c r="B109" s="96" t="s">
        <v>40</v>
      </c>
      <c r="C109" s="88">
        <v>1275932</v>
      </c>
      <c r="D109" s="88">
        <v>125149</v>
      </c>
      <c r="E109" s="89">
        <v>614325</v>
      </c>
      <c r="F109" s="88">
        <v>88041</v>
      </c>
      <c r="G109" s="89">
        <v>0</v>
      </c>
      <c r="H109" s="88">
        <v>0</v>
      </c>
      <c r="I109" s="38">
        <f t="shared" si="22"/>
        <v>2103447</v>
      </c>
      <c r="J109" s="39">
        <f t="shared" si="23"/>
        <v>0.60659099088306</v>
      </c>
      <c r="K109" s="39">
        <f t="shared" si="24"/>
        <v>0.05949710166217642</v>
      </c>
      <c r="L109" s="39">
        <f t="shared" si="25"/>
        <v>0.29205632468990184</v>
      </c>
      <c r="M109" s="39">
        <f t="shared" si="26"/>
        <v>0.041855582764861676</v>
      </c>
      <c r="N109" s="39">
        <f t="shared" si="27"/>
        <v>0</v>
      </c>
      <c r="O109" s="39">
        <f t="shared" si="28"/>
        <v>0</v>
      </c>
    </row>
    <row r="110" spans="1:15" s="57" customFormat="1" ht="12.75">
      <c r="A110" s="44">
        <v>398</v>
      </c>
      <c r="B110" s="96" t="s">
        <v>41</v>
      </c>
      <c r="C110" s="88">
        <v>557489</v>
      </c>
      <c r="D110" s="88">
        <v>55814</v>
      </c>
      <c r="E110" s="89">
        <v>107248</v>
      </c>
      <c r="F110" s="88">
        <v>0</v>
      </c>
      <c r="G110" s="89">
        <v>0</v>
      </c>
      <c r="H110" s="88">
        <v>0</v>
      </c>
      <c r="I110" s="38">
        <f t="shared" si="22"/>
        <v>720551</v>
      </c>
      <c r="J110" s="39">
        <f t="shared" si="23"/>
        <v>0.773698183751046</v>
      </c>
      <c r="K110" s="39">
        <f t="shared" si="24"/>
        <v>0.07746016590081757</v>
      </c>
      <c r="L110" s="39">
        <f t="shared" si="25"/>
        <v>0.14884165034813635</v>
      </c>
      <c r="M110" s="39">
        <f t="shared" si="26"/>
        <v>0</v>
      </c>
      <c r="N110" s="39">
        <f t="shared" si="27"/>
        <v>0</v>
      </c>
      <c r="O110" s="39">
        <f t="shared" si="28"/>
        <v>0</v>
      </c>
    </row>
    <row r="111" spans="1:15" s="57" customFormat="1" ht="12.75">
      <c r="A111" s="44">
        <v>398</v>
      </c>
      <c r="B111" s="96" t="s">
        <v>42</v>
      </c>
      <c r="C111" s="88">
        <v>1654349</v>
      </c>
      <c r="D111" s="88">
        <v>225558</v>
      </c>
      <c r="E111" s="89">
        <v>263430</v>
      </c>
      <c r="F111" s="88">
        <v>187018</v>
      </c>
      <c r="G111" s="89">
        <v>0</v>
      </c>
      <c r="H111" s="88">
        <v>0</v>
      </c>
      <c r="I111" s="38">
        <f t="shared" si="22"/>
        <v>2330355</v>
      </c>
      <c r="J111" s="39">
        <f t="shared" si="23"/>
        <v>0.7099128673528282</v>
      </c>
      <c r="K111" s="39">
        <f t="shared" si="24"/>
        <v>0.09679126141725188</v>
      </c>
      <c r="L111" s="39">
        <f t="shared" si="25"/>
        <v>0.1130428625681495</v>
      </c>
      <c r="M111" s="39">
        <f t="shared" si="26"/>
        <v>0.08025300866177042</v>
      </c>
      <c r="N111" s="39">
        <f t="shared" si="27"/>
        <v>0</v>
      </c>
      <c r="O111" s="39">
        <f t="shared" si="28"/>
        <v>0</v>
      </c>
    </row>
    <row r="112" spans="1:15" ht="12.75">
      <c r="A112" s="45">
        <v>398</v>
      </c>
      <c r="B112" s="97" t="s">
        <v>125</v>
      </c>
      <c r="C112" s="67">
        <v>313070</v>
      </c>
      <c r="D112" s="67">
        <v>31286</v>
      </c>
      <c r="E112" s="68">
        <v>43377</v>
      </c>
      <c r="F112" s="67">
        <v>0</v>
      </c>
      <c r="G112" s="68">
        <v>0</v>
      </c>
      <c r="H112" s="67">
        <v>0</v>
      </c>
      <c r="I112" s="30">
        <f t="shared" si="22"/>
        <v>387733</v>
      </c>
      <c r="J112" s="34">
        <f t="shared" si="23"/>
        <v>0.807437076544942</v>
      </c>
      <c r="K112" s="34">
        <f t="shared" si="24"/>
        <v>0.0806895466725814</v>
      </c>
      <c r="L112" s="34">
        <f t="shared" si="25"/>
        <v>0.11187337678247661</v>
      </c>
      <c r="M112" s="34">
        <f t="shared" si="26"/>
        <v>0</v>
      </c>
      <c r="N112" s="34">
        <f t="shared" si="27"/>
        <v>0</v>
      </c>
      <c r="O112" s="34">
        <f t="shared" si="28"/>
        <v>0</v>
      </c>
    </row>
    <row r="113" spans="1:15" s="57" customFormat="1" ht="12.75">
      <c r="A113" s="42">
        <v>399</v>
      </c>
      <c r="B113" s="43" t="s">
        <v>43</v>
      </c>
      <c r="C113" s="78">
        <v>978736</v>
      </c>
      <c r="D113" s="78">
        <v>0</v>
      </c>
      <c r="E113" s="79">
        <v>631721</v>
      </c>
      <c r="F113" s="78">
        <v>92840</v>
      </c>
      <c r="G113" s="79">
        <v>0</v>
      </c>
      <c r="H113" s="78">
        <v>0</v>
      </c>
      <c r="I113" s="53">
        <f t="shared" si="22"/>
        <v>1703297</v>
      </c>
      <c r="J113" s="39">
        <f t="shared" si="23"/>
        <v>0.5746126482932806</v>
      </c>
      <c r="K113" s="39">
        <f t="shared" si="24"/>
        <v>0</v>
      </c>
      <c r="L113" s="39">
        <f t="shared" si="25"/>
        <v>0.3708812966851935</v>
      </c>
      <c r="M113" s="39">
        <f t="shared" si="26"/>
        <v>0.0545060550215259</v>
      </c>
      <c r="N113" s="39">
        <f t="shared" si="27"/>
        <v>0</v>
      </c>
      <c r="O113" s="39">
        <f t="shared" si="28"/>
        <v>0</v>
      </c>
    </row>
    <row r="114" spans="1:15" ht="12.75">
      <c r="A114" s="46">
        <v>399</v>
      </c>
      <c r="B114" s="47" t="s">
        <v>126</v>
      </c>
      <c r="C114" s="75">
        <v>207575</v>
      </c>
      <c r="D114" s="75">
        <v>33973</v>
      </c>
      <c r="E114" s="76">
        <v>50930</v>
      </c>
      <c r="F114" s="75">
        <v>0</v>
      </c>
      <c r="G114" s="76">
        <v>0</v>
      </c>
      <c r="H114" s="75">
        <v>0</v>
      </c>
      <c r="I114" s="29">
        <f t="shared" si="22"/>
        <v>292478</v>
      </c>
      <c r="J114" s="34">
        <f t="shared" si="23"/>
        <v>0.7097114996683511</v>
      </c>
      <c r="K114" s="34">
        <f t="shared" si="24"/>
        <v>0.11615574504749075</v>
      </c>
      <c r="L114" s="34">
        <f t="shared" si="25"/>
        <v>0.17413275528415811</v>
      </c>
      <c r="M114" s="34">
        <f t="shared" si="26"/>
        <v>0</v>
      </c>
      <c r="N114" s="34">
        <f t="shared" si="27"/>
        <v>0</v>
      </c>
      <c r="O114" s="34">
        <f t="shared" si="28"/>
        <v>0</v>
      </c>
    </row>
    <row r="115" spans="1:15" ht="12.75">
      <c r="A115" s="6"/>
      <c r="B115" s="48" t="s">
        <v>117</v>
      </c>
      <c r="C115" s="8">
        <f aca="true" t="shared" si="29" ref="C115:I115">SUM(C88:C114)</f>
        <v>107316666</v>
      </c>
      <c r="D115" s="8">
        <f t="shared" si="29"/>
        <v>7492657</v>
      </c>
      <c r="E115" s="8">
        <f t="shared" si="29"/>
        <v>14542528</v>
      </c>
      <c r="F115" s="8">
        <f t="shared" si="29"/>
        <v>1597467</v>
      </c>
      <c r="G115" s="8">
        <f t="shared" si="29"/>
        <v>0</v>
      </c>
      <c r="H115" s="8">
        <f t="shared" si="29"/>
        <v>0</v>
      </c>
      <c r="I115" s="15">
        <f t="shared" si="29"/>
        <v>130949318</v>
      </c>
      <c r="J115" s="14">
        <f aca="true" t="shared" si="30" ref="J115:O115">C115/$I115</f>
        <v>0.819528254435048</v>
      </c>
      <c r="K115" s="13">
        <f t="shared" si="30"/>
        <v>0.057217991772969753</v>
      </c>
      <c r="L115" s="13">
        <f t="shared" si="30"/>
        <v>0.11105462954759336</v>
      </c>
      <c r="M115" s="13">
        <f t="shared" si="30"/>
        <v>0.012199124244388963</v>
      </c>
      <c r="N115" s="13">
        <f t="shared" si="30"/>
        <v>0</v>
      </c>
      <c r="O115" s="13">
        <f t="shared" si="30"/>
        <v>0</v>
      </c>
    </row>
    <row r="116" spans="1:15" ht="12.75">
      <c r="A116" s="49"/>
      <c r="B116" s="50"/>
      <c r="C116" s="5"/>
      <c r="D116" s="5"/>
      <c r="E116" s="5"/>
      <c r="F116" s="5"/>
      <c r="G116" s="5"/>
      <c r="H116" s="5"/>
      <c r="I116" s="74"/>
      <c r="J116" s="12"/>
      <c r="K116" s="12"/>
      <c r="L116" s="12"/>
      <c r="M116" s="12"/>
      <c r="N116" s="12"/>
      <c r="O116" s="74"/>
    </row>
    <row r="117" spans="1:15" ht="13.5" thickBot="1">
      <c r="A117" s="51"/>
      <c r="B117" s="52" t="s">
        <v>44</v>
      </c>
      <c r="C117" s="16">
        <f>C72+C76+C86+C115</f>
        <v>3350710453</v>
      </c>
      <c r="D117" s="16">
        <f aca="true" t="shared" si="31" ref="D117:I117">D115+D86+D76+D72</f>
        <v>152867062</v>
      </c>
      <c r="E117" s="16">
        <f t="shared" si="31"/>
        <v>207445081</v>
      </c>
      <c r="F117" s="16">
        <f t="shared" si="31"/>
        <v>274092485</v>
      </c>
      <c r="G117" s="16">
        <f t="shared" si="31"/>
        <v>95559</v>
      </c>
      <c r="H117" s="16">
        <f t="shared" si="31"/>
        <v>3831591</v>
      </c>
      <c r="I117" s="19">
        <f t="shared" si="31"/>
        <v>3989042231</v>
      </c>
      <c r="J117" s="17">
        <f aca="true" t="shared" si="32" ref="J117:O117">C117/$I117</f>
        <v>0.8399786863524935</v>
      </c>
      <c r="K117" s="18">
        <f t="shared" si="32"/>
        <v>0.038321745709289784</v>
      </c>
      <c r="L117" s="18">
        <f t="shared" si="32"/>
        <v>0.05200373146914423</v>
      </c>
      <c r="M117" s="18">
        <f t="shared" si="32"/>
        <v>0.06871135203080782</v>
      </c>
      <c r="N117" s="18">
        <f t="shared" si="32"/>
        <v>2.3955374364649086E-05</v>
      </c>
      <c r="O117" s="18">
        <f t="shared" si="32"/>
        <v>0.0009605290639000006</v>
      </c>
    </row>
    <row r="118" ht="13.5" thickTop="1"/>
  </sheetData>
  <sheetProtection/>
  <mergeCells count="3">
    <mergeCell ref="A1:B1"/>
    <mergeCell ref="J1:O1"/>
    <mergeCell ref="C1:I1"/>
  </mergeCells>
  <conditionalFormatting sqref="A3:O70">
    <cfRule type="expression" priority="5" dxfId="5" stopIfTrue="1">
      <formula>MOD(ROW(),5)=2</formula>
    </cfRule>
  </conditionalFormatting>
  <conditionalFormatting sqref="C78:H85">
    <cfRule type="expression" priority="4" dxfId="5" stopIfTrue="1">
      <formula>MOD(ROW(),5)=2</formula>
    </cfRule>
  </conditionalFormatting>
  <conditionalFormatting sqref="C88:H97">
    <cfRule type="expression" priority="3" dxfId="5" stopIfTrue="1">
      <formula>MOD(ROW(),5)=2</formula>
    </cfRule>
  </conditionalFormatting>
  <conditionalFormatting sqref="C98:H107">
    <cfRule type="expression" priority="2" dxfId="5" stopIfTrue="1">
      <formula>MOD(ROW(),5)=2</formula>
    </cfRule>
  </conditionalFormatting>
  <conditionalFormatting sqref="C108:H114">
    <cfRule type="expression" priority="1" dxfId="5" stopIfTrue="1">
      <formula>MOD(ROW(),5)=2</formula>
    </cfRule>
  </conditionalFormatting>
  <printOptions horizontalCentered="1"/>
  <pageMargins left="0.25" right="0.25" top="0.72" bottom="0.16" header="0.56" footer="0.5"/>
  <pageSetup fitToWidth="6" horizontalDpi="600" verticalDpi="600" orientation="portrait" paperSize="5" scale="65" r:id="rId1"/>
  <rowBreaks count="1" manualBreakCount="1">
    <brk id="7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2009-07-15T15:24:20Z</cp:lastPrinted>
  <dcterms:created xsi:type="dcterms:W3CDTF">2003-11-24T19:14:29Z</dcterms:created>
  <dcterms:modified xsi:type="dcterms:W3CDTF">2009-07-15T15:25:40Z</dcterms:modified>
  <cp:category/>
  <cp:version/>
  <cp:contentType/>
  <cp:contentStatus/>
</cp:coreProperties>
</file>