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0" windowWidth="7815" windowHeight="9480" activeTab="0"/>
  </bookViews>
  <sheets>
    <sheet name="Salaries - 100" sheetId="1" r:id="rId1"/>
  </sheets>
  <definedNames>
    <definedName name="_xlnm.Print_Area" localSheetId="0">'Salaries - 100'!$A$1:$AM$118</definedName>
    <definedName name="_xlnm.Print_Titles" localSheetId="0">'Salaries - 100'!$A:$B,'Salaries - 100'!$1:$3</definedName>
  </definedNames>
  <calcPr fullCalcOnLoad="1"/>
</workbook>
</file>

<file path=xl/sharedStrings.xml><?xml version="1.0" encoding="utf-8"?>
<sst xmlns="http://schemas.openxmlformats.org/spreadsheetml/2006/main" count="174" uniqueCount="152">
  <si>
    <t>LEA</t>
  </si>
  <si>
    <t>Salaries</t>
  </si>
  <si>
    <t>Regular Employees</t>
  </si>
  <si>
    <t>Officials/ Administrators/ Managers</t>
  </si>
  <si>
    <t>Teachers</t>
  </si>
  <si>
    <t>Therapists/ Specialists/ Counselors</t>
  </si>
  <si>
    <t>Clerical/ Secretarial</t>
  </si>
  <si>
    <t>Aides</t>
  </si>
  <si>
    <t>Service Workers</t>
  </si>
  <si>
    <t>Skilled Crafts</t>
  </si>
  <si>
    <t>Degreed Professionals</t>
  </si>
  <si>
    <t>Other</t>
  </si>
  <si>
    <t>Acting Employee</t>
  </si>
  <si>
    <t>Substitute Employee</t>
  </si>
  <si>
    <t>Other Temporary Employee</t>
  </si>
  <si>
    <t>Overtime</t>
  </si>
  <si>
    <t>Sabbatical Leave</t>
  </si>
  <si>
    <t>Stipend Pay</t>
  </si>
  <si>
    <t xml:space="preserve">Object Code 100 </t>
  </si>
  <si>
    <t>DISTRICT</t>
  </si>
  <si>
    <t>Per Pupil</t>
  </si>
  <si>
    <t xml:space="preserve">Object Code 110 </t>
  </si>
  <si>
    <t xml:space="preserve">Object Code 111 </t>
  </si>
  <si>
    <t xml:space="preserve">Object Code 112 </t>
  </si>
  <si>
    <t>Object Code 113</t>
  </si>
  <si>
    <t>Object Code 114</t>
  </si>
  <si>
    <t>Object Code 115</t>
  </si>
  <si>
    <t>Object Code 116</t>
  </si>
  <si>
    <t xml:space="preserve">Object Code 117 </t>
  </si>
  <si>
    <t>Object Code 118</t>
  </si>
  <si>
    <t xml:space="preserve">Object Code 119 </t>
  </si>
  <si>
    <t>Object Code 121</t>
  </si>
  <si>
    <t>Object Code 123</t>
  </si>
  <si>
    <t>Object Code 129</t>
  </si>
  <si>
    <t>Object Code 130</t>
  </si>
  <si>
    <t>Object Code 140</t>
  </si>
  <si>
    <t>Object Code 150</t>
  </si>
  <si>
    <t>Total Salaries Expenditures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</si>
  <si>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</si>
  <si>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</si>
  <si>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</si>
  <si>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</si>
  <si>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</si>
  <si>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</si>
  <si>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</si>
  <si>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</si>
  <si>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</si>
  <si>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</si>
  <si>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</si>
  <si>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</si>
  <si>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</si>
  <si>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</si>
  <si>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</si>
  <si>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</si>
  <si>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</si>
  <si>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</si>
  <si>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</si>
  <si>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</si>
  <si>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</si>
  <si>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</si>
  <si>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</si>
  <si>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</si>
  <si>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</si>
  <si>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</si>
  <si>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</si>
  <si>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</si>
  <si>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</si>
  <si>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</si>
  <si>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</si>
  <si>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</si>
  <si>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</si>
  <si>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</si>
  <si>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</si>
  <si>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</si>
  <si>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</si>
  <si>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</si>
  <si>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</si>
  <si>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</si>
  <si>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</si>
  <si>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</si>
  <si>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</si>
  <si>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</si>
  <si>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</si>
  <si>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</si>
  <si>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</si>
  <si>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</si>
  <si>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</si>
  <si>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</si>
  <si>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</si>
  <si>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</si>
  <si>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</si>
  <si>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</si>
  <si>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</si>
  <si>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</si>
  <si>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</si>
  <si>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</si>
  <si>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</si>
  <si>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</si>
  <si>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</si>
  <si>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</si>
  <si>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</si>
  <si>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</si>
  <si>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</si>
  <si>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</si>
  <si>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</si>
  <si>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</si>
  <si>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</si>
  <si>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</si>
  <si>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</si>
  <si>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</si>
  <si>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</si>
  <si>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</si>
  <si>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</si>
  <si>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</si>
  <si>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</si>
  <si>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</si>
  <si>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</si>
  <si>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</si>
  <si>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</si>
  <si>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</si>
  <si>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</si>
  <si>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</si>
  <si>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</si>
  <si>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</si>
  <si>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</si>
  <si>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</si>
  <si>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</si>
  <si>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</si>
  <si>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</si>
  <si>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</si>
  <si>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</si>
  <si>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</si>
  <si>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</si>
  <si>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</si>
  <si>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</si>
  <si>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</si>
  <si>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</si>
  <si>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</si>
  <si>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Salaries - Expenditures by Object</t>
  </si>
  <si>
    <t>2007-2008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</si>
  <si>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</si>
  <si>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</si>
  <si>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</si>
  <si>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</si>
  <si>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</si>
  <si>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</si>
  <si>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</si>
  <si>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</si>
  <si>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</si>
  <si>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</si>
  <si>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</si>
  <si>
    <t>Oct. 2007 Elementary Secondary Membership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</si>
</sst>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</numFmts>
  <fonts count="44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5" xfId="105" applyFont="1" applyFill="1" applyBorder="1" applyAlignment="1">
      <alignment horizontal="left" wrapText="1"/>
      <protection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/>
    </xf>
    <xf numFmtId="3" fontId="5" fillId="33" borderId="14" xfId="0" applyNumberFormat="1" applyFont="1" applyFill="1" applyBorder="1" applyAlignment="1">
      <alignment/>
    </xf>
    <xf numFmtId="164" fontId="5" fillId="0" borderId="14" xfId="0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3" fillId="0" borderId="20" xfId="105" applyFont="1" applyFill="1" applyBorder="1" applyAlignment="1">
      <alignment horizontal="right" wrapText="1"/>
      <protection/>
    </xf>
    <xf numFmtId="0" fontId="2" fillId="0" borderId="21" xfId="0" applyFont="1" applyBorder="1" applyAlignment="1">
      <alignment/>
    </xf>
    <xf numFmtId="0" fontId="5" fillId="0" borderId="22" xfId="0" applyFont="1" applyBorder="1" applyAlignment="1">
      <alignment horizontal="left"/>
    </xf>
    <xf numFmtId="3" fontId="5" fillId="33" borderId="20" xfId="0" applyNumberFormat="1" applyFont="1" applyFill="1" applyBorder="1" applyAlignment="1">
      <alignment/>
    </xf>
    <xf numFmtId="164" fontId="5" fillId="0" borderId="21" xfId="0" applyNumberFormat="1" applyFont="1" applyBorder="1" applyAlignment="1">
      <alignment/>
    </xf>
    <xf numFmtId="0" fontId="5" fillId="0" borderId="14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164" fontId="5" fillId="0" borderId="12" xfId="0" applyNumberFormat="1" applyFont="1" applyBorder="1" applyAlignment="1">
      <alignment/>
    </xf>
    <xf numFmtId="0" fontId="3" fillId="0" borderId="24" xfId="105" applyFont="1" applyFill="1" applyBorder="1" applyAlignment="1">
      <alignment horizontal="right" wrapText="1"/>
      <protection/>
    </xf>
    <xf numFmtId="0" fontId="3" fillId="0" borderId="10" xfId="105" applyFont="1" applyFill="1" applyBorder="1" applyAlignment="1">
      <alignment horizontal="right" wrapText="1"/>
      <protection/>
    </xf>
    <xf numFmtId="164" fontId="5" fillId="0" borderId="13" xfId="0" applyNumberFormat="1" applyFont="1" applyBorder="1" applyAlignment="1">
      <alignment/>
    </xf>
    <xf numFmtId="164" fontId="5" fillId="0" borderId="25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5" fillId="0" borderId="27" xfId="0" applyFont="1" applyBorder="1" applyAlignment="1">
      <alignment horizontal="left"/>
    </xf>
    <xf numFmtId="3" fontId="5" fillId="33" borderId="28" xfId="0" applyNumberFormat="1" applyFont="1" applyFill="1" applyBorder="1" applyAlignment="1">
      <alignment/>
    </xf>
    <xf numFmtId="164" fontId="5" fillId="0" borderId="28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164" fontId="4" fillId="35" borderId="12" xfId="0" applyNumberFormat="1" applyFont="1" applyFill="1" applyBorder="1" applyAlignment="1">
      <alignment/>
    </xf>
    <xf numFmtId="0" fontId="3" fillId="0" borderId="21" xfId="105" applyFont="1" applyFill="1" applyBorder="1" applyAlignment="1">
      <alignment horizontal="left" wrapText="1"/>
      <protection/>
    </xf>
    <xf numFmtId="0" fontId="3" fillId="0" borderId="11" xfId="105" applyFont="1" applyFill="1" applyBorder="1" applyAlignment="1">
      <alignment horizontal="left" wrapText="1"/>
      <protection/>
    </xf>
    <xf numFmtId="164" fontId="4" fillId="35" borderId="28" xfId="0" applyNumberFormat="1" applyFont="1" applyFill="1" applyBorder="1" applyAlignment="1">
      <alignment/>
    </xf>
    <xf numFmtId="164" fontId="4" fillId="35" borderId="14" xfId="0" applyNumberFormat="1" applyFont="1" applyFill="1" applyBorder="1" applyAlignment="1">
      <alignment/>
    </xf>
    <xf numFmtId="164" fontId="3" fillId="0" borderId="30" xfId="105" applyNumberFormat="1" applyFont="1" applyFill="1" applyBorder="1" applyAlignment="1">
      <alignment horizontal="right" wrapText="1"/>
      <protection/>
    </xf>
    <xf numFmtId="164" fontId="5" fillId="0" borderId="0" xfId="0" applyNumberFormat="1" applyFont="1" applyAlignment="1">
      <alignment/>
    </xf>
    <xf numFmtId="164" fontId="5" fillId="0" borderId="31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3" fillId="36" borderId="30" xfId="105" applyNumberFormat="1" applyFont="1" applyFill="1" applyBorder="1" applyAlignment="1">
      <alignment horizontal="right" wrapText="1"/>
      <protection/>
    </xf>
    <xf numFmtId="164" fontId="4" fillId="35" borderId="31" xfId="0" applyNumberFormat="1" applyFont="1" applyFill="1" applyBorder="1" applyAlignment="1">
      <alignment/>
    </xf>
    <xf numFmtId="164" fontId="4" fillId="35" borderId="13" xfId="0" applyNumberFormat="1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32" xfId="105" applyFont="1" applyFill="1" applyBorder="1" applyAlignment="1">
      <alignment horizontal="left" wrapText="1"/>
      <protection/>
    </xf>
    <xf numFmtId="164" fontId="3" fillId="0" borderId="33" xfId="105" applyNumberFormat="1" applyFont="1" applyFill="1" applyBorder="1" applyAlignment="1">
      <alignment horizontal="right" wrapText="1"/>
      <protection/>
    </xf>
    <xf numFmtId="164" fontId="3" fillId="36" borderId="33" xfId="105" applyNumberFormat="1" applyFont="1" applyFill="1" applyBorder="1" applyAlignment="1">
      <alignment horizontal="right" wrapText="1"/>
      <protection/>
    </xf>
    <xf numFmtId="0" fontId="2" fillId="0" borderId="0" xfId="0" applyFont="1" applyBorder="1" applyAlignment="1">
      <alignment/>
    </xf>
    <xf numFmtId="0" fontId="3" fillId="0" borderId="12" xfId="106" applyFont="1" applyFill="1" applyBorder="1" applyAlignment="1">
      <alignment horizontal="right" wrapText="1"/>
      <protection/>
    </xf>
    <xf numFmtId="0" fontId="3" fillId="0" borderId="34" xfId="106" applyFont="1" applyFill="1" applyBorder="1" applyAlignment="1">
      <alignment horizontal="right" wrapText="1"/>
      <protection/>
    </xf>
    <xf numFmtId="0" fontId="3" fillId="0" borderId="35" xfId="106" applyFont="1" applyFill="1" applyBorder="1" applyAlignment="1">
      <alignment horizontal="left" wrapText="1"/>
      <protection/>
    </xf>
    <xf numFmtId="0" fontId="3" fillId="0" borderId="24" xfId="106" applyFont="1" applyFill="1" applyBorder="1" applyAlignment="1">
      <alignment horizontal="right" wrapText="1"/>
      <protection/>
    </xf>
    <xf numFmtId="0" fontId="3" fillId="0" borderId="10" xfId="106" applyFont="1" applyFill="1" applyBorder="1" applyAlignment="1">
      <alignment horizontal="right" wrapText="1"/>
      <protection/>
    </xf>
    <xf numFmtId="0" fontId="3" fillId="0" borderId="36" xfId="106" applyFont="1" applyFill="1" applyBorder="1" applyAlignment="1">
      <alignment horizontal="right" wrapText="1"/>
      <protection/>
    </xf>
    <xf numFmtId="0" fontId="3" fillId="0" borderId="21" xfId="106" applyFont="1" applyFill="1" applyBorder="1" applyAlignment="1">
      <alignment horizontal="left" wrapText="1"/>
      <protection/>
    </xf>
    <xf numFmtId="164" fontId="3" fillId="0" borderId="10" xfId="105" applyNumberFormat="1" applyFont="1" applyFill="1" applyBorder="1" applyAlignment="1">
      <alignment horizontal="right" wrapText="1"/>
      <protection/>
    </xf>
    <xf numFmtId="164" fontId="3" fillId="36" borderId="10" xfId="105" applyNumberFormat="1" applyFont="1" applyFill="1" applyBorder="1" applyAlignment="1">
      <alignment horizontal="right" wrapText="1"/>
      <protection/>
    </xf>
    <xf numFmtId="0" fontId="3" fillId="0" borderId="37" xfId="105" applyFont="1" applyFill="1" applyBorder="1" applyAlignment="1">
      <alignment horizontal="left" wrapText="1"/>
      <protection/>
    </xf>
    <xf numFmtId="3" fontId="2" fillId="33" borderId="24" xfId="0" applyNumberFormat="1" applyFont="1" applyFill="1" applyBorder="1" applyAlignment="1">
      <alignment/>
    </xf>
    <xf numFmtId="3" fontId="3" fillId="33" borderId="10" xfId="106" applyNumberFormat="1" applyFont="1" applyFill="1" applyBorder="1" applyAlignment="1">
      <alignment horizontal="right" wrapText="1"/>
      <protection/>
    </xf>
    <xf numFmtId="3" fontId="3" fillId="33" borderId="12" xfId="106" applyNumberFormat="1" applyFont="1" applyFill="1" applyBorder="1" applyAlignment="1">
      <alignment horizontal="right" wrapText="1"/>
      <protection/>
    </xf>
    <xf numFmtId="0" fontId="3" fillId="0" borderId="24" xfId="105" applyFont="1" applyFill="1" applyBorder="1" applyAlignment="1">
      <alignment wrapText="1"/>
      <protection/>
    </xf>
    <xf numFmtId="3" fontId="3" fillId="33" borderId="24" xfId="106" applyNumberFormat="1" applyFont="1" applyFill="1" applyBorder="1" applyAlignment="1">
      <alignment horizontal="right" wrapText="1"/>
      <protection/>
    </xf>
    <xf numFmtId="164" fontId="3" fillId="0" borderId="24" xfId="105" applyNumberFormat="1" applyFont="1" applyFill="1" applyBorder="1" applyAlignment="1">
      <alignment horizontal="right" wrapText="1"/>
      <protection/>
    </xf>
    <xf numFmtId="164" fontId="3" fillId="36" borderId="24" xfId="105" applyNumberFormat="1" applyFont="1" applyFill="1" applyBorder="1" applyAlignment="1">
      <alignment horizontal="right" wrapText="1"/>
      <protection/>
    </xf>
    <xf numFmtId="0" fontId="3" fillId="0" borderId="24" xfId="105" applyFont="1" applyFill="1" applyBorder="1" applyAlignment="1">
      <alignment horizontal="left" wrapText="1"/>
      <protection/>
    </xf>
    <xf numFmtId="164" fontId="3" fillId="0" borderId="38" xfId="104" applyNumberFormat="1" applyFont="1" applyBorder="1">
      <alignment/>
      <protection/>
    </xf>
    <xf numFmtId="164" fontId="3" fillId="0" borderId="0" xfId="104" applyNumberFormat="1" applyFont="1">
      <alignment/>
      <protection/>
    </xf>
    <xf numFmtId="164" fontId="5" fillId="0" borderId="10" xfId="0" applyNumberFormat="1" applyFont="1" applyBorder="1" applyAlignment="1">
      <alignment/>
    </xf>
    <xf numFmtId="164" fontId="3" fillId="0" borderId="39" xfId="104" applyNumberFormat="1" applyFont="1" applyBorder="1">
      <alignment/>
      <protection/>
    </xf>
    <xf numFmtId="164" fontId="3" fillId="0" borderId="12" xfId="105" applyNumberFormat="1" applyFont="1" applyFill="1" applyBorder="1" applyAlignment="1">
      <alignment horizontal="right" wrapText="1"/>
      <protection/>
    </xf>
    <xf numFmtId="164" fontId="3" fillId="0" borderId="40" xfId="104" applyNumberFormat="1" applyFont="1" applyBorder="1">
      <alignment/>
      <protection/>
    </xf>
    <xf numFmtId="164" fontId="3" fillId="0" borderId="11" xfId="104" applyNumberFormat="1" applyFont="1" applyBorder="1">
      <alignment/>
      <protection/>
    </xf>
    <xf numFmtId="164" fontId="3" fillId="0" borderId="23" xfId="104" applyNumberFormat="1" applyFont="1" applyBorder="1">
      <alignment/>
      <protection/>
    </xf>
    <xf numFmtId="0" fontId="5" fillId="0" borderId="1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3" fillId="0" borderId="32" xfId="104" applyNumberFormat="1" applyFont="1" applyBorder="1">
      <alignment/>
      <protection/>
    </xf>
    <xf numFmtId="164" fontId="3" fillId="0" borderId="0" xfId="104" applyNumberFormat="1" applyFont="1" applyBorder="1">
      <alignment/>
      <protection/>
    </xf>
    <xf numFmtId="0" fontId="3" fillId="35" borderId="14" xfId="103" applyFont="1" applyFill="1" applyBorder="1" applyAlignment="1">
      <alignment horizontal="center"/>
      <protection/>
    </xf>
    <xf numFmtId="0" fontId="2" fillId="35" borderId="14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3" fillId="0" borderId="33" xfId="105" applyFont="1" applyFill="1" applyBorder="1" applyAlignment="1">
      <alignment horizontal="right" wrapText="1"/>
      <protection/>
    </xf>
    <xf numFmtId="0" fontId="3" fillId="0" borderId="33" xfId="105" applyFont="1" applyFill="1" applyBorder="1" applyAlignment="1">
      <alignment wrapText="1"/>
      <protection/>
    </xf>
    <xf numFmtId="0" fontId="3" fillId="0" borderId="33" xfId="106" applyFont="1" applyFill="1" applyBorder="1" applyAlignment="1">
      <alignment wrapText="1"/>
      <protection/>
    </xf>
    <xf numFmtId="0" fontId="3" fillId="0" borderId="12" xfId="106" applyFont="1" applyFill="1" applyBorder="1" applyAlignment="1">
      <alignment wrapText="1"/>
      <protection/>
    </xf>
    <xf numFmtId="0" fontId="3" fillId="0" borderId="10" xfId="105" applyFont="1" applyFill="1" applyBorder="1" applyAlignment="1">
      <alignment wrapText="1"/>
      <protection/>
    </xf>
    <xf numFmtId="0" fontId="3" fillId="0" borderId="10" xfId="106" applyFont="1" applyFill="1" applyBorder="1" applyAlignment="1">
      <alignment wrapText="1"/>
      <protection/>
    </xf>
    <xf numFmtId="0" fontId="3" fillId="0" borderId="24" xfId="106" applyFont="1" applyFill="1" applyBorder="1" applyAlignment="1">
      <alignment wrapText="1"/>
      <protection/>
    </xf>
    <xf numFmtId="0" fontId="3" fillId="0" borderId="41" xfId="106" applyFont="1" applyFill="1" applyBorder="1" applyAlignment="1">
      <alignment horizontal="right" wrapText="1"/>
      <protection/>
    </xf>
    <xf numFmtId="0" fontId="3" fillId="0" borderId="38" xfId="106" applyFont="1" applyFill="1" applyBorder="1" applyAlignment="1">
      <alignment horizontal="left" wrapText="1"/>
      <protection/>
    </xf>
    <xf numFmtId="164" fontId="3" fillId="0" borderId="42" xfId="105" applyNumberFormat="1" applyFont="1" applyFill="1" applyBorder="1" applyAlignment="1">
      <alignment horizontal="right" wrapText="1"/>
      <protection/>
    </xf>
    <xf numFmtId="164" fontId="3" fillId="36" borderId="42" xfId="105" applyNumberFormat="1" applyFont="1" applyFill="1" applyBorder="1" applyAlignment="1">
      <alignment horizontal="right" wrapText="1"/>
      <protection/>
    </xf>
    <xf numFmtId="0" fontId="2" fillId="34" borderId="43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5" xfId="98"/>
    <cellStyle name="Normal 6" xfId="99"/>
    <cellStyle name="Normal 7" xfId="100"/>
    <cellStyle name="Normal 8" xfId="101"/>
    <cellStyle name="Normal 9" xfId="102"/>
    <cellStyle name="Normal_800" xfId="103"/>
    <cellStyle name="Normal_Salaries - 100" xfId="104"/>
    <cellStyle name="Normal_Sheet1" xfId="105"/>
    <cellStyle name="Normal_Sheet1_Salaries - 100" xfId="106"/>
    <cellStyle name="Note" xfId="107"/>
    <cellStyle name="Output" xfId="108"/>
    <cellStyle name="Percent" xfId="109"/>
    <cellStyle name="Title" xfId="110"/>
    <cellStyle name="Total" xfId="111"/>
    <cellStyle name="Warning Text" xfId="112"/>
  </cellStyles>
  <dxfs count="20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20"/>
  <sheetViews>
    <sheetView tabSelected="1" view="pageBreakPreview" zoomScale="75" zoomScaleNormal="75" zoomScaleSheetLayoutView="75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.140625" style="1" bestFit="1" customWidth="1"/>
    <col min="2" max="2" width="39.7109375" style="1" customWidth="1"/>
    <col min="3" max="3" width="13.57421875" style="1" customWidth="1"/>
    <col min="4" max="4" width="14.421875" style="1" bestFit="1" customWidth="1"/>
    <col min="5" max="5" width="8.7109375" style="1" customWidth="1"/>
    <col min="6" max="6" width="14.00390625" style="1" bestFit="1" customWidth="1"/>
    <col min="7" max="7" width="8.7109375" style="1" customWidth="1"/>
    <col min="8" max="8" width="14.421875" style="1" customWidth="1"/>
    <col min="9" max="9" width="8.7109375" style="1" customWidth="1"/>
    <col min="10" max="10" width="16.140625" style="1" customWidth="1"/>
    <col min="11" max="11" width="8.7109375" style="1" customWidth="1"/>
    <col min="12" max="12" width="17.140625" style="1" customWidth="1"/>
    <col min="13" max="13" width="8.7109375" style="1" customWidth="1"/>
    <col min="14" max="14" width="15.00390625" style="1" bestFit="1" customWidth="1"/>
    <col min="15" max="15" width="8.7109375" style="1" customWidth="1"/>
    <col min="16" max="16" width="15.28125" style="1" bestFit="1" customWidth="1"/>
    <col min="17" max="17" width="8.7109375" style="1" customWidth="1"/>
    <col min="18" max="18" width="15.00390625" style="1" bestFit="1" customWidth="1"/>
    <col min="19" max="19" width="8.7109375" style="1" customWidth="1"/>
    <col min="20" max="20" width="14.57421875" style="1" customWidth="1"/>
    <col min="21" max="21" width="8.7109375" style="1" customWidth="1"/>
    <col min="22" max="22" width="15.7109375" style="1" bestFit="1" customWidth="1"/>
    <col min="23" max="23" width="8.7109375" style="1" customWidth="1"/>
    <col min="24" max="24" width="14.28125" style="1" customWidth="1"/>
    <col min="25" max="25" width="8.7109375" style="1" customWidth="1"/>
    <col min="26" max="26" width="14.00390625" style="1" customWidth="1"/>
    <col min="27" max="27" width="8.7109375" style="1" customWidth="1"/>
    <col min="28" max="28" width="16.8515625" style="1" bestFit="1" customWidth="1"/>
    <col min="29" max="29" width="8.7109375" style="1" customWidth="1"/>
    <col min="30" max="30" width="16.28125" style="1" customWidth="1"/>
    <col min="31" max="31" width="8.7109375" style="1" customWidth="1"/>
    <col min="32" max="32" width="14.421875" style="1" bestFit="1" customWidth="1"/>
    <col min="33" max="33" width="8.7109375" style="1" customWidth="1"/>
    <col min="34" max="34" width="14.421875" style="1" bestFit="1" customWidth="1"/>
    <col min="35" max="35" width="8.7109375" style="1" customWidth="1"/>
    <col min="36" max="36" width="14.421875" style="1" bestFit="1" customWidth="1"/>
    <col min="37" max="37" width="8.7109375" style="1" customWidth="1"/>
    <col min="38" max="38" width="16.140625" style="1" customWidth="1"/>
    <col min="39" max="39" width="8.7109375" style="1" customWidth="1"/>
    <col min="40" max="16384" width="9.140625" style="1" customWidth="1"/>
  </cols>
  <sheetData>
    <row r="1" spans="2:39" s="46" customFormat="1" ht="58.5" customHeight="1">
      <c r="B1" s="46" t="s">
        <v>139</v>
      </c>
      <c r="D1" s="100" t="s">
        <v>138</v>
      </c>
      <c r="E1" s="100"/>
      <c r="F1" s="100"/>
      <c r="G1" s="100"/>
      <c r="H1" s="100"/>
      <c r="I1" s="100"/>
      <c r="J1" s="100" t="s">
        <v>138</v>
      </c>
      <c r="K1" s="100"/>
      <c r="L1" s="100"/>
      <c r="M1" s="100"/>
      <c r="N1" s="100"/>
      <c r="O1" s="100"/>
      <c r="P1" s="100" t="s">
        <v>138</v>
      </c>
      <c r="Q1" s="100"/>
      <c r="R1" s="100"/>
      <c r="S1" s="100"/>
      <c r="T1" s="100"/>
      <c r="U1" s="100"/>
      <c r="V1" s="100" t="s">
        <v>138</v>
      </c>
      <c r="W1" s="100"/>
      <c r="X1" s="100"/>
      <c r="Y1" s="100"/>
      <c r="Z1" s="100"/>
      <c r="AA1" s="100"/>
      <c r="AB1" s="100" t="s">
        <v>138</v>
      </c>
      <c r="AC1" s="100"/>
      <c r="AD1" s="100"/>
      <c r="AE1" s="100"/>
      <c r="AF1" s="100"/>
      <c r="AG1" s="100"/>
      <c r="AH1" s="100" t="s">
        <v>138</v>
      </c>
      <c r="AI1" s="100"/>
      <c r="AJ1" s="100"/>
      <c r="AK1" s="100"/>
      <c r="AL1" s="100"/>
      <c r="AM1" s="100"/>
    </row>
    <row r="2" spans="1:39" ht="43.5" customHeight="1">
      <c r="A2" s="50"/>
      <c r="B2" s="50"/>
      <c r="C2" s="98" t="s">
        <v>151</v>
      </c>
      <c r="D2" s="5" t="s">
        <v>1</v>
      </c>
      <c r="E2" s="2"/>
      <c r="F2" s="5" t="s">
        <v>2</v>
      </c>
      <c r="G2" s="2"/>
      <c r="H2" s="5" t="s">
        <v>3</v>
      </c>
      <c r="I2" s="4"/>
      <c r="J2" s="7" t="s">
        <v>4</v>
      </c>
      <c r="K2" s="2"/>
      <c r="L2" s="5" t="s">
        <v>5</v>
      </c>
      <c r="M2" s="2"/>
      <c r="N2" s="5" t="s">
        <v>6</v>
      </c>
      <c r="O2" s="2"/>
      <c r="P2" s="7" t="s">
        <v>7</v>
      </c>
      <c r="Q2" s="2"/>
      <c r="R2" s="7" t="s">
        <v>8</v>
      </c>
      <c r="S2" s="2"/>
      <c r="T2" s="5" t="s">
        <v>9</v>
      </c>
      <c r="U2" s="2"/>
      <c r="V2" s="5" t="s">
        <v>10</v>
      </c>
      <c r="W2" s="2"/>
      <c r="X2" s="5" t="s">
        <v>11</v>
      </c>
      <c r="Y2" s="2"/>
      <c r="Z2" s="7" t="s">
        <v>12</v>
      </c>
      <c r="AA2" s="2"/>
      <c r="AB2" s="5" t="s">
        <v>13</v>
      </c>
      <c r="AC2" s="2"/>
      <c r="AD2" s="5" t="s">
        <v>14</v>
      </c>
      <c r="AE2" s="2"/>
      <c r="AF2" s="5" t="s">
        <v>15</v>
      </c>
      <c r="AG2" s="2"/>
      <c r="AH2" s="7" t="s">
        <v>16</v>
      </c>
      <c r="AI2" s="2"/>
      <c r="AJ2" s="5" t="s">
        <v>17</v>
      </c>
      <c r="AK2" s="2"/>
      <c r="AL2" s="96" t="s">
        <v>37</v>
      </c>
      <c r="AM2" s="4"/>
    </row>
    <row r="3" spans="1:39" ht="27" customHeight="1">
      <c r="A3" s="81" t="s">
        <v>0</v>
      </c>
      <c r="B3" s="81" t="s">
        <v>19</v>
      </c>
      <c r="C3" s="99"/>
      <c r="D3" s="82" t="s">
        <v>18</v>
      </c>
      <c r="E3" s="83" t="s">
        <v>20</v>
      </c>
      <c r="F3" s="82" t="s">
        <v>21</v>
      </c>
      <c r="G3" s="83" t="s">
        <v>20</v>
      </c>
      <c r="H3" s="82" t="s">
        <v>22</v>
      </c>
      <c r="I3" s="83" t="s">
        <v>20</v>
      </c>
      <c r="J3" s="82" t="s">
        <v>23</v>
      </c>
      <c r="K3" s="83" t="s">
        <v>20</v>
      </c>
      <c r="L3" s="82" t="s">
        <v>24</v>
      </c>
      <c r="M3" s="83" t="s">
        <v>20</v>
      </c>
      <c r="N3" s="82" t="s">
        <v>25</v>
      </c>
      <c r="O3" s="83" t="s">
        <v>20</v>
      </c>
      <c r="P3" s="82" t="s">
        <v>26</v>
      </c>
      <c r="Q3" s="83" t="s">
        <v>20</v>
      </c>
      <c r="R3" s="82" t="s">
        <v>27</v>
      </c>
      <c r="S3" s="83" t="s">
        <v>20</v>
      </c>
      <c r="T3" s="82" t="s">
        <v>28</v>
      </c>
      <c r="U3" s="83" t="s">
        <v>20</v>
      </c>
      <c r="V3" s="82" t="s">
        <v>29</v>
      </c>
      <c r="W3" s="83" t="s">
        <v>20</v>
      </c>
      <c r="X3" s="82" t="s">
        <v>30</v>
      </c>
      <c r="Y3" s="83" t="s">
        <v>20</v>
      </c>
      <c r="Z3" s="82" t="s">
        <v>31</v>
      </c>
      <c r="AA3" s="83" t="s">
        <v>20</v>
      </c>
      <c r="AB3" s="82" t="s">
        <v>32</v>
      </c>
      <c r="AC3" s="83" t="s">
        <v>20</v>
      </c>
      <c r="AD3" s="82" t="s">
        <v>33</v>
      </c>
      <c r="AE3" s="83" t="s">
        <v>20</v>
      </c>
      <c r="AF3" s="82" t="s">
        <v>34</v>
      </c>
      <c r="AG3" s="83" t="s">
        <v>20</v>
      </c>
      <c r="AH3" s="82" t="s">
        <v>35</v>
      </c>
      <c r="AI3" s="83" t="s">
        <v>20</v>
      </c>
      <c r="AJ3" s="82" t="s">
        <v>36</v>
      </c>
      <c r="AK3" s="83" t="s">
        <v>20</v>
      </c>
      <c r="AL3" s="97"/>
      <c r="AM3" s="83" t="s">
        <v>20</v>
      </c>
    </row>
    <row r="4" spans="1:39" ht="12.75">
      <c r="A4" s="64">
        <v>1</v>
      </c>
      <c r="B4" s="64" t="s">
        <v>38</v>
      </c>
      <c r="C4" s="65">
        <v>9435</v>
      </c>
      <c r="D4" s="69">
        <v>77174</v>
      </c>
      <c r="E4" s="66">
        <f>D4/$C4</f>
        <v>8.179544250132485</v>
      </c>
      <c r="F4" s="80">
        <v>0</v>
      </c>
      <c r="G4" s="66">
        <f>F4/$C4</f>
        <v>0</v>
      </c>
      <c r="H4" s="80">
        <v>4632106</v>
      </c>
      <c r="I4" s="66">
        <f>H4/$C4</f>
        <v>490.9492315845257</v>
      </c>
      <c r="J4" s="80">
        <v>30688993</v>
      </c>
      <c r="K4" s="66">
        <f>J4/$C4</f>
        <v>3252.675463698993</v>
      </c>
      <c r="L4" s="80">
        <v>3183856</v>
      </c>
      <c r="M4" s="66">
        <f>L4/$C4</f>
        <v>337.45161632220453</v>
      </c>
      <c r="N4" s="80">
        <v>1765855</v>
      </c>
      <c r="O4" s="66">
        <f>N4/$C4</f>
        <v>187.16004239533652</v>
      </c>
      <c r="P4" s="80">
        <v>3486878</v>
      </c>
      <c r="Q4" s="66">
        <f>P4/$C4</f>
        <v>369.5684154742978</v>
      </c>
      <c r="R4" s="80">
        <v>3688564</v>
      </c>
      <c r="S4" s="66">
        <f>R4/$C4</f>
        <v>390.94478007419184</v>
      </c>
      <c r="T4" s="80">
        <v>590792</v>
      </c>
      <c r="U4" s="66">
        <f>T4/$C4</f>
        <v>62.61706412294647</v>
      </c>
      <c r="V4" s="80">
        <v>447543</v>
      </c>
      <c r="W4" s="66">
        <f>V4/$C4</f>
        <v>47.434340222575514</v>
      </c>
      <c r="X4" s="80">
        <v>928989</v>
      </c>
      <c r="Y4" s="66">
        <f>X4/$C4</f>
        <v>98.46200317965024</v>
      </c>
      <c r="Z4" s="80">
        <v>0</v>
      </c>
      <c r="AA4" s="66">
        <f>Z4/$C4</f>
        <v>0</v>
      </c>
      <c r="AB4" s="80">
        <v>523656</v>
      </c>
      <c r="AC4" s="66">
        <f aca="true" t="shared" si="0" ref="AC4:AC35">AB4/$C4</f>
        <v>55.50143084260731</v>
      </c>
      <c r="AD4" s="80">
        <v>0</v>
      </c>
      <c r="AE4" s="66">
        <f aca="true" t="shared" si="1" ref="AE4:AE35">AD4/$C4</f>
        <v>0</v>
      </c>
      <c r="AF4" s="80">
        <v>0</v>
      </c>
      <c r="AG4" s="66">
        <f aca="true" t="shared" si="2" ref="AG4:AG35">AF4/$C4</f>
        <v>0</v>
      </c>
      <c r="AH4" s="80">
        <v>61742</v>
      </c>
      <c r="AI4" s="66">
        <f aca="true" t="shared" si="3" ref="AI4:AI35">AH4/$C4</f>
        <v>6.54393216746158</v>
      </c>
      <c r="AJ4" s="80">
        <v>143508</v>
      </c>
      <c r="AK4" s="66">
        <f aca="true" t="shared" si="4" ref="AK4:AK35">AJ4/$C4</f>
        <v>15.210174880763116</v>
      </c>
      <c r="AL4" s="67">
        <f>D4+F4+H4+J4+L4+N4+P4+R4+T4+V4+X4+Z4+AB4+AD4+AF4+AH4+AJ4</f>
        <v>50219656</v>
      </c>
      <c r="AM4" s="66">
        <f>AL4/$C4</f>
        <v>5322.698039215687</v>
      </c>
    </row>
    <row r="5" spans="1:39" s="50" customFormat="1" ht="12.75">
      <c r="A5" s="24">
        <v>2</v>
      </c>
      <c r="B5" s="64" t="s">
        <v>39</v>
      </c>
      <c r="C5" s="65">
        <v>4249</v>
      </c>
      <c r="D5" s="69">
        <v>0</v>
      </c>
      <c r="E5" s="66">
        <f aca="true" t="shared" si="5" ref="E5:E70">D5/$C5</f>
        <v>0</v>
      </c>
      <c r="F5" s="80">
        <v>0</v>
      </c>
      <c r="G5" s="66">
        <f aca="true" t="shared" si="6" ref="G5:G70">F5/$C5</f>
        <v>0</v>
      </c>
      <c r="H5" s="80">
        <v>2689553</v>
      </c>
      <c r="I5" s="66">
        <f aca="true" t="shared" si="7" ref="I5:I70">H5/$C5</f>
        <v>632.9849376323841</v>
      </c>
      <c r="J5" s="80">
        <v>16748640</v>
      </c>
      <c r="K5" s="66">
        <f aca="true" t="shared" si="8" ref="K5:K70">J5/$C5</f>
        <v>3941.7839491645095</v>
      </c>
      <c r="L5" s="80">
        <v>1342955</v>
      </c>
      <c r="M5" s="66">
        <f aca="true" t="shared" si="9" ref="M5:M70">L5/$C5</f>
        <v>316.0637797128736</v>
      </c>
      <c r="N5" s="80">
        <v>455439</v>
      </c>
      <c r="O5" s="66">
        <f aca="true" t="shared" si="10" ref="O5:O70">N5/$C5</f>
        <v>107.18733819722287</v>
      </c>
      <c r="P5" s="80">
        <v>894924</v>
      </c>
      <c r="Q5" s="66">
        <f aca="true" t="shared" si="11" ref="Q5:Q70">P5/$C5</f>
        <v>210.61991056719228</v>
      </c>
      <c r="R5" s="80">
        <v>3124298</v>
      </c>
      <c r="S5" s="66">
        <f aca="true" t="shared" si="12" ref="S5:S70">R5/$C5</f>
        <v>735.3019534008002</v>
      </c>
      <c r="T5" s="80">
        <v>232275</v>
      </c>
      <c r="U5" s="66">
        <f aca="true" t="shared" si="13" ref="U5:U70">T5/$C5</f>
        <v>54.66580371852201</v>
      </c>
      <c r="V5" s="80">
        <v>315687</v>
      </c>
      <c r="W5" s="66">
        <f aca="true" t="shared" si="14" ref="W5:W70">V5/$C5</f>
        <v>74.29677571193221</v>
      </c>
      <c r="X5" s="80">
        <v>175815</v>
      </c>
      <c r="Y5" s="66">
        <f aca="true" t="shared" si="15" ref="Y5:Y70">X5/$C5</f>
        <v>41.37797128736173</v>
      </c>
      <c r="Z5" s="80">
        <v>0</v>
      </c>
      <c r="AA5" s="66">
        <f aca="true" t="shared" si="16" ref="AA5:AA70">Z5/$C5</f>
        <v>0</v>
      </c>
      <c r="AB5" s="80">
        <v>468695</v>
      </c>
      <c r="AC5" s="66">
        <f t="shared" si="0"/>
        <v>110.30713108966816</v>
      </c>
      <c r="AD5" s="80">
        <v>0</v>
      </c>
      <c r="AE5" s="66">
        <f t="shared" si="1"/>
        <v>0</v>
      </c>
      <c r="AF5" s="80">
        <v>0</v>
      </c>
      <c r="AG5" s="66">
        <f t="shared" si="2"/>
        <v>0</v>
      </c>
      <c r="AH5" s="80">
        <v>118984</v>
      </c>
      <c r="AI5" s="66">
        <f t="shared" si="3"/>
        <v>28.00282419392798</v>
      </c>
      <c r="AJ5" s="80">
        <v>416935</v>
      </c>
      <c r="AK5" s="66">
        <f t="shared" si="4"/>
        <v>98.12544128030125</v>
      </c>
      <c r="AL5" s="67">
        <f aca="true" t="shared" si="17" ref="AL5:AL68">D5+F5+H5+J5+L5+N5+P5+R5+T5+V5+X5+Z5+AB5+AD5+AF5+AH5+AJ5</f>
        <v>26984200</v>
      </c>
      <c r="AM5" s="66">
        <f aca="true" t="shared" si="18" ref="AM5:AM70">AL5/$C5</f>
        <v>6350.717815956696</v>
      </c>
    </row>
    <row r="6" spans="1:39" s="50" customFormat="1" ht="12.75">
      <c r="A6" s="24">
        <v>3</v>
      </c>
      <c r="B6" s="64" t="s">
        <v>40</v>
      </c>
      <c r="C6" s="65">
        <v>18635</v>
      </c>
      <c r="D6" s="69">
        <v>0</v>
      </c>
      <c r="E6" s="66">
        <f t="shared" si="5"/>
        <v>0</v>
      </c>
      <c r="F6" s="80">
        <v>0</v>
      </c>
      <c r="G6" s="66">
        <f t="shared" si="6"/>
        <v>0</v>
      </c>
      <c r="H6" s="80">
        <v>7813169</v>
      </c>
      <c r="I6" s="66">
        <f t="shared" si="7"/>
        <v>419.2738932116984</v>
      </c>
      <c r="J6" s="80">
        <v>60123903</v>
      </c>
      <c r="K6" s="66">
        <f t="shared" si="8"/>
        <v>3226.3967265897504</v>
      </c>
      <c r="L6" s="80">
        <v>8587032</v>
      </c>
      <c r="M6" s="66">
        <f t="shared" si="9"/>
        <v>460.8012878991146</v>
      </c>
      <c r="N6" s="80">
        <v>2614975</v>
      </c>
      <c r="O6" s="66">
        <f t="shared" si="10"/>
        <v>140.32599946337538</v>
      </c>
      <c r="P6" s="80">
        <v>5568462</v>
      </c>
      <c r="Q6" s="66">
        <f t="shared" si="11"/>
        <v>298.8173866380467</v>
      </c>
      <c r="R6" s="80">
        <v>7742462</v>
      </c>
      <c r="S6" s="66">
        <f t="shared" si="12"/>
        <v>415.47958143278777</v>
      </c>
      <c r="T6" s="80">
        <v>1433299</v>
      </c>
      <c r="U6" s="66">
        <f t="shared" si="13"/>
        <v>76.91435470888113</v>
      </c>
      <c r="V6" s="80">
        <v>1422204</v>
      </c>
      <c r="W6" s="66">
        <f t="shared" si="14"/>
        <v>76.31896968070835</v>
      </c>
      <c r="X6" s="80">
        <v>921113</v>
      </c>
      <c r="Y6" s="66">
        <f t="shared" si="15"/>
        <v>49.429192379930235</v>
      </c>
      <c r="Z6" s="80">
        <v>0</v>
      </c>
      <c r="AA6" s="66">
        <f t="shared" si="16"/>
        <v>0</v>
      </c>
      <c r="AB6" s="80">
        <v>1254358</v>
      </c>
      <c r="AC6" s="66">
        <f t="shared" si="0"/>
        <v>67.31193989804132</v>
      </c>
      <c r="AD6" s="80">
        <v>0</v>
      </c>
      <c r="AE6" s="66">
        <f t="shared" si="1"/>
        <v>0</v>
      </c>
      <c r="AF6" s="80">
        <v>0</v>
      </c>
      <c r="AG6" s="66">
        <f t="shared" si="2"/>
        <v>0</v>
      </c>
      <c r="AH6" s="80">
        <v>192404</v>
      </c>
      <c r="AI6" s="66">
        <f t="shared" si="3"/>
        <v>10.32487255165012</v>
      </c>
      <c r="AJ6" s="80">
        <v>1116322</v>
      </c>
      <c r="AK6" s="66">
        <f t="shared" si="4"/>
        <v>59.904588140595656</v>
      </c>
      <c r="AL6" s="67">
        <f t="shared" si="17"/>
        <v>98789703</v>
      </c>
      <c r="AM6" s="66">
        <f t="shared" si="18"/>
        <v>5301.29879259458</v>
      </c>
    </row>
    <row r="7" spans="1:39" s="50" customFormat="1" ht="12.75">
      <c r="A7" s="24">
        <v>4</v>
      </c>
      <c r="B7" s="64" t="s">
        <v>41</v>
      </c>
      <c r="C7" s="65">
        <v>4140</v>
      </c>
      <c r="D7" s="69">
        <v>0</v>
      </c>
      <c r="E7" s="66">
        <f t="shared" si="5"/>
        <v>0</v>
      </c>
      <c r="F7" s="80">
        <v>0</v>
      </c>
      <c r="G7" s="66">
        <f t="shared" si="6"/>
        <v>0</v>
      </c>
      <c r="H7" s="80">
        <v>2563229</v>
      </c>
      <c r="I7" s="66">
        <f t="shared" si="7"/>
        <v>619.1374396135266</v>
      </c>
      <c r="J7" s="80">
        <v>14199041</v>
      </c>
      <c r="K7" s="66">
        <f t="shared" si="8"/>
        <v>3429.7200483091788</v>
      </c>
      <c r="L7" s="80">
        <v>1575668</v>
      </c>
      <c r="M7" s="66">
        <f t="shared" si="9"/>
        <v>380.59613526570047</v>
      </c>
      <c r="N7" s="80">
        <v>653429</v>
      </c>
      <c r="O7" s="66">
        <f t="shared" si="10"/>
        <v>157.8330917874396</v>
      </c>
      <c r="P7" s="80">
        <v>2206640</v>
      </c>
      <c r="Q7" s="66">
        <f t="shared" si="11"/>
        <v>533.0048309178744</v>
      </c>
      <c r="R7" s="80">
        <v>2001705</v>
      </c>
      <c r="S7" s="66">
        <f t="shared" si="12"/>
        <v>483.5036231884058</v>
      </c>
      <c r="T7" s="80">
        <v>244390</v>
      </c>
      <c r="U7" s="66">
        <f t="shared" si="13"/>
        <v>59.031400966183575</v>
      </c>
      <c r="V7" s="80">
        <v>326543</v>
      </c>
      <c r="W7" s="66">
        <f t="shared" si="14"/>
        <v>78.87512077294686</v>
      </c>
      <c r="X7" s="80">
        <v>184325</v>
      </c>
      <c r="Y7" s="66">
        <f t="shared" si="15"/>
        <v>44.522946859903385</v>
      </c>
      <c r="Z7" s="80">
        <v>0</v>
      </c>
      <c r="AA7" s="66">
        <f t="shared" si="16"/>
        <v>0</v>
      </c>
      <c r="AB7" s="80">
        <v>640151</v>
      </c>
      <c r="AC7" s="66">
        <f t="shared" si="0"/>
        <v>154.62584541062802</v>
      </c>
      <c r="AD7" s="80">
        <v>0</v>
      </c>
      <c r="AE7" s="66">
        <f t="shared" si="1"/>
        <v>0</v>
      </c>
      <c r="AF7" s="80">
        <v>6949</v>
      </c>
      <c r="AG7" s="66">
        <f t="shared" si="2"/>
        <v>1.6785024154589372</v>
      </c>
      <c r="AH7" s="80">
        <v>63060</v>
      </c>
      <c r="AI7" s="66">
        <f t="shared" si="3"/>
        <v>15.231884057971014</v>
      </c>
      <c r="AJ7" s="80">
        <v>23198</v>
      </c>
      <c r="AK7" s="66">
        <f t="shared" si="4"/>
        <v>5.603381642512077</v>
      </c>
      <c r="AL7" s="67">
        <f t="shared" si="17"/>
        <v>24688328</v>
      </c>
      <c r="AM7" s="66">
        <f t="shared" si="18"/>
        <v>5963.3642512077295</v>
      </c>
    </row>
    <row r="8" spans="1:39" ht="12.75">
      <c r="A8" s="24">
        <v>5</v>
      </c>
      <c r="B8" s="68" t="s">
        <v>42</v>
      </c>
      <c r="C8" s="61">
        <v>6111</v>
      </c>
      <c r="D8" s="69">
        <v>0</v>
      </c>
      <c r="E8" s="66">
        <f t="shared" si="5"/>
        <v>0</v>
      </c>
      <c r="F8" s="70">
        <v>0</v>
      </c>
      <c r="G8" s="66">
        <f t="shared" si="6"/>
        <v>0</v>
      </c>
      <c r="H8" s="70">
        <v>2796213</v>
      </c>
      <c r="I8" s="66">
        <f t="shared" si="7"/>
        <v>457.5704467353952</v>
      </c>
      <c r="J8" s="70">
        <v>16810176</v>
      </c>
      <c r="K8" s="66">
        <f t="shared" si="8"/>
        <v>2750.806087383407</v>
      </c>
      <c r="L8" s="70">
        <v>583259</v>
      </c>
      <c r="M8" s="66">
        <f t="shared" si="9"/>
        <v>95.44411716576666</v>
      </c>
      <c r="N8" s="70">
        <v>604317</v>
      </c>
      <c r="O8" s="66">
        <f t="shared" si="10"/>
        <v>98.89003436426117</v>
      </c>
      <c r="P8" s="70">
        <v>1060450</v>
      </c>
      <c r="Q8" s="66">
        <f t="shared" si="11"/>
        <v>173.5313369333988</v>
      </c>
      <c r="R8" s="70">
        <v>2697611</v>
      </c>
      <c r="S8" s="66">
        <f t="shared" si="12"/>
        <v>441.4352806414662</v>
      </c>
      <c r="T8" s="70">
        <v>136284</v>
      </c>
      <c r="U8" s="66">
        <f t="shared" si="13"/>
        <v>22.301423662248403</v>
      </c>
      <c r="V8" s="70">
        <v>260870</v>
      </c>
      <c r="W8" s="66">
        <f t="shared" si="14"/>
        <v>42.68859433807887</v>
      </c>
      <c r="X8" s="70">
        <v>156827</v>
      </c>
      <c r="Y8" s="66">
        <f t="shared" si="15"/>
        <v>25.663066601210932</v>
      </c>
      <c r="Z8" s="70">
        <v>0</v>
      </c>
      <c r="AA8" s="66">
        <f t="shared" si="16"/>
        <v>0</v>
      </c>
      <c r="AB8" s="70">
        <v>495420</v>
      </c>
      <c r="AC8" s="66">
        <f t="shared" si="0"/>
        <v>81.07020127638684</v>
      </c>
      <c r="AD8" s="70">
        <v>0</v>
      </c>
      <c r="AE8" s="66">
        <f t="shared" si="1"/>
        <v>0</v>
      </c>
      <c r="AF8" s="70">
        <v>0</v>
      </c>
      <c r="AG8" s="66">
        <f t="shared" si="2"/>
        <v>0</v>
      </c>
      <c r="AH8" s="70">
        <v>79922</v>
      </c>
      <c r="AI8" s="66">
        <f t="shared" si="3"/>
        <v>13.078383243331697</v>
      </c>
      <c r="AJ8" s="70">
        <v>605367</v>
      </c>
      <c r="AK8" s="66">
        <f t="shared" si="4"/>
        <v>99.0618556701031</v>
      </c>
      <c r="AL8" s="67">
        <f t="shared" si="17"/>
        <v>26286716</v>
      </c>
      <c r="AM8" s="66">
        <f t="shared" si="18"/>
        <v>4301.540828015055</v>
      </c>
    </row>
    <row r="9" spans="1:39" ht="12.75">
      <c r="A9" s="24">
        <v>6</v>
      </c>
      <c r="B9" s="64" t="s">
        <v>43</v>
      </c>
      <c r="C9" s="65">
        <v>6071</v>
      </c>
      <c r="D9" s="69">
        <v>18505</v>
      </c>
      <c r="E9" s="66">
        <f t="shared" si="5"/>
        <v>3.048097512765607</v>
      </c>
      <c r="F9" s="70">
        <v>0</v>
      </c>
      <c r="G9" s="66">
        <f t="shared" si="6"/>
        <v>0</v>
      </c>
      <c r="H9" s="70">
        <v>3236155</v>
      </c>
      <c r="I9" s="66">
        <f t="shared" si="7"/>
        <v>533.051391862955</v>
      </c>
      <c r="J9" s="70">
        <v>20123298</v>
      </c>
      <c r="K9" s="66">
        <f t="shared" si="8"/>
        <v>3314.659528907923</v>
      </c>
      <c r="L9" s="70">
        <v>1158112</v>
      </c>
      <c r="M9" s="66">
        <f t="shared" si="9"/>
        <v>190.76132432877614</v>
      </c>
      <c r="N9" s="70">
        <v>1121960</v>
      </c>
      <c r="O9" s="66">
        <f t="shared" si="10"/>
        <v>184.80645692637128</v>
      </c>
      <c r="P9" s="70">
        <v>572499</v>
      </c>
      <c r="Q9" s="66">
        <f t="shared" si="11"/>
        <v>94.30060945478505</v>
      </c>
      <c r="R9" s="70">
        <v>3735968</v>
      </c>
      <c r="S9" s="66">
        <f t="shared" si="12"/>
        <v>615.3793444243123</v>
      </c>
      <c r="T9" s="70">
        <v>599001</v>
      </c>
      <c r="U9" s="66">
        <f t="shared" si="13"/>
        <v>98.6659528907923</v>
      </c>
      <c r="V9" s="70">
        <v>373017</v>
      </c>
      <c r="W9" s="66">
        <f t="shared" si="14"/>
        <v>61.442431230439794</v>
      </c>
      <c r="X9" s="70">
        <v>762384</v>
      </c>
      <c r="Y9" s="66">
        <f t="shared" si="15"/>
        <v>125.57799374073464</v>
      </c>
      <c r="Z9" s="70">
        <v>0</v>
      </c>
      <c r="AA9" s="66">
        <f t="shared" si="16"/>
        <v>0</v>
      </c>
      <c r="AB9" s="70">
        <v>457794</v>
      </c>
      <c r="AC9" s="66">
        <f t="shared" si="0"/>
        <v>75.40668753088454</v>
      </c>
      <c r="AD9" s="70">
        <v>0</v>
      </c>
      <c r="AE9" s="66">
        <f t="shared" si="1"/>
        <v>0</v>
      </c>
      <c r="AF9" s="70">
        <v>0</v>
      </c>
      <c r="AG9" s="66">
        <f t="shared" si="2"/>
        <v>0</v>
      </c>
      <c r="AH9" s="70">
        <v>94072</v>
      </c>
      <c r="AI9" s="66">
        <f t="shared" si="3"/>
        <v>15.495305550980069</v>
      </c>
      <c r="AJ9" s="70">
        <v>54151</v>
      </c>
      <c r="AK9" s="66">
        <f t="shared" si="4"/>
        <v>8.919617855378027</v>
      </c>
      <c r="AL9" s="67">
        <f t="shared" si="17"/>
        <v>32306916</v>
      </c>
      <c r="AM9" s="66">
        <f t="shared" si="18"/>
        <v>5321.514742217098</v>
      </c>
    </row>
    <row r="10" spans="1:39" s="50" customFormat="1" ht="12.75">
      <c r="A10" s="24">
        <v>7</v>
      </c>
      <c r="B10" s="64" t="s">
        <v>44</v>
      </c>
      <c r="C10" s="65">
        <v>2308</v>
      </c>
      <c r="D10" s="69">
        <v>243</v>
      </c>
      <c r="E10" s="66">
        <f t="shared" si="5"/>
        <v>0.10528596187175043</v>
      </c>
      <c r="F10" s="80">
        <v>0</v>
      </c>
      <c r="G10" s="66">
        <f t="shared" si="6"/>
        <v>0</v>
      </c>
      <c r="H10" s="80">
        <v>1914081</v>
      </c>
      <c r="I10" s="66">
        <f t="shared" si="7"/>
        <v>829.3245233968804</v>
      </c>
      <c r="J10" s="80">
        <v>10352879</v>
      </c>
      <c r="K10" s="66">
        <f t="shared" si="8"/>
        <v>4485.649480069324</v>
      </c>
      <c r="L10" s="80">
        <v>459813</v>
      </c>
      <c r="M10" s="66">
        <f t="shared" si="9"/>
        <v>199.22573656845753</v>
      </c>
      <c r="N10" s="80">
        <v>492586</v>
      </c>
      <c r="O10" s="66">
        <f t="shared" si="10"/>
        <v>213.4254766031196</v>
      </c>
      <c r="P10" s="80">
        <v>1003393</v>
      </c>
      <c r="Q10" s="66">
        <f t="shared" si="11"/>
        <v>434.74566724436744</v>
      </c>
      <c r="R10" s="80">
        <v>2235315</v>
      </c>
      <c r="S10" s="66">
        <f t="shared" si="12"/>
        <v>968.5073656845753</v>
      </c>
      <c r="T10" s="80">
        <v>2712</v>
      </c>
      <c r="U10" s="66">
        <f t="shared" si="13"/>
        <v>1.175043327556326</v>
      </c>
      <c r="V10" s="80">
        <v>195777</v>
      </c>
      <c r="W10" s="66">
        <f t="shared" si="14"/>
        <v>84.82538994800693</v>
      </c>
      <c r="X10" s="80">
        <v>75055</v>
      </c>
      <c r="Y10" s="66">
        <f t="shared" si="15"/>
        <v>32.51949740034662</v>
      </c>
      <c r="Z10" s="80">
        <v>0</v>
      </c>
      <c r="AA10" s="66">
        <f t="shared" si="16"/>
        <v>0</v>
      </c>
      <c r="AB10" s="80">
        <v>289822</v>
      </c>
      <c r="AC10" s="66">
        <f t="shared" si="0"/>
        <v>125.57279029462738</v>
      </c>
      <c r="AD10" s="80">
        <v>0</v>
      </c>
      <c r="AE10" s="66">
        <f t="shared" si="1"/>
        <v>0</v>
      </c>
      <c r="AF10" s="80">
        <v>0</v>
      </c>
      <c r="AG10" s="66">
        <f t="shared" si="2"/>
        <v>0</v>
      </c>
      <c r="AH10" s="80">
        <v>21370</v>
      </c>
      <c r="AI10" s="66">
        <f t="shared" si="3"/>
        <v>9.259098786828423</v>
      </c>
      <c r="AJ10" s="80">
        <v>98803</v>
      </c>
      <c r="AK10" s="66">
        <f t="shared" si="4"/>
        <v>42.80892547660312</v>
      </c>
      <c r="AL10" s="67">
        <f t="shared" si="17"/>
        <v>17141849</v>
      </c>
      <c r="AM10" s="66">
        <f t="shared" si="18"/>
        <v>7427.144280762565</v>
      </c>
    </row>
    <row r="11" spans="1:39" s="50" customFormat="1" ht="12.75">
      <c r="A11" s="24">
        <v>8</v>
      </c>
      <c r="B11" s="64" t="s">
        <v>45</v>
      </c>
      <c r="C11" s="65">
        <v>19586</v>
      </c>
      <c r="D11" s="69">
        <v>76434</v>
      </c>
      <c r="E11" s="66">
        <f t="shared" si="5"/>
        <v>3.902481364239763</v>
      </c>
      <c r="F11" s="80">
        <v>0</v>
      </c>
      <c r="G11" s="66">
        <f t="shared" si="6"/>
        <v>0</v>
      </c>
      <c r="H11" s="80">
        <v>10013906</v>
      </c>
      <c r="I11" s="66">
        <f t="shared" si="7"/>
        <v>511.2787705503931</v>
      </c>
      <c r="J11" s="80">
        <v>63563068</v>
      </c>
      <c r="K11" s="66">
        <f t="shared" si="8"/>
        <v>3245.3317675890944</v>
      </c>
      <c r="L11" s="80">
        <v>6364479</v>
      </c>
      <c r="M11" s="66">
        <f t="shared" si="9"/>
        <v>324.9504237720821</v>
      </c>
      <c r="N11" s="80">
        <v>3597975</v>
      </c>
      <c r="O11" s="66">
        <f t="shared" si="10"/>
        <v>183.70136832431328</v>
      </c>
      <c r="P11" s="80">
        <v>6138510</v>
      </c>
      <c r="Q11" s="66">
        <f t="shared" si="11"/>
        <v>313.41315225160827</v>
      </c>
      <c r="R11" s="80">
        <v>9771310</v>
      </c>
      <c r="S11" s="66">
        <f t="shared" si="12"/>
        <v>498.89257633003166</v>
      </c>
      <c r="T11" s="80">
        <v>3113482</v>
      </c>
      <c r="U11" s="66">
        <f t="shared" si="13"/>
        <v>158.96466864086594</v>
      </c>
      <c r="V11" s="80">
        <v>1420063</v>
      </c>
      <c r="W11" s="66">
        <f t="shared" si="14"/>
        <v>72.50398243643419</v>
      </c>
      <c r="X11" s="80">
        <v>1106691</v>
      </c>
      <c r="Y11" s="66">
        <f t="shared" si="15"/>
        <v>56.504186663943635</v>
      </c>
      <c r="Z11" s="80">
        <v>0</v>
      </c>
      <c r="AA11" s="66">
        <f t="shared" si="16"/>
        <v>0</v>
      </c>
      <c r="AB11" s="80">
        <v>1115702</v>
      </c>
      <c r="AC11" s="66">
        <f t="shared" si="0"/>
        <v>56.96426018584703</v>
      </c>
      <c r="AD11" s="80">
        <v>1862328</v>
      </c>
      <c r="AE11" s="66">
        <f t="shared" si="1"/>
        <v>95.08465230266516</v>
      </c>
      <c r="AF11" s="80">
        <v>0</v>
      </c>
      <c r="AG11" s="66">
        <f t="shared" si="2"/>
        <v>0</v>
      </c>
      <c r="AH11" s="80">
        <v>561490</v>
      </c>
      <c r="AI11" s="66">
        <f t="shared" si="3"/>
        <v>28.66792606964158</v>
      </c>
      <c r="AJ11" s="80">
        <v>175530</v>
      </c>
      <c r="AK11" s="66">
        <f t="shared" si="4"/>
        <v>8.962013683243132</v>
      </c>
      <c r="AL11" s="67">
        <f t="shared" si="17"/>
        <v>108880968</v>
      </c>
      <c r="AM11" s="66">
        <f t="shared" si="18"/>
        <v>5559.122230164403</v>
      </c>
    </row>
    <row r="12" spans="1:39" s="50" customFormat="1" ht="12.75">
      <c r="A12" s="24">
        <v>9</v>
      </c>
      <c r="B12" s="64" t="s">
        <v>46</v>
      </c>
      <c r="C12" s="65">
        <v>42865</v>
      </c>
      <c r="D12" s="69">
        <v>0</v>
      </c>
      <c r="E12" s="66">
        <f t="shared" si="5"/>
        <v>0</v>
      </c>
      <c r="F12" s="80">
        <v>0</v>
      </c>
      <c r="G12" s="66">
        <f t="shared" si="6"/>
        <v>0</v>
      </c>
      <c r="H12" s="80">
        <v>20672365</v>
      </c>
      <c r="I12" s="66">
        <f t="shared" si="7"/>
        <v>482.26676775924415</v>
      </c>
      <c r="J12" s="80">
        <v>148634560</v>
      </c>
      <c r="K12" s="66">
        <f t="shared" si="8"/>
        <v>3467.5040242622185</v>
      </c>
      <c r="L12" s="80">
        <v>19951920</v>
      </c>
      <c r="M12" s="66">
        <f t="shared" si="9"/>
        <v>465.45946576460983</v>
      </c>
      <c r="N12" s="80">
        <v>12262359</v>
      </c>
      <c r="O12" s="66">
        <f t="shared" si="10"/>
        <v>286.0692639682725</v>
      </c>
      <c r="P12" s="80">
        <v>14792689</v>
      </c>
      <c r="Q12" s="66">
        <f t="shared" si="11"/>
        <v>345.09947509623237</v>
      </c>
      <c r="R12" s="80">
        <v>28252278</v>
      </c>
      <c r="S12" s="66">
        <f t="shared" si="12"/>
        <v>659.0989851860493</v>
      </c>
      <c r="T12" s="80">
        <v>6604995</v>
      </c>
      <c r="U12" s="66">
        <f t="shared" si="13"/>
        <v>154.08830047824566</v>
      </c>
      <c r="V12" s="80">
        <v>1778663</v>
      </c>
      <c r="W12" s="66">
        <f t="shared" si="14"/>
        <v>41.494529336288345</v>
      </c>
      <c r="X12" s="80">
        <v>2343810</v>
      </c>
      <c r="Y12" s="66">
        <f t="shared" si="15"/>
        <v>54.67887553948443</v>
      </c>
      <c r="Z12" s="80">
        <v>0</v>
      </c>
      <c r="AA12" s="66">
        <f t="shared" si="16"/>
        <v>0</v>
      </c>
      <c r="AB12" s="80">
        <v>5737202</v>
      </c>
      <c r="AC12" s="66">
        <f t="shared" si="0"/>
        <v>133.8435086900735</v>
      </c>
      <c r="AD12" s="80">
        <v>0</v>
      </c>
      <c r="AE12" s="66">
        <f t="shared" si="1"/>
        <v>0</v>
      </c>
      <c r="AF12" s="80">
        <v>23066</v>
      </c>
      <c r="AG12" s="66">
        <f t="shared" si="2"/>
        <v>0.5381080135308527</v>
      </c>
      <c r="AH12" s="80">
        <v>459497</v>
      </c>
      <c r="AI12" s="66">
        <f t="shared" si="3"/>
        <v>10.719631400909833</v>
      </c>
      <c r="AJ12" s="80">
        <v>1424072</v>
      </c>
      <c r="AK12" s="66">
        <f t="shared" si="4"/>
        <v>33.222255919748044</v>
      </c>
      <c r="AL12" s="67">
        <f t="shared" si="17"/>
        <v>262937476</v>
      </c>
      <c r="AM12" s="66">
        <f t="shared" si="18"/>
        <v>6134.083191414908</v>
      </c>
    </row>
    <row r="13" spans="1:39" ht="12.75">
      <c r="A13" s="24">
        <v>10</v>
      </c>
      <c r="B13" s="68" t="s">
        <v>47</v>
      </c>
      <c r="C13" s="61">
        <v>32522</v>
      </c>
      <c r="D13" s="69">
        <v>131171</v>
      </c>
      <c r="E13" s="66">
        <f t="shared" si="5"/>
        <v>4.0333005350224465</v>
      </c>
      <c r="F13" s="70">
        <v>298781</v>
      </c>
      <c r="G13" s="66">
        <f t="shared" si="6"/>
        <v>9.18704261730521</v>
      </c>
      <c r="H13" s="70">
        <v>14329127</v>
      </c>
      <c r="I13" s="66">
        <f t="shared" si="7"/>
        <v>440.59796445483056</v>
      </c>
      <c r="J13" s="70">
        <v>114185341</v>
      </c>
      <c r="K13" s="66">
        <f t="shared" si="8"/>
        <v>3511.0184183014576</v>
      </c>
      <c r="L13" s="70">
        <v>20025869</v>
      </c>
      <c r="M13" s="66">
        <f t="shared" si="9"/>
        <v>615.7637599163643</v>
      </c>
      <c r="N13" s="70">
        <v>5974160</v>
      </c>
      <c r="O13" s="66">
        <f t="shared" si="10"/>
        <v>183.6959596580776</v>
      </c>
      <c r="P13" s="70">
        <v>10781041</v>
      </c>
      <c r="Q13" s="66">
        <f t="shared" si="11"/>
        <v>331.4999385031671</v>
      </c>
      <c r="R13" s="70">
        <v>14909675</v>
      </c>
      <c r="S13" s="66">
        <f t="shared" si="12"/>
        <v>458.4488961318492</v>
      </c>
      <c r="T13" s="70">
        <v>3061172</v>
      </c>
      <c r="U13" s="66">
        <f t="shared" si="13"/>
        <v>94.1261915011377</v>
      </c>
      <c r="V13" s="70">
        <v>2209397</v>
      </c>
      <c r="W13" s="66">
        <f t="shared" si="14"/>
        <v>67.9354590738577</v>
      </c>
      <c r="X13" s="70">
        <v>1937801</v>
      </c>
      <c r="Y13" s="66">
        <f t="shared" si="15"/>
        <v>59.58431215792387</v>
      </c>
      <c r="Z13" s="70">
        <v>0</v>
      </c>
      <c r="AA13" s="66">
        <f t="shared" si="16"/>
        <v>0</v>
      </c>
      <c r="AB13" s="70">
        <v>4903297</v>
      </c>
      <c r="AC13" s="66">
        <f t="shared" si="0"/>
        <v>150.76861816616443</v>
      </c>
      <c r="AD13" s="70">
        <v>0</v>
      </c>
      <c r="AE13" s="66">
        <f t="shared" si="1"/>
        <v>0</v>
      </c>
      <c r="AF13" s="70">
        <v>65349</v>
      </c>
      <c r="AG13" s="66">
        <f t="shared" si="2"/>
        <v>2.0093782670192484</v>
      </c>
      <c r="AH13" s="70">
        <v>1402315</v>
      </c>
      <c r="AI13" s="66">
        <f t="shared" si="3"/>
        <v>43.1189656232704</v>
      </c>
      <c r="AJ13" s="70">
        <v>1240046</v>
      </c>
      <c r="AK13" s="66">
        <f t="shared" si="4"/>
        <v>38.129450833282085</v>
      </c>
      <c r="AL13" s="67">
        <f t="shared" si="17"/>
        <v>195454542</v>
      </c>
      <c r="AM13" s="66">
        <f t="shared" si="18"/>
        <v>6009.917655740729</v>
      </c>
    </row>
    <row r="14" spans="1:39" ht="12.75">
      <c r="A14" s="24">
        <v>11</v>
      </c>
      <c r="B14" s="64" t="s">
        <v>48</v>
      </c>
      <c r="C14" s="65">
        <v>1753</v>
      </c>
      <c r="D14" s="69">
        <v>0</v>
      </c>
      <c r="E14" s="66">
        <f t="shared" si="5"/>
        <v>0</v>
      </c>
      <c r="F14" s="70">
        <v>4833</v>
      </c>
      <c r="G14" s="66">
        <f t="shared" si="6"/>
        <v>2.7569880205362236</v>
      </c>
      <c r="H14" s="70">
        <v>1272926</v>
      </c>
      <c r="I14" s="66">
        <f t="shared" si="7"/>
        <v>726.1414717626925</v>
      </c>
      <c r="J14" s="70">
        <v>6037279</v>
      </c>
      <c r="K14" s="66">
        <f t="shared" si="8"/>
        <v>3443.969766115231</v>
      </c>
      <c r="L14" s="70">
        <v>448724</v>
      </c>
      <c r="M14" s="66">
        <f t="shared" si="9"/>
        <v>255.9749001711352</v>
      </c>
      <c r="N14" s="70">
        <v>357001</v>
      </c>
      <c r="O14" s="66">
        <f t="shared" si="10"/>
        <v>203.65145464917285</v>
      </c>
      <c r="P14" s="70">
        <v>649376</v>
      </c>
      <c r="Q14" s="66">
        <f t="shared" si="11"/>
        <v>370.43696520251</v>
      </c>
      <c r="R14" s="70">
        <v>1003848</v>
      </c>
      <c r="S14" s="66">
        <f t="shared" si="12"/>
        <v>572.6457501426127</v>
      </c>
      <c r="T14" s="70">
        <v>123272</v>
      </c>
      <c r="U14" s="66">
        <f t="shared" si="13"/>
        <v>70.32059326868226</v>
      </c>
      <c r="V14" s="70">
        <v>46746</v>
      </c>
      <c r="W14" s="66">
        <f t="shared" si="14"/>
        <v>26.666286366229322</v>
      </c>
      <c r="X14" s="70">
        <v>67829</v>
      </c>
      <c r="Y14" s="66">
        <f t="shared" si="15"/>
        <v>38.69309754706218</v>
      </c>
      <c r="Z14" s="70">
        <v>0</v>
      </c>
      <c r="AA14" s="66">
        <f t="shared" si="16"/>
        <v>0</v>
      </c>
      <c r="AB14" s="70">
        <v>189112</v>
      </c>
      <c r="AC14" s="66">
        <f t="shared" si="0"/>
        <v>107.87906446092413</v>
      </c>
      <c r="AD14" s="70">
        <v>0</v>
      </c>
      <c r="AE14" s="66">
        <f t="shared" si="1"/>
        <v>0</v>
      </c>
      <c r="AF14" s="70">
        <v>0</v>
      </c>
      <c r="AG14" s="66">
        <f t="shared" si="2"/>
        <v>0</v>
      </c>
      <c r="AH14" s="70">
        <v>16694</v>
      </c>
      <c r="AI14" s="66">
        <f t="shared" si="3"/>
        <v>9.52310325156874</v>
      </c>
      <c r="AJ14" s="70">
        <v>29687</v>
      </c>
      <c r="AK14" s="66">
        <f t="shared" si="4"/>
        <v>16.93496862521392</v>
      </c>
      <c r="AL14" s="67">
        <f t="shared" si="17"/>
        <v>10247327</v>
      </c>
      <c r="AM14" s="66">
        <f t="shared" si="18"/>
        <v>5845.594409583571</v>
      </c>
    </row>
    <row r="15" spans="1:39" s="50" customFormat="1" ht="12.75">
      <c r="A15" s="24">
        <v>12</v>
      </c>
      <c r="B15" s="64" t="s">
        <v>49</v>
      </c>
      <c r="C15" s="65">
        <v>1532</v>
      </c>
      <c r="D15" s="69">
        <v>0</v>
      </c>
      <c r="E15" s="66">
        <f t="shared" si="5"/>
        <v>0</v>
      </c>
      <c r="F15" s="80">
        <v>0</v>
      </c>
      <c r="G15" s="66">
        <f t="shared" si="6"/>
        <v>0</v>
      </c>
      <c r="H15" s="80">
        <v>1500831</v>
      </c>
      <c r="I15" s="66">
        <f t="shared" si="7"/>
        <v>979.6546997389034</v>
      </c>
      <c r="J15" s="80">
        <v>7535318</v>
      </c>
      <c r="K15" s="66">
        <f t="shared" si="8"/>
        <v>4918.6148825065275</v>
      </c>
      <c r="L15" s="80">
        <v>471827</v>
      </c>
      <c r="M15" s="66">
        <f t="shared" si="9"/>
        <v>307.98107049608353</v>
      </c>
      <c r="N15" s="80">
        <v>337589</v>
      </c>
      <c r="O15" s="66">
        <f t="shared" si="10"/>
        <v>220.3583550913838</v>
      </c>
      <c r="P15" s="80">
        <v>536429</v>
      </c>
      <c r="Q15" s="66">
        <f t="shared" si="11"/>
        <v>350.1494778067885</v>
      </c>
      <c r="R15" s="80">
        <v>1454625</v>
      </c>
      <c r="S15" s="66">
        <f t="shared" si="12"/>
        <v>949.4941253263707</v>
      </c>
      <c r="T15" s="80">
        <v>96045</v>
      </c>
      <c r="U15" s="66">
        <f t="shared" si="13"/>
        <v>62.692558746736296</v>
      </c>
      <c r="V15" s="80">
        <v>159148</v>
      </c>
      <c r="W15" s="66">
        <f t="shared" si="14"/>
        <v>103.88250652741515</v>
      </c>
      <c r="X15" s="80">
        <v>205011</v>
      </c>
      <c r="Y15" s="66">
        <f t="shared" si="15"/>
        <v>133.8191906005222</v>
      </c>
      <c r="Z15" s="80">
        <v>0</v>
      </c>
      <c r="AA15" s="66">
        <f t="shared" si="16"/>
        <v>0</v>
      </c>
      <c r="AB15" s="80">
        <v>147870</v>
      </c>
      <c r="AC15" s="66">
        <f t="shared" si="0"/>
        <v>96.52088772845953</v>
      </c>
      <c r="AD15" s="80">
        <v>0</v>
      </c>
      <c r="AE15" s="66">
        <f t="shared" si="1"/>
        <v>0</v>
      </c>
      <c r="AF15" s="80">
        <v>0</v>
      </c>
      <c r="AG15" s="66">
        <f t="shared" si="2"/>
        <v>0</v>
      </c>
      <c r="AH15" s="80">
        <v>144441</v>
      </c>
      <c r="AI15" s="66">
        <f t="shared" si="3"/>
        <v>94.28263707571801</v>
      </c>
      <c r="AJ15" s="80">
        <v>0</v>
      </c>
      <c r="AK15" s="66">
        <f t="shared" si="4"/>
        <v>0</v>
      </c>
      <c r="AL15" s="67">
        <f t="shared" si="17"/>
        <v>12589134</v>
      </c>
      <c r="AM15" s="66">
        <f t="shared" si="18"/>
        <v>8217.450391644908</v>
      </c>
    </row>
    <row r="16" spans="1:39" s="50" customFormat="1" ht="12.75">
      <c r="A16" s="24">
        <v>13</v>
      </c>
      <c r="B16" s="64" t="s">
        <v>50</v>
      </c>
      <c r="C16" s="65">
        <v>1707</v>
      </c>
      <c r="D16" s="69">
        <v>0</v>
      </c>
      <c r="E16" s="66">
        <f t="shared" si="5"/>
        <v>0</v>
      </c>
      <c r="F16" s="80">
        <v>0</v>
      </c>
      <c r="G16" s="66">
        <f t="shared" si="6"/>
        <v>0</v>
      </c>
      <c r="H16" s="80">
        <v>1061406</v>
      </c>
      <c r="I16" s="66">
        <f t="shared" si="7"/>
        <v>621.7961335676625</v>
      </c>
      <c r="J16" s="80">
        <v>4960577</v>
      </c>
      <c r="K16" s="66">
        <f t="shared" si="8"/>
        <v>2906.02050380785</v>
      </c>
      <c r="L16" s="80">
        <v>265346</v>
      </c>
      <c r="M16" s="66">
        <f t="shared" si="9"/>
        <v>155.44581136496777</v>
      </c>
      <c r="N16" s="80">
        <v>327634</v>
      </c>
      <c r="O16" s="66">
        <f t="shared" si="10"/>
        <v>191.93555946104277</v>
      </c>
      <c r="P16" s="80">
        <v>459704</v>
      </c>
      <c r="Q16" s="66">
        <f t="shared" si="11"/>
        <v>269.30521382542474</v>
      </c>
      <c r="R16" s="80">
        <v>768396</v>
      </c>
      <c r="S16" s="66">
        <f t="shared" si="12"/>
        <v>450.1441124780316</v>
      </c>
      <c r="T16" s="80">
        <v>50650</v>
      </c>
      <c r="U16" s="66">
        <f t="shared" si="13"/>
        <v>29.671939074399532</v>
      </c>
      <c r="V16" s="80">
        <v>134982</v>
      </c>
      <c r="W16" s="66">
        <f t="shared" si="14"/>
        <v>79.0755711775044</v>
      </c>
      <c r="X16" s="80">
        <v>297860</v>
      </c>
      <c r="Y16" s="66">
        <f t="shared" si="15"/>
        <v>174.49326303456357</v>
      </c>
      <c r="Z16" s="80">
        <v>0</v>
      </c>
      <c r="AA16" s="66">
        <f t="shared" si="16"/>
        <v>0</v>
      </c>
      <c r="AB16" s="80">
        <v>152783</v>
      </c>
      <c r="AC16" s="66">
        <f t="shared" si="0"/>
        <v>89.50380785002929</v>
      </c>
      <c r="AD16" s="80">
        <v>0</v>
      </c>
      <c r="AE16" s="66">
        <f t="shared" si="1"/>
        <v>0</v>
      </c>
      <c r="AF16" s="80">
        <v>0</v>
      </c>
      <c r="AG16" s="66">
        <f t="shared" si="2"/>
        <v>0</v>
      </c>
      <c r="AH16" s="80">
        <v>28378</v>
      </c>
      <c r="AI16" s="66">
        <f t="shared" si="3"/>
        <v>16.624487404803748</v>
      </c>
      <c r="AJ16" s="80">
        <v>326056</v>
      </c>
      <c r="AK16" s="66">
        <f t="shared" si="4"/>
        <v>191.01113063854717</v>
      </c>
      <c r="AL16" s="67">
        <f t="shared" si="17"/>
        <v>8833772</v>
      </c>
      <c r="AM16" s="66">
        <f t="shared" si="18"/>
        <v>5175.027533684827</v>
      </c>
    </row>
    <row r="17" spans="1:39" s="50" customFormat="1" ht="12.75">
      <c r="A17" s="24">
        <v>14</v>
      </c>
      <c r="B17" s="64" t="s">
        <v>51</v>
      </c>
      <c r="C17" s="65">
        <v>2492</v>
      </c>
      <c r="D17" s="69">
        <v>0</v>
      </c>
      <c r="E17" s="66">
        <f t="shared" si="5"/>
        <v>0</v>
      </c>
      <c r="F17" s="80">
        <v>0</v>
      </c>
      <c r="G17" s="66">
        <f t="shared" si="6"/>
        <v>0</v>
      </c>
      <c r="H17" s="80">
        <v>2111777</v>
      </c>
      <c r="I17" s="66">
        <f t="shared" si="7"/>
        <v>847.4225521669342</v>
      </c>
      <c r="J17" s="80">
        <v>8720342</v>
      </c>
      <c r="K17" s="66">
        <f t="shared" si="8"/>
        <v>3499.3346709470306</v>
      </c>
      <c r="L17" s="80">
        <v>574236</v>
      </c>
      <c r="M17" s="66">
        <f t="shared" si="9"/>
        <v>230.43178170144463</v>
      </c>
      <c r="N17" s="80">
        <v>443292</v>
      </c>
      <c r="O17" s="66">
        <f t="shared" si="10"/>
        <v>177.8860353130016</v>
      </c>
      <c r="P17" s="80">
        <v>1126717</v>
      </c>
      <c r="Q17" s="66">
        <f t="shared" si="11"/>
        <v>452.1336276083467</v>
      </c>
      <c r="R17" s="80">
        <v>1391632</v>
      </c>
      <c r="S17" s="66">
        <f t="shared" si="12"/>
        <v>558.4398073836276</v>
      </c>
      <c r="T17" s="80">
        <v>92816</v>
      </c>
      <c r="U17" s="66">
        <f t="shared" si="13"/>
        <v>37.24558587479936</v>
      </c>
      <c r="V17" s="80">
        <v>155306</v>
      </c>
      <c r="W17" s="66">
        <f t="shared" si="14"/>
        <v>62.32182985553772</v>
      </c>
      <c r="X17" s="80">
        <v>88168</v>
      </c>
      <c r="Y17" s="66">
        <f t="shared" si="15"/>
        <v>35.38041733547352</v>
      </c>
      <c r="Z17" s="80">
        <v>0</v>
      </c>
      <c r="AA17" s="66">
        <f t="shared" si="16"/>
        <v>0</v>
      </c>
      <c r="AB17" s="80">
        <v>222613</v>
      </c>
      <c r="AC17" s="66">
        <f t="shared" si="0"/>
        <v>89.33105939004815</v>
      </c>
      <c r="AD17" s="80">
        <v>0</v>
      </c>
      <c r="AE17" s="66">
        <f t="shared" si="1"/>
        <v>0</v>
      </c>
      <c r="AF17" s="80">
        <v>0</v>
      </c>
      <c r="AG17" s="66">
        <f t="shared" si="2"/>
        <v>0</v>
      </c>
      <c r="AH17" s="80">
        <v>-10832</v>
      </c>
      <c r="AI17" s="66">
        <f t="shared" si="3"/>
        <v>-4.346709470304976</v>
      </c>
      <c r="AJ17" s="80">
        <v>19228</v>
      </c>
      <c r="AK17" s="66">
        <f t="shared" si="4"/>
        <v>7.715890850722311</v>
      </c>
      <c r="AL17" s="67">
        <f t="shared" si="17"/>
        <v>14935295</v>
      </c>
      <c r="AM17" s="66">
        <f t="shared" si="18"/>
        <v>5993.296548956661</v>
      </c>
    </row>
    <row r="18" spans="1:39" ht="12.75">
      <c r="A18" s="24">
        <v>15</v>
      </c>
      <c r="B18" s="68" t="s">
        <v>52</v>
      </c>
      <c r="C18" s="61">
        <v>4045</v>
      </c>
      <c r="D18" s="69">
        <v>0</v>
      </c>
      <c r="E18" s="66">
        <f t="shared" si="5"/>
        <v>0</v>
      </c>
      <c r="F18" s="70">
        <v>0</v>
      </c>
      <c r="G18" s="66">
        <f t="shared" si="6"/>
        <v>0</v>
      </c>
      <c r="H18" s="70">
        <v>2507776</v>
      </c>
      <c r="I18" s="66">
        <f t="shared" si="7"/>
        <v>619.9693448702101</v>
      </c>
      <c r="J18" s="70">
        <v>12545419</v>
      </c>
      <c r="K18" s="66">
        <f t="shared" si="8"/>
        <v>3101.463288009889</v>
      </c>
      <c r="L18" s="70">
        <v>1115498</v>
      </c>
      <c r="M18" s="66">
        <f t="shared" si="9"/>
        <v>275.77206427688503</v>
      </c>
      <c r="N18" s="70">
        <v>760807</v>
      </c>
      <c r="O18" s="66">
        <f t="shared" si="10"/>
        <v>188.0857849196539</v>
      </c>
      <c r="P18" s="70">
        <v>1300260</v>
      </c>
      <c r="Q18" s="66">
        <f t="shared" si="11"/>
        <v>321.4487021013597</v>
      </c>
      <c r="R18" s="70">
        <v>1683969</v>
      </c>
      <c r="S18" s="66">
        <f t="shared" si="12"/>
        <v>416.3087762669963</v>
      </c>
      <c r="T18" s="70">
        <v>311773</v>
      </c>
      <c r="U18" s="66">
        <f t="shared" si="13"/>
        <v>77.0761433868974</v>
      </c>
      <c r="V18" s="70">
        <v>127777</v>
      </c>
      <c r="W18" s="66">
        <f t="shared" si="14"/>
        <v>31.588875154511744</v>
      </c>
      <c r="X18" s="70">
        <v>580196</v>
      </c>
      <c r="Y18" s="66">
        <f t="shared" si="15"/>
        <v>143.4353522867738</v>
      </c>
      <c r="Z18" s="70">
        <v>0</v>
      </c>
      <c r="AA18" s="66">
        <f t="shared" si="16"/>
        <v>0</v>
      </c>
      <c r="AB18" s="70">
        <v>284237</v>
      </c>
      <c r="AC18" s="66">
        <f t="shared" si="0"/>
        <v>70.26872682323857</v>
      </c>
      <c r="AD18" s="70">
        <v>0</v>
      </c>
      <c r="AE18" s="66">
        <f t="shared" si="1"/>
        <v>0</v>
      </c>
      <c r="AF18" s="70">
        <v>0</v>
      </c>
      <c r="AG18" s="66">
        <f t="shared" si="2"/>
        <v>0</v>
      </c>
      <c r="AH18" s="70">
        <v>0</v>
      </c>
      <c r="AI18" s="66">
        <f t="shared" si="3"/>
        <v>0</v>
      </c>
      <c r="AJ18" s="70">
        <v>169646</v>
      </c>
      <c r="AK18" s="66">
        <f t="shared" si="4"/>
        <v>41.939678615574785</v>
      </c>
      <c r="AL18" s="67">
        <f t="shared" si="17"/>
        <v>21387358</v>
      </c>
      <c r="AM18" s="66">
        <f t="shared" si="18"/>
        <v>5287.35673671199</v>
      </c>
    </row>
    <row r="19" spans="1:39" ht="12.75">
      <c r="A19" s="24">
        <v>16</v>
      </c>
      <c r="B19" s="64" t="s">
        <v>53</v>
      </c>
      <c r="C19" s="65">
        <v>4841</v>
      </c>
      <c r="D19" s="69">
        <v>2367</v>
      </c>
      <c r="E19" s="66">
        <f t="shared" si="5"/>
        <v>0.4889485643462095</v>
      </c>
      <c r="F19" s="70">
        <v>0</v>
      </c>
      <c r="G19" s="66">
        <f t="shared" si="6"/>
        <v>0</v>
      </c>
      <c r="H19" s="70">
        <v>3344199</v>
      </c>
      <c r="I19" s="66">
        <f t="shared" si="7"/>
        <v>690.8074777938442</v>
      </c>
      <c r="J19" s="70">
        <v>17917520</v>
      </c>
      <c r="K19" s="66">
        <f t="shared" si="8"/>
        <v>3701.20223094402</v>
      </c>
      <c r="L19" s="70">
        <v>1131287</v>
      </c>
      <c r="M19" s="66">
        <f t="shared" si="9"/>
        <v>233.68870068167735</v>
      </c>
      <c r="N19" s="70">
        <v>1231268</v>
      </c>
      <c r="O19" s="66">
        <f t="shared" si="10"/>
        <v>254.34166494525925</v>
      </c>
      <c r="P19" s="70">
        <v>1898534</v>
      </c>
      <c r="Q19" s="66">
        <f t="shared" si="11"/>
        <v>392.178062383805</v>
      </c>
      <c r="R19" s="70">
        <v>3472416</v>
      </c>
      <c r="S19" s="66">
        <f t="shared" si="12"/>
        <v>717.2931212559389</v>
      </c>
      <c r="T19" s="70">
        <v>402899</v>
      </c>
      <c r="U19" s="66">
        <f t="shared" si="13"/>
        <v>83.22639950423466</v>
      </c>
      <c r="V19" s="70">
        <v>133409</v>
      </c>
      <c r="W19" s="66">
        <f t="shared" si="14"/>
        <v>27.558149142739104</v>
      </c>
      <c r="X19" s="70">
        <v>565574</v>
      </c>
      <c r="Y19" s="66">
        <f t="shared" si="15"/>
        <v>116.82999380293327</v>
      </c>
      <c r="Z19" s="70">
        <v>0</v>
      </c>
      <c r="AA19" s="66">
        <f t="shared" si="16"/>
        <v>0</v>
      </c>
      <c r="AB19" s="70">
        <v>386302</v>
      </c>
      <c r="AC19" s="66">
        <f t="shared" si="0"/>
        <v>79.7979756248709</v>
      </c>
      <c r="AD19" s="70">
        <v>0</v>
      </c>
      <c r="AE19" s="66">
        <f t="shared" si="1"/>
        <v>0</v>
      </c>
      <c r="AF19" s="70">
        <v>0</v>
      </c>
      <c r="AG19" s="66">
        <f t="shared" si="2"/>
        <v>0</v>
      </c>
      <c r="AH19" s="70">
        <v>61831</v>
      </c>
      <c r="AI19" s="66">
        <f t="shared" si="3"/>
        <v>12.772361082420987</v>
      </c>
      <c r="AJ19" s="70">
        <v>77211</v>
      </c>
      <c r="AK19" s="66">
        <f t="shared" si="4"/>
        <v>15.94939062177236</v>
      </c>
      <c r="AL19" s="67">
        <f t="shared" si="17"/>
        <v>30624817</v>
      </c>
      <c r="AM19" s="66">
        <f t="shared" si="18"/>
        <v>6326.134476347862</v>
      </c>
    </row>
    <row r="20" spans="1:39" s="50" customFormat="1" ht="12.75">
      <c r="A20" s="24">
        <v>17</v>
      </c>
      <c r="B20" s="64" t="s">
        <v>54</v>
      </c>
      <c r="C20" s="65">
        <v>45779</v>
      </c>
      <c r="D20" s="69">
        <v>0</v>
      </c>
      <c r="E20" s="66">
        <f t="shared" si="5"/>
        <v>0</v>
      </c>
      <c r="F20" s="80">
        <v>330737</v>
      </c>
      <c r="G20" s="66">
        <f t="shared" si="6"/>
        <v>7.224644487647175</v>
      </c>
      <c r="H20" s="80">
        <v>22183543</v>
      </c>
      <c r="I20" s="66">
        <f t="shared" si="7"/>
        <v>484.5790209484698</v>
      </c>
      <c r="J20" s="80">
        <v>167300421</v>
      </c>
      <c r="K20" s="66">
        <f t="shared" si="8"/>
        <v>3654.5232748640206</v>
      </c>
      <c r="L20" s="80">
        <v>24366630</v>
      </c>
      <c r="M20" s="66">
        <f t="shared" si="9"/>
        <v>532.2665414272919</v>
      </c>
      <c r="N20" s="80">
        <v>9051049</v>
      </c>
      <c r="O20" s="66">
        <f t="shared" si="10"/>
        <v>197.7118110924223</v>
      </c>
      <c r="P20" s="80">
        <v>12786775</v>
      </c>
      <c r="Q20" s="66">
        <f t="shared" si="11"/>
        <v>279.31529740710806</v>
      </c>
      <c r="R20" s="80">
        <v>20248471</v>
      </c>
      <c r="S20" s="66">
        <f t="shared" si="12"/>
        <v>442.3091592214771</v>
      </c>
      <c r="T20" s="80">
        <v>1097161</v>
      </c>
      <c r="U20" s="66">
        <f t="shared" si="13"/>
        <v>23.96646934183796</v>
      </c>
      <c r="V20" s="80">
        <v>957263</v>
      </c>
      <c r="W20" s="66">
        <f t="shared" si="14"/>
        <v>20.910526660695954</v>
      </c>
      <c r="X20" s="80">
        <v>6983366</v>
      </c>
      <c r="Y20" s="66">
        <f t="shared" si="15"/>
        <v>152.54518447323008</v>
      </c>
      <c r="Z20" s="80">
        <v>0</v>
      </c>
      <c r="AA20" s="66">
        <f t="shared" si="16"/>
        <v>0</v>
      </c>
      <c r="AB20" s="80">
        <v>4588260</v>
      </c>
      <c r="AC20" s="66">
        <f t="shared" si="0"/>
        <v>100.22630463749755</v>
      </c>
      <c r="AD20" s="80">
        <v>262133</v>
      </c>
      <c r="AE20" s="66">
        <f t="shared" si="1"/>
        <v>5.726053430612289</v>
      </c>
      <c r="AF20" s="80">
        <v>0</v>
      </c>
      <c r="AG20" s="66">
        <f t="shared" si="2"/>
        <v>0</v>
      </c>
      <c r="AH20" s="80">
        <v>899665</v>
      </c>
      <c r="AI20" s="66">
        <f t="shared" si="3"/>
        <v>19.65235151488674</v>
      </c>
      <c r="AJ20" s="80">
        <v>1469903</v>
      </c>
      <c r="AK20" s="66">
        <f t="shared" si="4"/>
        <v>32.108674282968174</v>
      </c>
      <c r="AL20" s="67">
        <f t="shared" si="17"/>
        <v>272525377</v>
      </c>
      <c r="AM20" s="66">
        <f t="shared" si="18"/>
        <v>5953.065313790165</v>
      </c>
    </row>
    <row r="21" spans="1:39" s="50" customFormat="1" ht="12.75">
      <c r="A21" s="24">
        <v>18</v>
      </c>
      <c r="B21" s="64" t="s">
        <v>55</v>
      </c>
      <c r="C21" s="65">
        <v>1422</v>
      </c>
      <c r="D21" s="69">
        <v>0</v>
      </c>
      <c r="E21" s="66">
        <f t="shared" si="5"/>
        <v>0</v>
      </c>
      <c r="F21" s="80">
        <v>0</v>
      </c>
      <c r="G21" s="66">
        <f t="shared" si="6"/>
        <v>0</v>
      </c>
      <c r="H21" s="80">
        <v>1492741</v>
      </c>
      <c r="I21" s="66">
        <f t="shared" si="7"/>
        <v>1049.7475386779183</v>
      </c>
      <c r="J21" s="80">
        <v>4847860</v>
      </c>
      <c r="K21" s="66">
        <f t="shared" si="8"/>
        <v>3409.184247538678</v>
      </c>
      <c r="L21" s="80">
        <v>238110</v>
      </c>
      <c r="M21" s="66">
        <f t="shared" si="9"/>
        <v>167.44725738396625</v>
      </c>
      <c r="N21" s="80">
        <v>240774</v>
      </c>
      <c r="O21" s="66">
        <f t="shared" si="10"/>
        <v>169.32067510548524</v>
      </c>
      <c r="P21" s="80">
        <v>967459</v>
      </c>
      <c r="Q21" s="66">
        <f t="shared" si="11"/>
        <v>680.3509142053446</v>
      </c>
      <c r="R21" s="80">
        <v>979808</v>
      </c>
      <c r="S21" s="66">
        <f t="shared" si="12"/>
        <v>689.0351617440225</v>
      </c>
      <c r="T21" s="80">
        <v>0</v>
      </c>
      <c r="U21" s="66">
        <f t="shared" si="13"/>
        <v>0</v>
      </c>
      <c r="V21" s="80">
        <v>37995</v>
      </c>
      <c r="W21" s="66">
        <f t="shared" si="14"/>
        <v>26.719409282700422</v>
      </c>
      <c r="X21" s="80">
        <v>377068</v>
      </c>
      <c r="Y21" s="66">
        <f t="shared" si="15"/>
        <v>265.1673699015471</v>
      </c>
      <c r="Z21" s="80">
        <v>0</v>
      </c>
      <c r="AA21" s="66">
        <f t="shared" si="16"/>
        <v>0</v>
      </c>
      <c r="AB21" s="80">
        <v>193663</v>
      </c>
      <c r="AC21" s="66">
        <f t="shared" si="0"/>
        <v>136.19057665260198</v>
      </c>
      <c r="AD21" s="80">
        <v>0</v>
      </c>
      <c r="AE21" s="66">
        <f t="shared" si="1"/>
        <v>0</v>
      </c>
      <c r="AF21" s="80">
        <v>4384</v>
      </c>
      <c r="AG21" s="66">
        <f t="shared" si="2"/>
        <v>3.082981715893108</v>
      </c>
      <c r="AH21" s="80">
        <v>0</v>
      </c>
      <c r="AI21" s="66">
        <f t="shared" si="3"/>
        <v>0</v>
      </c>
      <c r="AJ21" s="80">
        <v>1917</v>
      </c>
      <c r="AK21" s="66">
        <f t="shared" si="4"/>
        <v>1.3481012658227849</v>
      </c>
      <c r="AL21" s="67">
        <f t="shared" si="17"/>
        <v>9381779</v>
      </c>
      <c r="AM21" s="66">
        <f t="shared" si="18"/>
        <v>6597.59423347398</v>
      </c>
    </row>
    <row r="22" spans="1:39" s="50" customFormat="1" ht="12.75">
      <c r="A22" s="24">
        <v>19</v>
      </c>
      <c r="B22" s="64" t="s">
        <v>56</v>
      </c>
      <c r="C22" s="65">
        <v>2301</v>
      </c>
      <c r="D22" s="69">
        <v>0</v>
      </c>
      <c r="E22" s="66">
        <f t="shared" si="5"/>
        <v>0</v>
      </c>
      <c r="F22" s="80">
        <v>0</v>
      </c>
      <c r="G22" s="66">
        <f t="shared" si="6"/>
        <v>0</v>
      </c>
      <c r="H22" s="80">
        <v>1679617</v>
      </c>
      <c r="I22" s="66">
        <f t="shared" si="7"/>
        <v>729.9508909169926</v>
      </c>
      <c r="J22" s="80">
        <v>7601353</v>
      </c>
      <c r="K22" s="66">
        <f t="shared" si="8"/>
        <v>3303.4997827031725</v>
      </c>
      <c r="L22" s="80">
        <v>1488087</v>
      </c>
      <c r="M22" s="66">
        <f t="shared" si="9"/>
        <v>646.7131681877445</v>
      </c>
      <c r="N22" s="80">
        <v>513454</v>
      </c>
      <c r="O22" s="66">
        <f t="shared" si="10"/>
        <v>223.1438504997827</v>
      </c>
      <c r="P22" s="80">
        <v>664901</v>
      </c>
      <c r="Q22" s="66">
        <f t="shared" si="11"/>
        <v>288.96175575836594</v>
      </c>
      <c r="R22" s="80">
        <v>1300721</v>
      </c>
      <c r="S22" s="66">
        <f t="shared" si="12"/>
        <v>565.2850934376359</v>
      </c>
      <c r="T22" s="80">
        <v>120254</v>
      </c>
      <c r="U22" s="66">
        <f t="shared" si="13"/>
        <v>52.26162538026945</v>
      </c>
      <c r="V22" s="80">
        <v>217842</v>
      </c>
      <c r="W22" s="66">
        <f t="shared" si="14"/>
        <v>94.67275097783572</v>
      </c>
      <c r="X22" s="80">
        <v>121137</v>
      </c>
      <c r="Y22" s="66">
        <f t="shared" si="15"/>
        <v>52.64537157757497</v>
      </c>
      <c r="Z22" s="80">
        <v>0</v>
      </c>
      <c r="AA22" s="66">
        <f t="shared" si="16"/>
        <v>0</v>
      </c>
      <c r="AB22" s="80">
        <v>230712</v>
      </c>
      <c r="AC22" s="66">
        <f t="shared" si="0"/>
        <v>100.26597131681878</v>
      </c>
      <c r="AD22" s="80">
        <v>0</v>
      </c>
      <c r="AE22" s="66">
        <f t="shared" si="1"/>
        <v>0</v>
      </c>
      <c r="AF22" s="80">
        <v>0</v>
      </c>
      <c r="AG22" s="66">
        <f t="shared" si="2"/>
        <v>0</v>
      </c>
      <c r="AH22" s="80">
        <v>60876</v>
      </c>
      <c r="AI22" s="66">
        <f t="shared" si="3"/>
        <v>26.45632333767927</v>
      </c>
      <c r="AJ22" s="80">
        <v>614466</v>
      </c>
      <c r="AK22" s="66">
        <f t="shared" si="4"/>
        <v>267.0430247718383</v>
      </c>
      <c r="AL22" s="67">
        <f t="shared" si="17"/>
        <v>14613420</v>
      </c>
      <c r="AM22" s="66">
        <f t="shared" si="18"/>
        <v>6350.89960886571</v>
      </c>
    </row>
    <row r="23" spans="1:39" ht="12.75">
      <c r="A23" s="24">
        <v>20</v>
      </c>
      <c r="B23" s="68" t="s">
        <v>57</v>
      </c>
      <c r="C23" s="61">
        <v>6075</v>
      </c>
      <c r="D23" s="69">
        <v>0</v>
      </c>
      <c r="E23" s="66">
        <f t="shared" si="5"/>
        <v>0</v>
      </c>
      <c r="F23" s="70">
        <v>0</v>
      </c>
      <c r="G23" s="66">
        <f t="shared" si="6"/>
        <v>0</v>
      </c>
      <c r="H23" s="70">
        <v>3192194</v>
      </c>
      <c r="I23" s="66">
        <f t="shared" si="7"/>
        <v>525.4640329218107</v>
      </c>
      <c r="J23" s="70">
        <v>21035647</v>
      </c>
      <c r="K23" s="66">
        <f t="shared" si="8"/>
        <v>3462.657942386831</v>
      </c>
      <c r="L23" s="70">
        <v>2304126</v>
      </c>
      <c r="M23" s="66">
        <f t="shared" si="9"/>
        <v>379.28</v>
      </c>
      <c r="N23" s="70">
        <v>864876</v>
      </c>
      <c r="O23" s="66">
        <f t="shared" si="10"/>
        <v>142.36641975308643</v>
      </c>
      <c r="P23" s="70">
        <v>1871691</v>
      </c>
      <c r="Q23" s="66">
        <f t="shared" si="11"/>
        <v>308.0972839506173</v>
      </c>
      <c r="R23" s="70">
        <v>2709349</v>
      </c>
      <c r="S23" s="66">
        <f t="shared" si="12"/>
        <v>445.9833744855967</v>
      </c>
      <c r="T23" s="70">
        <v>259846</v>
      </c>
      <c r="U23" s="66">
        <f t="shared" si="13"/>
        <v>42.773004115226335</v>
      </c>
      <c r="V23" s="70">
        <v>586067</v>
      </c>
      <c r="W23" s="66">
        <f t="shared" si="14"/>
        <v>96.4719341563786</v>
      </c>
      <c r="X23" s="70">
        <v>134459</v>
      </c>
      <c r="Y23" s="66">
        <f t="shared" si="15"/>
        <v>22.133168724279834</v>
      </c>
      <c r="Z23" s="70">
        <v>0</v>
      </c>
      <c r="AA23" s="66">
        <f t="shared" si="16"/>
        <v>0</v>
      </c>
      <c r="AB23" s="70">
        <v>375327</v>
      </c>
      <c r="AC23" s="66">
        <f t="shared" si="0"/>
        <v>61.782222222222224</v>
      </c>
      <c r="AD23" s="70">
        <v>0</v>
      </c>
      <c r="AE23" s="66">
        <f t="shared" si="1"/>
        <v>0</v>
      </c>
      <c r="AF23" s="70">
        <v>0</v>
      </c>
      <c r="AG23" s="66">
        <f t="shared" si="2"/>
        <v>0</v>
      </c>
      <c r="AH23" s="70">
        <v>102574</v>
      </c>
      <c r="AI23" s="66">
        <f t="shared" si="3"/>
        <v>16.884609053497943</v>
      </c>
      <c r="AJ23" s="70">
        <v>58119</v>
      </c>
      <c r="AK23" s="66">
        <f t="shared" si="4"/>
        <v>9.566913580246913</v>
      </c>
      <c r="AL23" s="67">
        <f t="shared" si="17"/>
        <v>33494275</v>
      </c>
      <c r="AM23" s="66">
        <f t="shared" si="18"/>
        <v>5513.460905349794</v>
      </c>
    </row>
    <row r="24" spans="1:39" ht="12.75">
      <c r="A24" s="24">
        <v>21</v>
      </c>
      <c r="B24" s="64" t="s">
        <v>58</v>
      </c>
      <c r="C24" s="65">
        <v>3412</v>
      </c>
      <c r="D24" s="69">
        <v>0</v>
      </c>
      <c r="E24" s="66">
        <f t="shared" si="5"/>
        <v>0</v>
      </c>
      <c r="F24" s="70">
        <v>0</v>
      </c>
      <c r="G24" s="66">
        <f t="shared" si="6"/>
        <v>0</v>
      </c>
      <c r="H24" s="70">
        <v>1917882</v>
      </c>
      <c r="I24" s="66">
        <f t="shared" si="7"/>
        <v>562.0990621336459</v>
      </c>
      <c r="J24" s="70">
        <v>8988542</v>
      </c>
      <c r="K24" s="66">
        <f t="shared" si="8"/>
        <v>2634.3909730363425</v>
      </c>
      <c r="L24" s="70">
        <v>656433</v>
      </c>
      <c r="M24" s="66">
        <f t="shared" si="9"/>
        <v>192.38950762016412</v>
      </c>
      <c r="N24" s="70">
        <v>519936</v>
      </c>
      <c r="O24" s="66">
        <f t="shared" si="10"/>
        <v>152.38452520515827</v>
      </c>
      <c r="P24" s="70">
        <v>913703</v>
      </c>
      <c r="Q24" s="66">
        <f t="shared" si="11"/>
        <v>267.79103165298943</v>
      </c>
      <c r="R24" s="70">
        <v>1675604</v>
      </c>
      <c r="S24" s="66">
        <f t="shared" si="12"/>
        <v>491.09144196951934</v>
      </c>
      <c r="T24" s="70">
        <v>87344</v>
      </c>
      <c r="U24" s="66">
        <f t="shared" si="13"/>
        <v>25.599062133645955</v>
      </c>
      <c r="V24" s="70">
        <v>175214</v>
      </c>
      <c r="W24" s="66">
        <f t="shared" si="14"/>
        <v>51.35228604923798</v>
      </c>
      <c r="X24" s="70">
        <v>1384064</v>
      </c>
      <c r="Y24" s="66">
        <f t="shared" si="15"/>
        <v>405.6459554513482</v>
      </c>
      <c r="Z24" s="70">
        <v>0</v>
      </c>
      <c r="AA24" s="66">
        <f t="shared" si="16"/>
        <v>0</v>
      </c>
      <c r="AB24" s="70">
        <v>491772</v>
      </c>
      <c r="AC24" s="66">
        <f t="shared" si="0"/>
        <v>144.13012895662368</v>
      </c>
      <c r="AD24" s="70">
        <v>369</v>
      </c>
      <c r="AE24" s="66">
        <f t="shared" si="1"/>
        <v>0.10814771395076202</v>
      </c>
      <c r="AF24" s="70">
        <v>0</v>
      </c>
      <c r="AG24" s="66">
        <f t="shared" si="2"/>
        <v>0</v>
      </c>
      <c r="AH24" s="70">
        <v>58603</v>
      </c>
      <c r="AI24" s="66">
        <f t="shared" si="3"/>
        <v>17.175556858147715</v>
      </c>
      <c r="AJ24" s="70">
        <v>369996</v>
      </c>
      <c r="AK24" s="66">
        <f t="shared" si="4"/>
        <v>108.43962485345838</v>
      </c>
      <c r="AL24" s="67">
        <f t="shared" si="17"/>
        <v>17239462</v>
      </c>
      <c r="AM24" s="66">
        <f t="shared" si="18"/>
        <v>5052.597303634232</v>
      </c>
    </row>
    <row r="25" spans="1:39" s="50" customFormat="1" ht="12.75">
      <c r="A25" s="24">
        <v>22</v>
      </c>
      <c r="B25" s="64" t="s">
        <v>59</v>
      </c>
      <c r="C25" s="65">
        <v>3409</v>
      </c>
      <c r="D25" s="69">
        <v>15356</v>
      </c>
      <c r="E25" s="66">
        <f t="shared" si="5"/>
        <v>4.504546787914345</v>
      </c>
      <c r="F25" s="80">
        <v>0</v>
      </c>
      <c r="G25" s="66">
        <f t="shared" si="6"/>
        <v>0</v>
      </c>
      <c r="H25" s="80">
        <v>1882690</v>
      </c>
      <c r="I25" s="66">
        <f t="shared" si="7"/>
        <v>552.2704605456146</v>
      </c>
      <c r="J25" s="80">
        <v>9317928</v>
      </c>
      <c r="K25" s="66">
        <f t="shared" si="8"/>
        <v>2733.3317688471693</v>
      </c>
      <c r="L25" s="80">
        <v>533224</v>
      </c>
      <c r="M25" s="66">
        <f t="shared" si="9"/>
        <v>156.4165444411851</v>
      </c>
      <c r="N25" s="80">
        <v>425630</v>
      </c>
      <c r="O25" s="66">
        <f t="shared" si="10"/>
        <v>124.85479612789675</v>
      </c>
      <c r="P25" s="80">
        <v>712912</v>
      </c>
      <c r="Q25" s="66">
        <f t="shared" si="11"/>
        <v>209.12643003813434</v>
      </c>
      <c r="R25" s="80">
        <v>1773887</v>
      </c>
      <c r="S25" s="66">
        <f t="shared" si="12"/>
        <v>520.3540627750074</v>
      </c>
      <c r="T25" s="80">
        <v>170232</v>
      </c>
      <c r="U25" s="66">
        <f t="shared" si="13"/>
        <v>49.936051628043415</v>
      </c>
      <c r="V25" s="80">
        <v>239288</v>
      </c>
      <c r="W25" s="66">
        <f t="shared" si="14"/>
        <v>70.19301848049281</v>
      </c>
      <c r="X25" s="80">
        <v>143007</v>
      </c>
      <c r="Y25" s="66">
        <f t="shared" si="15"/>
        <v>41.94983866236433</v>
      </c>
      <c r="Z25" s="80">
        <v>0</v>
      </c>
      <c r="AA25" s="66">
        <f t="shared" si="16"/>
        <v>0</v>
      </c>
      <c r="AB25" s="80">
        <v>299005</v>
      </c>
      <c r="AC25" s="66">
        <f t="shared" si="0"/>
        <v>87.71047227926078</v>
      </c>
      <c r="AD25" s="80">
        <v>0</v>
      </c>
      <c r="AE25" s="66">
        <f t="shared" si="1"/>
        <v>0</v>
      </c>
      <c r="AF25" s="80">
        <v>0</v>
      </c>
      <c r="AG25" s="66">
        <f t="shared" si="2"/>
        <v>0</v>
      </c>
      <c r="AH25" s="80">
        <v>45173</v>
      </c>
      <c r="AI25" s="66">
        <f t="shared" si="3"/>
        <v>13.251100029334115</v>
      </c>
      <c r="AJ25" s="80">
        <v>199015</v>
      </c>
      <c r="AK25" s="66">
        <f t="shared" si="4"/>
        <v>58.37929011440305</v>
      </c>
      <c r="AL25" s="67">
        <f t="shared" si="17"/>
        <v>15757347</v>
      </c>
      <c r="AM25" s="66">
        <f t="shared" si="18"/>
        <v>4622.27838075682</v>
      </c>
    </row>
    <row r="26" spans="1:39" s="50" customFormat="1" ht="12.75">
      <c r="A26" s="24">
        <v>23</v>
      </c>
      <c r="B26" s="64" t="s">
        <v>60</v>
      </c>
      <c r="C26" s="65">
        <v>13899</v>
      </c>
      <c r="D26" s="69">
        <v>25687</v>
      </c>
      <c r="E26" s="66">
        <f t="shared" si="5"/>
        <v>1.848118569681272</v>
      </c>
      <c r="F26" s="80">
        <v>0</v>
      </c>
      <c r="G26" s="66">
        <f t="shared" si="6"/>
        <v>0</v>
      </c>
      <c r="H26" s="80">
        <v>6719865</v>
      </c>
      <c r="I26" s="66">
        <f t="shared" si="7"/>
        <v>483.4783077919275</v>
      </c>
      <c r="J26" s="80">
        <v>51389920</v>
      </c>
      <c r="K26" s="66">
        <f t="shared" si="8"/>
        <v>3697.382545506871</v>
      </c>
      <c r="L26" s="80">
        <v>4469044</v>
      </c>
      <c r="M26" s="66">
        <f t="shared" si="9"/>
        <v>321.53708899920855</v>
      </c>
      <c r="N26" s="80">
        <v>2095556</v>
      </c>
      <c r="O26" s="66">
        <f t="shared" si="10"/>
        <v>150.77027124253544</v>
      </c>
      <c r="P26" s="80">
        <v>3955579</v>
      </c>
      <c r="Q26" s="66">
        <f t="shared" si="11"/>
        <v>284.59450320166917</v>
      </c>
      <c r="R26" s="80">
        <v>6424223</v>
      </c>
      <c r="S26" s="66">
        <f t="shared" si="12"/>
        <v>462.2075688898482</v>
      </c>
      <c r="T26" s="80">
        <v>505324</v>
      </c>
      <c r="U26" s="66">
        <f t="shared" si="13"/>
        <v>36.3568602057702</v>
      </c>
      <c r="V26" s="80">
        <v>720999</v>
      </c>
      <c r="W26" s="66">
        <f t="shared" si="14"/>
        <v>51.87416360889273</v>
      </c>
      <c r="X26" s="80">
        <v>1142221</v>
      </c>
      <c r="Y26" s="66">
        <f t="shared" si="15"/>
        <v>82.18008489819411</v>
      </c>
      <c r="Z26" s="80">
        <v>0</v>
      </c>
      <c r="AA26" s="66">
        <f t="shared" si="16"/>
        <v>0</v>
      </c>
      <c r="AB26" s="80">
        <v>1474607</v>
      </c>
      <c r="AC26" s="66">
        <f t="shared" si="0"/>
        <v>106.09446722785812</v>
      </c>
      <c r="AD26" s="80">
        <v>0</v>
      </c>
      <c r="AE26" s="66">
        <f t="shared" si="1"/>
        <v>0</v>
      </c>
      <c r="AF26" s="80">
        <v>12519</v>
      </c>
      <c r="AG26" s="66">
        <f t="shared" si="2"/>
        <v>0.9007122814590978</v>
      </c>
      <c r="AH26" s="80">
        <v>93723</v>
      </c>
      <c r="AI26" s="66">
        <f t="shared" si="3"/>
        <v>6.743146988992014</v>
      </c>
      <c r="AJ26" s="80">
        <v>271903</v>
      </c>
      <c r="AK26" s="66">
        <f t="shared" si="4"/>
        <v>19.562774300309375</v>
      </c>
      <c r="AL26" s="67">
        <f t="shared" si="17"/>
        <v>79301170</v>
      </c>
      <c r="AM26" s="66">
        <f t="shared" si="18"/>
        <v>5705.530613713217</v>
      </c>
    </row>
    <row r="27" spans="1:39" s="50" customFormat="1" ht="12.75">
      <c r="A27" s="24">
        <v>24</v>
      </c>
      <c r="B27" s="64" t="s">
        <v>61</v>
      </c>
      <c r="C27" s="65">
        <v>4176</v>
      </c>
      <c r="D27" s="69">
        <v>0</v>
      </c>
      <c r="E27" s="66">
        <f t="shared" si="5"/>
        <v>0</v>
      </c>
      <c r="F27" s="80">
        <v>0</v>
      </c>
      <c r="G27" s="66">
        <f t="shared" si="6"/>
        <v>0</v>
      </c>
      <c r="H27" s="80">
        <v>3834893</v>
      </c>
      <c r="I27" s="66">
        <f t="shared" si="7"/>
        <v>918.3172892720306</v>
      </c>
      <c r="J27" s="80">
        <v>16134815</v>
      </c>
      <c r="K27" s="66">
        <f t="shared" si="8"/>
        <v>3863.7009099616857</v>
      </c>
      <c r="L27" s="80">
        <v>1243995</v>
      </c>
      <c r="M27" s="66">
        <f t="shared" si="9"/>
        <v>297.89152298850576</v>
      </c>
      <c r="N27" s="80">
        <v>779847</v>
      </c>
      <c r="O27" s="66">
        <f t="shared" si="10"/>
        <v>186.74497126436782</v>
      </c>
      <c r="P27" s="80">
        <v>898811</v>
      </c>
      <c r="Q27" s="66">
        <f t="shared" si="11"/>
        <v>215.23251915708812</v>
      </c>
      <c r="R27" s="80">
        <v>2446844</v>
      </c>
      <c r="S27" s="66">
        <f t="shared" si="12"/>
        <v>585.9300766283525</v>
      </c>
      <c r="T27" s="80">
        <v>289434</v>
      </c>
      <c r="U27" s="66">
        <f t="shared" si="13"/>
        <v>69.308908045977</v>
      </c>
      <c r="V27" s="80">
        <v>95146</v>
      </c>
      <c r="W27" s="66">
        <f t="shared" si="14"/>
        <v>22.784003831417625</v>
      </c>
      <c r="X27" s="80">
        <v>996694</v>
      </c>
      <c r="Y27" s="66">
        <f t="shared" si="15"/>
        <v>238.6719348659004</v>
      </c>
      <c r="Z27" s="80">
        <v>0</v>
      </c>
      <c r="AA27" s="66">
        <f t="shared" si="16"/>
        <v>0</v>
      </c>
      <c r="AB27" s="80">
        <v>522384</v>
      </c>
      <c r="AC27" s="66">
        <f t="shared" si="0"/>
        <v>125.0919540229885</v>
      </c>
      <c r="AD27" s="80">
        <v>0</v>
      </c>
      <c r="AE27" s="66">
        <f t="shared" si="1"/>
        <v>0</v>
      </c>
      <c r="AF27" s="80">
        <v>0</v>
      </c>
      <c r="AG27" s="66">
        <f t="shared" si="2"/>
        <v>0</v>
      </c>
      <c r="AH27" s="80">
        <v>6739</v>
      </c>
      <c r="AI27" s="66">
        <f t="shared" si="3"/>
        <v>1.6137452107279693</v>
      </c>
      <c r="AJ27" s="80">
        <v>95119</v>
      </c>
      <c r="AK27" s="66">
        <f t="shared" si="4"/>
        <v>22.777538314176244</v>
      </c>
      <c r="AL27" s="67">
        <f t="shared" si="17"/>
        <v>27344721</v>
      </c>
      <c r="AM27" s="66">
        <f t="shared" si="18"/>
        <v>6548.065373563219</v>
      </c>
    </row>
    <row r="28" spans="1:39" ht="12.75">
      <c r="A28" s="24">
        <v>25</v>
      </c>
      <c r="B28" s="68" t="s">
        <v>62</v>
      </c>
      <c r="C28" s="61">
        <v>2266</v>
      </c>
      <c r="D28" s="69">
        <v>0</v>
      </c>
      <c r="E28" s="66">
        <f t="shared" si="5"/>
        <v>0</v>
      </c>
      <c r="F28" s="70">
        <v>0</v>
      </c>
      <c r="G28" s="66">
        <f t="shared" si="6"/>
        <v>0</v>
      </c>
      <c r="H28" s="70">
        <v>1814673</v>
      </c>
      <c r="I28" s="66">
        <f t="shared" si="7"/>
        <v>800.8265666372463</v>
      </c>
      <c r="J28" s="70">
        <v>8525119</v>
      </c>
      <c r="K28" s="66">
        <f t="shared" si="8"/>
        <v>3762.1884377758165</v>
      </c>
      <c r="L28" s="70">
        <v>574764</v>
      </c>
      <c r="M28" s="66">
        <f t="shared" si="9"/>
        <v>253.64695498676082</v>
      </c>
      <c r="N28" s="70">
        <v>550719</v>
      </c>
      <c r="O28" s="66">
        <f t="shared" si="10"/>
        <v>243.03574580759047</v>
      </c>
      <c r="P28" s="70">
        <v>763952</v>
      </c>
      <c r="Q28" s="66">
        <f t="shared" si="11"/>
        <v>337.1368049426302</v>
      </c>
      <c r="R28" s="70">
        <v>1633254</v>
      </c>
      <c r="S28" s="66">
        <f t="shared" si="12"/>
        <v>720.765225066196</v>
      </c>
      <c r="T28" s="70">
        <v>120084</v>
      </c>
      <c r="U28" s="66">
        <f t="shared" si="13"/>
        <v>52.993821712268314</v>
      </c>
      <c r="V28" s="70">
        <v>64415</v>
      </c>
      <c r="W28" s="66">
        <f t="shared" si="14"/>
        <v>28.426743159752867</v>
      </c>
      <c r="X28" s="70">
        <v>177178</v>
      </c>
      <c r="Y28" s="66">
        <f t="shared" si="15"/>
        <v>78.18976169461607</v>
      </c>
      <c r="Z28" s="70">
        <v>0</v>
      </c>
      <c r="AA28" s="66">
        <f t="shared" si="16"/>
        <v>0</v>
      </c>
      <c r="AB28" s="70">
        <v>203316</v>
      </c>
      <c r="AC28" s="66">
        <f t="shared" si="0"/>
        <v>89.72462488967344</v>
      </c>
      <c r="AD28" s="70">
        <v>0</v>
      </c>
      <c r="AE28" s="66">
        <f t="shared" si="1"/>
        <v>0</v>
      </c>
      <c r="AF28" s="70">
        <v>0</v>
      </c>
      <c r="AG28" s="66">
        <f t="shared" si="2"/>
        <v>0</v>
      </c>
      <c r="AH28" s="70">
        <v>-21300</v>
      </c>
      <c r="AI28" s="66">
        <f t="shared" si="3"/>
        <v>-9.39982347749338</v>
      </c>
      <c r="AJ28" s="70">
        <v>2315</v>
      </c>
      <c r="AK28" s="66">
        <f t="shared" si="4"/>
        <v>1.0216240070609002</v>
      </c>
      <c r="AL28" s="67">
        <f t="shared" si="17"/>
        <v>14408489</v>
      </c>
      <c r="AM28" s="66">
        <f t="shared" si="18"/>
        <v>6358.556487202119</v>
      </c>
    </row>
    <row r="29" spans="1:39" ht="12.75">
      <c r="A29" s="24">
        <v>26</v>
      </c>
      <c r="B29" s="64" t="s">
        <v>63</v>
      </c>
      <c r="C29" s="65">
        <v>43486</v>
      </c>
      <c r="D29" s="69">
        <v>140542</v>
      </c>
      <c r="E29" s="66">
        <f t="shared" si="5"/>
        <v>3.2318907234512255</v>
      </c>
      <c r="F29" s="70">
        <v>0</v>
      </c>
      <c r="G29" s="66">
        <f t="shared" si="6"/>
        <v>0</v>
      </c>
      <c r="H29" s="70">
        <v>24662546</v>
      </c>
      <c r="I29" s="66">
        <f t="shared" si="7"/>
        <v>567.1376075058639</v>
      </c>
      <c r="J29" s="70">
        <v>169616828</v>
      </c>
      <c r="K29" s="66">
        <f t="shared" si="8"/>
        <v>3900.4927562893804</v>
      </c>
      <c r="L29" s="70">
        <v>19610021</v>
      </c>
      <c r="M29" s="66">
        <f t="shared" si="9"/>
        <v>450.9502138619326</v>
      </c>
      <c r="N29" s="70">
        <v>10996340</v>
      </c>
      <c r="O29" s="66">
        <f t="shared" si="10"/>
        <v>252.87080899599871</v>
      </c>
      <c r="P29" s="70">
        <v>20390774</v>
      </c>
      <c r="Q29" s="66">
        <f t="shared" si="11"/>
        <v>468.904337028009</v>
      </c>
      <c r="R29" s="70">
        <v>24606511</v>
      </c>
      <c r="S29" s="66">
        <f t="shared" si="12"/>
        <v>565.8490318723267</v>
      </c>
      <c r="T29" s="70">
        <v>906006</v>
      </c>
      <c r="U29" s="66">
        <f t="shared" si="13"/>
        <v>20.834429471554063</v>
      </c>
      <c r="V29" s="70">
        <v>2501613</v>
      </c>
      <c r="W29" s="66">
        <f t="shared" si="14"/>
        <v>57.526859219059006</v>
      </c>
      <c r="X29" s="70">
        <v>2832630</v>
      </c>
      <c r="Y29" s="66">
        <f t="shared" si="15"/>
        <v>65.13889527664075</v>
      </c>
      <c r="Z29" s="70">
        <v>0</v>
      </c>
      <c r="AA29" s="66">
        <f t="shared" si="16"/>
        <v>0</v>
      </c>
      <c r="AB29" s="70">
        <v>3822608</v>
      </c>
      <c r="AC29" s="66">
        <f t="shared" si="0"/>
        <v>87.90433702800901</v>
      </c>
      <c r="AD29" s="70">
        <v>0</v>
      </c>
      <c r="AE29" s="66">
        <f t="shared" si="1"/>
        <v>0</v>
      </c>
      <c r="AF29" s="70">
        <v>147219</v>
      </c>
      <c r="AG29" s="66">
        <f t="shared" si="2"/>
        <v>3.3854343926781034</v>
      </c>
      <c r="AH29" s="70">
        <v>3186808</v>
      </c>
      <c r="AI29" s="66">
        <f t="shared" si="3"/>
        <v>73.28353952996366</v>
      </c>
      <c r="AJ29" s="70">
        <v>3151158</v>
      </c>
      <c r="AK29" s="66">
        <f t="shared" si="4"/>
        <v>72.463735455089</v>
      </c>
      <c r="AL29" s="67">
        <f t="shared" si="17"/>
        <v>286571604</v>
      </c>
      <c r="AM29" s="66">
        <f t="shared" si="18"/>
        <v>6589.973876649956</v>
      </c>
    </row>
    <row r="30" spans="1:39" s="50" customFormat="1" ht="12.75">
      <c r="A30" s="24">
        <v>27</v>
      </c>
      <c r="B30" s="64" t="s">
        <v>64</v>
      </c>
      <c r="C30" s="65">
        <v>5869</v>
      </c>
      <c r="D30" s="69">
        <v>0</v>
      </c>
      <c r="E30" s="66">
        <f t="shared" si="5"/>
        <v>0</v>
      </c>
      <c r="F30" s="80">
        <v>0</v>
      </c>
      <c r="G30" s="66">
        <f t="shared" si="6"/>
        <v>0</v>
      </c>
      <c r="H30" s="80">
        <v>3675765</v>
      </c>
      <c r="I30" s="66">
        <f t="shared" si="7"/>
        <v>626.3017549838132</v>
      </c>
      <c r="J30" s="80">
        <v>19176327</v>
      </c>
      <c r="K30" s="66">
        <f t="shared" si="8"/>
        <v>3267.39257113648</v>
      </c>
      <c r="L30" s="80">
        <v>1930877</v>
      </c>
      <c r="M30" s="66">
        <f t="shared" si="9"/>
        <v>328.99591071732834</v>
      </c>
      <c r="N30" s="80">
        <v>1064979</v>
      </c>
      <c r="O30" s="66">
        <f t="shared" si="10"/>
        <v>181.45834043278242</v>
      </c>
      <c r="P30" s="80">
        <v>1740069</v>
      </c>
      <c r="Q30" s="66">
        <f t="shared" si="11"/>
        <v>296.4847503833702</v>
      </c>
      <c r="R30" s="80">
        <v>2978563</v>
      </c>
      <c r="S30" s="66">
        <f t="shared" si="12"/>
        <v>507.5077525983984</v>
      </c>
      <c r="T30" s="80">
        <v>474473</v>
      </c>
      <c r="U30" s="66">
        <f t="shared" si="13"/>
        <v>80.8439257113648</v>
      </c>
      <c r="V30" s="80">
        <v>442660</v>
      </c>
      <c r="W30" s="66">
        <f t="shared" si="14"/>
        <v>75.42341114329528</v>
      </c>
      <c r="X30" s="80">
        <v>528261</v>
      </c>
      <c r="Y30" s="66">
        <f t="shared" si="15"/>
        <v>90.00868972567729</v>
      </c>
      <c r="Z30" s="80">
        <v>0</v>
      </c>
      <c r="AA30" s="66">
        <f t="shared" si="16"/>
        <v>0</v>
      </c>
      <c r="AB30" s="80">
        <v>532681</v>
      </c>
      <c r="AC30" s="66">
        <f t="shared" si="0"/>
        <v>90.76179928437553</v>
      </c>
      <c r="AD30" s="80">
        <v>0</v>
      </c>
      <c r="AE30" s="66">
        <f t="shared" si="1"/>
        <v>0</v>
      </c>
      <c r="AF30" s="80">
        <v>0</v>
      </c>
      <c r="AG30" s="66">
        <f t="shared" si="2"/>
        <v>0</v>
      </c>
      <c r="AH30" s="80">
        <v>110764</v>
      </c>
      <c r="AI30" s="66">
        <f t="shared" si="3"/>
        <v>18.872721076844435</v>
      </c>
      <c r="AJ30" s="80">
        <v>322320</v>
      </c>
      <c r="AK30" s="66">
        <f t="shared" si="4"/>
        <v>54.91906628045664</v>
      </c>
      <c r="AL30" s="67">
        <f t="shared" si="17"/>
        <v>32977739</v>
      </c>
      <c r="AM30" s="66">
        <f t="shared" si="18"/>
        <v>5618.970693474186</v>
      </c>
    </row>
    <row r="31" spans="1:39" s="50" customFormat="1" ht="12.75">
      <c r="A31" s="24">
        <v>28</v>
      </c>
      <c r="B31" s="64" t="s">
        <v>65</v>
      </c>
      <c r="C31" s="65">
        <v>29762</v>
      </c>
      <c r="D31" s="69">
        <v>274326</v>
      </c>
      <c r="E31" s="66">
        <f t="shared" si="5"/>
        <v>9.217324104562865</v>
      </c>
      <c r="F31" s="80">
        <v>0</v>
      </c>
      <c r="G31" s="66">
        <f t="shared" si="6"/>
        <v>0</v>
      </c>
      <c r="H31" s="80">
        <v>12745230</v>
      </c>
      <c r="I31" s="66">
        <f t="shared" si="7"/>
        <v>428.23835763725555</v>
      </c>
      <c r="J31" s="80">
        <v>110440594</v>
      </c>
      <c r="K31" s="66">
        <f t="shared" si="8"/>
        <v>3710.7920838653317</v>
      </c>
      <c r="L31" s="80">
        <v>11708580</v>
      </c>
      <c r="M31" s="66">
        <f t="shared" si="9"/>
        <v>393.4070290975069</v>
      </c>
      <c r="N31" s="80">
        <v>5464298</v>
      </c>
      <c r="O31" s="66">
        <f t="shared" si="10"/>
        <v>183.5998252805591</v>
      </c>
      <c r="P31" s="80">
        <v>10577991</v>
      </c>
      <c r="Q31" s="66">
        <f t="shared" si="11"/>
        <v>355.41936025804716</v>
      </c>
      <c r="R31" s="80">
        <v>12129948</v>
      </c>
      <c r="S31" s="66">
        <f t="shared" si="12"/>
        <v>407.5649485921645</v>
      </c>
      <c r="T31" s="80">
        <v>1841110</v>
      </c>
      <c r="U31" s="66">
        <f t="shared" si="13"/>
        <v>61.861098044486255</v>
      </c>
      <c r="V31" s="80">
        <v>1347188</v>
      </c>
      <c r="W31" s="66">
        <f t="shared" si="14"/>
        <v>45.26537195080976</v>
      </c>
      <c r="X31" s="80">
        <v>1626883</v>
      </c>
      <c r="Y31" s="66">
        <f t="shared" si="15"/>
        <v>54.66309387809959</v>
      </c>
      <c r="Z31" s="80">
        <v>530571</v>
      </c>
      <c r="AA31" s="66">
        <f t="shared" si="16"/>
        <v>17.82712855318863</v>
      </c>
      <c r="AB31" s="80">
        <v>3447898</v>
      </c>
      <c r="AC31" s="66">
        <f t="shared" si="0"/>
        <v>115.84900208319334</v>
      </c>
      <c r="AD31" s="80">
        <v>0</v>
      </c>
      <c r="AE31" s="66">
        <f t="shared" si="1"/>
        <v>0</v>
      </c>
      <c r="AF31" s="80">
        <v>26845</v>
      </c>
      <c r="AG31" s="66">
        <f t="shared" si="2"/>
        <v>0.9019891136348364</v>
      </c>
      <c r="AH31" s="80">
        <v>684772</v>
      </c>
      <c r="AI31" s="66">
        <f t="shared" si="3"/>
        <v>23.008265573550165</v>
      </c>
      <c r="AJ31" s="80">
        <v>1132863</v>
      </c>
      <c r="AK31" s="66">
        <f t="shared" si="4"/>
        <v>38.064074994960016</v>
      </c>
      <c r="AL31" s="67">
        <f t="shared" si="17"/>
        <v>173979097</v>
      </c>
      <c r="AM31" s="66">
        <f t="shared" si="18"/>
        <v>5845.67895302735</v>
      </c>
    </row>
    <row r="32" spans="1:39" s="50" customFormat="1" ht="12.75">
      <c r="A32" s="24">
        <v>29</v>
      </c>
      <c r="B32" s="64" t="s">
        <v>66</v>
      </c>
      <c r="C32" s="65">
        <v>14693</v>
      </c>
      <c r="D32" s="69">
        <v>0</v>
      </c>
      <c r="E32" s="66">
        <f t="shared" si="5"/>
        <v>0</v>
      </c>
      <c r="F32" s="80">
        <v>0</v>
      </c>
      <c r="G32" s="66">
        <f t="shared" si="6"/>
        <v>0</v>
      </c>
      <c r="H32" s="80">
        <v>7747704</v>
      </c>
      <c r="I32" s="66">
        <f t="shared" si="7"/>
        <v>527.3057918736813</v>
      </c>
      <c r="J32" s="80">
        <v>48835180</v>
      </c>
      <c r="K32" s="66">
        <f t="shared" si="8"/>
        <v>3323.703804532771</v>
      </c>
      <c r="L32" s="80">
        <v>6449413</v>
      </c>
      <c r="M32" s="66">
        <f t="shared" si="9"/>
        <v>438.94459946913497</v>
      </c>
      <c r="N32" s="80">
        <v>2499039</v>
      </c>
      <c r="O32" s="66">
        <f t="shared" si="10"/>
        <v>170.08364527325938</v>
      </c>
      <c r="P32" s="80">
        <v>5761711</v>
      </c>
      <c r="Q32" s="66">
        <f t="shared" si="11"/>
        <v>392.13986251956715</v>
      </c>
      <c r="R32" s="80">
        <v>7419757</v>
      </c>
      <c r="S32" s="66">
        <f t="shared" si="12"/>
        <v>504.98584359899274</v>
      </c>
      <c r="T32" s="80">
        <v>1249932</v>
      </c>
      <c r="U32" s="66">
        <f t="shared" si="13"/>
        <v>85.06989722997346</v>
      </c>
      <c r="V32" s="80">
        <v>1748751</v>
      </c>
      <c r="W32" s="66">
        <f t="shared" si="14"/>
        <v>119.01932893214456</v>
      </c>
      <c r="X32" s="80">
        <v>881650</v>
      </c>
      <c r="Y32" s="66">
        <f t="shared" si="15"/>
        <v>60.004764173415914</v>
      </c>
      <c r="Z32" s="80">
        <v>0</v>
      </c>
      <c r="AA32" s="66">
        <f t="shared" si="16"/>
        <v>0</v>
      </c>
      <c r="AB32" s="80">
        <v>1171492</v>
      </c>
      <c r="AC32" s="66">
        <f t="shared" si="0"/>
        <v>79.73130061934255</v>
      </c>
      <c r="AD32" s="80">
        <v>20393</v>
      </c>
      <c r="AE32" s="66">
        <f t="shared" si="1"/>
        <v>1.387939835295719</v>
      </c>
      <c r="AF32" s="80">
        <v>-4315</v>
      </c>
      <c r="AG32" s="66">
        <f t="shared" si="2"/>
        <v>-0.29367726128088206</v>
      </c>
      <c r="AH32" s="80">
        <v>49479</v>
      </c>
      <c r="AI32" s="66">
        <f t="shared" si="3"/>
        <v>3.3675219492275232</v>
      </c>
      <c r="AJ32" s="80">
        <v>354141</v>
      </c>
      <c r="AK32" s="66">
        <f t="shared" si="4"/>
        <v>24.102701966923025</v>
      </c>
      <c r="AL32" s="67">
        <f t="shared" si="17"/>
        <v>84184327</v>
      </c>
      <c r="AM32" s="66">
        <f t="shared" si="18"/>
        <v>5729.553324712449</v>
      </c>
    </row>
    <row r="33" spans="1:39" ht="12.75">
      <c r="A33" s="24">
        <v>30</v>
      </c>
      <c r="B33" s="68" t="s">
        <v>67</v>
      </c>
      <c r="C33" s="61">
        <v>2659</v>
      </c>
      <c r="D33" s="69">
        <v>0</v>
      </c>
      <c r="E33" s="66">
        <f t="shared" si="5"/>
        <v>0</v>
      </c>
      <c r="F33" s="70">
        <v>0</v>
      </c>
      <c r="G33" s="66">
        <f t="shared" si="6"/>
        <v>0</v>
      </c>
      <c r="H33" s="70">
        <v>1655068</v>
      </c>
      <c r="I33" s="66">
        <f t="shared" si="7"/>
        <v>622.4400150432493</v>
      </c>
      <c r="J33" s="70">
        <v>8468980</v>
      </c>
      <c r="K33" s="66">
        <f t="shared" si="8"/>
        <v>3185.0244452801803</v>
      </c>
      <c r="L33" s="70">
        <v>311924</v>
      </c>
      <c r="M33" s="66">
        <f t="shared" si="9"/>
        <v>117.30876269274164</v>
      </c>
      <c r="N33" s="70">
        <v>436960</v>
      </c>
      <c r="O33" s="66">
        <f t="shared" si="10"/>
        <v>164.33245581045506</v>
      </c>
      <c r="P33" s="70">
        <v>1230101</v>
      </c>
      <c r="Q33" s="66">
        <f t="shared" si="11"/>
        <v>462.61790146671683</v>
      </c>
      <c r="R33" s="70">
        <v>1342331</v>
      </c>
      <c r="S33" s="66">
        <f t="shared" si="12"/>
        <v>504.82549830763446</v>
      </c>
      <c r="T33" s="70">
        <v>0</v>
      </c>
      <c r="U33" s="66">
        <f t="shared" si="13"/>
        <v>0</v>
      </c>
      <c r="V33" s="70">
        <v>100989</v>
      </c>
      <c r="W33" s="66">
        <f t="shared" si="14"/>
        <v>37.980067694622036</v>
      </c>
      <c r="X33" s="70">
        <v>420492</v>
      </c>
      <c r="Y33" s="66">
        <f t="shared" si="15"/>
        <v>158.13915005641218</v>
      </c>
      <c r="Z33" s="70">
        <v>0</v>
      </c>
      <c r="AA33" s="66">
        <f t="shared" si="16"/>
        <v>0</v>
      </c>
      <c r="AB33" s="70">
        <v>391655</v>
      </c>
      <c r="AC33" s="66">
        <f t="shared" si="0"/>
        <v>147.29409552463332</v>
      </c>
      <c r="AD33" s="70">
        <v>0</v>
      </c>
      <c r="AE33" s="66">
        <f t="shared" si="1"/>
        <v>0</v>
      </c>
      <c r="AF33" s="70">
        <v>0</v>
      </c>
      <c r="AG33" s="66">
        <f t="shared" si="2"/>
        <v>0</v>
      </c>
      <c r="AH33" s="70">
        <v>186554</v>
      </c>
      <c r="AI33" s="66">
        <f t="shared" si="3"/>
        <v>70.1594584430237</v>
      </c>
      <c r="AJ33" s="70">
        <v>121581</v>
      </c>
      <c r="AK33" s="66">
        <f t="shared" si="4"/>
        <v>45.724332455810455</v>
      </c>
      <c r="AL33" s="67">
        <f t="shared" si="17"/>
        <v>14666635</v>
      </c>
      <c r="AM33" s="66">
        <f t="shared" si="18"/>
        <v>5515.846182775479</v>
      </c>
    </row>
    <row r="34" spans="1:39" ht="12.75">
      <c r="A34" s="24">
        <v>31</v>
      </c>
      <c r="B34" s="64" t="s">
        <v>68</v>
      </c>
      <c r="C34" s="65">
        <v>6572</v>
      </c>
      <c r="D34" s="69">
        <v>92639</v>
      </c>
      <c r="E34" s="66">
        <f t="shared" si="5"/>
        <v>14.096013390139987</v>
      </c>
      <c r="F34" s="70">
        <v>0</v>
      </c>
      <c r="G34" s="66">
        <f t="shared" si="6"/>
        <v>0</v>
      </c>
      <c r="H34" s="70">
        <v>3580457</v>
      </c>
      <c r="I34" s="66">
        <f t="shared" si="7"/>
        <v>544.8047778454047</v>
      </c>
      <c r="J34" s="70">
        <v>23886146</v>
      </c>
      <c r="K34" s="66">
        <f t="shared" si="8"/>
        <v>3634.532258064516</v>
      </c>
      <c r="L34" s="70">
        <v>1887693</v>
      </c>
      <c r="M34" s="66">
        <f t="shared" si="9"/>
        <v>287.2326536822885</v>
      </c>
      <c r="N34" s="70">
        <v>1323436</v>
      </c>
      <c r="O34" s="66">
        <f t="shared" si="10"/>
        <v>201.37492391965915</v>
      </c>
      <c r="P34" s="70">
        <v>1162740</v>
      </c>
      <c r="Q34" s="66">
        <f t="shared" si="11"/>
        <v>176.92331101643336</v>
      </c>
      <c r="R34" s="70">
        <v>3403689</v>
      </c>
      <c r="S34" s="66">
        <f t="shared" si="12"/>
        <v>517.9076384662203</v>
      </c>
      <c r="T34" s="70">
        <v>415182</v>
      </c>
      <c r="U34" s="66">
        <f t="shared" si="13"/>
        <v>63.174376141205116</v>
      </c>
      <c r="V34" s="70">
        <v>266066</v>
      </c>
      <c r="W34" s="66">
        <f t="shared" si="14"/>
        <v>40.48478393183201</v>
      </c>
      <c r="X34" s="70">
        <v>1455023</v>
      </c>
      <c r="Y34" s="66">
        <f t="shared" si="15"/>
        <v>221.3972915398661</v>
      </c>
      <c r="Z34" s="70">
        <v>0</v>
      </c>
      <c r="AA34" s="66">
        <f t="shared" si="16"/>
        <v>0</v>
      </c>
      <c r="AB34" s="70">
        <v>391238</v>
      </c>
      <c r="AC34" s="66">
        <f t="shared" si="0"/>
        <v>59.53104077906269</v>
      </c>
      <c r="AD34" s="70">
        <v>0</v>
      </c>
      <c r="AE34" s="66">
        <f t="shared" si="1"/>
        <v>0</v>
      </c>
      <c r="AF34" s="70">
        <v>0</v>
      </c>
      <c r="AG34" s="66">
        <f t="shared" si="2"/>
        <v>0</v>
      </c>
      <c r="AH34" s="70">
        <v>158217</v>
      </c>
      <c r="AI34" s="66">
        <f t="shared" si="3"/>
        <v>24.07440657334145</v>
      </c>
      <c r="AJ34" s="70">
        <v>164728</v>
      </c>
      <c r="AK34" s="66">
        <f t="shared" si="4"/>
        <v>25.065124771758978</v>
      </c>
      <c r="AL34" s="67">
        <f t="shared" si="17"/>
        <v>38187254</v>
      </c>
      <c r="AM34" s="66">
        <f t="shared" si="18"/>
        <v>5810.598600121729</v>
      </c>
    </row>
    <row r="35" spans="1:39" s="50" customFormat="1" ht="12.75">
      <c r="A35" s="24">
        <v>32</v>
      </c>
      <c r="B35" s="64" t="s">
        <v>69</v>
      </c>
      <c r="C35" s="65">
        <v>23263</v>
      </c>
      <c r="D35" s="69">
        <v>0</v>
      </c>
      <c r="E35" s="66">
        <f t="shared" si="5"/>
        <v>0</v>
      </c>
      <c r="F35" s="80">
        <v>0</v>
      </c>
      <c r="G35" s="66">
        <f t="shared" si="6"/>
        <v>0</v>
      </c>
      <c r="H35" s="80">
        <v>9999973</v>
      </c>
      <c r="I35" s="66">
        <f t="shared" si="7"/>
        <v>429.86601040278555</v>
      </c>
      <c r="J35" s="80">
        <v>75983082</v>
      </c>
      <c r="K35" s="66">
        <f t="shared" si="8"/>
        <v>3266.2632506555474</v>
      </c>
      <c r="L35" s="80">
        <v>7050883</v>
      </c>
      <c r="M35" s="66">
        <f t="shared" si="9"/>
        <v>303.0943128573271</v>
      </c>
      <c r="N35" s="80">
        <v>3166254</v>
      </c>
      <c r="O35" s="66">
        <f t="shared" si="10"/>
        <v>136.10686497872157</v>
      </c>
      <c r="P35" s="80">
        <v>6503781</v>
      </c>
      <c r="Q35" s="66">
        <f t="shared" si="11"/>
        <v>279.5761939560676</v>
      </c>
      <c r="R35" s="80">
        <v>10916012</v>
      </c>
      <c r="S35" s="66">
        <f t="shared" si="12"/>
        <v>469.24351975239654</v>
      </c>
      <c r="T35" s="80">
        <v>1984305</v>
      </c>
      <c r="U35" s="66">
        <f t="shared" si="13"/>
        <v>85.29875768387568</v>
      </c>
      <c r="V35" s="80">
        <v>952669</v>
      </c>
      <c r="W35" s="66">
        <f t="shared" si="14"/>
        <v>40.95211279714568</v>
      </c>
      <c r="X35" s="80">
        <v>796021</v>
      </c>
      <c r="Y35" s="66">
        <f t="shared" si="15"/>
        <v>34.21832953617332</v>
      </c>
      <c r="Z35" s="80">
        <v>0</v>
      </c>
      <c r="AA35" s="66">
        <f t="shared" si="16"/>
        <v>0</v>
      </c>
      <c r="AB35" s="80">
        <v>2456963</v>
      </c>
      <c r="AC35" s="66">
        <f t="shared" si="0"/>
        <v>105.61677341701414</v>
      </c>
      <c r="AD35" s="80">
        <v>0</v>
      </c>
      <c r="AE35" s="66">
        <f t="shared" si="1"/>
        <v>0</v>
      </c>
      <c r="AF35" s="80">
        <v>0</v>
      </c>
      <c r="AG35" s="66">
        <f t="shared" si="2"/>
        <v>0</v>
      </c>
      <c r="AH35" s="80">
        <v>1306990</v>
      </c>
      <c r="AI35" s="66">
        <f t="shared" si="3"/>
        <v>56.18320938829901</v>
      </c>
      <c r="AJ35" s="80">
        <v>589414</v>
      </c>
      <c r="AK35" s="66">
        <f t="shared" si="4"/>
        <v>25.33697287538151</v>
      </c>
      <c r="AL35" s="67">
        <f t="shared" si="17"/>
        <v>121706347</v>
      </c>
      <c r="AM35" s="66">
        <f t="shared" si="18"/>
        <v>5231.756308300735</v>
      </c>
    </row>
    <row r="36" spans="1:39" s="50" customFormat="1" ht="12.75">
      <c r="A36" s="24">
        <v>33</v>
      </c>
      <c r="B36" s="64" t="s">
        <v>70</v>
      </c>
      <c r="C36" s="65">
        <v>2176</v>
      </c>
      <c r="D36" s="69">
        <v>40509</v>
      </c>
      <c r="E36" s="66">
        <f t="shared" si="5"/>
        <v>18.616268382352942</v>
      </c>
      <c r="F36" s="80">
        <v>3621</v>
      </c>
      <c r="G36" s="66">
        <f t="shared" si="6"/>
        <v>1.6640625</v>
      </c>
      <c r="H36" s="80">
        <v>1632600</v>
      </c>
      <c r="I36" s="66">
        <f t="shared" si="7"/>
        <v>750.2757352941177</v>
      </c>
      <c r="J36" s="80">
        <v>6462466</v>
      </c>
      <c r="K36" s="66">
        <f t="shared" si="8"/>
        <v>2969.8832720588234</v>
      </c>
      <c r="L36" s="80">
        <v>497775</v>
      </c>
      <c r="M36" s="66">
        <f t="shared" si="9"/>
        <v>228.75689338235293</v>
      </c>
      <c r="N36" s="80">
        <v>436001</v>
      </c>
      <c r="O36" s="66">
        <f t="shared" si="10"/>
        <v>200.36810661764707</v>
      </c>
      <c r="P36" s="80">
        <v>1176820</v>
      </c>
      <c r="Q36" s="66">
        <f t="shared" si="11"/>
        <v>540.8180147058823</v>
      </c>
      <c r="R36" s="80">
        <v>868245</v>
      </c>
      <c r="S36" s="66">
        <f t="shared" si="12"/>
        <v>399.00965073529414</v>
      </c>
      <c r="T36" s="80">
        <v>78839</v>
      </c>
      <c r="U36" s="66">
        <f t="shared" si="13"/>
        <v>36.2311580882353</v>
      </c>
      <c r="V36" s="80">
        <v>188060</v>
      </c>
      <c r="W36" s="66">
        <f t="shared" si="14"/>
        <v>86.42463235294117</v>
      </c>
      <c r="X36" s="80">
        <v>246709</v>
      </c>
      <c r="Y36" s="66">
        <f t="shared" si="15"/>
        <v>113.37729779411765</v>
      </c>
      <c r="Z36" s="80">
        <v>0</v>
      </c>
      <c r="AA36" s="66">
        <f t="shared" si="16"/>
        <v>0</v>
      </c>
      <c r="AB36" s="80">
        <v>200547</v>
      </c>
      <c r="AC36" s="66">
        <f aca="true" t="shared" si="19" ref="AC36:AC67">AB36/$C36</f>
        <v>92.16314338235294</v>
      </c>
      <c r="AD36" s="80">
        <v>0</v>
      </c>
      <c r="AE36" s="66">
        <f aca="true" t="shared" si="20" ref="AE36:AE67">AD36/$C36</f>
        <v>0</v>
      </c>
      <c r="AF36" s="80">
        <v>0</v>
      </c>
      <c r="AG36" s="66">
        <f aca="true" t="shared" si="21" ref="AG36:AG67">AF36/$C36</f>
        <v>0</v>
      </c>
      <c r="AH36" s="80">
        <v>0</v>
      </c>
      <c r="AI36" s="66">
        <f aca="true" t="shared" si="22" ref="AI36:AI67">AH36/$C36</f>
        <v>0</v>
      </c>
      <c r="AJ36" s="80">
        <v>157228</v>
      </c>
      <c r="AK36" s="66">
        <f aca="true" t="shared" si="23" ref="AK36:AK67">AJ36/$C36</f>
        <v>72.25551470588235</v>
      </c>
      <c r="AL36" s="67">
        <f t="shared" si="17"/>
        <v>11989420</v>
      </c>
      <c r="AM36" s="66">
        <f t="shared" si="18"/>
        <v>5509.84375</v>
      </c>
    </row>
    <row r="37" spans="1:39" s="50" customFormat="1" ht="12.75">
      <c r="A37" s="24">
        <v>34</v>
      </c>
      <c r="B37" s="64" t="s">
        <v>71</v>
      </c>
      <c r="C37" s="65">
        <v>4816</v>
      </c>
      <c r="D37" s="69">
        <v>0</v>
      </c>
      <c r="E37" s="66">
        <f t="shared" si="5"/>
        <v>0</v>
      </c>
      <c r="F37" s="80">
        <v>0</v>
      </c>
      <c r="G37" s="66">
        <f t="shared" si="6"/>
        <v>0</v>
      </c>
      <c r="H37" s="80">
        <v>2184714</v>
      </c>
      <c r="I37" s="66">
        <f t="shared" si="7"/>
        <v>453.63662790697674</v>
      </c>
      <c r="J37" s="80">
        <v>16286014</v>
      </c>
      <c r="K37" s="66">
        <f t="shared" si="8"/>
        <v>3381.6474252491694</v>
      </c>
      <c r="L37" s="80">
        <v>2498053</v>
      </c>
      <c r="M37" s="66">
        <f t="shared" si="9"/>
        <v>518.6987126245847</v>
      </c>
      <c r="N37" s="80">
        <v>941474</v>
      </c>
      <c r="O37" s="66">
        <f t="shared" si="10"/>
        <v>195.48878737541528</v>
      </c>
      <c r="P37" s="80">
        <v>1576769</v>
      </c>
      <c r="Q37" s="66">
        <f t="shared" si="11"/>
        <v>327.4022009966777</v>
      </c>
      <c r="R37" s="80">
        <v>1346493</v>
      </c>
      <c r="S37" s="66">
        <f t="shared" si="12"/>
        <v>279.5874169435216</v>
      </c>
      <c r="T37" s="80">
        <v>433765</v>
      </c>
      <c r="U37" s="66">
        <f t="shared" si="13"/>
        <v>90.06748338870432</v>
      </c>
      <c r="V37" s="80">
        <v>308923</v>
      </c>
      <c r="W37" s="66">
        <f t="shared" si="14"/>
        <v>64.14514119601328</v>
      </c>
      <c r="X37" s="80">
        <v>843855</v>
      </c>
      <c r="Y37" s="66">
        <f t="shared" si="15"/>
        <v>175.219061461794</v>
      </c>
      <c r="Z37" s="80">
        <v>0</v>
      </c>
      <c r="AA37" s="66">
        <f t="shared" si="16"/>
        <v>0</v>
      </c>
      <c r="AB37" s="80">
        <v>483278</v>
      </c>
      <c r="AC37" s="66">
        <f t="shared" si="19"/>
        <v>100.3484219269103</v>
      </c>
      <c r="AD37" s="80">
        <v>0</v>
      </c>
      <c r="AE37" s="66">
        <f t="shared" si="20"/>
        <v>0</v>
      </c>
      <c r="AF37" s="80">
        <v>0</v>
      </c>
      <c r="AG37" s="66">
        <f t="shared" si="21"/>
        <v>0</v>
      </c>
      <c r="AH37" s="80">
        <v>0</v>
      </c>
      <c r="AI37" s="66">
        <f t="shared" si="22"/>
        <v>0</v>
      </c>
      <c r="AJ37" s="80">
        <v>215999</v>
      </c>
      <c r="AK37" s="66">
        <f t="shared" si="23"/>
        <v>44.85029069767442</v>
      </c>
      <c r="AL37" s="67">
        <f t="shared" si="17"/>
        <v>27119337</v>
      </c>
      <c r="AM37" s="66">
        <f t="shared" si="18"/>
        <v>5631.091569767442</v>
      </c>
    </row>
    <row r="38" spans="1:39" ht="12.75">
      <c r="A38" s="24">
        <v>35</v>
      </c>
      <c r="B38" s="68" t="s">
        <v>72</v>
      </c>
      <c r="C38" s="61">
        <v>6879</v>
      </c>
      <c r="D38" s="69">
        <v>0</v>
      </c>
      <c r="E38" s="66">
        <f t="shared" si="5"/>
        <v>0</v>
      </c>
      <c r="F38" s="70">
        <v>0</v>
      </c>
      <c r="G38" s="66">
        <f t="shared" si="6"/>
        <v>0</v>
      </c>
      <c r="H38" s="70">
        <v>2976864</v>
      </c>
      <c r="I38" s="66">
        <f t="shared" si="7"/>
        <v>432.7466201482774</v>
      </c>
      <c r="J38" s="70">
        <v>24467855</v>
      </c>
      <c r="K38" s="66">
        <f t="shared" si="8"/>
        <v>3556.8912632650095</v>
      </c>
      <c r="L38" s="70">
        <v>1638546</v>
      </c>
      <c r="M38" s="66">
        <f t="shared" si="9"/>
        <v>238.19537723506323</v>
      </c>
      <c r="N38" s="70">
        <v>914844</v>
      </c>
      <c r="O38" s="66">
        <f t="shared" si="10"/>
        <v>132.99084169210641</v>
      </c>
      <c r="P38" s="70">
        <v>1652902</v>
      </c>
      <c r="Q38" s="66">
        <f t="shared" si="11"/>
        <v>240.28230847506904</v>
      </c>
      <c r="R38" s="70">
        <v>2494223</v>
      </c>
      <c r="S38" s="66">
        <f t="shared" si="12"/>
        <v>362.5851141154238</v>
      </c>
      <c r="T38" s="70">
        <v>271672</v>
      </c>
      <c r="U38" s="66">
        <f t="shared" si="13"/>
        <v>39.4929495566216</v>
      </c>
      <c r="V38" s="70">
        <v>476748</v>
      </c>
      <c r="W38" s="66">
        <f t="shared" si="14"/>
        <v>69.3048408198866</v>
      </c>
      <c r="X38" s="70">
        <v>121528</v>
      </c>
      <c r="Y38" s="66">
        <f t="shared" si="15"/>
        <v>17.6665212967001</v>
      </c>
      <c r="Z38" s="70">
        <v>0</v>
      </c>
      <c r="AA38" s="66">
        <f t="shared" si="16"/>
        <v>0</v>
      </c>
      <c r="AB38" s="70">
        <v>422810</v>
      </c>
      <c r="AC38" s="66">
        <f t="shared" si="19"/>
        <v>61.46387556330862</v>
      </c>
      <c r="AD38" s="70">
        <v>0</v>
      </c>
      <c r="AE38" s="66">
        <f t="shared" si="20"/>
        <v>0</v>
      </c>
      <c r="AF38" s="70">
        <v>0</v>
      </c>
      <c r="AG38" s="66">
        <f t="shared" si="21"/>
        <v>0</v>
      </c>
      <c r="AH38" s="70">
        <v>0</v>
      </c>
      <c r="AI38" s="66">
        <f t="shared" si="22"/>
        <v>0</v>
      </c>
      <c r="AJ38" s="70">
        <v>185892</v>
      </c>
      <c r="AK38" s="66">
        <f t="shared" si="23"/>
        <v>27.023113824683822</v>
      </c>
      <c r="AL38" s="67">
        <f t="shared" si="17"/>
        <v>35623884</v>
      </c>
      <c r="AM38" s="66">
        <f t="shared" si="18"/>
        <v>5178.64282599215</v>
      </c>
    </row>
    <row r="39" spans="1:39" ht="12.75">
      <c r="A39" s="24">
        <v>36</v>
      </c>
      <c r="B39" s="64" t="s">
        <v>73</v>
      </c>
      <c r="C39" s="65">
        <v>9601</v>
      </c>
      <c r="D39" s="69">
        <v>0</v>
      </c>
      <c r="E39" s="66">
        <f t="shared" si="5"/>
        <v>0</v>
      </c>
      <c r="F39" s="70">
        <v>0</v>
      </c>
      <c r="G39" s="66">
        <f t="shared" si="6"/>
        <v>0</v>
      </c>
      <c r="H39" s="70">
        <v>7321211</v>
      </c>
      <c r="I39" s="66">
        <f t="shared" si="7"/>
        <v>762.5467138839704</v>
      </c>
      <c r="J39" s="70">
        <v>37576560</v>
      </c>
      <c r="K39" s="66">
        <f t="shared" si="8"/>
        <v>3913.8173106968025</v>
      </c>
      <c r="L39" s="70">
        <v>5027099</v>
      </c>
      <c r="M39" s="66">
        <f t="shared" si="9"/>
        <v>523.6016039995834</v>
      </c>
      <c r="N39" s="70">
        <v>2550975</v>
      </c>
      <c r="O39" s="66">
        <f t="shared" si="10"/>
        <v>265.698885532757</v>
      </c>
      <c r="P39" s="70">
        <v>2618051</v>
      </c>
      <c r="Q39" s="66">
        <f t="shared" si="11"/>
        <v>272.68524112071657</v>
      </c>
      <c r="R39" s="70">
        <v>1622265</v>
      </c>
      <c r="S39" s="66">
        <f t="shared" si="12"/>
        <v>168.96833663160086</v>
      </c>
      <c r="T39" s="70">
        <v>132540</v>
      </c>
      <c r="U39" s="66">
        <f t="shared" si="13"/>
        <v>13.80481199875013</v>
      </c>
      <c r="V39" s="70">
        <v>2681514</v>
      </c>
      <c r="W39" s="66">
        <f t="shared" si="14"/>
        <v>279.29528174148527</v>
      </c>
      <c r="X39" s="70">
        <v>640547</v>
      </c>
      <c r="Y39" s="66">
        <f t="shared" si="15"/>
        <v>66.71669617748151</v>
      </c>
      <c r="Z39" s="70">
        <v>0</v>
      </c>
      <c r="AA39" s="66">
        <f t="shared" si="16"/>
        <v>0</v>
      </c>
      <c r="AB39" s="70">
        <v>748064</v>
      </c>
      <c r="AC39" s="66">
        <f t="shared" si="19"/>
        <v>77.91521716487865</v>
      </c>
      <c r="AD39" s="70">
        <v>57135</v>
      </c>
      <c r="AE39" s="66">
        <f t="shared" si="20"/>
        <v>5.950942610144777</v>
      </c>
      <c r="AF39" s="70">
        <v>0</v>
      </c>
      <c r="AG39" s="66">
        <f t="shared" si="21"/>
        <v>0</v>
      </c>
      <c r="AH39" s="70">
        <v>0</v>
      </c>
      <c r="AI39" s="66">
        <f t="shared" si="22"/>
        <v>0</v>
      </c>
      <c r="AJ39" s="70">
        <v>1881579</v>
      </c>
      <c r="AK39" s="66">
        <f t="shared" si="23"/>
        <v>195.97739818768878</v>
      </c>
      <c r="AL39" s="67">
        <f t="shared" si="17"/>
        <v>62857540</v>
      </c>
      <c r="AM39" s="66">
        <f t="shared" si="18"/>
        <v>6546.97843974586</v>
      </c>
    </row>
    <row r="40" spans="1:39" s="50" customFormat="1" ht="12.75">
      <c r="A40" s="24">
        <v>37</v>
      </c>
      <c r="B40" s="64" t="s">
        <v>74</v>
      </c>
      <c r="C40" s="65">
        <v>19050</v>
      </c>
      <c r="D40" s="69">
        <v>28208</v>
      </c>
      <c r="E40" s="66">
        <f t="shared" si="5"/>
        <v>1.480734908136483</v>
      </c>
      <c r="F40" s="80">
        <v>0</v>
      </c>
      <c r="G40" s="66">
        <f t="shared" si="6"/>
        <v>0</v>
      </c>
      <c r="H40" s="80">
        <v>9360380</v>
      </c>
      <c r="I40" s="66">
        <f t="shared" si="7"/>
        <v>491.35853018372705</v>
      </c>
      <c r="J40" s="80">
        <v>67614035</v>
      </c>
      <c r="K40" s="66">
        <f t="shared" si="8"/>
        <v>3549.2931758530185</v>
      </c>
      <c r="L40" s="80">
        <v>7072061</v>
      </c>
      <c r="M40" s="66">
        <f t="shared" si="9"/>
        <v>371.23679790026245</v>
      </c>
      <c r="N40" s="80">
        <v>4024319</v>
      </c>
      <c r="O40" s="66">
        <f t="shared" si="10"/>
        <v>211.2503412073491</v>
      </c>
      <c r="P40" s="80">
        <v>5158296</v>
      </c>
      <c r="Q40" s="66">
        <f t="shared" si="11"/>
        <v>270.77669291338583</v>
      </c>
      <c r="R40" s="80">
        <v>13467592</v>
      </c>
      <c r="S40" s="66">
        <f t="shared" si="12"/>
        <v>706.9602099737533</v>
      </c>
      <c r="T40" s="80">
        <v>1414802</v>
      </c>
      <c r="U40" s="66">
        <f t="shared" si="13"/>
        <v>74.26782152230972</v>
      </c>
      <c r="V40" s="80">
        <v>1479248</v>
      </c>
      <c r="W40" s="66">
        <f t="shared" si="14"/>
        <v>77.65081364829396</v>
      </c>
      <c r="X40" s="80">
        <v>2156222</v>
      </c>
      <c r="Y40" s="66">
        <f t="shared" si="15"/>
        <v>113.1875065616798</v>
      </c>
      <c r="Z40" s="80">
        <v>0</v>
      </c>
      <c r="AA40" s="66">
        <f t="shared" si="16"/>
        <v>0</v>
      </c>
      <c r="AB40" s="80">
        <v>1598508</v>
      </c>
      <c r="AC40" s="66">
        <f t="shared" si="19"/>
        <v>83.9111811023622</v>
      </c>
      <c r="AD40" s="80">
        <v>3861</v>
      </c>
      <c r="AE40" s="66">
        <f t="shared" si="20"/>
        <v>0.2026771653543307</v>
      </c>
      <c r="AF40" s="80">
        <v>0</v>
      </c>
      <c r="AG40" s="66">
        <f t="shared" si="21"/>
        <v>0</v>
      </c>
      <c r="AH40" s="80">
        <v>803637</v>
      </c>
      <c r="AI40" s="66">
        <f t="shared" si="22"/>
        <v>42.185669291338584</v>
      </c>
      <c r="AJ40" s="80">
        <v>431440</v>
      </c>
      <c r="AK40" s="66">
        <f t="shared" si="23"/>
        <v>22.64776902887139</v>
      </c>
      <c r="AL40" s="67">
        <f t="shared" si="17"/>
        <v>114612609</v>
      </c>
      <c r="AM40" s="66">
        <f t="shared" si="18"/>
        <v>6016.409921259842</v>
      </c>
    </row>
    <row r="41" spans="1:39" s="50" customFormat="1" ht="12.75">
      <c r="A41" s="24">
        <v>38</v>
      </c>
      <c r="B41" s="64" t="s">
        <v>75</v>
      </c>
      <c r="C41" s="65">
        <v>3605</v>
      </c>
      <c r="D41" s="69">
        <v>211766</v>
      </c>
      <c r="E41" s="66">
        <f t="shared" si="5"/>
        <v>58.74230235783634</v>
      </c>
      <c r="F41" s="80">
        <v>0</v>
      </c>
      <c r="G41" s="66">
        <f t="shared" si="6"/>
        <v>0</v>
      </c>
      <c r="H41" s="80">
        <v>2615203</v>
      </c>
      <c r="I41" s="66">
        <f t="shared" si="7"/>
        <v>725.4377253814147</v>
      </c>
      <c r="J41" s="80">
        <v>15666469</v>
      </c>
      <c r="K41" s="66">
        <f t="shared" si="8"/>
        <v>4345.761165048543</v>
      </c>
      <c r="L41" s="80">
        <v>1893836</v>
      </c>
      <c r="M41" s="66">
        <f t="shared" si="9"/>
        <v>525.3359223300971</v>
      </c>
      <c r="N41" s="80">
        <v>1773901</v>
      </c>
      <c r="O41" s="66">
        <f t="shared" si="10"/>
        <v>492.06685159500694</v>
      </c>
      <c r="P41" s="80">
        <v>1647828</v>
      </c>
      <c r="Q41" s="66">
        <f t="shared" si="11"/>
        <v>457.09514563106796</v>
      </c>
      <c r="R41" s="80">
        <v>3267920</v>
      </c>
      <c r="S41" s="66">
        <f t="shared" si="12"/>
        <v>906.4965325936199</v>
      </c>
      <c r="T41" s="80">
        <v>739912</v>
      </c>
      <c r="U41" s="66">
        <f t="shared" si="13"/>
        <v>205.24604715672677</v>
      </c>
      <c r="V41" s="80">
        <v>31893</v>
      </c>
      <c r="W41" s="66">
        <f t="shared" si="14"/>
        <v>8.846879334257975</v>
      </c>
      <c r="X41" s="80">
        <v>1103674</v>
      </c>
      <c r="Y41" s="66">
        <f t="shared" si="15"/>
        <v>306.1509015256588</v>
      </c>
      <c r="Z41" s="80">
        <v>0</v>
      </c>
      <c r="AA41" s="66">
        <f t="shared" si="16"/>
        <v>0</v>
      </c>
      <c r="AB41" s="80">
        <v>584128</v>
      </c>
      <c r="AC41" s="66">
        <f t="shared" si="19"/>
        <v>162.03273231622745</v>
      </c>
      <c r="AD41" s="80">
        <v>0</v>
      </c>
      <c r="AE41" s="66">
        <f t="shared" si="20"/>
        <v>0</v>
      </c>
      <c r="AF41" s="80">
        <v>0</v>
      </c>
      <c r="AG41" s="66">
        <f t="shared" si="21"/>
        <v>0</v>
      </c>
      <c r="AH41" s="80">
        <v>178131</v>
      </c>
      <c r="AI41" s="66">
        <f t="shared" si="22"/>
        <v>49.4122052704577</v>
      </c>
      <c r="AJ41" s="80">
        <v>300</v>
      </c>
      <c r="AK41" s="66">
        <f t="shared" si="23"/>
        <v>0.08321775312066575</v>
      </c>
      <c r="AL41" s="67">
        <f t="shared" si="17"/>
        <v>29714961</v>
      </c>
      <c r="AM41" s="66">
        <f t="shared" si="18"/>
        <v>8242.707628294036</v>
      </c>
    </row>
    <row r="42" spans="1:39" s="50" customFormat="1" ht="12.75">
      <c r="A42" s="24">
        <v>39</v>
      </c>
      <c r="B42" s="64" t="s">
        <v>76</v>
      </c>
      <c r="C42" s="65">
        <v>3155</v>
      </c>
      <c r="D42" s="69">
        <v>0</v>
      </c>
      <c r="E42" s="66">
        <f t="shared" si="5"/>
        <v>0</v>
      </c>
      <c r="F42" s="80">
        <v>0</v>
      </c>
      <c r="G42" s="66">
        <f t="shared" si="6"/>
        <v>0</v>
      </c>
      <c r="H42" s="80">
        <v>1957720</v>
      </c>
      <c r="I42" s="66">
        <f t="shared" si="7"/>
        <v>620.513470681458</v>
      </c>
      <c r="J42" s="80">
        <v>9640470</v>
      </c>
      <c r="K42" s="66">
        <f t="shared" si="8"/>
        <v>3055.6164817749604</v>
      </c>
      <c r="L42" s="80">
        <v>865276</v>
      </c>
      <c r="M42" s="66">
        <f t="shared" si="9"/>
        <v>274.2554675118859</v>
      </c>
      <c r="N42" s="80">
        <v>753967</v>
      </c>
      <c r="O42" s="66">
        <f t="shared" si="10"/>
        <v>238.97527733755942</v>
      </c>
      <c r="P42" s="80">
        <v>838497</v>
      </c>
      <c r="Q42" s="66">
        <f t="shared" si="11"/>
        <v>265.7676703645008</v>
      </c>
      <c r="R42" s="80">
        <v>1469232</v>
      </c>
      <c r="S42" s="66">
        <f t="shared" si="12"/>
        <v>465.683676703645</v>
      </c>
      <c r="T42" s="80">
        <v>159973</v>
      </c>
      <c r="U42" s="66">
        <f t="shared" si="13"/>
        <v>50.70459587955626</v>
      </c>
      <c r="V42" s="80">
        <v>172077</v>
      </c>
      <c r="W42" s="66">
        <f t="shared" si="14"/>
        <v>54.541045958795564</v>
      </c>
      <c r="X42" s="80">
        <v>340016</v>
      </c>
      <c r="Y42" s="66">
        <f t="shared" si="15"/>
        <v>107.77052297939778</v>
      </c>
      <c r="Z42" s="80">
        <v>0</v>
      </c>
      <c r="AA42" s="66">
        <f t="shared" si="16"/>
        <v>0</v>
      </c>
      <c r="AB42" s="80">
        <v>972618</v>
      </c>
      <c r="AC42" s="66">
        <f t="shared" si="19"/>
        <v>308.2782884310618</v>
      </c>
      <c r="AD42" s="80">
        <v>0</v>
      </c>
      <c r="AE42" s="66">
        <f t="shared" si="20"/>
        <v>0</v>
      </c>
      <c r="AF42" s="80">
        <v>0</v>
      </c>
      <c r="AG42" s="66">
        <f t="shared" si="21"/>
        <v>0</v>
      </c>
      <c r="AH42" s="80">
        <v>47424</v>
      </c>
      <c r="AI42" s="66">
        <f t="shared" si="22"/>
        <v>15.031378763866877</v>
      </c>
      <c r="AJ42" s="80">
        <v>565166</v>
      </c>
      <c r="AK42" s="66">
        <f t="shared" si="23"/>
        <v>179.13343898573692</v>
      </c>
      <c r="AL42" s="67">
        <f t="shared" si="17"/>
        <v>17782436</v>
      </c>
      <c r="AM42" s="66">
        <f t="shared" si="18"/>
        <v>5636.271315372424</v>
      </c>
    </row>
    <row r="43" spans="1:39" ht="12.75">
      <c r="A43" s="24">
        <v>40</v>
      </c>
      <c r="B43" s="68" t="s">
        <v>77</v>
      </c>
      <c r="C43" s="61">
        <v>23442</v>
      </c>
      <c r="D43" s="69">
        <v>82778</v>
      </c>
      <c r="E43" s="66">
        <f t="shared" si="5"/>
        <v>3.5311833461308764</v>
      </c>
      <c r="F43" s="70">
        <v>0</v>
      </c>
      <c r="G43" s="66">
        <f t="shared" si="6"/>
        <v>0</v>
      </c>
      <c r="H43" s="70">
        <v>11053396</v>
      </c>
      <c r="I43" s="66">
        <f t="shared" si="7"/>
        <v>471.5210306287859</v>
      </c>
      <c r="J43" s="70">
        <v>78711839</v>
      </c>
      <c r="K43" s="66">
        <f t="shared" si="8"/>
        <v>3357.7271137274975</v>
      </c>
      <c r="L43" s="70">
        <v>5899789</v>
      </c>
      <c r="M43" s="66">
        <f t="shared" si="9"/>
        <v>251.67600887296305</v>
      </c>
      <c r="N43" s="70">
        <v>3019153</v>
      </c>
      <c r="O43" s="66">
        <f t="shared" si="10"/>
        <v>128.79246651309614</v>
      </c>
      <c r="P43" s="70">
        <v>9525748</v>
      </c>
      <c r="Q43" s="66">
        <f t="shared" si="11"/>
        <v>406.35389471888067</v>
      </c>
      <c r="R43" s="70">
        <v>11300158</v>
      </c>
      <c r="S43" s="66">
        <f t="shared" si="12"/>
        <v>482.0475215425305</v>
      </c>
      <c r="T43" s="70">
        <v>1307250</v>
      </c>
      <c r="U43" s="66">
        <f t="shared" si="13"/>
        <v>55.76529306373176</v>
      </c>
      <c r="V43" s="70">
        <v>1178518</v>
      </c>
      <c r="W43" s="66">
        <f t="shared" si="14"/>
        <v>50.27378210050337</v>
      </c>
      <c r="X43" s="70">
        <v>1454356</v>
      </c>
      <c r="Y43" s="66">
        <f t="shared" si="15"/>
        <v>62.04061086937975</v>
      </c>
      <c r="Z43" s="70">
        <v>842</v>
      </c>
      <c r="AA43" s="66">
        <f t="shared" si="16"/>
        <v>0.03591843699343059</v>
      </c>
      <c r="AB43" s="70">
        <v>1387247</v>
      </c>
      <c r="AC43" s="66">
        <f t="shared" si="19"/>
        <v>59.17784318744135</v>
      </c>
      <c r="AD43" s="70">
        <v>0</v>
      </c>
      <c r="AE43" s="66">
        <f t="shared" si="20"/>
        <v>0</v>
      </c>
      <c r="AF43" s="70">
        <v>4576</v>
      </c>
      <c r="AG43" s="66">
        <f t="shared" si="21"/>
        <v>0.19520518727071068</v>
      </c>
      <c r="AH43" s="70">
        <v>469704</v>
      </c>
      <c r="AI43" s="66">
        <f t="shared" si="22"/>
        <v>20.036856923470694</v>
      </c>
      <c r="AJ43" s="70">
        <v>555116</v>
      </c>
      <c r="AK43" s="66">
        <f t="shared" si="23"/>
        <v>23.680402696015697</v>
      </c>
      <c r="AL43" s="67">
        <f t="shared" si="17"/>
        <v>125950470</v>
      </c>
      <c r="AM43" s="66">
        <f t="shared" si="18"/>
        <v>5372.855131814692</v>
      </c>
    </row>
    <row r="44" spans="1:39" ht="12.75">
      <c r="A44" s="24">
        <v>41</v>
      </c>
      <c r="B44" s="64" t="s">
        <v>78</v>
      </c>
      <c r="C44" s="65">
        <v>1501</v>
      </c>
      <c r="D44" s="69">
        <v>17748</v>
      </c>
      <c r="E44" s="66">
        <f t="shared" si="5"/>
        <v>11.824117255163225</v>
      </c>
      <c r="F44" s="70">
        <v>0</v>
      </c>
      <c r="G44" s="66">
        <f t="shared" si="6"/>
        <v>0</v>
      </c>
      <c r="H44" s="70">
        <v>989599</v>
      </c>
      <c r="I44" s="66">
        <f t="shared" si="7"/>
        <v>659.2931379080613</v>
      </c>
      <c r="J44" s="70">
        <v>5842693</v>
      </c>
      <c r="K44" s="66">
        <f t="shared" si="8"/>
        <v>3892.5336442371754</v>
      </c>
      <c r="L44" s="70">
        <v>594859</v>
      </c>
      <c r="M44" s="66">
        <f t="shared" si="9"/>
        <v>396.3084610259827</v>
      </c>
      <c r="N44" s="70">
        <v>407310</v>
      </c>
      <c r="O44" s="66">
        <f t="shared" si="10"/>
        <v>271.35909393737506</v>
      </c>
      <c r="P44" s="70">
        <v>663275</v>
      </c>
      <c r="Q44" s="66">
        <f t="shared" si="11"/>
        <v>441.88874083944035</v>
      </c>
      <c r="R44" s="70">
        <v>1077932</v>
      </c>
      <c r="S44" s="66">
        <f t="shared" si="12"/>
        <v>718.1425716189207</v>
      </c>
      <c r="T44" s="70">
        <v>64791</v>
      </c>
      <c r="U44" s="66">
        <f t="shared" si="13"/>
        <v>43.165223184543635</v>
      </c>
      <c r="V44" s="70">
        <v>49513</v>
      </c>
      <c r="W44" s="66">
        <f t="shared" si="14"/>
        <v>32.986675549633574</v>
      </c>
      <c r="X44" s="70">
        <v>395854</v>
      </c>
      <c r="Y44" s="66">
        <f t="shared" si="15"/>
        <v>263.7268487674883</v>
      </c>
      <c r="Z44" s="70">
        <v>0</v>
      </c>
      <c r="AA44" s="66">
        <f t="shared" si="16"/>
        <v>0</v>
      </c>
      <c r="AB44" s="70">
        <v>97405</v>
      </c>
      <c r="AC44" s="66">
        <f t="shared" si="19"/>
        <v>64.89340439706862</v>
      </c>
      <c r="AD44" s="70">
        <v>0</v>
      </c>
      <c r="AE44" s="66">
        <f t="shared" si="20"/>
        <v>0</v>
      </c>
      <c r="AF44" s="70">
        <v>0</v>
      </c>
      <c r="AG44" s="66">
        <f t="shared" si="21"/>
        <v>0</v>
      </c>
      <c r="AH44" s="70">
        <v>0</v>
      </c>
      <c r="AI44" s="66">
        <f t="shared" si="22"/>
        <v>0</v>
      </c>
      <c r="AJ44" s="70">
        <v>0</v>
      </c>
      <c r="AK44" s="66">
        <f t="shared" si="23"/>
        <v>0</v>
      </c>
      <c r="AL44" s="67">
        <f t="shared" si="17"/>
        <v>10200979</v>
      </c>
      <c r="AM44" s="66">
        <f t="shared" si="18"/>
        <v>6796.121918720853</v>
      </c>
    </row>
    <row r="45" spans="1:39" s="50" customFormat="1" ht="12.75">
      <c r="A45" s="24">
        <v>42</v>
      </c>
      <c r="B45" s="64" t="s">
        <v>79</v>
      </c>
      <c r="C45" s="65">
        <v>3373</v>
      </c>
      <c r="D45" s="69">
        <v>0</v>
      </c>
      <c r="E45" s="66">
        <f t="shared" si="5"/>
        <v>0</v>
      </c>
      <c r="F45" s="80">
        <v>0</v>
      </c>
      <c r="G45" s="66">
        <f t="shared" si="6"/>
        <v>0</v>
      </c>
      <c r="H45" s="80">
        <v>2488803</v>
      </c>
      <c r="I45" s="66">
        <f t="shared" si="7"/>
        <v>737.8603616958197</v>
      </c>
      <c r="J45" s="80">
        <v>11577985</v>
      </c>
      <c r="K45" s="66">
        <f t="shared" si="8"/>
        <v>3432.548176697302</v>
      </c>
      <c r="L45" s="80">
        <v>592852</v>
      </c>
      <c r="M45" s="66">
        <f t="shared" si="9"/>
        <v>175.76400830121554</v>
      </c>
      <c r="N45" s="80">
        <v>663739</v>
      </c>
      <c r="O45" s="66">
        <f t="shared" si="10"/>
        <v>196.78001778831901</v>
      </c>
      <c r="P45" s="80">
        <v>986718</v>
      </c>
      <c r="Q45" s="66">
        <f t="shared" si="11"/>
        <v>292.5342425140824</v>
      </c>
      <c r="R45" s="80">
        <v>1909899</v>
      </c>
      <c r="S45" s="66">
        <f t="shared" si="12"/>
        <v>566.2315446190335</v>
      </c>
      <c r="T45" s="80">
        <v>184115</v>
      </c>
      <c r="U45" s="66">
        <f t="shared" si="13"/>
        <v>54.5849392232434</v>
      </c>
      <c r="V45" s="80">
        <v>65944</v>
      </c>
      <c r="W45" s="66">
        <f t="shared" si="14"/>
        <v>19.550548473169286</v>
      </c>
      <c r="X45" s="80">
        <v>436846</v>
      </c>
      <c r="Y45" s="66">
        <f t="shared" si="15"/>
        <v>129.51260005929439</v>
      </c>
      <c r="Z45" s="80">
        <v>0</v>
      </c>
      <c r="AA45" s="66">
        <f t="shared" si="16"/>
        <v>0</v>
      </c>
      <c r="AB45" s="80">
        <v>278141</v>
      </c>
      <c r="AC45" s="66">
        <f t="shared" si="19"/>
        <v>82.46101393418321</v>
      </c>
      <c r="AD45" s="80">
        <v>0</v>
      </c>
      <c r="AE45" s="66">
        <f t="shared" si="20"/>
        <v>0</v>
      </c>
      <c r="AF45" s="80">
        <v>0</v>
      </c>
      <c r="AG45" s="66">
        <f t="shared" si="21"/>
        <v>0</v>
      </c>
      <c r="AH45" s="80">
        <v>0</v>
      </c>
      <c r="AI45" s="66">
        <f t="shared" si="22"/>
        <v>0</v>
      </c>
      <c r="AJ45" s="80">
        <v>122823</v>
      </c>
      <c r="AK45" s="66">
        <f t="shared" si="23"/>
        <v>36.413578416839606</v>
      </c>
      <c r="AL45" s="67">
        <f t="shared" si="17"/>
        <v>19307865</v>
      </c>
      <c r="AM45" s="66">
        <f t="shared" si="18"/>
        <v>5724.241031722502</v>
      </c>
    </row>
    <row r="46" spans="1:39" s="50" customFormat="1" ht="12.75">
      <c r="A46" s="24">
        <v>43</v>
      </c>
      <c r="B46" s="64" t="s">
        <v>80</v>
      </c>
      <c r="C46" s="65">
        <v>4187</v>
      </c>
      <c r="D46" s="69">
        <v>0</v>
      </c>
      <c r="E46" s="66">
        <f t="shared" si="5"/>
        <v>0</v>
      </c>
      <c r="F46" s="80">
        <v>0</v>
      </c>
      <c r="G46" s="66">
        <f t="shared" si="6"/>
        <v>0</v>
      </c>
      <c r="H46" s="80">
        <v>2454231</v>
      </c>
      <c r="I46" s="66">
        <f t="shared" si="7"/>
        <v>586.1550035825173</v>
      </c>
      <c r="J46" s="80">
        <v>14081351</v>
      </c>
      <c r="K46" s="66">
        <f t="shared" si="8"/>
        <v>3363.112252209219</v>
      </c>
      <c r="L46" s="80">
        <v>625586</v>
      </c>
      <c r="M46" s="66">
        <f t="shared" si="9"/>
        <v>149.41151182230715</v>
      </c>
      <c r="N46" s="80">
        <v>615462</v>
      </c>
      <c r="O46" s="66">
        <f t="shared" si="10"/>
        <v>146.9935514688321</v>
      </c>
      <c r="P46" s="80">
        <v>1783449</v>
      </c>
      <c r="Q46" s="66">
        <f t="shared" si="11"/>
        <v>425.9491282541199</v>
      </c>
      <c r="R46" s="80">
        <v>2198429</v>
      </c>
      <c r="S46" s="66">
        <f t="shared" si="12"/>
        <v>525.0606639598758</v>
      </c>
      <c r="T46" s="80">
        <v>0</v>
      </c>
      <c r="U46" s="66">
        <f t="shared" si="13"/>
        <v>0</v>
      </c>
      <c r="V46" s="80">
        <v>239331</v>
      </c>
      <c r="W46" s="66">
        <f t="shared" si="14"/>
        <v>57.160496775734416</v>
      </c>
      <c r="X46" s="80">
        <v>142667</v>
      </c>
      <c r="Y46" s="66">
        <f t="shared" si="15"/>
        <v>34.07379985669931</v>
      </c>
      <c r="Z46" s="80">
        <v>0</v>
      </c>
      <c r="AA46" s="66">
        <f t="shared" si="16"/>
        <v>0</v>
      </c>
      <c r="AB46" s="80">
        <v>498929</v>
      </c>
      <c r="AC46" s="66">
        <f t="shared" si="19"/>
        <v>119.16145211368521</v>
      </c>
      <c r="AD46" s="80">
        <v>0</v>
      </c>
      <c r="AE46" s="66">
        <f t="shared" si="20"/>
        <v>0</v>
      </c>
      <c r="AF46" s="80">
        <v>0</v>
      </c>
      <c r="AG46" s="66">
        <f t="shared" si="21"/>
        <v>0</v>
      </c>
      <c r="AH46" s="80">
        <v>32734</v>
      </c>
      <c r="AI46" s="66">
        <f t="shared" si="22"/>
        <v>7.818008120372582</v>
      </c>
      <c r="AJ46" s="80">
        <v>306484</v>
      </c>
      <c r="AK46" s="66">
        <f t="shared" si="23"/>
        <v>73.19894912825411</v>
      </c>
      <c r="AL46" s="67">
        <f t="shared" si="17"/>
        <v>22978653</v>
      </c>
      <c r="AM46" s="66">
        <f t="shared" si="18"/>
        <v>5488.094817291617</v>
      </c>
    </row>
    <row r="47" spans="1:39" s="50" customFormat="1" ht="12.75">
      <c r="A47" s="24">
        <v>44</v>
      </c>
      <c r="B47" s="64" t="s">
        <v>81</v>
      </c>
      <c r="C47" s="65">
        <v>4174</v>
      </c>
      <c r="D47" s="69">
        <v>0</v>
      </c>
      <c r="E47" s="66">
        <f t="shared" si="5"/>
        <v>0</v>
      </c>
      <c r="F47" s="80">
        <v>0</v>
      </c>
      <c r="G47" s="66">
        <f t="shared" si="6"/>
        <v>0</v>
      </c>
      <c r="H47" s="80">
        <v>2734587</v>
      </c>
      <c r="I47" s="66">
        <f t="shared" si="7"/>
        <v>655.1478198370867</v>
      </c>
      <c r="J47" s="80">
        <v>14981360</v>
      </c>
      <c r="K47" s="66">
        <f t="shared" si="8"/>
        <v>3589.209391471011</v>
      </c>
      <c r="L47" s="80">
        <v>1746891</v>
      </c>
      <c r="M47" s="66">
        <f t="shared" si="9"/>
        <v>418.5172496406325</v>
      </c>
      <c r="N47" s="80">
        <v>874054</v>
      </c>
      <c r="O47" s="66">
        <f t="shared" si="10"/>
        <v>209.40440824149496</v>
      </c>
      <c r="P47" s="80">
        <v>1216931</v>
      </c>
      <c r="Q47" s="66">
        <f t="shared" si="11"/>
        <v>291.5503114518448</v>
      </c>
      <c r="R47" s="80">
        <v>1611938</v>
      </c>
      <c r="S47" s="66">
        <f t="shared" si="12"/>
        <v>386.18543363679925</v>
      </c>
      <c r="T47" s="80">
        <v>319806</v>
      </c>
      <c r="U47" s="66">
        <f t="shared" si="13"/>
        <v>76.61859127934835</v>
      </c>
      <c r="V47" s="80">
        <v>276414</v>
      </c>
      <c r="W47" s="66">
        <f t="shared" si="14"/>
        <v>66.22280785816962</v>
      </c>
      <c r="X47" s="80">
        <v>460266</v>
      </c>
      <c r="Y47" s="66">
        <f t="shared" si="15"/>
        <v>110.26976521322473</v>
      </c>
      <c r="Z47" s="80">
        <v>0</v>
      </c>
      <c r="AA47" s="66">
        <f t="shared" si="16"/>
        <v>0</v>
      </c>
      <c r="AB47" s="80">
        <v>288137</v>
      </c>
      <c r="AC47" s="66">
        <f t="shared" si="19"/>
        <v>69.03138476281744</v>
      </c>
      <c r="AD47" s="80">
        <v>0</v>
      </c>
      <c r="AE47" s="66">
        <f t="shared" si="20"/>
        <v>0</v>
      </c>
      <c r="AF47" s="80">
        <v>0</v>
      </c>
      <c r="AG47" s="66">
        <f t="shared" si="21"/>
        <v>0</v>
      </c>
      <c r="AH47" s="80">
        <v>0</v>
      </c>
      <c r="AI47" s="66">
        <f t="shared" si="22"/>
        <v>0</v>
      </c>
      <c r="AJ47" s="80">
        <v>421594</v>
      </c>
      <c r="AK47" s="66">
        <f t="shared" si="23"/>
        <v>101.00479156684236</v>
      </c>
      <c r="AL47" s="67">
        <f t="shared" si="17"/>
        <v>24931978</v>
      </c>
      <c r="AM47" s="66">
        <f t="shared" si="18"/>
        <v>5973.1619549592715</v>
      </c>
    </row>
    <row r="48" spans="1:39" ht="12.75">
      <c r="A48" s="24">
        <v>45</v>
      </c>
      <c r="B48" s="68" t="s">
        <v>82</v>
      </c>
      <c r="C48" s="61">
        <v>9578</v>
      </c>
      <c r="D48" s="69">
        <v>0</v>
      </c>
      <c r="E48" s="66">
        <f t="shared" si="5"/>
        <v>0</v>
      </c>
      <c r="F48" s="70">
        <v>174334</v>
      </c>
      <c r="G48" s="66">
        <f t="shared" si="6"/>
        <v>18.201503445395698</v>
      </c>
      <c r="H48" s="70">
        <v>5645131</v>
      </c>
      <c r="I48" s="66">
        <f t="shared" si="7"/>
        <v>589.3851534767175</v>
      </c>
      <c r="J48" s="70">
        <v>44776162</v>
      </c>
      <c r="K48" s="66">
        <f t="shared" si="8"/>
        <v>4674.8968469409065</v>
      </c>
      <c r="L48" s="70">
        <v>3487895</v>
      </c>
      <c r="M48" s="66">
        <f t="shared" si="9"/>
        <v>364.15692211317605</v>
      </c>
      <c r="N48" s="70">
        <v>3175733</v>
      </c>
      <c r="O48" s="66">
        <f t="shared" si="10"/>
        <v>331.5653581123408</v>
      </c>
      <c r="P48" s="70">
        <v>4996870</v>
      </c>
      <c r="Q48" s="66">
        <f t="shared" si="11"/>
        <v>521.702860722489</v>
      </c>
      <c r="R48" s="70">
        <v>7126130</v>
      </c>
      <c r="S48" s="66">
        <f t="shared" si="12"/>
        <v>744.0102317811652</v>
      </c>
      <c r="T48" s="70">
        <v>534757</v>
      </c>
      <c r="U48" s="66">
        <f t="shared" si="13"/>
        <v>55.83180204635623</v>
      </c>
      <c r="V48" s="70">
        <v>1140276</v>
      </c>
      <c r="W48" s="66">
        <f t="shared" si="14"/>
        <v>119.05157652954688</v>
      </c>
      <c r="X48" s="70">
        <v>4417903</v>
      </c>
      <c r="Y48" s="66">
        <f t="shared" si="15"/>
        <v>461.255272499478</v>
      </c>
      <c r="Z48" s="70">
        <v>0</v>
      </c>
      <c r="AA48" s="66">
        <f t="shared" si="16"/>
        <v>0</v>
      </c>
      <c r="AB48" s="70">
        <v>1129996</v>
      </c>
      <c r="AC48" s="66">
        <f t="shared" si="19"/>
        <v>117.97828356650658</v>
      </c>
      <c r="AD48" s="70">
        <v>23254</v>
      </c>
      <c r="AE48" s="66">
        <f t="shared" si="20"/>
        <v>2.4278555021925246</v>
      </c>
      <c r="AF48" s="70">
        <v>31997</v>
      </c>
      <c r="AG48" s="66">
        <f t="shared" si="21"/>
        <v>3.340676550428064</v>
      </c>
      <c r="AH48" s="70">
        <v>279559</v>
      </c>
      <c r="AI48" s="66">
        <f t="shared" si="22"/>
        <v>29.18761745667154</v>
      </c>
      <c r="AJ48" s="70">
        <v>894141</v>
      </c>
      <c r="AK48" s="66">
        <f t="shared" si="23"/>
        <v>93.35362288577991</v>
      </c>
      <c r="AL48" s="67">
        <f t="shared" si="17"/>
        <v>77834138</v>
      </c>
      <c r="AM48" s="66">
        <f t="shared" si="18"/>
        <v>8126.3455836291505</v>
      </c>
    </row>
    <row r="49" spans="1:39" ht="12.75">
      <c r="A49" s="24">
        <v>46</v>
      </c>
      <c r="B49" s="64" t="s">
        <v>83</v>
      </c>
      <c r="C49" s="65">
        <v>1274</v>
      </c>
      <c r="D49" s="69">
        <v>0</v>
      </c>
      <c r="E49" s="66">
        <f t="shared" si="5"/>
        <v>0</v>
      </c>
      <c r="F49" s="70">
        <v>0</v>
      </c>
      <c r="G49" s="66">
        <f t="shared" si="6"/>
        <v>0</v>
      </c>
      <c r="H49" s="70">
        <v>1080123</v>
      </c>
      <c r="I49" s="66">
        <f t="shared" si="7"/>
        <v>847.8202511773941</v>
      </c>
      <c r="J49" s="70">
        <v>3839135</v>
      </c>
      <c r="K49" s="66">
        <f t="shared" si="8"/>
        <v>3013.449764521193</v>
      </c>
      <c r="L49" s="70">
        <v>342527</v>
      </c>
      <c r="M49" s="66">
        <f t="shared" si="9"/>
        <v>268.85949764521195</v>
      </c>
      <c r="N49" s="70">
        <v>294827</v>
      </c>
      <c r="O49" s="66">
        <f t="shared" si="10"/>
        <v>231.41836734693877</v>
      </c>
      <c r="P49" s="70">
        <v>349177</v>
      </c>
      <c r="Q49" s="66">
        <f t="shared" si="11"/>
        <v>274.07927786499215</v>
      </c>
      <c r="R49" s="70">
        <v>688994</v>
      </c>
      <c r="S49" s="66">
        <f t="shared" si="12"/>
        <v>540.8116169544741</v>
      </c>
      <c r="T49" s="70">
        <v>0</v>
      </c>
      <c r="U49" s="66">
        <f t="shared" si="13"/>
        <v>0</v>
      </c>
      <c r="V49" s="70">
        <v>12220</v>
      </c>
      <c r="W49" s="66">
        <f t="shared" si="14"/>
        <v>9.591836734693878</v>
      </c>
      <c r="X49" s="70">
        <v>542957</v>
      </c>
      <c r="Y49" s="66">
        <f t="shared" si="15"/>
        <v>426.1828885400314</v>
      </c>
      <c r="Z49" s="70">
        <v>0</v>
      </c>
      <c r="AA49" s="66">
        <f t="shared" si="16"/>
        <v>0</v>
      </c>
      <c r="AB49" s="70">
        <v>119516</v>
      </c>
      <c r="AC49" s="66">
        <f t="shared" si="19"/>
        <v>93.8116169544741</v>
      </c>
      <c r="AD49" s="70">
        <v>0</v>
      </c>
      <c r="AE49" s="66">
        <f t="shared" si="20"/>
        <v>0</v>
      </c>
      <c r="AF49" s="70">
        <v>56</v>
      </c>
      <c r="AG49" s="66">
        <f t="shared" si="21"/>
        <v>0.04395604395604396</v>
      </c>
      <c r="AH49" s="70">
        <v>0</v>
      </c>
      <c r="AI49" s="66">
        <f t="shared" si="22"/>
        <v>0</v>
      </c>
      <c r="AJ49" s="70">
        <v>46549</v>
      </c>
      <c r="AK49" s="66">
        <f t="shared" si="23"/>
        <v>36.53767660910518</v>
      </c>
      <c r="AL49" s="67">
        <f t="shared" si="17"/>
        <v>7316081</v>
      </c>
      <c r="AM49" s="66">
        <f t="shared" si="18"/>
        <v>5742.606750392465</v>
      </c>
    </row>
    <row r="50" spans="1:39" s="50" customFormat="1" ht="12.75">
      <c r="A50" s="24">
        <v>47</v>
      </c>
      <c r="B50" s="64" t="s">
        <v>84</v>
      </c>
      <c r="C50" s="65">
        <v>4102</v>
      </c>
      <c r="D50" s="69">
        <v>0</v>
      </c>
      <c r="E50" s="66">
        <f t="shared" si="5"/>
        <v>0</v>
      </c>
      <c r="F50" s="80">
        <v>0</v>
      </c>
      <c r="G50" s="66">
        <f t="shared" si="6"/>
        <v>0</v>
      </c>
      <c r="H50" s="80">
        <v>3086798</v>
      </c>
      <c r="I50" s="66">
        <f t="shared" si="7"/>
        <v>752.51048269137</v>
      </c>
      <c r="J50" s="80">
        <v>16823170</v>
      </c>
      <c r="K50" s="66">
        <f t="shared" si="8"/>
        <v>4101.211604095563</v>
      </c>
      <c r="L50" s="80">
        <v>1091948</v>
      </c>
      <c r="M50" s="66">
        <f t="shared" si="9"/>
        <v>266.19892735251096</v>
      </c>
      <c r="N50" s="80">
        <v>885593</v>
      </c>
      <c r="O50" s="66">
        <f t="shared" si="10"/>
        <v>215.89297903461727</v>
      </c>
      <c r="P50" s="80">
        <v>1005484</v>
      </c>
      <c r="Q50" s="66">
        <f t="shared" si="11"/>
        <v>245.12042905899563</v>
      </c>
      <c r="R50" s="80">
        <v>2354147</v>
      </c>
      <c r="S50" s="66">
        <f t="shared" si="12"/>
        <v>573.9022428083862</v>
      </c>
      <c r="T50" s="80">
        <v>119687</v>
      </c>
      <c r="U50" s="66">
        <f t="shared" si="13"/>
        <v>29.17771818625061</v>
      </c>
      <c r="V50" s="80">
        <v>317556</v>
      </c>
      <c r="W50" s="66">
        <f t="shared" si="14"/>
        <v>77.41491955143832</v>
      </c>
      <c r="X50" s="80">
        <v>366580</v>
      </c>
      <c r="Y50" s="66">
        <f t="shared" si="15"/>
        <v>89.36616284739152</v>
      </c>
      <c r="Z50" s="80">
        <v>0</v>
      </c>
      <c r="AA50" s="66">
        <f t="shared" si="16"/>
        <v>0</v>
      </c>
      <c r="AB50" s="80">
        <v>471370</v>
      </c>
      <c r="AC50" s="66">
        <f t="shared" si="19"/>
        <v>114.91223793271575</v>
      </c>
      <c r="AD50" s="80">
        <v>0</v>
      </c>
      <c r="AE50" s="66">
        <f t="shared" si="20"/>
        <v>0</v>
      </c>
      <c r="AF50" s="80">
        <v>0</v>
      </c>
      <c r="AG50" s="66">
        <f t="shared" si="21"/>
        <v>0</v>
      </c>
      <c r="AH50" s="80">
        <v>0</v>
      </c>
      <c r="AI50" s="66">
        <f t="shared" si="22"/>
        <v>0</v>
      </c>
      <c r="AJ50" s="80">
        <v>414108</v>
      </c>
      <c r="AK50" s="66">
        <f t="shared" si="23"/>
        <v>100.9527059970746</v>
      </c>
      <c r="AL50" s="67">
        <f t="shared" si="17"/>
        <v>26936441</v>
      </c>
      <c r="AM50" s="66">
        <f t="shared" si="18"/>
        <v>6566.660409556314</v>
      </c>
    </row>
    <row r="51" spans="1:39" s="50" customFormat="1" ht="12.75">
      <c r="A51" s="24">
        <v>48</v>
      </c>
      <c r="B51" s="64" t="s">
        <v>85</v>
      </c>
      <c r="C51" s="65">
        <v>6514</v>
      </c>
      <c r="D51" s="69">
        <v>0</v>
      </c>
      <c r="E51" s="66">
        <f t="shared" si="5"/>
        <v>0</v>
      </c>
      <c r="F51" s="80">
        <v>0</v>
      </c>
      <c r="G51" s="66">
        <f t="shared" si="6"/>
        <v>0</v>
      </c>
      <c r="H51" s="80">
        <v>4044198</v>
      </c>
      <c r="I51" s="66">
        <f t="shared" si="7"/>
        <v>620.8470985569543</v>
      </c>
      <c r="J51" s="80">
        <v>27833402</v>
      </c>
      <c r="K51" s="66">
        <f t="shared" si="8"/>
        <v>4272.858765735339</v>
      </c>
      <c r="L51" s="80">
        <v>2272247</v>
      </c>
      <c r="M51" s="66">
        <f t="shared" si="9"/>
        <v>348.8251458397298</v>
      </c>
      <c r="N51" s="80">
        <v>1425730</v>
      </c>
      <c r="O51" s="66">
        <f t="shared" si="10"/>
        <v>218.87166103776482</v>
      </c>
      <c r="P51" s="80">
        <v>2092687</v>
      </c>
      <c r="Q51" s="66">
        <f t="shared" si="11"/>
        <v>321.2599017500768</v>
      </c>
      <c r="R51" s="80">
        <v>2728648</v>
      </c>
      <c r="S51" s="66">
        <f t="shared" si="12"/>
        <v>418.88977586736263</v>
      </c>
      <c r="T51" s="80">
        <v>1781762</v>
      </c>
      <c r="U51" s="66">
        <f t="shared" si="13"/>
        <v>273.5280933374271</v>
      </c>
      <c r="V51" s="80">
        <v>631124</v>
      </c>
      <c r="W51" s="66">
        <f t="shared" si="14"/>
        <v>96.88731961928154</v>
      </c>
      <c r="X51" s="80">
        <v>615717</v>
      </c>
      <c r="Y51" s="66">
        <f t="shared" si="15"/>
        <v>94.5221062327295</v>
      </c>
      <c r="Z51" s="80">
        <v>0</v>
      </c>
      <c r="AA51" s="66">
        <f t="shared" si="16"/>
        <v>0</v>
      </c>
      <c r="AB51" s="80">
        <v>1325327</v>
      </c>
      <c r="AC51" s="66">
        <f t="shared" si="19"/>
        <v>203.45824378262205</v>
      </c>
      <c r="AD51" s="80">
        <v>0</v>
      </c>
      <c r="AE51" s="66">
        <f t="shared" si="20"/>
        <v>0</v>
      </c>
      <c r="AF51" s="80">
        <v>0</v>
      </c>
      <c r="AG51" s="66">
        <f t="shared" si="21"/>
        <v>0</v>
      </c>
      <c r="AH51" s="80">
        <v>442813</v>
      </c>
      <c r="AI51" s="66">
        <f t="shared" si="22"/>
        <v>67.97866134479582</v>
      </c>
      <c r="AJ51" s="80">
        <v>2336</v>
      </c>
      <c r="AK51" s="66">
        <f t="shared" si="23"/>
        <v>0.35861221983420327</v>
      </c>
      <c r="AL51" s="67">
        <f t="shared" si="17"/>
        <v>45195991</v>
      </c>
      <c r="AM51" s="66">
        <f t="shared" si="18"/>
        <v>6938.285385323918</v>
      </c>
    </row>
    <row r="52" spans="1:39" s="50" customFormat="1" ht="12.75">
      <c r="A52" s="24">
        <v>49</v>
      </c>
      <c r="B52" s="64" t="s">
        <v>86</v>
      </c>
      <c r="C52" s="65">
        <v>15231</v>
      </c>
      <c r="D52" s="69">
        <v>0</v>
      </c>
      <c r="E52" s="66">
        <f t="shared" si="5"/>
        <v>0</v>
      </c>
      <c r="F52" s="80">
        <v>0</v>
      </c>
      <c r="G52" s="66">
        <f t="shared" si="6"/>
        <v>0</v>
      </c>
      <c r="H52" s="80">
        <v>7490497</v>
      </c>
      <c r="I52" s="66">
        <f t="shared" si="7"/>
        <v>491.79285667388876</v>
      </c>
      <c r="J52" s="80">
        <v>48657827</v>
      </c>
      <c r="K52" s="66">
        <f t="shared" si="8"/>
        <v>3194.6574092311735</v>
      </c>
      <c r="L52" s="80">
        <v>4235808</v>
      </c>
      <c r="M52" s="66">
        <f t="shared" si="9"/>
        <v>278.10439235769155</v>
      </c>
      <c r="N52" s="80">
        <v>2276234</v>
      </c>
      <c r="O52" s="66">
        <f t="shared" si="10"/>
        <v>149.4474427155144</v>
      </c>
      <c r="P52" s="80">
        <v>5933959</v>
      </c>
      <c r="Q52" s="66">
        <f t="shared" si="11"/>
        <v>389.5974656949642</v>
      </c>
      <c r="R52" s="80">
        <v>8122745</v>
      </c>
      <c r="S52" s="66">
        <f t="shared" si="12"/>
        <v>533.3034600485851</v>
      </c>
      <c r="T52" s="80">
        <v>1509419</v>
      </c>
      <c r="U52" s="66">
        <f t="shared" si="13"/>
        <v>99.10176613485655</v>
      </c>
      <c r="V52" s="80">
        <v>893256</v>
      </c>
      <c r="W52" s="66">
        <f t="shared" si="14"/>
        <v>58.647232617687614</v>
      </c>
      <c r="X52" s="80">
        <v>532108</v>
      </c>
      <c r="Y52" s="66">
        <f t="shared" si="15"/>
        <v>34.93585450725494</v>
      </c>
      <c r="Z52" s="80">
        <v>0</v>
      </c>
      <c r="AA52" s="66">
        <f t="shared" si="16"/>
        <v>0</v>
      </c>
      <c r="AB52" s="80">
        <v>1815785</v>
      </c>
      <c r="AC52" s="66">
        <f t="shared" si="19"/>
        <v>119.21640076160462</v>
      </c>
      <c r="AD52" s="80">
        <v>8529</v>
      </c>
      <c r="AE52" s="66">
        <f t="shared" si="20"/>
        <v>0.5599763639944849</v>
      </c>
      <c r="AF52" s="80">
        <v>0</v>
      </c>
      <c r="AG52" s="66">
        <f t="shared" si="21"/>
        <v>0</v>
      </c>
      <c r="AH52" s="80">
        <v>736750</v>
      </c>
      <c r="AI52" s="66">
        <f t="shared" si="22"/>
        <v>48.37174184229532</v>
      </c>
      <c r="AJ52" s="80">
        <v>341562</v>
      </c>
      <c r="AK52" s="66">
        <f t="shared" si="23"/>
        <v>22.42544809927122</v>
      </c>
      <c r="AL52" s="67">
        <f t="shared" si="17"/>
        <v>82554479</v>
      </c>
      <c r="AM52" s="66">
        <f t="shared" si="18"/>
        <v>5420.161447048782</v>
      </c>
    </row>
    <row r="53" spans="1:39" ht="12.75">
      <c r="A53" s="24">
        <v>50</v>
      </c>
      <c r="B53" s="68" t="s">
        <v>87</v>
      </c>
      <c r="C53" s="61">
        <v>8475</v>
      </c>
      <c r="D53" s="69">
        <v>0</v>
      </c>
      <c r="E53" s="66">
        <f t="shared" si="5"/>
        <v>0</v>
      </c>
      <c r="F53" s="70">
        <v>0</v>
      </c>
      <c r="G53" s="66">
        <f t="shared" si="6"/>
        <v>0</v>
      </c>
      <c r="H53" s="70">
        <v>3940369</v>
      </c>
      <c r="I53" s="66">
        <f t="shared" si="7"/>
        <v>464.9402949852507</v>
      </c>
      <c r="J53" s="70">
        <v>26543153</v>
      </c>
      <c r="K53" s="66">
        <f t="shared" si="8"/>
        <v>3131.9354572271386</v>
      </c>
      <c r="L53" s="70">
        <v>2644622</v>
      </c>
      <c r="M53" s="66">
        <f t="shared" si="9"/>
        <v>312.0497935103245</v>
      </c>
      <c r="N53" s="70">
        <v>1467642</v>
      </c>
      <c r="O53" s="66">
        <f t="shared" si="10"/>
        <v>173.17309734513273</v>
      </c>
      <c r="P53" s="70">
        <v>2341088</v>
      </c>
      <c r="Q53" s="66">
        <f t="shared" si="11"/>
        <v>276.2345722713864</v>
      </c>
      <c r="R53" s="70">
        <v>5006645</v>
      </c>
      <c r="S53" s="66">
        <f t="shared" si="12"/>
        <v>590.7545722713865</v>
      </c>
      <c r="T53" s="70">
        <v>630202</v>
      </c>
      <c r="U53" s="66">
        <f t="shared" si="13"/>
        <v>74.36011799410029</v>
      </c>
      <c r="V53" s="70">
        <v>646058</v>
      </c>
      <c r="W53" s="66">
        <f t="shared" si="14"/>
        <v>76.23103244837758</v>
      </c>
      <c r="X53" s="70">
        <v>847638</v>
      </c>
      <c r="Y53" s="66">
        <f t="shared" si="15"/>
        <v>100.0162831858407</v>
      </c>
      <c r="Z53" s="70">
        <v>0</v>
      </c>
      <c r="AA53" s="66">
        <f t="shared" si="16"/>
        <v>0</v>
      </c>
      <c r="AB53" s="70">
        <v>868816</v>
      </c>
      <c r="AC53" s="66">
        <f t="shared" si="19"/>
        <v>102.51516224188791</v>
      </c>
      <c r="AD53" s="70">
        <v>0</v>
      </c>
      <c r="AE53" s="66">
        <f t="shared" si="20"/>
        <v>0</v>
      </c>
      <c r="AF53" s="70">
        <v>0</v>
      </c>
      <c r="AG53" s="66">
        <f t="shared" si="21"/>
        <v>0</v>
      </c>
      <c r="AH53" s="70">
        <v>92598</v>
      </c>
      <c r="AI53" s="66">
        <f t="shared" si="22"/>
        <v>10.926017699115045</v>
      </c>
      <c r="AJ53" s="70">
        <v>108003</v>
      </c>
      <c r="AK53" s="66">
        <f t="shared" si="23"/>
        <v>12.743716814159292</v>
      </c>
      <c r="AL53" s="67">
        <f t="shared" si="17"/>
        <v>45136834</v>
      </c>
      <c r="AM53" s="66">
        <f t="shared" si="18"/>
        <v>5325.8801179941</v>
      </c>
    </row>
    <row r="54" spans="1:39" ht="12.75">
      <c r="A54" s="24">
        <v>51</v>
      </c>
      <c r="B54" s="64" t="s">
        <v>88</v>
      </c>
      <c r="C54" s="65">
        <v>9782</v>
      </c>
      <c r="D54" s="69">
        <v>60549</v>
      </c>
      <c r="E54" s="66">
        <f t="shared" si="5"/>
        <v>6.189838478838683</v>
      </c>
      <c r="F54" s="70">
        <v>0</v>
      </c>
      <c r="G54" s="66">
        <f t="shared" si="6"/>
        <v>0</v>
      </c>
      <c r="H54" s="70">
        <v>6145043</v>
      </c>
      <c r="I54" s="66">
        <f t="shared" si="7"/>
        <v>628.1990390513188</v>
      </c>
      <c r="J54" s="70">
        <v>33703245</v>
      </c>
      <c r="K54" s="66">
        <f t="shared" si="8"/>
        <v>3445.434982621141</v>
      </c>
      <c r="L54" s="70">
        <v>3499495</v>
      </c>
      <c r="M54" s="66">
        <f t="shared" si="9"/>
        <v>357.74841545696177</v>
      </c>
      <c r="N54" s="70">
        <v>2062422</v>
      </c>
      <c r="O54" s="66">
        <f t="shared" si="10"/>
        <v>210.8384788386833</v>
      </c>
      <c r="P54" s="70">
        <v>4104193</v>
      </c>
      <c r="Q54" s="66">
        <f t="shared" si="11"/>
        <v>419.565835207524</v>
      </c>
      <c r="R54" s="70">
        <v>4664208</v>
      </c>
      <c r="S54" s="66">
        <f t="shared" si="12"/>
        <v>476.8153751789</v>
      </c>
      <c r="T54" s="70">
        <v>995860</v>
      </c>
      <c r="U54" s="66">
        <f t="shared" si="13"/>
        <v>101.80535677775507</v>
      </c>
      <c r="V54" s="70">
        <v>715540</v>
      </c>
      <c r="W54" s="66">
        <f t="shared" si="14"/>
        <v>73.1486403598446</v>
      </c>
      <c r="X54" s="70">
        <v>289517</v>
      </c>
      <c r="Y54" s="66">
        <f t="shared" si="15"/>
        <v>29.59691269679002</v>
      </c>
      <c r="Z54" s="70">
        <v>0</v>
      </c>
      <c r="AA54" s="66">
        <f t="shared" si="16"/>
        <v>0</v>
      </c>
      <c r="AB54" s="70">
        <v>1462241</v>
      </c>
      <c r="AC54" s="66">
        <f t="shared" si="19"/>
        <v>149.4828255980372</v>
      </c>
      <c r="AD54" s="70">
        <v>8079</v>
      </c>
      <c r="AE54" s="66">
        <f t="shared" si="20"/>
        <v>0.8259047229605397</v>
      </c>
      <c r="AF54" s="70">
        <v>0</v>
      </c>
      <c r="AG54" s="66">
        <f t="shared" si="21"/>
        <v>0</v>
      </c>
      <c r="AH54" s="70">
        <v>233236</v>
      </c>
      <c r="AI54" s="66">
        <f t="shared" si="22"/>
        <v>23.843385810672665</v>
      </c>
      <c r="AJ54" s="70">
        <v>419485</v>
      </c>
      <c r="AK54" s="66">
        <f t="shared" si="23"/>
        <v>42.88335718666939</v>
      </c>
      <c r="AL54" s="67">
        <f t="shared" si="17"/>
        <v>58363113</v>
      </c>
      <c r="AM54" s="66">
        <f t="shared" si="18"/>
        <v>5966.378347986097</v>
      </c>
    </row>
    <row r="55" spans="1:39" s="50" customFormat="1" ht="12.75">
      <c r="A55" s="24">
        <v>52</v>
      </c>
      <c r="B55" s="64" t="s">
        <v>89</v>
      </c>
      <c r="C55" s="65">
        <v>35170</v>
      </c>
      <c r="D55" s="69">
        <v>0</v>
      </c>
      <c r="E55" s="66">
        <f t="shared" si="5"/>
        <v>0</v>
      </c>
      <c r="F55" s="80">
        <v>181823</v>
      </c>
      <c r="G55" s="66">
        <f t="shared" si="6"/>
        <v>5.169832243389252</v>
      </c>
      <c r="H55" s="80">
        <v>17040242</v>
      </c>
      <c r="I55" s="66">
        <f t="shared" si="7"/>
        <v>484.51071936309353</v>
      </c>
      <c r="J55" s="80">
        <v>132951194</v>
      </c>
      <c r="K55" s="66">
        <f t="shared" si="8"/>
        <v>3780.2443559852145</v>
      </c>
      <c r="L55" s="80">
        <v>15810800</v>
      </c>
      <c r="M55" s="66">
        <f t="shared" si="9"/>
        <v>449.55359681546776</v>
      </c>
      <c r="N55" s="80">
        <v>6757973</v>
      </c>
      <c r="O55" s="66">
        <f t="shared" si="10"/>
        <v>192.1516349161217</v>
      </c>
      <c r="P55" s="80">
        <v>15221785</v>
      </c>
      <c r="Q55" s="66">
        <f t="shared" si="11"/>
        <v>432.80594256468584</v>
      </c>
      <c r="R55" s="80">
        <v>21211252</v>
      </c>
      <c r="S55" s="66">
        <f t="shared" si="12"/>
        <v>603.1063974978675</v>
      </c>
      <c r="T55" s="80">
        <v>3447359</v>
      </c>
      <c r="U55" s="66">
        <f t="shared" si="13"/>
        <v>98.01987489337503</v>
      </c>
      <c r="V55" s="80">
        <v>2399381</v>
      </c>
      <c r="W55" s="66">
        <f t="shared" si="14"/>
        <v>68.22237702587432</v>
      </c>
      <c r="X55" s="80">
        <v>2174282</v>
      </c>
      <c r="Y55" s="66">
        <f t="shared" si="15"/>
        <v>61.822064259311915</v>
      </c>
      <c r="Z55" s="80">
        <v>0</v>
      </c>
      <c r="AA55" s="66">
        <f t="shared" si="16"/>
        <v>0</v>
      </c>
      <c r="AB55" s="80">
        <v>4213200</v>
      </c>
      <c r="AC55" s="66">
        <f t="shared" si="19"/>
        <v>119.79528006823998</v>
      </c>
      <c r="AD55" s="80">
        <v>0</v>
      </c>
      <c r="AE55" s="66">
        <f t="shared" si="20"/>
        <v>0</v>
      </c>
      <c r="AF55" s="80">
        <v>0</v>
      </c>
      <c r="AG55" s="66">
        <f t="shared" si="21"/>
        <v>0</v>
      </c>
      <c r="AH55" s="80">
        <v>2084559</v>
      </c>
      <c r="AI55" s="66">
        <f t="shared" si="22"/>
        <v>59.27094114301962</v>
      </c>
      <c r="AJ55" s="80">
        <v>605748</v>
      </c>
      <c r="AK55" s="66">
        <f t="shared" si="23"/>
        <v>17.22342905885698</v>
      </c>
      <c r="AL55" s="67">
        <f t="shared" si="17"/>
        <v>224099598</v>
      </c>
      <c r="AM55" s="66">
        <f t="shared" si="18"/>
        <v>6371.896445834518</v>
      </c>
    </row>
    <row r="56" spans="1:39" s="50" customFormat="1" ht="12.75">
      <c r="A56" s="24">
        <v>53</v>
      </c>
      <c r="B56" s="64" t="s">
        <v>90</v>
      </c>
      <c r="C56" s="65">
        <v>19576</v>
      </c>
      <c r="D56" s="69">
        <v>0</v>
      </c>
      <c r="E56" s="66">
        <f t="shared" si="5"/>
        <v>0</v>
      </c>
      <c r="F56" s="80">
        <v>66572</v>
      </c>
      <c r="G56" s="66">
        <f t="shared" si="6"/>
        <v>3.4006947282386597</v>
      </c>
      <c r="H56" s="80">
        <v>10131972</v>
      </c>
      <c r="I56" s="66">
        <f t="shared" si="7"/>
        <v>517.5711074785452</v>
      </c>
      <c r="J56" s="80">
        <v>60706474</v>
      </c>
      <c r="K56" s="66">
        <f t="shared" si="8"/>
        <v>3101.066305680425</v>
      </c>
      <c r="L56" s="80">
        <v>4707818</v>
      </c>
      <c r="M56" s="66">
        <f t="shared" si="9"/>
        <v>240.48927257866777</v>
      </c>
      <c r="N56" s="80">
        <v>2875622</v>
      </c>
      <c r="O56" s="66">
        <f t="shared" si="10"/>
        <v>146.89527993461382</v>
      </c>
      <c r="P56" s="80">
        <v>5124235</v>
      </c>
      <c r="Q56" s="66">
        <f t="shared" si="11"/>
        <v>261.76108500204333</v>
      </c>
      <c r="R56" s="80">
        <v>9636493</v>
      </c>
      <c r="S56" s="66">
        <f t="shared" si="12"/>
        <v>492.2605741724561</v>
      </c>
      <c r="T56" s="80">
        <v>1510048</v>
      </c>
      <c r="U56" s="66">
        <f t="shared" si="13"/>
        <v>77.13771965672252</v>
      </c>
      <c r="V56" s="80">
        <v>1002336</v>
      </c>
      <c r="W56" s="66">
        <f t="shared" si="14"/>
        <v>51.20228851655088</v>
      </c>
      <c r="X56" s="80">
        <v>970128</v>
      </c>
      <c r="Y56" s="66">
        <f t="shared" si="15"/>
        <v>49.55700858193707</v>
      </c>
      <c r="Z56" s="80">
        <v>0</v>
      </c>
      <c r="AA56" s="66">
        <f t="shared" si="16"/>
        <v>0</v>
      </c>
      <c r="AB56" s="80">
        <v>2106892</v>
      </c>
      <c r="AC56" s="66">
        <f t="shared" si="19"/>
        <v>107.62627707396813</v>
      </c>
      <c r="AD56" s="80">
        <v>25</v>
      </c>
      <c r="AE56" s="66">
        <f t="shared" si="20"/>
        <v>0.0012770739681242337</v>
      </c>
      <c r="AF56" s="80">
        <v>0</v>
      </c>
      <c r="AG56" s="66">
        <f t="shared" si="21"/>
        <v>0</v>
      </c>
      <c r="AH56" s="80">
        <v>906709</v>
      </c>
      <c r="AI56" s="66">
        <f t="shared" si="22"/>
        <v>46.317378422558235</v>
      </c>
      <c r="AJ56" s="80">
        <v>711576</v>
      </c>
      <c r="AK56" s="66">
        <f t="shared" si="23"/>
        <v>36.34940743767879</v>
      </c>
      <c r="AL56" s="67">
        <f t="shared" si="17"/>
        <v>100456900</v>
      </c>
      <c r="AM56" s="66">
        <f t="shared" si="18"/>
        <v>5131.635676338374</v>
      </c>
    </row>
    <row r="57" spans="1:39" s="50" customFormat="1" ht="12.75">
      <c r="A57" s="24">
        <v>54</v>
      </c>
      <c r="B57" s="64" t="s">
        <v>91</v>
      </c>
      <c r="C57" s="65">
        <v>757</v>
      </c>
      <c r="D57" s="69">
        <v>0</v>
      </c>
      <c r="E57" s="66">
        <f t="shared" si="5"/>
        <v>0</v>
      </c>
      <c r="F57" s="80">
        <v>6706</v>
      </c>
      <c r="G57" s="66">
        <f t="shared" si="6"/>
        <v>8.858652575957727</v>
      </c>
      <c r="H57" s="80">
        <v>1081204</v>
      </c>
      <c r="I57" s="66">
        <f t="shared" si="7"/>
        <v>1428.2747688243064</v>
      </c>
      <c r="J57" s="80">
        <v>2511767</v>
      </c>
      <c r="K57" s="66">
        <f t="shared" si="8"/>
        <v>3318.0541611624835</v>
      </c>
      <c r="L57" s="80">
        <v>197083</v>
      </c>
      <c r="M57" s="66">
        <f t="shared" si="9"/>
        <v>260.3474240422721</v>
      </c>
      <c r="N57" s="80">
        <v>226412</v>
      </c>
      <c r="O57" s="66">
        <f t="shared" si="10"/>
        <v>299.0911492734478</v>
      </c>
      <c r="P57" s="80">
        <v>613830</v>
      </c>
      <c r="Q57" s="66">
        <f t="shared" si="11"/>
        <v>810.8718626155878</v>
      </c>
      <c r="R57" s="80">
        <v>490798</v>
      </c>
      <c r="S57" s="66">
        <f t="shared" si="12"/>
        <v>648.3461030383091</v>
      </c>
      <c r="T57" s="80">
        <v>0</v>
      </c>
      <c r="U57" s="66">
        <f t="shared" si="13"/>
        <v>0</v>
      </c>
      <c r="V57" s="80">
        <v>104124</v>
      </c>
      <c r="W57" s="66">
        <f t="shared" si="14"/>
        <v>137.54821664464993</v>
      </c>
      <c r="X57" s="80">
        <v>58424</v>
      </c>
      <c r="Y57" s="66">
        <f t="shared" si="15"/>
        <v>77.17833553500661</v>
      </c>
      <c r="Z57" s="80">
        <v>0</v>
      </c>
      <c r="AA57" s="66">
        <f t="shared" si="16"/>
        <v>0</v>
      </c>
      <c r="AB57" s="80">
        <v>25216</v>
      </c>
      <c r="AC57" s="66">
        <f t="shared" si="19"/>
        <v>33.310435931307794</v>
      </c>
      <c r="AD57" s="80">
        <v>0</v>
      </c>
      <c r="AE57" s="66">
        <f t="shared" si="20"/>
        <v>0</v>
      </c>
      <c r="AF57" s="80">
        <v>0</v>
      </c>
      <c r="AG57" s="66">
        <f t="shared" si="21"/>
        <v>0</v>
      </c>
      <c r="AH57" s="80">
        <v>0</v>
      </c>
      <c r="AI57" s="66">
        <f t="shared" si="22"/>
        <v>0</v>
      </c>
      <c r="AJ57" s="80">
        <v>91478</v>
      </c>
      <c r="AK57" s="66">
        <f t="shared" si="23"/>
        <v>120.84280052840158</v>
      </c>
      <c r="AL57" s="67">
        <f t="shared" si="17"/>
        <v>5407042</v>
      </c>
      <c r="AM57" s="66">
        <f t="shared" si="18"/>
        <v>7142.7239101717305</v>
      </c>
    </row>
    <row r="58" spans="1:39" ht="12.75">
      <c r="A58" s="24">
        <v>55</v>
      </c>
      <c r="B58" s="68" t="s">
        <v>92</v>
      </c>
      <c r="C58" s="61">
        <v>19027</v>
      </c>
      <c r="D58" s="69">
        <v>75163</v>
      </c>
      <c r="E58" s="66">
        <f t="shared" si="5"/>
        <v>3.9503337362695117</v>
      </c>
      <c r="F58" s="70">
        <v>0</v>
      </c>
      <c r="G58" s="66">
        <f t="shared" si="6"/>
        <v>0</v>
      </c>
      <c r="H58" s="70">
        <v>8335288</v>
      </c>
      <c r="I58" s="66">
        <f t="shared" si="7"/>
        <v>438.076838177327</v>
      </c>
      <c r="J58" s="70">
        <v>65940932</v>
      </c>
      <c r="K58" s="66">
        <f t="shared" si="8"/>
        <v>3465.650496662637</v>
      </c>
      <c r="L58" s="70">
        <v>7980539</v>
      </c>
      <c r="M58" s="66">
        <f t="shared" si="9"/>
        <v>419.432333000473</v>
      </c>
      <c r="N58" s="70">
        <v>2622270</v>
      </c>
      <c r="O58" s="66">
        <f t="shared" si="10"/>
        <v>137.81836337835708</v>
      </c>
      <c r="P58" s="70">
        <v>5593700</v>
      </c>
      <c r="Q58" s="66">
        <f t="shared" si="11"/>
        <v>293.9874914595049</v>
      </c>
      <c r="R58" s="70">
        <v>8904349</v>
      </c>
      <c r="S58" s="66">
        <f t="shared" si="12"/>
        <v>467.9849161717559</v>
      </c>
      <c r="T58" s="70">
        <v>826661</v>
      </c>
      <c r="U58" s="66">
        <f t="shared" si="13"/>
        <v>43.44673358911021</v>
      </c>
      <c r="V58" s="70">
        <v>933538</v>
      </c>
      <c r="W58" s="66">
        <f t="shared" si="14"/>
        <v>49.063856624796344</v>
      </c>
      <c r="X58" s="70">
        <v>993178</v>
      </c>
      <c r="Y58" s="66">
        <f t="shared" si="15"/>
        <v>52.19834971356494</v>
      </c>
      <c r="Z58" s="70">
        <v>0</v>
      </c>
      <c r="AA58" s="66">
        <f t="shared" si="16"/>
        <v>0</v>
      </c>
      <c r="AB58" s="70">
        <v>2059987</v>
      </c>
      <c r="AC58" s="66">
        <f t="shared" si="19"/>
        <v>108.26651600357387</v>
      </c>
      <c r="AD58" s="70">
        <v>20152</v>
      </c>
      <c r="AE58" s="66">
        <f t="shared" si="20"/>
        <v>1.0591265044410574</v>
      </c>
      <c r="AF58" s="70">
        <v>21552</v>
      </c>
      <c r="AG58" s="66">
        <f t="shared" si="21"/>
        <v>1.132706154412151</v>
      </c>
      <c r="AH58" s="70">
        <v>288675</v>
      </c>
      <c r="AI58" s="66">
        <f t="shared" si="22"/>
        <v>15.17186103957534</v>
      </c>
      <c r="AJ58" s="70">
        <v>383008</v>
      </c>
      <c r="AK58" s="66">
        <f t="shared" si="23"/>
        <v>20.12971041152047</v>
      </c>
      <c r="AL58" s="67">
        <f t="shared" si="17"/>
        <v>104978992</v>
      </c>
      <c r="AM58" s="66">
        <f t="shared" si="18"/>
        <v>5517.369632627319</v>
      </c>
    </row>
    <row r="59" spans="1:39" ht="12.75">
      <c r="A59" s="24">
        <v>56</v>
      </c>
      <c r="B59" s="64" t="s">
        <v>93</v>
      </c>
      <c r="C59" s="65">
        <v>2933</v>
      </c>
      <c r="D59" s="69">
        <v>0</v>
      </c>
      <c r="E59" s="66">
        <f t="shared" si="5"/>
        <v>0</v>
      </c>
      <c r="F59" s="70">
        <v>0</v>
      </c>
      <c r="G59" s="66">
        <f t="shared" si="6"/>
        <v>0</v>
      </c>
      <c r="H59" s="70">
        <v>1784354</v>
      </c>
      <c r="I59" s="66">
        <f t="shared" si="7"/>
        <v>608.3716331401296</v>
      </c>
      <c r="J59" s="70">
        <v>10023574</v>
      </c>
      <c r="K59" s="66">
        <f t="shared" si="8"/>
        <v>3417.515854074327</v>
      </c>
      <c r="L59" s="70">
        <v>618071</v>
      </c>
      <c r="M59" s="66">
        <f t="shared" si="9"/>
        <v>210.72996931469484</v>
      </c>
      <c r="N59" s="70">
        <v>458648</v>
      </c>
      <c r="O59" s="66">
        <f t="shared" si="10"/>
        <v>156.37504261847937</v>
      </c>
      <c r="P59" s="70">
        <v>877924</v>
      </c>
      <c r="Q59" s="66">
        <f t="shared" si="11"/>
        <v>299.32628707807703</v>
      </c>
      <c r="R59" s="70">
        <v>2126433</v>
      </c>
      <c r="S59" s="66">
        <f t="shared" si="12"/>
        <v>725.0027275826799</v>
      </c>
      <c r="T59" s="70">
        <v>188635</v>
      </c>
      <c r="U59" s="66">
        <f t="shared" si="13"/>
        <v>64.31469485168769</v>
      </c>
      <c r="V59" s="70">
        <v>115147</v>
      </c>
      <c r="W59" s="66">
        <f t="shared" si="14"/>
        <v>39.25912035458575</v>
      </c>
      <c r="X59" s="70">
        <v>140979</v>
      </c>
      <c r="Y59" s="66">
        <f t="shared" si="15"/>
        <v>48.06648482782134</v>
      </c>
      <c r="Z59" s="70">
        <v>0</v>
      </c>
      <c r="AA59" s="66">
        <f t="shared" si="16"/>
        <v>0</v>
      </c>
      <c r="AB59" s="70">
        <v>327128</v>
      </c>
      <c r="AC59" s="66">
        <f t="shared" si="19"/>
        <v>111.53358336174566</v>
      </c>
      <c r="AD59" s="70">
        <v>35</v>
      </c>
      <c r="AE59" s="66">
        <f t="shared" si="20"/>
        <v>0.011933174224343675</v>
      </c>
      <c r="AF59" s="70">
        <v>0</v>
      </c>
      <c r="AG59" s="66">
        <f t="shared" si="21"/>
        <v>0</v>
      </c>
      <c r="AH59" s="70">
        <v>44773</v>
      </c>
      <c r="AI59" s="66">
        <f t="shared" si="22"/>
        <v>15.26525741561541</v>
      </c>
      <c r="AJ59" s="70">
        <v>19188</v>
      </c>
      <c r="AK59" s="66">
        <f t="shared" si="23"/>
        <v>6.542107057620184</v>
      </c>
      <c r="AL59" s="67">
        <f t="shared" si="17"/>
        <v>16724889</v>
      </c>
      <c r="AM59" s="66">
        <f t="shared" si="18"/>
        <v>5702.314694851688</v>
      </c>
    </row>
    <row r="60" spans="1:39" s="50" customFormat="1" ht="12.75">
      <c r="A60" s="24">
        <v>57</v>
      </c>
      <c r="B60" s="64" t="s">
        <v>94</v>
      </c>
      <c r="C60" s="65">
        <v>9023</v>
      </c>
      <c r="D60" s="69">
        <v>100901</v>
      </c>
      <c r="E60" s="66">
        <f t="shared" si="5"/>
        <v>11.182644353319295</v>
      </c>
      <c r="F60" s="80">
        <v>105380</v>
      </c>
      <c r="G60" s="66">
        <f t="shared" si="6"/>
        <v>11.679042447079686</v>
      </c>
      <c r="H60" s="80">
        <v>4499958</v>
      </c>
      <c r="I60" s="66">
        <f t="shared" si="7"/>
        <v>498.7208245594592</v>
      </c>
      <c r="J60" s="80">
        <v>30975013</v>
      </c>
      <c r="K60" s="66">
        <f t="shared" si="8"/>
        <v>3432.895156821456</v>
      </c>
      <c r="L60" s="80">
        <v>3242473</v>
      </c>
      <c r="M60" s="66">
        <f t="shared" si="9"/>
        <v>359.35642247589493</v>
      </c>
      <c r="N60" s="80">
        <v>1180563</v>
      </c>
      <c r="O60" s="66">
        <f t="shared" si="10"/>
        <v>130.83929956777126</v>
      </c>
      <c r="P60" s="80">
        <v>1844646</v>
      </c>
      <c r="Q60" s="66">
        <f t="shared" si="11"/>
        <v>204.43821345450516</v>
      </c>
      <c r="R60" s="80">
        <v>3843589</v>
      </c>
      <c r="S60" s="66">
        <f t="shared" si="12"/>
        <v>425.9768369721822</v>
      </c>
      <c r="T60" s="80">
        <v>496179</v>
      </c>
      <c r="U60" s="66">
        <f t="shared" si="13"/>
        <v>54.99046880195057</v>
      </c>
      <c r="V60" s="80">
        <v>665900</v>
      </c>
      <c r="W60" s="66">
        <f t="shared" si="14"/>
        <v>73.80028815249916</v>
      </c>
      <c r="X60" s="80">
        <v>412094</v>
      </c>
      <c r="Y60" s="66">
        <f t="shared" si="15"/>
        <v>45.67150615094758</v>
      </c>
      <c r="Z60" s="80">
        <v>0</v>
      </c>
      <c r="AA60" s="66">
        <f t="shared" si="16"/>
        <v>0</v>
      </c>
      <c r="AB60" s="80">
        <v>880876</v>
      </c>
      <c r="AC60" s="66">
        <f t="shared" si="19"/>
        <v>97.62562340684916</v>
      </c>
      <c r="AD60" s="80">
        <v>0</v>
      </c>
      <c r="AE60" s="66">
        <f t="shared" si="20"/>
        <v>0</v>
      </c>
      <c r="AF60" s="80">
        <v>0</v>
      </c>
      <c r="AG60" s="66">
        <f t="shared" si="21"/>
        <v>0</v>
      </c>
      <c r="AH60" s="80">
        <v>192197</v>
      </c>
      <c r="AI60" s="66">
        <f t="shared" si="22"/>
        <v>21.3007868779785</v>
      </c>
      <c r="AJ60" s="80">
        <v>140786</v>
      </c>
      <c r="AK60" s="66">
        <f t="shared" si="23"/>
        <v>15.603014518452843</v>
      </c>
      <c r="AL60" s="67">
        <f t="shared" si="17"/>
        <v>48580555</v>
      </c>
      <c r="AM60" s="66">
        <f t="shared" si="18"/>
        <v>5384.080128560346</v>
      </c>
    </row>
    <row r="61" spans="1:39" s="50" customFormat="1" ht="12.75">
      <c r="A61" s="24">
        <v>58</v>
      </c>
      <c r="B61" s="64" t="s">
        <v>95</v>
      </c>
      <c r="C61" s="65">
        <v>9525</v>
      </c>
      <c r="D61" s="69">
        <v>0</v>
      </c>
      <c r="E61" s="66">
        <f t="shared" si="5"/>
        <v>0</v>
      </c>
      <c r="F61" s="80">
        <v>0</v>
      </c>
      <c r="G61" s="66">
        <f t="shared" si="6"/>
        <v>0</v>
      </c>
      <c r="H61" s="80">
        <v>5118589</v>
      </c>
      <c r="I61" s="66">
        <f t="shared" si="7"/>
        <v>537.3846719160105</v>
      </c>
      <c r="J61" s="80">
        <v>30945820</v>
      </c>
      <c r="K61" s="66">
        <f t="shared" si="8"/>
        <v>3248.9049868766406</v>
      </c>
      <c r="L61" s="80">
        <v>1771966</v>
      </c>
      <c r="M61" s="66">
        <f t="shared" si="9"/>
        <v>186.03317585301838</v>
      </c>
      <c r="N61" s="80">
        <v>1571853</v>
      </c>
      <c r="O61" s="66">
        <f t="shared" si="10"/>
        <v>165.02393700787403</v>
      </c>
      <c r="P61" s="80">
        <v>3052011</v>
      </c>
      <c r="Q61" s="66">
        <f t="shared" si="11"/>
        <v>320.42110236220475</v>
      </c>
      <c r="R61" s="80">
        <v>6026359</v>
      </c>
      <c r="S61" s="66">
        <f t="shared" si="12"/>
        <v>632.6886089238845</v>
      </c>
      <c r="T61" s="80">
        <v>808074</v>
      </c>
      <c r="U61" s="66">
        <f t="shared" si="13"/>
        <v>84.83716535433071</v>
      </c>
      <c r="V61" s="80">
        <v>344291</v>
      </c>
      <c r="W61" s="66">
        <f t="shared" si="14"/>
        <v>36.146036745406825</v>
      </c>
      <c r="X61" s="80">
        <v>693634</v>
      </c>
      <c r="Y61" s="66">
        <f t="shared" si="15"/>
        <v>72.82246719160105</v>
      </c>
      <c r="Z61" s="80">
        <v>0</v>
      </c>
      <c r="AA61" s="66">
        <f t="shared" si="16"/>
        <v>0</v>
      </c>
      <c r="AB61" s="80">
        <v>924468</v>
      </c>
      <c r="AC61" s="66">
        <f t="shared" si="19"/>
        <v>97.05700787401575</v>
      </c>
      <c r="AD61" s="80">
        <v>0</v>
      </c>
      <c r="AE61" s="66">
        <f t="shared" si="20"/>
        <v>0</v>
      </c>
      <c r="AF61" s="80">
        <v>0</v>
      </c>
      <c r="AG61" s="66">
        <f t="shared" si="21"/>
        <v>0</v>
      </c>
      <c r="AH61" s="80">
        <v>141334</v>
      </c>
      <c r="AI61" s="66">
        <f t="shared" si="22"/>
        <v>14.838215223097112</v>
      </c>
      <c r="AJ61" s="80">
        <v>0</v>
      </c>
      <c r="AK61" s="66">
        <f t="shared" si="23"/>
        <v>0</v>
      </c>
      <c r="AL61" s="67">
        <f t="shared" si="17"/>
        <v>51398399</v>
      </c>
      <c r="AM61" s="66">
        <f t="shared" si="18"/>
        <v>5396.157375328084</v>
      </c>
    </row>
    <row r="62" spans="1:39" s="50" customFormat="1" ht="12.75">
      <c r="A62" s="24">
        <v>59</v>
      </c>
      <c r="B62" s="64" t="s">
        <v>96</v>
      </c>
      <c r="C62" s="65">
        <v>5313</v>
      </c>
      <c r="D62" s="69">
        <v>0</v>
      </c>
      <c r="E62" s="66">
        <f t="shared" si="5"/>
        <v>0</v>
      </c>
      <c r="F62" s="80">
        <v>0</v>
      </c>
      <c r="G62" s="66">
        <f t="shared" si="6"/>
        <v>0</v>
      </c>
      <c r="H62" s="80">
        <v>2027478</v>
      </c>
      <c r="I62" s="66">
        <f t="shared" si="7"/>
        <v>381.60700169395824</v>
      </c>
      <c r="J62" s="80">
        <v>16934963</v>
      </c>
      <c r="K62" s="66">
        <f t="shared" si="8"/>
        <v>3187.4577451533974</v>
      </c>
      <c r="L62" s="80">
        <v>1791463</v>
      </c>
      <c r="M62" s="66">
        <f t="shared" si="9"/>
        <v>337.1848296630905</v>
      </c>
      <c r="N62" s="80">
        <v>964233</v>
      </c>
      <c r="O62" s="66">
        <f t="shared" si="10"/>
        <v>181.48560135516658</v>
      </c>
      <c r="P62" s="80">
        <v>1964978</v>
      </c>
      <c r="Q62" s="66">
        <f t="shared" si="11"/>
        <v>369.8434029738378</v>
      </c>
      <c r="R62" s="80">
        <v>3079034</v>
      </c>
      <c r="S62" s="66">
        <f t="shared" si="12"/>
        <v>579.528326745718</v>
      </c>
      <c r="T62" s="80">
        <v>265226</v>
      </c>
      <c r="U62" s="66">
        <f t="shared" si="13"/>
        <v>49.9201957462827</v>
      </c>
      <c r="V62" s="80">
        <v>163547</v>
      </c>
      <c r="W62" s="66">
        <f t="shared" si="14"/>
        <v>30.782420478072652</v>
      </c>
      <c r="X62" s="80">
        <v>238000</v>
      </c>
      <c r="Y62" s="66">
        <f t="shared" si="15"/>
        <v>44.79578392621871</v>
      </c>
      <c r="Z62" s="80">
        <v>0</v>
      </c>
      <c r="AA62" s="66">
        <f t="shared" si="16"/>
        <v>0</v>
      </c>
      <c r="AB62" s="80">
        <v>606413</v>
      </c>
      <c r="AC62" s="66">
        <f t="shared" si="19"/>
        <v>114.13758705063053</v>
      </c>
      <c r="AD62" s="80">
        <v>0</v>
      </c>
      <c r="AE62" s="66">
        <f t="shared" si="20"/>
        <v>0</v>
      </c>
      <c r="AF62" s="80">
        <v>0</v>
      </c>
      <c r="AG62" s="66">
        <f t="shared" si="21"/>
        <v>0</v>
      </c>
      <c r="AH62" s="80">
        <v>198763</v>
      </c>
      <c r="AI62" s="66">
        <f t="shared" si="22"/>
        <v>37.41069075851684</v>
      </c>
      <c r="AJ62" s="80">
        <v>69896</v>
      </c>
      <c r="AK62" s="66">
        <f t="shared" si="23"/>
        <v>13.155655938264633</v>
      </c>
      <c r="AL62" s="67">
        <f t="shared" si="17"/>
        <v>28303994</v>
      </c>
      <c r="AM62" s="66">
        <f t="shared" si="18"/>
        <v>5327.309241483154</v>
      </c>
    </row>
    <row r="63" spans="1:39" ht="12.75">
      <c r="A63" s="24">
        <v>60</v>
      </c>
      <c r="B63" s="68" t="s">
        <v>97</v>
      </c>
      <c r="C63" s="61">
        <v>7377</v>
      </c>
      <c r="D63" s="69">
        <v>0</v>
      </c>
      <c r="E63" s="66">
        <f t="shared" si="5"/>
        <v>0</v>
      </c>
      <c r="F63" s="70">
        <v>0</v>
      </c>
      <c r="G63" s="66">
        <f t="shared" si="6"/>
        <v>0</v>
      </c>
      <c r="H63" s="70">
        <v>3890355</v>
      </c>
      <c r="I63" s="66">
        <f t="shared" si="7"/>
        <v>527.3627490849939</v>
      </c>
      <c r="J63" s="70">
        <v>25169865</v>
      </c>
      <c r="K63" s="66">
        <f t="shared" si="8"/>
        <v>3411.9377795851974</v>
      </c>
      <c r="L63" s="70">
        <v>2112408</v>
      </c>
      <c r="M63" s="66">
        <f t="shared" si="9"/>
        <v>286.35054900366003</v>
      </c>
      <c r="N63" s="70">
        <v>843425</v>
      </c>
      <c r="O63" s="66">
        <f t="shared" si="10"/>
        <v>114.33170665582215</v>
      </c>
      <c r="P63" s="70">
        <v>2516001</v>
      </c>
      <c r="Q63" s="66">
        <f t="shared" si="11"/>
        <v>341.0601870679138</v>
      </c>
      <c r="R63" s="70">
        <v>3808091</v>
      </c>
      <c r="S63" s="66">
        <f t="shared" si="12"/>
        <v>516.2113325199946</v>
      </c>
      <c r="T63" s="70">
        <v>527047</v>
      </c>
      <c r="U63" s="66">
        <f t="shared" si="13"/>
        <v>71.44462518639013</v>
      </c>
      <c r="V63" s="70">
        <v>454201</v>
      </c>
      <c r="W63" s="66">
        <f t="shared" si="14"/>
        <v>61.56987935475125</v>
      </c>
      <c r="X63" s="70">
        <v>134815</v>
      </c>
      <c r="Y63" s="66">
        <f t="shared" si="15"/>
        <v>18.27504405584926</v>
      </c>
      <c r="Z63" s="70">
        <v>0</v>
      </c>
      <c r="AA63" s="66">
        <f t="shared" si="16"/>
        <v>0</v>
      </c>
      <c r="AB63" s="70">
        <v>80501</v>
      </c>
      <c r="AC63" s="66">
        <f t="shared" si="19"/>
        <v>10.912430527314626</v>
      </c>
      <c r="AD63" s="70">
        <v>0</v>
      </c>
      <c r="AE63" s="66">
        <f t="shared" si="20"/>
        <v>0</v>
      </c>
      <c r="AF63" s="70">
        <v>0</v>
      </c>
      <c r="AG63" s="66">
        <f t="shared" si="21"/>
        <v>0</v>
      </c>
      <c r="AH63" s="70">
        <v>160163</v>
      </c>
      <c r="AI63" s="66">
        <f t="shared" si="22"/>
        <v>21.71112918530568</v>
      </c>
      <c r="AJ63" s="70">
        <v>135501</v>
      </c>
      <c r="AK63" s="66">
        <f t="shared" si="23"/>
        <v>18.368035786905246</v>
      </c>
      <c r="AL63" s="67">
        <f t="shared" si="17"/>
        <v>39832373</v>
      </c>
      <c r="AM63" s="66">
        <f t="shared" si="18"/>
        <v>5399.535448014098</v>
      </c>
    </row>
    <row r="64" spans="1:39" ht="12.75">
      <c r="A64" s="24">
        <v>61</v>
      </c>
      <c r="B64" s="64" t="s">
        <v>98</v>
      </c>
      <c r="C64" s="65">
        <v>3631</v>
      </c>
      <c r="D64" s="69">
        <v>0</v>
      </c>
      <c r="E64" s="66">
        <f t="shared" si="5"/>
        <v>0</v>
      </c>
      <c r="F64" s="70">
        <v>1200</v>
      </c>
      <c r="G64" s="66">
        <f t="shared" si="6"/>
        <v>0.33048746901679976</v>
      </c>
      <c r="H64" s="70">
        <v>2674739</v>
      </c>
      <c r="I64" s="66">
        <f t="shared" si="7"/>
        <v>736.6397686587717</v>
      </c>
      <c r="J64" s="70">
        <v>13693871</v>
      </c>
      <c r="K64" s="66">
        <f t="shared" si="8"/>
        <v>3771.3773065271275</v>
      </c>
      <c r="L64" s="70">
        <v>1248280</v>
      </c>
      <c r="M64" s="66">
        <f t="shared" si="9"/>
        <v>343.78408152024235</v>
      </c>
      <c r="N64" s="70">
        <v>637706</v>
      </c>
      <c r="O64" s="66">
        <f t="shared" si="10"/>
        <v>175.6282015973561</v>
      </c>
      <c r="P64" s="70">
        <v>1330406</v>
      </c>
      <c r="Q64" s="66">
        <f t="shared" si="11"/>
        <v>366.4020930873038</v>
      </c>
      <c r="R64" s="70">
        <v>1332348</v>
      </c>
      <c r="S64" s="66">
        <f t="shared" si="12"/>
        <v>366.9369319746626</v>
      </c>
      <c r="T64" s="70">
        <v>238496</v>
      </c>
      <c r="U64" s="66">
        <f t="shared" si="13"/>
        <v>65.68328284219223</v>
      </c>
      <c r="V64" s="70">
        <v>140500</v>
      </c>
      <c r="W64" s="66">
        <f t="shared" si="14"/>
        <v>38.69457449738364</v>
      </c>
      <c r="X64" s="70">
        <v>107533</v>
      </c>
      <c r="Y64" s="66">
        <f t="shared" si="15"/>
        <v>29.61525750481961</v>
      </c>
      <c r="Z64" s="70">
        <v>0</v>
      </c>
      <c r="AA64" s="66">
        <f t="shared" si="16"/>
        <v>0</v>
      </c>
      <c r="AB64" s="70">
        <v>283827</v>
      </c>
      <c r="AC64" s="66">
        <f t="shared" si="19"/>
        <v>78.16772239052602</v>
      </c>
      <c r="AD64" s="70">
        <v>44222</v>
      </c>
      <c r="AE64" s="66">
        <f t="shared" si="20"/>
        <v>12.179014045717434</v>
      </c>
      <c r="AF64" s="70">
        <v>9841</v>
      </c>
      <c r="AG64" s="66">
        <f t="shared" si="21"/>
        <v>2.710272652161939</v>
      </c>
      <c r="AH64" s="70">
        <v>27822</v>
      </c>
      <c r="AI64" s="66">
        <f t="shared" si="22"/>
        <v>7.662351969154503</v>
      </c>
      <c r="AJ64" s="70">
        <v>0</v>
      </c>
      <c r="AK64" s="66">
        <f t="shared" si="23"/>
        <v>0</v>
      </c>
      <c r="AL64" s="67">
        <f t="shared" si="17"/>
        <v>21770791</v>
      </c>
      <c r="AM64" s="66">
        <f t="shared" si="18"/>
        <v>5995.8113467364365</v>
      </c>
    </row>
    <row r="65" spans="1:39" s="50" customFormat="1" ht="12.75">
      <c r="A65" s="24">
        <v>62</v>
      </c>
      <c r="B65" s="64" t="s">
        <v>99</v>
      </c>
      <c r="C65" s="65">
        <v>2282</v>
      </c>
      <c r="D65" s="69">
        <v>0</v>
      </c>
      <c r="E65" s="66">
        <f t="shared" si="5"/>
        <v>0</v>
      </c>
      <c r="F65" s="80">
        <v>3536</v>
      </c>
      <c r="G65" s="66">
        <f t="shared" si="6"/>
        <v>1.5495179666958807</v>
      </c>
      <c r="H65" s="80">
        <v>1233851</v>
      </c>
      <c r="I65" s="66">
        <f t="shared" si="7"/>
        <v>540.6884312007012</v>
      </c>
      <c r="J65" s="80">
        <v>7169661</v>
      </c>
      <c r="K65" s="66">
        <f t="shared" si="8"/>
        <v>3141.8321647677476</v>
      </c>
      <c r="L65" s="80">
        <v>504902</v>
      </c>
      <c r="M65" s="66">
        <f t="shared" si="9"/>
        <v>221.2541630148992</v>
      </c>
      <c r="N65" s="80">
        <v>353882</v>
      </c>
      <c r="O65" s="66">
        <f t="shared" si="10"/>
        <v>155.07537248028046</v>
      </c>
      <c r="P65" s="80">
        <v>327590</v>
      </c>
      <c r="Q65" s="66">
        <f t="shared" si="11"/>
        <v>143.55390008764243</v>
      </c>
      <c r="R65" s="80">
        <v>1246369</v>
      </c>
      <c r="S65" s="66">
        <f t="shared" si="12"/>
        <v>546.1739702015776</v>
      </c>
      <c r="T65" s="80">
        <v>91425</v>
      </c>
      <c r="U65" s="66">
        <f t="shared" si="13"/>
        <v>40.0635407537248</v>
      </c>
      <c r="V65" s="80">
        <v>40719</v>
      </c>
      <c r="W65" s="66">
        <f t="shared" si="14"/>
        <v>17.84355828220859</v>
      </c>
      <c r="X65" s="80">
        <v>338</v>
      </c>
      <c r="Y65" s="66">
        <f t="shared" si="15"/>
        <v>0.1481156879929886</v>
      </c>
      <c r="Z65" s="80">
        <v>0</v>
      </c>
      <c r="AA65" s="66">
        <f t="shared" si="16"/>
        <v>0</v>
      </c>
      <c r="AB65" s="80">
        <v>100621</v>
      </c>
      <c r="AC65" s="66">
        <f t="shared" si="19"/>
        <v>44.093339176161265</v>
      </c>
      <c r="AD65" s="80">
        <v>0</v>
      </c>
      <c r="AE65" s="66">
        <f t="shared" si="20"/>
        <v>0</v>
      </c>
      <c r="AF65" s="80">
        <v>0</v>
      </c>
      <c r="AG65" s="66">
        <f t="shared" si="21"/>
        <v>0</v>
      </c>
      <c r="AH65" s="80">
        <v>14927</v>
      </c>
      <c r="AI65" s="66">
        <f t="shared" si="22"/>
        <v>6.541191936897459</v>
      </c>
      <c r="AJ65" s="80">
        <v>66535</v>
      </c>
      <c r="AK65" s="66">
        <f t="shared" si="23"/>
        <v>29.15644171779141</v>
      </c>
      <c r="AL65" s="67">
        <f t="shared" si="17"/>
        <v>11154356</v>
      </c>
      <c r="AM65" s="66">
        <f t="shared" si="18"/>
        <v>4887.973707274321</v>
      </c>
    </row>
    <row r="66" spans="1:39" s="50" customFormat="1" ht="12.75">
      <c r="A66" s="24">
        <v>63</v>
      </c>
      <c r="B66" s="64" t="s">
        <v>100</v>
      </c>
      <c r="C66" s="65">
        <v>2401</v>
      </c>
      <c r="D66" s="69">
        <v>0</v>
      </c>
      <c r="E66" s="66">
        <f t="shared" si="5"/>
        <v>0</v>
      </c>
      <c r="F66" s="80">
        <v>12703</v>
      </c>
      <c r="G66" s="66">
        <f t="shared" si="6"/>
        <v>5.290712203248646</v>
      </c>
      <c r="H66" s="80">
        <v>2340476</v>
      </c>
      <c r="I66" s="66">
        <f t="shared" si="7"/>
        <v>974.7921699291961</v>
      </c>
      <c r="J66" s="80">
        <v>9905580</v>
      </c>
      <c r="K66" s="66">
        <f t="shared" si="8"/>
        <v>4125.605997501041</v>
      </c>
      <c r="L66" s="80">
        <v>628895</v>
      </c>
      <c r="M66" s="66">
        <f t="shared" si="9"/>
        <v>261.9304456476468</v>
      </c>
      <c r="N66" s="80">
        <v>930162</v>
      </c>
      <c r="O66" s="66">
        <f t="shared" si="10"/>
        <v>387.4060807996668</v>
      </c>
      <c r="P66" s="80">
        <v>547464</v>
      </c>
      <c r="Q66" s="66">
        <f t="shared" si="11"/>
        <v>228.0149937526031</v>
      </c>
      <c r="R66" s="80">
        <v>1542661</v>
      </c>
      <c r="S66" s="66">
        <f t="shared" si="12"/>
        <v>642.5077051228654</v>
      </c>
      <c r="T66" s="80">
        <v>166626</v>
      </c>
      <c r="U66" s="66">
        <f t="shared" si="13"/>
        <v>69.39858392336527</v>
      </c>
      <c r="V66" s="80">
        <v>117710</v>
      </c>
      <c r="W66" s="66">
        <f t="shared" si="14"/>
        <v>49.02540608079967</v>
      </c>
      <c r="X66" s="80">
        <v>235812</v>
      </c>
      <c r="Y66" s="66">
        <f t="shared" si="15"/>
        <v>98.21407746772178</v>
      </c>
      <c r="Z66" s="80">
        <v>0</v>
      </c>
      <c r="AA66" s="66">
        <f t="shared" si="16"/>
        <v>0</v>
      </c>
      <c r="AB66" s="80">
        <v>135635</v>
      </c>
      <c r="AC66" s="66">
        <f t="shared" si="19"/>
        <v>56.49104539775094</v>
      </c>
      <c r="AD66" s="80">
        <v>0</v>
      </c>
      <c r="AE66" s="66">
        <f t="shared" si="20"/>
        <v>0</v>
      </c>
      <c r="AF66" s="80">
        <v>0</v>
      </c>
      <c r="AG66" s="66">
        <f t="shared" si="21"/>
        <v>0</v>
      </c>
      <c r="AH66" s="80">
        <v>43184</v>
      </c>
      <c r="AI66" s="66">
        <f t="shared" si="22"/>
        <v>17.985839233652644</v>
      </c>
      <c r="AJ66" s="80">
        <v>320233</v>
      </c>
      <c r="AK66" s="66">
        <f t="shared" si="23"/>
        <v>133.37484381507704</v>
      </c>
      <c r="AL66" s="67">
        <f>D66+F66+H66+J66+L66+N66+P66+R66+T66+V66+X66+Z66+AB66+AD66+AF66+AH66+AJ66</f>
        <v>16927141</v>
      </c>
      <c r="AM66" s="66">
        <f t="shared" si="18"/>
        <v>7050.037900874636</v>
      </c>
    </row>
    <row r="67" spans="1:39" s="50" customFormat="1" ht="12.75">
      <c r="A67" s="24">
        <v>64</v>
      </c>
      <c r="B67" s="64" t="s">
        <v>101</v>
      </c>
      <c r="C67" s="65">
        <v>2667</v>
      </c>
      <c r="D67" s="69">
        <v>50957</v>
      </c>
      <c r="E67" s="66">
        <f t="shared" si="5"/>
        <v>19.106486689163855</v>
      </c>
      <c r="F67" s="80">
        <v>0</v>
      </c>
      <c r="G67" s="66">
        <f t="shared" si="6"/>
        <v>0</v>
      </c>
      <c r="H67" s="80">
        <v>1750268</v>
      </c>
      <c r="I67" s="66">
        <f t="shared" si="7"/>
        <v>656.2684664416948</v>
      </c>
      <c r="J67" s="80">
        <v>8656056</v>
      </c>
      <c r="K67" s="66">
        <f t="shared" si="8"/>
        <v>3245.615298087739</v>
      </c>
      <c r="L67" s="80">
        <v>599391</v>
      </c>
      <c r="M67" s="66">
        <f t="shared" si="9"/>
        <v>224.7435320584927</v>
      </c>
      <c r="N67" s="80">
        <v>515290</v>
      </c>
      <c r="O67" s="66">
        <f t="shared" si="10"/>
        <v>193.20959880015</v>
      </c>
      <c r="P67" s="80">
        <v>916158</v>
      </c>
      <c r="Q67" s="66">
        <f t="shared" si="11"/>
        <v>343.51631046119235</v>
      </c>
      <c r="R67" s="80">
        <v>1639634</v>
      </c>
      <c r="S67" s="66">
        <f t="shared" si="12"/>
        <v>614.7859017622798</v>
      </c>
      <c r="T67" s="80">
        <v>0</v>
      </c>
      <c r="U67" s="66">
        <f t="shared" si="13"/>
        <v>0</v>
      </c>
      <c r="V67" s="80">
        <v>48933</v>
      </c>
      <c r="W67" s="66">
        <f t="shared" si="14"/>
        <v>18.34758155230596</v>
      </c>
      <c r="X67" s="80">
        <v>179244</v>
      </c>
      <c r="Y67" s="66">
        <f t="shared" si="15"/>
        <v>67.20809898762654</v>
      </c>
      <c r="Z67" s="80">
        <v>0</v>
      </c>
      <c r="AA67" s="66">
        <f t="shared" si="16"/>
        <v>0</v>
      </c>
      <c r="AB67" s="80">
        <v>222951</v>
      </c>
      <c r="AC67" s="66">
        <f t="shared" si="19"/>
        <v>83.59617547806525</v>
      </c>
      <c r="AD67" s="80">
        <v>0</v>
      </c>
      <c r="AE67" s="66">
        <f t="shared" si="20"/>
        <v>0</v>
      </c>
      <c r="AF67" s="80">
        <v>0</v>
      </c>
      <c r="AG67" s="66">
        <f t="shared" si="21"/>
        <v>0</v>
      </c>
      <c r="AH67" s="80">
        <v>17627</v>
      </c>
      <c r="AI67" s="66">
        <f t="shared" si="22"/>
        <v>6.609298837645294</v>
      </c>
      <c r="AJ67" s="80">
        <v>52535</v>
      </c>
      <c r="AK67" s="66">
        <f t="shared" si="23"/>
        <v>19.698162729658794</v>
      </c>
      <c r="AL67" s="67">
        <f t="shared" si="17"/>
        <v>14649044</v>
      </c>
      <c r="AM67" s="66">
        <f t="shared" si="18"/>
        <v>5492.704911886014</v>
      </c>
    </row>
    <row r="68" spans="1:39" ht="12.75">
      <c r="A68" s="24">
        <v>65</v>
      </c>
      <c r="B68" s="68" t="s">
        <v>102</v>
      </c>
      <c r="C68" s="65">
        <v>8890</v>
      </c>
      <c r="D68" s="69">
        <v>0</v>
      </c>
      <c r="E68" s="66">
        <f t="shared" si="5"/>
        <v>0</v>
      </c>
      <c r="F68" s="70">
        <v>0</v>
      </c>
      <c r="G68" s="66">
        <f t="shared" si="6"/>
        <v>0</v>
      </c>
      <c r="H68" s="70">
        <v>4901610</v>
      </c>
      <c r="I68" s="66">
        <f t="shared" si="7"/>
        <v>551.3622047244095</v>
      </c>
      <c r="J68" s="70">
        <v>33224044</v>
      </c>
      <c r="K68" s="66">
        <f t="shared" si="8"/>
        <v>3737.2377952755905</v>
      </c>
      <c r="L68" s="70">
        <v>3800711</v>
      </c>
      <c r="M68" s="66">
        <f t="shared" si="9"/>
        <v>427.5265466816648</v>
      </c>
      <c r="N68" s="70">
        <v>2072322</v>
      </c>
      <c r="O68" s="66">
        <f t="shared" si="10"/>
        <v>233.10708661417323</v>
      </c>
      <c r="P68" s="70">
        <v>3944257</v>
      </c>
      <c r="Q68" s="66">
        <f t="shared" si="11"/>
        <v>443.6734533183352</v>
      </c>
      <c r="R68" s="70">
        <v>4779658</v>
      </c>
      <c r="S68" s="66">
        <f t="shared" si="12"/>
        <v>537.6443194600674</v>
      </c>
      <c r="T68" s="70">
        <v>407422</v>
      </c>
      <c r="U68" s="66">
        <f t="shared" si="13"/>
        <v>45.82924634420697</v>
      </c>
      <c r="V68" s="70">
        <v>125284</v>
      </c>
      <c r="W68" s="66">
        <f t="shared" si="14"/>
        <v>14.092688413948256</v>
      </c>
      <c r="X68" s="70">
        <v>1790333</v>
      </c>
      <c r="Y68" s="66">
        <f t="shared" si="15"/>
        <v>201.3872890888639</v>
      </c>
      <c r="Z68" s="70">
        <v>0</v>
      </c>
      <c r="AA68" s="66">
        <f t="shared" si="16"/>
        <v>0</v>
      </c>
      <c r="AB68" s="70">
        <v>1135175</v>
      </c>
      <c r="AC68" s="66">
        <f aca="true" t="shared" si="24" ref="AC68:AC73">AB68/$C68</f>
        <v>127.6912260967379</v>
      </c>
      <c r="AD68" s="70">
        <v>0</v>
      </c>
      <c r="AE68" s="66">
        <f aca="true" t="shared" si="25" ref="AE68:AE73">AD68/$C68</f>
        <v>0</v>
      </c>
      <c r="AF68" s="70">
        <v>0</v>
      </c>
      <c r="AG68" s="66">
        <f aca="true" t="shared" si="26" ref="AG68:AG73">AF68/$C68</f>
        <v>0</v>
      </c>
      <c r="AH68" s="70">
        <v>302262</v>
      </c>
      <c r="AI68" s="66">
        <f aca="true" t="shared" si="27" ref="AI68:AI73">AH68/$C68</f>
        <v>34.00022497187852</v>
      </c>
      <c r="AJ68" s="70">
        <v>223609</v>
      </c>
      <c r="AK68" s="66">
        <f aca="true" t="shared" si="28" ref="AK68:AK73">AJ68/$C68</f>
        <v>25.15286839145107</v>
      </c>
      <c r="AL68" s="67">
        <f t="shared" si="17"/>
        <v>56706687</v>
      </c>
      <c r="AM68" s="66">
        <f t="shared" si="18"/>
        <v>6378.704949381327</v>
      </c>
    </row>
    <row r="69" spans="1:39" ht="12.75">
      <c r="A69" s="24">
        <v>66</v>
      </c>
      <c r="B69" s="64" t="s">
        <v>103</v>
      </c>
      <c r="C69" s="65">
        <v>2280</v>
      </c>
      <c r="D69" s="69">
        <v>0</v>
      </c>
      <c r="E69" s="66">
        <f>D69/$C69</f>
        <v>0</v>
      </c>
      <c r="F69" s="70">
        <v>0</v>
      </c>
      <c r="G69" s="66">
        <f>F69/$C69</f>
        <v>0</v>
      </c>
      <c r="H69" s="70">
        <v>1696139</v>
      </c>
      <c r="I69" s="66">
        <f>H69/$C69</f>
        <v>743.9206140350877</v>
      </c>
      <c r="J69" s="70">
        <v>8729272</v>
      </c>
      <c r="K69" s="66">
        <f>J69/$C69</f>
        <v>3828.6280701754386</v>
      </c>
      <c r="L69" s="70">
        <v>1657319</v>
      </c>
      <c r="M69" s="66">
        <f>L69/$C69</f>
        <v>726.894298245614</v>
      </c>
      <c r="N69" s="70">
        <v>969875</v>
      </c>
      <c r="O69" s="66">
        <f>N69/$C69</f>
        <v>425.38377192982455</v>
      </c>
      <c r="P69" s="70">
        <v>1134989</v>
      </c>
      <c r="Q69" s="66">
        <f>P69/$C69</f>
        <v>497.8021929824561</v>
      </c>
      <c r="R69" s="70">
        <v>1313911</v>
      </c>
      <c r="S69" s="66">
        <f>R69/$C69</f>
        <v>576.2767543859649</v>
      </c>
      <c r="T69" s="70">
        <v>175155</v>
      </c>
      <c r="U69" s="66">
        <f>T69/$C69</f>
        <v>76.82236842105263</v>
      </c>
      <c r="V69" s="70">
        <v>102341</v>
      </c>
      <c r="W69" s="66">
        <f>V69/$C69</f>
        <v>44.88640350877193</v>
      </c>
      <c r="X69" s="70">
        <v>564335</v>
      </c>
      <c r="Y69" s="66">
        <f>X69/$C69</f>
        <v>247.515350877193</v>
      </c>
      <c r="Z69" s="70">
        <v>0</v>
      </c>
      <c r="AA69" s="66">
        <f>Z69/$C69</f>
        <v>0</v>
      </c>
      <c r="AB69" s="70">
        <v>369044</v>
      </c>
      <c r="AC69" s="66">
        <f t="shared" si="24"/>
        <v>161.86140350877193</v>
      </c>
      <c r="AD69" s="70">
        <v>0</v>
      </c>
      <c r="AE69" s="66">
        <f t="shared" si="25"/>
        <v>0</v>
      </c>
      <c r="AF69" s="70">
        <v>0</v>
      </c>
      <c r="AG69" s="66">
        <f t="shared" si="26"/>
        <v>0</v>
      </c>
      <c r="AH69" s="70">
        <v>111634</v>
      </c>
      <c r="AI69" s="66">
        <f t="shared" si="27"/>
        <v>48.96228070175439</v>
      </c>
      <c r="AJ69" s="70">
        <v>48617</v>
      </c>
      <c r="AK69" s="66">
        <f t="shared" si="28"/>
        <v>21.323245614035088</v>
      </c>
      <c r="AL69" s="67">
        <f>D69+F69+H69+J69+L69+N69+P69+R69+T69+V69+X69+Z69+AB69+AD69+AF69+AH69+AJ69</f>
        <v>16872631</v>
      </c>
      <c r="AM69" s="66">
        <f>AL69/$C69</f>
        <v>7400.2767543859645</v>
      </c>
    </row>
    <row r="70" spans="1:39" s="50" customFormat="1" ht="12.75" customHeight="1">
      <c r="A70" s="24">
        <v>67</v>
      </c>
      <c r="B70" s="64" t="s">
        <v>104</v>
      </c>
      <c r="C70" s="65">
        <v>4237</v>
      </c>
      <c r="D70" s="69">
        <v>0</v>
      </c>
      <c r="E70" s="66">
        <f t="shared" si="5"/>
        <v>0</v>
      </c>
      <c r="F70" s="80">
        <v>0</v>
      </c>
      <c r="G70" s="66">
        <f t="shared" si="6"/>
        <v>0</v>
      </c>
      <c r="H70" s="80">
        <v>1830139</v>
      </c>
      <c r="I70" s="66">
        <f t="shared" si="7"/>
        <v>431.94217606797264</v>
      </c>
      <c r="J70" s="80">
        <v>14986641</v>
      </c>
      <c r="K70" s="66">
        <f t="shared" si="8"/>
        <v>3537.087797970262</v>
      </c>
      <c r="L70" s="80">
        <v>1157414</v>
      </c>
      <c r="M70" s="66">
        <f t="shared" si="9"/>
        <v>273.1682794430021</v>
      </c>
      <c r="N70" s="80">
        <v>611487</v>
      </c>
      <c r="O70" s="66">
        <f t="shared" si="10"/>
        <v>144.32074581071512</v>
      </c>
      <c r="P70" s="80">
        <v>863106</v>
      </c>
      <c r="Q70" s="66">
        <f t="shared" si="11"/>
        <v>203.70686806702855</v>
      </c>
      <c r="R70" s="80">
        <v>1458781</v>
      </c>
      <c r="S70" s="66">
        <f t="shared" si="12"/>
        <v>344.29572810951146</v>
      </c>
      <c r="T70" s="80">
        <v>82027</v>
      </c>
      <c r="U70" s="66">
        <f t="shared" si="13"/>
        <v>19.3596884588152</v>
      </c>
      <c r="V70" s="80">
        <v>182329</v>
      </c>
      <c r="W70" s="66">
        <f t="shared" si="14"/>
        <v>43.0325702147746</v>
      </c>
      <c r="X70" s="80">
        <v>357841</v>
      </c>
      <c r="Y70" s="66">
        <f t="shared" si="15"/>
        <v>84.45621902289356</v>
      </c>
      <c r="Z70" s="80">
        <v>0</v>
      </c>
      <c r="AA70" s="66">
        <f t="shared" si="16"/>
        <v>0</v>
      </c>
      <c r="AB70" s="80">
        <v>460112</v>
      </c>
      <c r="AC70" s="66">
        <f t="shared" si="24"/>
        <v>108.59381637951381</v>
      </c>
      <c r="AD70" s="80">
        <v>0</v>
      </c>
      <c r="AE70" s="66">
        <f t="shared" si="25"/>
        <v>0</v>
      </c>
      <c r="AF70" s="80">
        <v>0</v>
      </c>
      <c r="AG70" s="66">
        <f t="shared" si="26"/>
        <v>0</v>
      </c>
      <c r="AH70" s="80">
        <v>38390</v>
      </c>
      <c r="AI70" s="66">
        <f t="shared" si="27"/>
        <v>9.060656124616473</v>
      </c>
      <c r="AJ70" s="80">
        <v>61635</v>
      </c>
      <c r="AK70" s="66">
        <f t="shared" si="28"/>
        <v>14.54684918574463</v>
      </c>
      <c r="AL70" s="67">
        <f>D70+F70+H70+J70+L70+N70+P70+R70+T70+V70+X70+Z70+AB70+AD70+AF70+AH70+AJ70</f>
        <v>22089902</v>
      </c>
      <c r="AM70" s="66">
        <f t="shared" si="18"/>
        <v>5213.57139485485</v>
      </c>
    </row>
    <row r="71" spans="1:39" s="50" customFormat="1" ht="12.75">
      <c r="A71" s="24">
        <v>68</v>
      </c>
      <c r="B71" s="60" t="s">
        <v>105</v>
      </c>
      <c r="C71" s="61">
        <v>1983</v>
      </c>
      <c r="D71" s="69">
        <v>0</v>
      </c>
      <c r="E71" s="66">
        <f>D71/$C71</f>
        <v>0</v>
      </c>
      <c r="F71" s="80">
        <v>0</v>
      </c>
      <c r="G71" s="66">
        <f>F71/$C71</f>
        <v>0</v>
      </c>
      <c r="H71" s="80">
        <v>1401797</v>
      </c>
      <c r="I71" s="66">
        <f>H71/$C71</f>
        <v>706.9072112960162</v>
      </c>
      <c r="J71" s="80">
        <v>6255935</v>
      </c>
      <c r="K71" s="66">
        <f>J71/$C71</f>
        <v>3154.783156833081</v>
      </c>
      <c r="L71" s="80">
        <v>642738</v>
      </c>
      <c r="M71" s="66">
        <f>L71/$C71</f>
        <v>324.12405446293496</v>
      </c>
      <c r="N71" s="80">
        <v>524971</v>
      </c>
      <c r="O71" s="66">
        <f>N71/$C71</f>
        <v>264.73575390821986</v>
      </c>
      <c r="P71" s="80">
        <v>446172</v>
      </c>
      <c r="Q71" s="66">
        <f>P71/$C71</f>
        <v>224.99848714069591</v>
      </c>
      <c r="R71" s="80">
        <v>1049663</v>
      </c>
      <c r="S71" s="66">
        <f>R71/$C71</f>
        <v>529.3308119011599</v>
      </c>
      <c r="T71" s="80">
        <v>53984</v>
      </c>
      <c r="U71" s="66">
        <f>T71/$C71</f>
        <v>27.223398890569843</v>
      </c>
      <c r="V71" s="80">
        <v>42828</v>
      </c>
      <c r="W71" s="66">
        <f>V71/$C71</f>
        <v>21.597579425113466</v>
      </c>
      <c r="X71" s="80">
        <v>420</v>
      </c>
      <c r="Y71" s="66">
        <f>X71/$C71</f>
        <v>0.2118003025718608</v>
      </c>
      <c r="Z71" s="80">
        <v>0</v>
      </c>
      <c r="AA71" s="66">
        <f>Z71/$C71</f>
        <v>0</v>
      </c>
      <c r="AB71" s="80">
        <v>287037</v>
      </c>
      <c r="AC71" s="66">
        <f t="shared" si="24"/>
        <v>144.74886535552193</v>
      </c>
      <c r="AD71" s="80">
        <v>0</v>
      </c>
      <c r="AE71" s="66">
        <f t="shared" si="25"/>
        <v>0</v>
      </c>
      <c r="AF71" s="80">
        <v>0</v>
      </c>
      <c r="AG71" s="66">
        <f t="shared" si="26"/>
        <v>0</v>
      </c>
      <c r="AH71" s="80">
        <v>0</v>
      </c>
      <c r="AI71" s="66">
        <f t="shared" si="27"/>
        <v>0</v>
      </c>
      <c r="AJ71" s="80">
        <v>37433</v>
      </c>
      <c r="AK71" s="66">
        <f t="shared" si="28"/>
        <v>18.87695410993444</v>
      </c>
      <c r="AL71" s="67">
        <f>D71+F71+H71+J71+L71+N71+P71+R71+T71+V71+X71+Z71+AB71+AD71+AF71+AH71+AJ71</f>
        <v>10742978</v>
      </c>
      <c r="AM71" s="66">
        <f>AL71/$C71</f>
        <v>5417.538073625819</v>
      </c>
    </row>
    <row r="72" spans="1:39" ht="12.75">
      <c r="A72" s="25">
        <v>69</v>
      </c>
      <c r="B72" s="8" t="s">
        <v>150</v>
      </c>
      <c r="C72" s="3">
        <v>3119</v>
      </c>
      <c r="D72" s="69">
        <v>0</v>
      </c>
      <c r="E72" s="58">
        <f>D72/$C72</f>
        <v>0</v>
      </c>
      <c r="F72" s="70">
        <v>0</v>
      </c>
      <c r="G72" s="58">
        <f>F72/$C72</f>
        <v>0</v>
      </c>
      <c r="H72" s="70">
        <v>1455291</v>
      </c>
      <c r="I72" s="58">
        <f>H72/$C72</f>
        <v>466.58897082398204</v>
      </c>
      <c r="J72" s="70">
        <v>9404225</v>
      </c>
      <c r="K72" s="58">
        <f>J72/$C72</f>
        <v>3015.141070856044</v>
      </c>
      <c r="L72" s="70">
        <v>1035533</v>
      </c>
      <c r="M72" s="58">
        <f>L72/$C72</f>
        <v>332.00801538954795</v>
      </c>
      <c r="N72" s="70">
        <v>580177</v>
      </c>
      <c r="O72" s="58">
        <f>N72/$C72</f>
        <v>186.01378647002244</v>
      </c>
      <c r="P72" s="70">
        <v>338019</v>
      </c>
      <c r="Q72" s="58">
        <f>P72/$C72</f>
        <v>108.37415838409747</v>
      </c>
      <c r="R72" s="70">
        <v>0</v>
      </c>
      <c r="S72" s="58">
        <f>R72/$C72</f>
        <v>0</v>
      </c>
      <c r="T72" s="70">
        <v>493530</v>
      </c>
      <c r="U72" s="58">
        <f>T72/$C72</f>
        <v>158.23340814363578</v>
      </c>
      <c r="V72" s="70">
        <v>163778</v>
      </c>
      <c r="W72" s="58">
        <f>V72/$C72</f>
        <v>52.50977877524848</v>
      </c>
      <c r="X72" s="70">
        <v>0</v>
      </c>
      <c r="Y72" s="58">
        <f>X72/$C72</f>
        <v>0</v>
      </c>
      <c r="Z72" s="70">
        <v>0</v>
      </c>
      <c r="AA72" s="58">
        <f>Z72/$C72</f>
        <v>0</v>
      </c>
      <c r="AB72" s="70">
        <v>180248</v>
      </c>
      <c r="AC72" s="58">
        <f t="shared" si="24"/>
        <v>57.790317409426095</v>
      </c>
      <c r="AD72" s="70">
        <v>0</v>
      </c>
      <c r="AE72" s="58">
        <f t="shared" si="25"/>
        <v>0</v>
      </c>
      <c r="AF72" s="70">
        <v>0</v>
      </c>
      <c r="AG72" s="58">
        <f t="shared" si="26"/>
        <v>0</v>
      </c>
      <c r="AH72" s="70">
        <v>0</v>
      </c>
      <c r="AI72" s="58">
        <f t="shared" si="27"/>
        <v>0</v>
      </c>
      <c r="AJ72" s="70">
        <v>0</v>
      </c>
      <c r="AK72" s="58">
        <f t="shared" si="28"/>
        <v>0</v>
      </c>
      <c r="AL72" s="59">
        <f>D72+F72+H72+J72+L72+N72+P72+R72+T72+V72+X72+Z72+AB72+AD72+AF72+AH72+AJ72</f>
        <v>13650801</v>
      </c>
      <c r="AM72" s="58">
        <f>AL72/$C72</f>
        <v>4376.659506252004</v>
      </c>
    </row>
    <row r="73" spans="1:39" ht="12.75">
      <c r="A73" s="9"/>
      <c r="B73" s="10" t="s">
        <v>106</v>
      </c>
      <c r="C73" s="11">
        <f>SUM(C4:C72)</f>
        <v>652441</v>
      </c>
      <c r="D73" s="12">
        <f>SUM(D4:D72)</f>
        <v>1523023</v>
      </c>
      <c r="E73" s="12">
        <f>D73/$C73</f>
        <v>2.3343459408590204</v>
      </c>
      <c r="F73" s="12">
        <f>SUM(F4:F72)</f>
        <v>1190226</v>
      </c>
      <c r="G73" s="12">
        <f>F73/$C73</f>
        <v>1.82426610222227</v>
      </c>
      <c r="H73" s="12">
        <f>SUM(H4:H72)</f>
        <v>343638877</v>
      </c>
      <c r="I73" s="23">
        <f>H73/$C73</f>
        <v>526.6972446550723</v>
      </c>
      <c r="J73" s="23">
        <f>SUM(J4:J72)</f>
        <v>2297965174</v>
      </c>
      <c r="K73" s="23">
        <f>J73/$C73</f>
        <v>3522.1041810677134</v>
      </c>
      <c r="L73" s="23">
        <f>SUM(L4:L72)</f>
        <v>248098654</v>
      </c>
      <c r="M73" s="23">
        <f>L73/$C73</f>
        <v>380.26220608453485</v>
      </c>
      <c r="N73" s="23">
        <f>SUM(N4:N72)</f>
        <v>126254044</v>
      </c>
      <c r="O73" s="23">
        <f>N73/$C73</f>
        <v>193.51028522119242</v>
      </c>
      <c r="P73" s="23">
        <f>SUM(P4:P72)</f>
        <v>219705469</v>
      </c>
      <c r="Q73" s="23">
        <f>P73/$C73</f>
        <v>336.74381131780495</v>
      </c>
      <c r="R73" s="23">
        <f>SUM(R4:R72)</f>
        <v>336738310</v>
      </c>
      <c r="S73" s="23">
        <f>R73/$C73</f>
        <v>516.1207066999161</v>
      </c>
      <c r="T73" s="23">
        <f>SUM(T4:T72)</f>
        <v>47073590</v>
      </c>
      <c r="U73" s="23">
        <f>T73/$C73</f>
        <v>72.14995685433625</v>
      </c>
      <c r="V73" s="12">
        <f>SUM(V4:V72)</f>
        <v>38612397</v>
      </c>
      <c r="W73" s="12">
        <f>V73/$C73</f>
        <v>59.18143862816714</v>
      </c>
      <c r="X73" s="12">
        <f>SUM(X4:X72)</f>
        <v>55403952</v>
      </c>
      <c r="Y73" s="12">
        <f>X73/$C73</f>
        <v>84.91794966901222</v>
      </c>
      <c r="Z73" s="12">
        <f>SUM(Z4:Z72)</f>
        <v>531413</v>
      </c>
      <c r="AA73" s="23">
        <f>Z73/$C73</f>
        <v>0.8144997018887532</v>
      </c>
      <c r="AB73" s="23">
        <f>SUM(AB4:AB72)</f>
        <v>67014789</v>
      </c>
      <c r="AC73" s="23">
        <f t="shared" si="24"/>
        <v>102.7139450157179</v>
      </c>
      <c r="AD73" s="23">
        <f>SUM(AD4:AD72)</f>
        <v>2310515</v>
      </c>
      <c r="AE73" s="23">
        <f t="shared" si="25"/>
        <v>3.5413393701499447</v>
      </c>
      <c r="AF73" s="23">
        <f>SUM(AF4:AF72)</f>
        <v>350038</v>
      </c>
      <c r="AG73" s="23">
        <f t="shared" si="26"/>
        <v>0.5365052165636433</v>
      </c>
      <c r="AH73" s="23">
        <f>SUM(AH4:AH72)</f>
        <v>18114610</v>
      </c>
      <c r="AI73" s="23">
        <f t="shared" si="27"/>
        <v>27.76436490042778</v>
      </c>
      <c r="AJ73" s="23">
        <f>SUM(AJ4:AJ72)</f>
        <v>24876301</v>
      </c>
      <c r="AK73" s="23">
        <f t="shared" si="28"/>
        <v>38.12804682722269</v>
      </c>
      <c r="AL73" s="33">
        <f>SUM(AL4:AL72)</f>
        <v>3829401382</v>
      </c>
      <c r="AM73" s="23">
        <f>AL73/$C73</f>
        <v>5869.345093272802</v>
      </c>
    </row>
    <row r="74" spans="1:39" ht="12.75">
      <c r="A74" s="45"/>
      <c r="B74" s="6"/>
      <c r="C74" s="6"/>
      <c r="D74" s="6"/>
      <c r="E74" s="6"/>
      <c r="F74" s="6"/>
      <c r="G74" s="6"/>
      <c r="H74" s="6"/>
      <c r="I74" s="15"/>
      <c r="J74" s="6"/>
      <c r="K74" s="6"/>
      <c r="L74" s="6"/>
      <c r="M74" s="6"/>
      <c r="N74" s="6"/>
      <c r="O74" s="6"/>
      <c r="P74" s="6"/>
      <c r="Q74" s="15"/>
      <c r="R74" s="6"/>
      <c r="S74" s="6"/>
      <c r="T74" s="6"/>
      <c r="U74" s="6"/>
      <c r="V74" s="6"/>
      <c r="W74" s="6"/>
      <c r="X74" s="6"/>
      <c r="Y74" s="15"/>
      <c r="Z74" s="6"/>
      <c r="AA74" s="6"/>
      <c r="AB74" s="6"/>
      <c r="AC74" s="6"/>
      <c r="AD74" s="6"/>
      <c r="AE74" s="15"/>
      <c r="AF74" s="6"/>
      <c r="AG74" s="6"/>
      <c r="AH74" s="6"/>
      <c r="AI74" s="6"/>
      <c r="AJ74" s="6"/>
      <c r="AK74" s="6"/>
      <c r="AL74" s="6"/>
      <c r="AM74" s="15"/>
    </row>
    <row r="75" spans="1:39" s="50" customFormat="1" ht="12.75">
      <c r="A75" s="24">
        <v>318</v>
      </c>
      <c r="B75" s="64" t="s">
        <v>107</v>
      </c>
      <c r="C75" s="65">
        <v>1331</v>
      </c>
      <c r="D75" s="72">
        <v>0</v>
      </c>
      <c r="E75" s="73">
        <f>D75/$C75</f>
        <v>0</v>
      </c>
      <c r="F75" s="74">
        <v>0</v>
      </c>
      <c r="G75" s="73">
        <f>F75/$C75</f>
        <v>0</v>
      </c>
      <c r="H75" s="74">
        <v>502435</v>
      </c>
      <c r="I75" s="73">
        <f>H75/$C75</f>
        <v>377.48685199098423</v>
      </c>
      <c r="J75" s="72">
        <v>4484975</v>
      </c>
      <c r="K75" s="73">
        <f>J75/$C75</f>
        <v>3369.628099173554</v>
      </c>
      <c r="L75" s="74">
        <v>164486</v>
      </c>
      <c r="M75" s="73">
        <f>L75/$C75</f>
        <v>123.58076634109692</v>
      </c>
      <c r="N75" s="66">
        <v>424202</v>
      </c>
      <c r="O75" s="66">
        <f>N75/$C75</f>
        <v>318.70924117205107</v>
      </c>
      <c r="P75" s="66">
        <v>502150</v>
      </c>
      <c r="Q75" s="66">
        <f>P75/$C75</f>
        <v>377.27272727272725</v>
      </c>
      <c r="R75" s="66">
        <v>144393</v>
      </c>
      <c r="S75" s="66">
        <f>R75/$C75</f>
        <v>108.48459804658152</v>
      </c>
      <c r="T75" s="66">
        <v>0</v>
      </c>
      <c r="U75" s="66">
        <f>T75/$C75</f>
        <v>0</v>
      </c>
      <c r="V75" s="66">
        <v>96905</v>
      </c>
      <c r="W75" s="66">
        <f>V75/$C75</f>
        <v>72.8061607813674</v>
      </c>
      <c r="X75" s="66">
        <v>296628</v>
      </c>
      <c r="Y75" s="66">
        <f aca="true" t="shared" si="29" ref="Y75:AA77">X75/$C75</f>
        <v>222.8610067618332</v>
      </c>
      <c r="Z75" s="66">
        <v>0</v>
      </c>
      <c r="AA75" s="66">
        <f t="shared" si="29"/>
        <v>0</v>
      </c>
      <c r="AB75" s="66">
        <v>70528</v>
      </c>
      <c r="AC75" s="66">
        <f>AB75/$C75</f>
        <v>52.98873027798648</v>
      </c>
      <c r="AD75" s="66">
        <v>0</v>
      </c>
      <c r="AE75" s="66">
        <f>AD75/$C75</f>
        <v>0</v>
      </c>
      <c r="AF75" s="66">
        <v>0</v>
      </c>
      <c r="AG75" s="66">
        <f>AF75/$C75</f>
        <v>0</v>
      </c>
      <c r="AH75" s="66">
        <v>0</v>
      </c>
      <c r="AI75" s="66">
        <f>AH75/$C75</f>
        <v>0</v>
      </c>
      <c r="AJ75" s="66">
        <v>0</v>
      </c>
      <c r="AK75" s="66">
        <f>AJ75/$C75</f>
        <v>0</v>
      </c>
      <c r="AL75" s="67">
        <f>D75+F75+H75+J75+L75+N75+P75+R75+T75+V75+X75+Z75+AB75+AD75+AF75+AH75+AJ75</f>
        <v>6686702</v>
      </c>
      <c r="AM75" s="66">
        <f>AL75/$C75</f>
        <v>5023.818181818182</v>
      </c>
    </row>
    <row r="76" spans="1:39" ht="12.75">
      <c r="A76" s="16">
        <v>319</v>
      </c>
      <c r="B76" s="34" t="s">
        <v>108</v>
      </c>
      <c r="C76" s="62">
        <v>430</v>
      </c>
      <c r="D76" s="75">
        <v>0</v>
      </c>
      <c r="E76" s="58">
        <f>D76/$C76</f>
        <v>0</v>
      </c>
      <c r="F76" s="76">
        <v>0</v>
      </c>
      <c r="G76" s="58">
        <f>F76/$C76</f>
        <v>0</v>
      </c>
      <c r="H76" s="76">
        <v>223888</v>
      </c>
      <c r="I76" s="58">
        <f>H76/$C76</f>
        <v>520.6697674418605</v>
      </c>
      <c r="J76" s="75">
        <v>1865047</v>
      </c>
      <c r="K76" s="58">
        <f>J76/$C76</f>
        <v>4337.318604651163</v>
      </c>
      <c r="L76" s="76">
        <v>60880</v>
      </c>
      <c r="M76" s="58">
        <f>L76/$C76</f>
        <v>141.58139534883722</v>
      </c>
      <c r="N76" s="58">
        <v>63158</v>
      </c>
      <c r="O76" s="58">
        <f>N76/$C76</f>
        <v>146.87906976744185</v>
      </c>
      <c r="P76" s="58">
        <v>0</v>
      </c>
      <c r="Q76" s="58">
        <f>P76/$C76</f>
        <v>0</v>
      </c>
      <c r="R76" s="58">
        <v>87417</v>
      </c>
      <c r="S76" s="58">
        <f>R76/$C76</f>
        <v>203.2953488372093</v>
      </c>
      <c r="T76" s="58">
        <v>0</v>
      </c>
      <c r="U76" s="58">
        <f>T76/$C76</f>
        <v>0</v>
      </c>
      <c r="V76" s="58">
        <v>0</v>
      </c>
      <c r="W76" s="58">
        <f>V76/$C76</f>
        <v>0</v>
      </c>
      <c r="X76" s="58">
        <v>169730</v>
      </c>
      <c r="Y76" s="58">
        <f t="shared" si="29"/>
        <v>394.72093023255815</v>
      </c>
      <c r="Z76" s="58">
        <v>110695</v>
      </c>
      <c r="AA76" s="58">
        <f t="shared" si="29"/>
        <v>257.43023255813955</v>
      </c>
      <c r="AB76" s="58">
        <v>35174</v>
      </c>
      <c r="AC76" s="58">
        <f aca="true" t="shared" si="30" ref="AC76:AE77">AB76/$C76</f>
        <v>81.8</v>
      </c>
      <c r="AD76" s="58">
        <v>0</v>
      </c>
      <c r="AE76" s="58">
        <f t="shared" si="30"/>
        <v>0</v>
      </c>
      <c r="AF76" s="58">
        <v>0</v>
      </c>
      <c r="AG76" s="58">
        <f>AF76/$C76</f>
        <v>0</v>
      </c>
      <c r="AH76" s="58">
        <v>0</v>
      </c>
      <c r="AI76" s="58">
        <f>AH76/$C76</f>
        <v>0</v>
      </c>
      <c r="AJ76" s="58">
        <v>4090</v>
      </c>
      <c r="AK76" s="58">
        <f>AJ76/$C76</f>
        <v>9.511627906976743</v>
      </c>
      <c r="AL76" s="59">
        <f>D76+F76+H76+J76+L76+N76+P76+R76+T76+V76+X76+Z76+AB76+AD76+AF76+AH76+AJ76</f>
        <v>2620079</v>
      </c>
      <c r="AM76" s="58">
        <f>AL76/$C76</f>
        <v>6093.206976744186</v>
      </c>
    </row>
    <row r="77" spans="1:39" ht="12.75">
      <c r="A77" s="17"/>
      <c r="B77" s="18" t="s">
        <v>109</v>
      </c>
      <c r="C77" s="19">
        <f>SUM(C75:C76)</f>
        <v>1761</v>
      </c>
      <c r="D77" s="39">
        <f>SUM(D75:D76)</f>
        <v>0</v>
      </c>
      <c r="E77" s="71">
        <f>D77/$C77</f>
        <v>0</v>
      </c>
      <c r="F77" s="39">
        <f>SUM(F75:F76)</f>
        <v>0</v>
      </c>
      <c r="G77" s="71">
        <f>F77/$C77</f>
        <v>0</v>
      </c>
      <c r="H77" s="39">
        <f>SUM(H75:H76)</f>
        <v>726323</v>
      </c>
      <c r="I77" s="71">
        <f>H77/$C77</f>
        <v>412.44917660420214</v>
      </c>
      <c r="J77" s="39">
        <f>SUM(J75:J76)</f>
        <v>6350022</v>
      </c>
      <c r="K77" s="71">
        <f>J77/$C77</f>
        <v>3605.9182282793868</v>
      </c>
      <c r="L77" s="71">
        <f>SUM(L75:L76)</f>
        <v>225366</v>
      </c>
      <c r="M77" s="71">
        <f>L77/$C77</f>
        <v>127.97614991482112</v>
      </c>
      <c r="N77" s="12">
        <f>SUM(N75:N76)</f>
        <v>487360</v>
      </c>
      <c r="O77" s="12">
        <f>N77/$C77</f>
        <v>276.7518455423055</v>
      </c>
      <c r="P77" s="12">
        <f>SUM(P75:P76)</f>
        <v>502150</v>
      </c>
      <c r="Q77" s="12">
        <f>P77/$C77</f>
        <v>285.1504826802953</v>
      </c>
      <c r="R77" s="12">
        <f>SUM(R75:R76)</f>
        <v>231810</v>
      </c>
      <c r="S77" s="12">
        <f>R77/$C77</f>
        <v>131.63543441226577</v>
      </c>
      <c r="T77" s="12">
        <f>SUM(T75:T76)</f>
        <v>0</v>
      </c>
      <c r="U77" s="12">
        <f>T77/$C77</f>
        <v>0</v>
      </c>
      <c r="V77" s="12">
        <f>SUM(V75:V76)</f>
        <v>96905</v>
      </c>
      <c r="W77" s="12">
        <f>V77/$C77</f>
        <v>55.02839295854628</v>
      </c>
      <c r="X77" s="12">
        <f>SUM(X75:X76)</f>
        <v>466358</v>
      </c>
      <c r="Y77" s="12">
        <f>X77/$C77</f>
        <v>264.82566723452584</v>
      </c>
      <c r="Z77" s="12">
        <f>SUM(Z75:Z76)</f>
        <v>110695</v>
      </c>
      <c r="AA77" s="12">
        <f t="shared" si="29"/>
        <v>62.85917092561045</v>
      </c>
      <c r="AB77" s="12">
        <f>SUM(AB75:AB76)</f>
        <v>105702</v>
      </c>
      <c r="AC77" s="12">
        <f t="shared" si="30"/>
        <v>60.02385008517888</v>
      </c>
      <c r="AD77" s="12">
        <f>SUM(AD75:AD76)</f>
        <v>0</v>
      </c>
      <c r="AE77" s="12">
        <f t="shared" si="30"/>
        <v>0</v>
      </c>
      <c r="AF77" s="12">
        <f>SUM(AF75:AF76)</f>
        <v>0</v>
      </c>
      <c r="AG77" s="12">
        <f>AF77/$C77</f>
        <v>0</v>
      </c>
      <c r="AH77" s="12">
        <f>SUM(AH75:AH76)</f>
        <v>0</v>
      </c>
      <c r="AI77" s="12">
        <f>AH77/$C77</f>
        <v>0</v>
      </c>
      <c r="AJ77" s="12">
        <f>SUM(AJ75:AJ76)</f>
        <v>4090</v>
      </c>
      <c r="AK77" s="12">
        <f>AJ77/$C77</f>
        <v>2.3225440090857465</v>
      </c>
      <c r="AL77" s="37">
        <f>SUM(AL75:AL76)</f>
        <v>9306781</v>
      </c>
      <c r="AM77" s="39">
        <f>AL77/$C77</f>
        <v>5284.940942646223</v>
      </c>
    </row>
    <row r="78" spans="1:39" ht="12.75">
      <c r="A78" s="13"/>
      <c r="B78" s="14"/>
      <c r="C78" s="6"/>
      <c r="D78" s="14"/>
      <c r="E78" s="14"/>
      <c r="F78" s="14"/>
      <c r="G78" s="14"/>
      <c r="H78" s="14"/>
      <c r="I78" s="95"/>
      <c r="J78" s="14"/>
      <c r="K78" s="14"/>
      <c r="L78" s="14"/>
      <c r="M78" s="14"/>
      <c r="N78" s="14"/>
      <c r="O78" s="14"/>
      <c r="P78" s="14"/>
      <c r="Q78" s="95"/>
      <c r="R78" s="14"/>
      <c r="S78" s="14"/>
      <c r="T78" s="14"/>
      <c r="U78" s="14"/>
      <c r="V78" s="14"/>
      <c r="W78" s="14"/>
      <c r="X78" s="14"/>
      <c r="Y78" s="95"/>
      <c r="Z78" s="14"/>
      <c r="AA78" s="14"/>
      <c r="AB78" s="14"/>
      <c r="AC78" s="14"/>
      <c r="AD78" s="14"/>
      <c r="AE78" s="95"/>
      <c r="AF78" s="14"/>
      <c r="AG78" s="14"/>
      <c r="AH78" s="14"/>
      <c r="AI78" s="14"/>
      <c r="AJ78" s="14"/>
      <c r="AK78" s="14"/>
      <c r="AL78" s="14"/>
      <c r="AM78" s="95"/>
    </row>
    <row r="79" spans="1:39" ht="12.75">
      <c r="A79" s="84">
        <v>321</v>
      </c>
      <c r="B79" s="85" t="s">
        <v>110</v>
      </c>
      <c r="C79" s="65">
        <v>333</v>
      </c>
      <c r="D79" s="69">
        <v>0</v>
      </c>
      <c r="E79" s="66">
        <f aca="true" t="shared" si="31" ref="E79:E87">D79/$C79</f>
        <v>0</v>
      </c>
      <c r="F79" s="70">
        <v>0</v>
      </c>
      <c r="G79" s="66">
        <f aca="true" t="shared" si="32" ref="G79:G87">F79/$C79</f>
        <v>0</v>
      </c>
      <c r="H79" s="70">
        <v>167781</v>
      </c>
      <c r="I79" s="66">
        <f aca="true" t="shared" si="33" ref="I79:I87">H79/$C79</f>
        <v>503.84684684684686</v>
      </c>
      <c r="J79" s="70">
        <v>1189078</v>
      </c>
      <c r="K79" s="66">
        <f aca="true" t="shared" si="34" ref="K79:K87">J79/$C79</f>
        <v>3570.804804804805</v>
      </c>
      <c r="L79" s="70">
        <v>16168</v>
      </c>
      <c r="M79" s="66">
        <f aca="true" t="shared" si="35" ref="M79:M87">L79/$C79</f>
        <v>48.552552552552555</v>
      </c>
      <c r="N79" s="48">
        <v>44082</v>
      </c>
      <c r="O79" s="48">
        <f aca="true" t="shared" si="36" ref="O79:O87">N79/$C79</f>
        <v>132.3783783783784</v>
      </c>
      <c r="P79" s="48">
        <v>72953</v>
      </c>
      <c r="Q79" s="48">
        <f aca="true" t="shared" si="37" ref="Q79:Q87">P79/$C79</f>
        <v>219.07807807807808</v>
      </c>
      <c r="R79" s="48">
        <v>64451</v>
      </c>
      <c r="S79" s="48">
        <f aca="true" t="shared" si="38" ref="S79:S87">R79/$C79</f>
        <v>193.54654654654655</v>
      </c>
      <c r="T79" s="48">
        <v>0</v>
      </c>
      <c r="U79" s="48">
        <f aca="true" t="shared" si="39" ref="U79:U87">T79/$C79</f>
        <v>0</v>
      </c>
      <c r="V79" s="48">
        <v>0</v>
      </c>
      <c r="W79" s="48">
        <f aca="true" t="shared" si="40" ref="W79:W116">V79/$C79</f>
        <v>0</v>
      </c>
      <c r="X79" s="48">
        <v>0</v>
      </c>
      <c r="Y79" s="48">
        <f aca="true" t="shared" si="41" ref="Y79:AA86">X79/$C79</f>
        <v>0</v>
      </c>
      <c r="Z79" s="48">
        <v>0</v>
      </c>
      <c r="AA79" s="48">
        <f t="shared" si="41"/>
        <v>0</v>
      </c>
      <c r="AB79" s="48">
        <v>8598</v>
      </c>
      <c r="AC79" s="48">
        <f aca="true" t="shared" si="42" ref="AC79:AC87">AB79/$C79</f>
        <v>25.81981981981982</v>
      </c>
      <c r="AD79" s="48">
        <v>0</v>
      </c>
      <c r="AE79" s="48">
        <f aca="true" t="shared" si="43" ref="AE79:AE87">AD79/$C79</f>
        <v>0</v>
      </c>
      <c r="AF79" s="48">
        <v>0</v>
      </c>
      <c r="AG79" s="48">
        <f aca="true" t="shared" si="44" ref="AG79:AG87">AF79/$C79</f>
        <v>0</v>
      </c>
      <c r="AH79" s="48">
        <v>0</v>
      </c>
      <c r="AI79" s="48">
        <f aca="true" t="shared" si="45" ref="AI79:AI87">AH79/$C79</f>
        <v>0</v>
      </c>
      <c r="AJ79" s="48">
        <v>0</v>
      </c>
      <c r="AK79" s="48">
        <f aca="true" t="shared" si="46" ref="AK79:AK87">AJ79/$C79</f>
        <v>0</v>
      </c>
      <c r="AL79" s="49">
        <f aca="true" t="shared" si="47" ref="AL79:AL86">D79+F79+H79+J79+L79+N79+P79+R79+T79+V79+X79+Z79+AB79+AD79+AF79+AH79+AJ79</f>
        <v>1563111</v>
      </c>
      <c r="AM79" s="48">
        <f>AL79/$C79</f>
        <v>4694.027027027027</v>
      </c>
    </row>
    <row r="80" spans="1:39" s="50" customFormat="1" ht="12.75">
      <c r="A80" s="24">
        <v>329</v>
      </c>
      <c r="B80" s="64" t="s">
        <v>111</v>
      </c>
      <c r="C80" s="65">
        <v>389</v>
      </c>
      <c r="D80" s="69">
        <v>0</v>
      </c>
      <c r="E80" s="66">
        <f t="shared" si="31"/>
        <v>0</v>
      </c>
      <c r="F80" s="80">
        <v>0</v>
      </c>
      <c r="G80" s="66">
        <f t="shared" si="32"/>
        <v>0</v>
      </c>
      <c r="H80" s="80">
        <v>141559</v>
      </c>
      <c r="I80" s="66">
        <f t="shared" si="33"/>
        <v>363.90488431876605</v>
      </c>
      <c r="J80" s="80">
        <v>1178345</v>
      </c>
      <c r="K80" s="66">
        <f t="shared" si="34"/>
        <v>3029.164524421594</v>
      </c>
      <c r="L80" s="80">
        <v>28604</v>
      </c>
      <c r="M80" s="66">
        <f t="shared" si="35"/>
        <v>73.53213367609254</v>
      </c>
      <c r="N80" s="66">
        <v>86372</v>
      </c>
      <c r="O80" s="66">
        <f t="shared" si="36"/>
        <v>222.03598971722366</v>
      </c>
      <c r="P80" s="66">
        <v>98098</v>
      </c>
      <c r="Q80" s="66">
        <f t="shared" si="37"/>
        <v>252.17994858611826</v>
      </c>
      <c r="R80" s="66">
        <v>227904</v>
      </c>
      <c r="S80" s="66">
        <f t="shared" si="38"/>
        <v>585.8714652956298</v>
      </c>
      <c r="T80" s="66">
        <v>0</v>
      </c>
      <c r="U80" s="66">
        <f t="shared" si="39"/>
        <v>0</v>
      </c>
      <c r="V80" s="66">
        <v>0</v>
      </c>
      <c r="W80" s="66">
        <f t="shared" si="40"/>
        <v>0</v>
      </c>
      <c r="X80" s="66">
        <v>1560</v>
      </c>
      <c r="Y80" s="66">
        <f t="shared" si="41"/>
        <v>4.010282776349614</v>
      </c>
      <c r="Z80" s="66">
        <v>0</v>
      </c>
      <c r="AA80" s="66">
        <f t="shared" si="41"/>
        <v>0</v>
      </c>
      <c r="AB80" s="66">
        <v>22972</v>
      </c>
      <c r="AC80" s="66">
        <f t="shared" si="42"/>
        <v>59.05398457583548</v>
      </c>
      <c r="AD80" s="66">
        <v>0</v>
      </c>
      <c r="AE80" s="66">
        <f t="shared" si="43"/>
        <v>0</v>
      </c>
      <c r="AF80" s="66">
        <v>0</v>
      </c>
      <c r="AG80" s="66">
        <f t="shared" si="44"/>
        <v>0</v>
      </c>
      <c r="AH80" s="66">
        <v>0</v>
      </c>
      <c r="AI80" s="66">
        <f t="shared" si="45"/>
        <v>0</v>
      </c>
      <c r="AJ80" s="66">
        <v>0</v>
      </c>
      <c r="AK80" s="66">
        <f t="shared" si="46"/>
        <v>0</v>
      </c>
      <c r="AL80" s="67">
        <f>D80+F80+H80+J80+L80+N80+P80+R80+T80+V80+X80+Z80+AB80+AD80+AF80+AH80+AJ80</f>
        <v>1785414</v>
      </c>
      <c r="AM80" s="66">
        <f>AL80/$C80</f>
        <v>4589.7532133676095</v>
      </c>
    </row>
    <row r="81" spans="1:39" s="50" customFormat="1" ht="12.75">
      <c r="A81" s="24">
        <v>331</v>
      </c>
      <c r="B81" s="64" t="s">
        <v>112</v>
      </c>
      <c r="C81" s="65">
        <v>452</v>
      </c>
      <c r="D81" s="69">
        <v>0</v>
      </c>
      <c r="E81" s="66">
        <f t="shared" si="31"/>
        <v>0</v>
      </c>
      <c r="F81" s="80">
        <v>0</v>
      </c>
      <c r="G81" s="66">
        <f t="shared" si="32"/>
        <v>0</v>
      </c>
      <c r="H81" s="80">
        <v>408075</v>
      </c>
      <c r="I81" s="66">
        <f t="shared" si="33"/>
        <v>902.820796460177</v>
      </c>
      <c r="J81" s="80">
        <v>1239703</v>
      </c>
      <c r="K81" s="66">
        <f t="shared" si="34"/>
        <v>2742.7057522123896</v>
      </c>
      <c r="L81" s="80">
        <v>47172</v>
      </c>
      <c r="M81" s="66">
        <f t="shared" si="35"/>
        <v>104.36283185840708</v>
      </c>
      <c r="N81" s="66">
        <v>50101</v>
      </c>
      <c r="O81" s="66">
        <f t="shared" si="36"/>
        <v>110.84292035398231</v>
      </c>
      <c r="P81" s="66">
        <v>398438</v>
      </c>
      <c r="Q81" s="66">
        <f t="shared" si="37"/>
        <v>881.5</v>
      </c>
      <c r="R81" s="66">
        <v>167393</v>
      </c>
      <c r="S81" s="66">
        <f t="shared" si="38"/>
        <v>370.33849557522126</v>
      </c>
      <c r="T81" s="66">
        <v>0</v>
      </c>
      <c r="U81" s="66">
        <f t="shared" si="39"/>
        <v>0</v>
      </c>
      <c r="V81" s="66">
        <v>37431</v>
      </c>
      <c r="W81" s="66">
        <f t="shared" si="40"/>
        <v>82.81194690265487</v>
      </c>
      <c r="X81" s="66">
        <v>80315</v>
      </c>
      <c r="Y81" s="66">
        <f t="shared" si="41"/>
        <v>177.68805309734512</v>
      </c>
      <c r="Z81" s="66">
        <v>0</v>
      </c>
      <c r="AA81" s="66">
        <f t="shared" si="41"/>
        <v>0</v>
      </c>
      <c r="AB81" s="66">
        <v>23857</v>
      </c>
      <c r="AC81" s="66">
        <f t="shared" si="42"/>
        <v>52.780973451327434</v>
      </c>
      <c r="AD81" s="66">
        <v>0</v>
      </c>
      <c r="AE81" s="66">
        <f t="shared" si="43"/>
        <v>0</v>
      </c>
      <c r="AF81" s="66">
        <v>0</v>
      </c>
      <c r="AG81" s="66">
        <f t="shared" si="44"/>
        <v>0</v>
      </c>
      <c r="AH81" s="66">
        <v>0</v>
      </c>
      <c r="AI81" s="66">
        <f t="shared" si="45"/>
        <v>0</v>
      </c>
      <c r="AJ81" s="66">
        <v>0</v>
      </c>
      <c r="AK81" s="66">
        <f t="shared" si="46"/>
        <v>0</v>
      </c>
      <c r="AL81" s="67">
        <f t="shared" si="47"/>
        <v>2452485</v>
      </c>
      <c r="AM81" s="66">
        <f aca="true" t="shared" si="48" ref="AM81:AM87">AL81/$C81</f>
        <v>5425.851769911505</v>
      </c>
    </row>
    <row r="82" spans="1:39" s="50" customFormat="1" ht="12.75">
      <c r="A82" s="24">
        <v>333</v>
      </c>
      <c r="B82" s="64" t="s">
        <v>113</v>
      </c>
      <c r="C82" s="65">
        <v>687</v>
      </c>
      <c r="D82" s="69">
        <v>0</v>
      </c>
      <c r="E82" s="66">
        <f t="shared" si="31"/>
        <v>0</v>
      </c>
      <c r="F82" s="80">
        <v>0</v>
      </c>
      <c r="G82" s="66">
        <f t="shared" si="32"/>
        <v>0</v>
      </c>
      <c r="H82" s="80">
        <v>211499</v>
      </c>
      <c r="I82" s="66">
        <f t="shared" si="33"/>
        <v>307.8588064046579</v>
      </c>
      <c r="J82" s="80">
        <v>1248019</v>
      </c>
      <c r="K82" s="66">
        <f t="shared" si="34"/>
        <v>1816.6215429403203</v>
      </c>
      <c r="L82" s="80">
        <v>103931</v>
      </c>
      <c r="M82" s="66">
        <f t="shared" si="35"/>
        <v>151.28238719068415</v>
      </c>
      <c r="N82" s="66">
        <v>54456</v>
      </c>
      <c r="O82" s="66">
        <f t="shared" si="36"/>
        <v>79.26637554585153</v>
      </c>
      <c r="P82" s="66">
        <v>261918</v>
      </c>
      <c r="Q82" s="66">
        <f t="shared" si="37"/>
        <v>381.2489082969432</v>
      </c>
      <c r="R82" s="66">
        <v>83124</v>
      </c>
      <c r="S82" s="66">
        <f t="shared" si="38"/>
        <v>120.99563318777292</v>
      </c>
      <c r="T82" s="66">
        <v>0</v>
      </c>
      <c r="U82" s="66">
        <f t="shared" si="39"/>
        <v>0</v>
      </c>
      <c r="V82" s="66">
        <v>0</v>
      </c>
      <c r="W82" s="66">
        <f t="shared" si="40"/>
        <v>0</v>
      </c>
      <c r="X82" s="66">
        <v>0</v>
      </c>
      <c r="Y82" s="66">
        <f t="shared" si="41"/>
        <v>0</v>
      </c>
      <c r="Z82" s="66">
        <v>0</v>
      </c>
      <c r="AA82" s="66">
        <f t="shared" si="41"/>
        <v>0</v>
      </c>
      <c r="AB82" s="66">
        <v>0</v>
      </c>
      <c r="AC82" s="66">
        <f t="shared" si="42"/>
        <v>0</v>
      </c>
      <c r="AD82" s="66">
        <v>0</v>
      </c>
      <c r="AE82" s="66">
        <f t="shared" si="43"/>
        <v>0</v>
      </c>
      <c r="AF82" s="66">
        <v>0</v>
      </c>
      <c r="AG82" s="66">
        <f t="shared" si="44"/>
        <v>0</v>
      </c>
      <c r="AH82" s="66">
        <v>0</v>
      </c>
      <c r="AI82" s="66">
        <f t="shared" si="45"/>
        <v>0</v>
      </c>
      <c r="AJ82" s="66">
        <v>0</v>
      </c>
      <c r="AK82" s="66">
        <f t="shared" si="46"/>
        <v>0</v>
      </c>
      <c r="AL82" s="67">
        <f t="shared" si="47"/>
        <v>1962947</v>
      </c>
      <c r="AM82" s="66">
        <f t="shared" si="48"/>
        <v>2857.2736535662298</v>
      </c>
    </row>
    <row r="83" spans="1:39" ht="12.75">
      <c r="A83" s="25">
        <v>336</v>
      </c>
      <c r="B83" s="88" t="s">
        <v>114</v>
      </c>
      <c r="C83" s="62">
        <v>502</v>
      </c>
      <c r="D83" s="69">
        <v>0</v>
      </c>
      <c r="E83" s="66">
        <f t="shared" si="31"/>
        <v>0</v>
      </c>
      <c r="F83" s="70">
        <v>0</v>
      </c>
      <c r="G83" s="66">
        <f t="shared" si="32"/>
        <v>0</v>
      </c>
      <c r="H83" s="70">
        <v>284934</v>
      </c>
      <c r="I83" s="66">
        <f t="shared" si="33"/>
        <v>567.597609561753</v>
      </c>
      <c r="J83" s="70">
        <v>1339476</v>
      </c>
      <c r="K83" s="66">
        <f t="shared" si="34"/>
        <v>2668.2788844621514</v>
      </c>
      <c r="L83" s="70">
        <v>37076</v>
      </c>
      <c r="M83" s="66">
        <f t="shared" si="35"/>
        <v>73.85657370517929</v>
      </c>
      <c r="N83" s="58">
        <v>78352</v>
      </c>
      <c r="O83" s="58">
        <f t="shared" si="36"/>
        <v>156.0796812749004</v>
      </c>
      <c r="P83" s="58">
        <v>115881</v>
      </c>
      <c r="Q83" s="58">
        <f t="shared" si="37"/>
        <v>230.8386454183267</v>
      </c>
      <c r="R83" s="58">
        <v>185941</v>
      </c>
      <c r="S83" s="58">
        <f t="shared" si="38"/>
        <v>370.4003984063745</v>
      </c>
      <c r="T83" s="58">
        <v>0</v>
      </c>
      <c r="U83" s="58">
        <f t="shared" si="39"/>
        <v>0</v>
      </c>
      <c r="V83" s="58">
        <v>0</v>
      </c>
      <c r="W83" s="58">
        <f t="shared" si="40"/>
        <v>0</v>
      </c>
      <c r="X83" s="58">
        <v>58047</v>
      </c>
      <c r="Y83" s="58">
        <f t="shared" si="41"/>
        <v>115.63147410358566</v>
      </c>
      <c r="Z83" s="58">
        <v>0</v>
      </c>
      <c r="AA83" s="58">
        <f t="shared" si="41"/>
        <v>0</v>
      </c>
      <c r="AB83" s="58">
        <v>44180</v>
      </c>
      <c r="AC83" s="58">
        <f t="shared" si="42"/>
        <v>88.00796812749005</v>
      </c>
      <c r="AD83" s="58">
        <v>0</v>
      </c>
      <c r="AE83" s="58">
        <f t="shared" si="43"/>
        <v>0</v>
      </c>
      <c r="AF83" s="58">
        <v>0</v>
      </c>
      <c r="AG83" s="58">
        <f t="shared" si="44"/>
        <v>0</v>
      </c>
      <c r="AH83" s="58">
        <v>0</v>
      </c>
      <c r="AI83" s="58">
        <f t="shared" si="45"/>
        <v>0</v>
      </c>
      <c r="AJ83" s="58">
        <v>29705</v>
      </c>
      <c r="AK83" s="58">
        <f t="shared" si="46"/>
        <v>59.17330677290837</v>
      </c>
      <c r="AL83" s="59">
        <f t="shared" si="47"/>
        <v>2173592</v>
      </c>
      <c r="AM83" s="58">
        <f t="shared" si="48"/>
        <v>4329.86454183267</v>
      </c>
    </row>
    <row r="84" spans="1:39" ht="12.75">
      <c r="A84" s="24">
        <v>337</v>
      </c>
      <c r="B84" s="64" t="s">
        <v>115</v>
      </c>
      <c r="C84" s="65">
        <v>839</v>
      </c>
      <c r="D84" s="69">
        <v>0</v>
      </c>
      <c r="E84" s="66">
        <f t="shared" si="31"/>
        <v>0</v>
      </c>
      <c r="F84" s="70">
        <v>0</v>
      </c>
      <c r="G84" s="66">
        <f t="shared" si="32"/>
        <v>0</v>
      </c>
      <c r="H84" s="70">
        <v>829479</v>
      </c>
      <c r="I84" s="66">
        <f t="shared" si="33"/>
        <v>988.6519666269369</v>
      </c>
      <c r="J84" s="79">
        <v>2998443</v>
      </c>
      <c r="K84" s="66">
        <f t="shared" si="34"/>
        <v>3573.829558998808</v>
      </c>
      <c r="L84" s="80">
        <v>226506</v>
      </c>
      <c r="M84" s="66">
        <f t="shared" si="35"/>
        <v>269.9713945172825</v>
      </c>
      <c r="N84" s="66">
        <v>253164</v>
      </c>
      <c r="O84" s="66">
        <f t="shared" si="36"/>
        <v>301.74493444576876</v>
      </c>
      <c r="P84" s="66">
        <v>1927657</v>
      </c>
      <c r="Q84" s="66">
        <f t="shared" si="37"/>
        <v>2297.564958283671</v>
      </c>
      <c r="R84" s="66">
        <v>388175</v>
      </c>
      <c r="S84" s="66">
        <f t="shared" si="38"/>
        <v>462.66388557806914</v>
      </c>
      <c r="T84" s="66">
        <v>0</v>
      </c>
      <c r="U84" s="66">
        <f t="shared" si="39"/>
        <v>0</v>
      </c>
      <c r="V84" s="66">
        <v>216306</v>
      </c>
      <c r="W84" s="66">
        <f t="shared" si="40"/>
        <v>257.8140643623361</v>
      </c>
      <c r="X84" s="66">
        <v>253078</v>
      </c>
      <c r="Y84" s="66">
        <f t="shared" si="41"/>
        <v>301.642431466031</v>
      </c>
      <c r="Z84" s="66">
        <v>0</v>
      </c>
      <c r="AA84" s="66">
        <f t="shared" si="41"/>
        <v>0</v>
      </c>
      <c r="AB84" s="66">
        <v>160290</v>
      </c>
      <c r="AC84" s="66">
        <f t="shared" si="42"/>
        <v>191.04886769964244</v>
      </c>
      <c r="AD84" s="66">
        <v>0</v>
      </c>
      <c r="AE84" s="66">
        <f t="shared" si="43"/>
        <v>0</v>
      </c>
      <c r="AF84" s="66">
        <v>0</v>
      </c>
      <c r="AG84" s="66">
        <f t="shared" si="44"/>
        <v>0</v>
      </c>
      <c r="AH84" s="66">
        <v>11101</v>
      </c>
      <c r="AI84" s="66">
        <f t="shared" si="45"/>
        <v>13.231227651966627</v>
      </c>
      <c r="AJ84" s="66">
        <v>0</v>
      </c>
      <c r="AK84" s="66">
        <f t="shared" si="46"/>
        <v>0</v>
      </c>
      <c r="AL84" s="67">
        <f t="shared" si="47"/>
        <v>7264199</v>
      </c>
      <c r="AM84" s="66">
        <f t="shared" si="48"/>
        <v>8658.163289630513</v>
      </c>
    </row>
    <row r="85" spans="1:39" s="50" customFormat="1" ht="12.75" customHeight="1">
      <c r="A85" s="24">
        <v>339</v>
      </c>
      <c r="B85" s="47" t="s">
        <v>116</v>
      </c>
      <c r="C85" s="65">
        <v>330</v>
      </c>
      <c r="D85" s="69">
        <v>0</v>
      </c>
      <c r="E85" s="66">
        <f t="shared" si="31"/>
        <v>0</v>
      </c>
      <c r="F85" s="80">
        <v>0</v>
      </c>
      <c r="G85" s="66">
        <f t="shared" si="32"/>
        <v>0</v>
      </c>
      <c r="H85" s="80">
        <v>239419</v>
      </c>
      <c r="I85" s="66">
        <f t="shared" si="33"/>
        <v>725.5121212121212</v>
      </c>
      <c r="J85" s="79">
        <v>782874</v>
      </c>
      <c r="K85" s="66">
        <f t="shared" si="34"/>
        <v>2372.3454545454547</v>
      </c>
      <c r="L85" s="80">
        <v>35441</v>
      </c>
      <c r="M85" s="66">
        <f t="shared" si="35"/>
        <v>107.39696969696969</v>
      </c>
      <c r="N85" s="66">
        <v>78506</v>
      </c>
      <c r="O85" s="66">
        <f t="shared" si="36"/>
        <v>237.8969696969697</v>
      </c>
      <c r="P85" s="66">
        <v>170149</v>
      </c>
      <c r="Q85" s="66">
        <f t="shared" si="37"/>
        <v>515.6030303030303</v>
      </c>
      <c r="R85" s="66">
        <v>45460</v>
      </c>
      <c r="S85" s="66">
        <f t="shared" si="38"/>
        <v>137.75757575757575</v>
      </c>
      <c r="T85" s="66">
        <v>0</v>
      </c>
      <c r="U85" s="66">
        <f t="shared" si="39"/>
        <v>0</v>
      </c>
      <c r="V85" s="66">
        <v>62677</v>
      </c>
      <c r="W85" s="66">
        <f t="shared" si="40"/>
        <v>189.93030303030304</v>
      </c>
      <c r="X85" s="66">
        <v>146072</v>
      </c>
      <c r="Y85" s="66">
        <f t="shared" si="41"/>
        <v>442.6424242424242</v>
      </c>
      <c r="Z85" s="66">
        <v>0</v>
      </c>
      <c r="AA85" s="66">
        <f t="shared" si="41"/>
        <v>0</v>
      </c>
      <c r="AB85" s="66">
        <v>35146</v>
      </c>
      <c r="AC85" s="66">
        <f t="shared" si="42"/>
        <v>106.5030303030303</v>
      </c>
      <c r="AD85" s="66">
        <v>0</v>
      </c>
      <c r="AE85" s="66">
        <f t="shared" si="43"/>
        <v>0</v>
      </c>
      <c r="AF85" s="66">
        <v>0</v>
      </c>
      <c r="AG85" s="66">
        <f t="shared" si="44"/>
        <v>0</v>
      </c>
      <c r="AH85" s="66">
        <v>0</v>
      </c>
      <c r="AI85" s="66">
        <f t="shared" si="45"/>
        <v>0</v>
      </c>
      <c r="AJ85" s="66">
        <v>0</v>
      </c>
      <c r="AK85" s="66">
        <f t="shared" si="46"/>
        <v>0</v>
      </c>
      <c r="AL85" s="67">
        <f>D85+F85+H85+J85+L85+N85+P85+R85+T85+V85+X85+Z85+AB85+AD85+AF85+AH85+AJ85</f>
        <v>1595744</v>
      </c>
      <c r="AM85" s="66">
        <f t="shared" si="48"/>
        <v>4835.587878787879</v>
      </c>
    </row>
    <row r="86" spans="1:39" ht="12.75" customHeight="1">
      <c r="A86" s="25">
        <v>340</v>
      </c>
      <c r="B86" s="35" t="s">
        <v>140</v>
      </c>
      <c r="C86" s="62">
        <v>115</v>
      </c>
      <c r="D86" s="69">
        <v>0</v>
      </c>
      <c r="E86" s="66">
        <f t="shared" si="31"/>
        <v>0</v>
      </c>
      <c r="F86" s="70">
        <v>0</v>
      </c>
      <c r="G86" s="66">
        <f t="shared" si="32"/>
        <v>0</v>
      </c>
      <c r="H86" s="70">
        <v>86453</v>
      </c>
      <c r="I86" s="66">
        <f t="shared" si="33"/>
        <v>751.7652173913043</v>
      </c>
      <c r="J86" s="75">
        <v>416280</v>
      </c>
      <c r="K86" s="58">
        <f t="shared" si="34"/>
        <v>3619.8260869565215</v>
      </c>
      <c r="L86" s="76">
        <v>0</v>
      </c>
      <c r="M86" s="58">
        <f t="shared" si="35"/>
        <v>0</v>
      </c>
      <c r="N86" s="38">
        <v>35550</v>
      </c>
      <c r="O86" s="38">
        <f t="shared" si="36"/>
        <v>309.1304347826087</v>
      </c>
      <c r="P86" s="38">
        <v>33162</v>
      </c>
      <c r="Q86" s="38">
        <f t="shared" si="37"/>
        <v>288.3652173913043</v>
      </c>
      <c r="R86" s="38">
        <v>0</v>
      </c>
      <c r="S86" s="38">
        <f t="shared" si="38"/>
        <v>0</v>
      </c>
      <c r="T86" s="38">
        <v>0</v>
      </c>
      <c r="U86" s="38">
        <f t="shared" si="39"/>
        <v>0</v>
      </c>
      <c r="V86" s="38">
        <v>0</v>
      </c>
      <c r="W86" s="38">
        <f t="shared" si="40"/>
        <v>0</v>
      </c>
      <c r="X86" s="38">
        <v>9095</v>
      </c>
      <c r="Y86" s="38">
        <f t="shared" si="41"/>
        <v>79.08695652173913</v>
      </c>
      <c r="Z86" s="38">
        <v>0</v>
      </c>
      <c r="AA86" s="38">
        <f t="shared" si="41"/>
        <v>0</v>
      </c>
      <c r="AB86" s="38">
        <v>6718</v>
      </c>
      <c r="AC86" s="38">
        <f t="shared" si="42"/>
        <v>58.417391304347824</v>
      </c>
      <c r="AD86" s="38">
        <v>0</v>
      </c>
      <c r="AE86" s="38">
        <f t="shared" si="43"/>
        <v>0</v>
      </c>
      <c r="AF86" s="38">
        <v>0</v>
      </c>
      <c r="AG86" s="38">
        <f t="shared" si="44"/>
        <v>0</v>
      </c>
      <c r="AH86" s="38">
        <v>0</v>
      </c>
      <c r="AI86" s="38">
        <f t="shared" si="45"/>
        <v>0</v>
      </c>
      <c r="AJ86" s="38">
        <v>0</v>
      </c>
      <c r="AK86" s="38">
        <f t="shared" si="46"/>
        <v>0</v>
      </c>
      <c r="AL86" s="42">
        <f t="shared" si="47"/>
        <v>587258</v>
      </c>
      <c r="AM86" s="38">
        <f t="shared" si="48"/>
        <v>5106.591304347826</v>
      </c>
    </row>
    <row r="87" spans="1:39" ht="12.75">
      <c r="A87" s="17"/>
      <c r="B87" s="18" t="s">
        <v>117</v>
      </c>
      <c r="C87" s="19">
        <f>SUM(C79:C86)</f>
        <v>3647</v>
      </c>
      <c r="D87" s="40">
        <f>SUM(D79:D86)</f>
        <v>0</v>
      </c>
      <c r="E87" s="40">
        <f t="shared" si="31"/>
        <v>0</v>
      </c>
      <c r="F87" s="40">
        <f>SUM(F79:F86)</f>
        <v>0</v>
      </c>
      <c r="G87" s="40">
        <f t="shared" si="32"/>
        <v>0</v>
      </c>
      <c r="H87" s="40">
        <f>SUM(H79:H86)</f>
        <v>2369199</v>
      </c>
      <c r="I87" s="40">
        <f t="shared" si="33"/>
        <v>649.6295585412668</v>
      </c>
      <c r="J87" s="40">
        <f>SUM(J79:J86)</f>
        <v>10392218</v>
      </c>
      <c r="K87" s="40">
        <f t="shared" si="34"/>
        <v>2849.5250891143405</v>
      </c>
      <c r="L87" s="40">
        <f>SUM(L79:L86)</f>
        <v>494898</v>
      </c>
      <c r="M87" s="40">
        <f t="shared" si="35"/>
        <v>135.7000274197971</v>
      </c>
      <c r="N87" s="41">
        <f>SUM(N79:N86)</f>
        <v>680583</v>
      </c>
      <c r="O87" s="41">
        <f t="shared" si="36"/>
        <v>186.61447765286536</v>
      </c>
      <c r="P87" s="41">
        <f>SUM(P79:P86)</f>
        <v>3078256</v>
      </c>
      <c r="Q87" s="41">
        <f t="shared" si="37"/>
        <v>844.0515492185358</v>
      </c>
      <c r="R87" s="41">
        <f>SUM(R79:R86)</f>
        <v>1162448</v>
      </c>
      <c r="S87" s="41">
        <f t="shared" si="38"/>
        <v>318.7408829174664</v>
      </c>
      <c r="T87" s="41">
        <f>SUM(T79:T86)</f>
        <v>0</v>
      </c>
      <c r="U87" s="41">
        <f t="shared" si="39"/>
        <v>0</v>
      </c>
      <c r="V87" s="41">
        <f>SUM(V79:V86)</f>
        <v>316414</v>
      </c>
      <c r="W87" s="41">
        <f t="shared" si="40"/>
        <v>86.76007677543186</v>
      </c>
      <c r="X87" s="41">
        <f>SUM(X79:X86)</f>
        <v>548167</v>
      </c>
      <c r="Y87" s="41">
        <f>X87/$C87</f>
        <v>150.30627913353442</v>
      </c>
      <c r="Z87" s="41">
        <f>SUM(Z79:Z86)</f>
        <v>0</v>
      </c>
      <c r="AA87" s="41">
        <f>Z87/$C87</f>
        <v>0</v>
      </c>
      <c r="AB87" s="41">
        <f>SUM(AB79:AB86)</f>
        <v>301761</v>
      </c>
      <c r="AC87" s="41">
        <f t="shared" si="42"/>
        <v>82.74225390732109</v>
      </c>
      <c r="AD87" s="41">
        <f>SUM(AD79:AD86)</f>
        <v>0</v>
      </c>
      <c r="AE87" s="41">
        <f t="shared" si="43"/>
        <v>0</v>
      </c>
      <c r="AF87" s="41">
        <f>SUM(AF79:AF86)</f>
        <v>0</v>
      </c>
      <c r="AG87" s="41">
        <f t="shared" si="44"/>
        <v>0</v>
      </c>
      <c r="AH87" s="41">
        <f>SUM(AH79:AH86)</f>
        <v>11101</v>
      </c>
      <c r="AI87" s="41">
        <f t="shared" si="45"/>
        <v>3.0438716753496022</v>
      </c>
      <c r="AJ87" s="41">
        <f>SUM(AJ79:AJ86)</f>
        <v>29705</v>
      </c>
      <c r="AK87" s="41">
        <f t="shared" si="46"/>
        <v>8.145050726624623</v>
      </c>
      <c r="AL87" s="43">
        <f>SUM(AL79:AL86)</f>
        <v>19384750</v>
      </c>
      <c r="AM87" s="40">
        <f t="shared" si="48"/>
        <v>5315.2591170825335</v>
      </c>
    </row>
    <row r="88" spans="1:39" ht="12.75">
      <c r="A88" s="13"/>
      <c r="B88" s="14"/>
      <c r="C88" s="6"/>
      <c r="D88" s="14"/>
      <c r="E88" s="14"/>
      <c r="F88" s="14"/>
      <c r="G88" s="14"/>
      <c r="H88" s="14"/>
      <c r="I88" s="95"/>
      <c r="J88" s="14"/>
      <c r="K88" s="14"/>
      <c r="L88" s="14"/>
      <c r="M88" s="14"/>
      <c r="N88" s="14"/>
      <c r="O88" s="14"/>
      <c r="P88" s="14"/>
      <c r="Q88" s="95"/>
      <c r="R88" s="14"/>
      <c r="S88" s="14"/>
      <c r="T88" s="14"/>
      <c r="U88" s="14"/>
      <c r="V88" s="14"/>
      <c r="W88" s="14"/>
      <c r="X88" s="14"/>
      <c r="Y88" s="95"/>
      <c r="Z88" s="14"/>
      <c r="AA88" s="14"/>
      <c r="AB88" s="14"/>
      <c r="AC88" s="14"/>
      <c r="AD88" s="14"/>
      <c r="AE88" s="95"/>
      <c r="AF88" s="14"/>
      <c r="AG88" s="14"/>
      <c r="AH88" s="14"/>
      <c r="AI88" s="14"/>
      <c r="AJ88" s="14"/>
      <c r="AK88" s="14"/>
      <c r="AL88" s="14"/>
      <c r="AM88" s="95"/>
    </row>
    <row r="89" spans="1:39" ht="13.5" customHeight="1">
      <c r="A89" s="51">
        <v>300</v>
      </c>
      <c r="B89" s="86" t="s">
        <v>118</v>
      </c>
      <c r="C89" s="65">
        <v>538</v>
      </c>
      <c r="D89" s="69">
        <v>0</v>
      </c>
      <c r="E89" s="66">
        <f aca="true" t="shared" si="49" ref="E89:E116">D89/$C89</f>
        <v>0</v>
      </c>
      <c r="F89" s="70">
        <v>0</v>
      </c>
      <c r="G89" s="66">
        <f aca="true" t="shared" si="50" ref="G89:G116">F89/$C89</f>
        <v>0</v>
      </c>
      <c r="H89" s="70">
        <v>535753</v>
      </c>
      <c r="I89" s="66">
        <f aca="true" t="shared" si="51" ref="I89:I115">H89/$C89</f>
        <v>995.8234200743494</v>
      </c>
      <c r="J89" s="70">
        <v>2162242</v>
      </c>
      <c r="K89" s="66">
        <f aca="true" t="shared" si="52" ref="K89:K116">J89/$C89</f>
        <v>4019.03717472119</v>
      </c>
      <c r="L89" s="70">
        <v>188030</v>
      </c>
      <c r="M89" s="66">
        <f>L89/$C89</f>
        <v>349.4981412639405</v>
      </c>
      <c r="N89" s="48">
        <v>96725</v>
      </c>
      <c r="O89" s="48">
        <f aca="true" t="shared" si="53" ref="O89:O116">N89/$C89</f>
        <v>179.78624535315984</v>
      </c>
      <c r="P89" s="48">
        <v>68522</v>
      </c>
      <c r="Q89" s="48">
        <f aca="true" t="shared" si="54" ref="Q89:Q115">P89/$C89</f>
        <v>127.364312267658</v>
      </c>
      <c r="R89" s="48">
        <v>121668</v>
      </c>
      <c r="S89" s="48">
        <f aca="true" t="shared" si="55" ref="S89:S116">R89/$C89</f>
        <v>226.14869888475837</v>
      </c>
      <c r="T89" s="48">
        <v>0</v>
      </c>
      <c r="U89" s="48">
        <f aca="true" t="shared" si="56" ref="U89:U116">T89/$C89</f>
        <v>0</v>
      </c>
      <c r="V89" s="48">
        <v>19052</v>
      </c>
      <c r="W89" s="48">
        <f t="shared" si="40"/>
        <v>35.41263940520446</v>
      </c>
      <c r="X89" s="48">
        <v>60059</v>
      </c>
      <c r="Y89" s="48">
        <f aca="true" t="shared" si="57" ref="Y89:Y116">X89/$C89</f>
        <v>111.63382899628253</v>
      </c>
      <c r="Z89" s="48">
        <v>0</v>
      </c>
      <c r="AA89" s="48">
        <f aca="true" t="shared" si="58" ref="AA89:AA116">Z89/$C89</f>
        <v>0</v>
      </c>
      <c r="AB89" s="48">
        <v>0</v>
      </c>
      <c r="AC89" s="48">
        <f aca="true" t="shared" si="59" ref="AC89:AC116">AB89/$C89</f>
        <v>0</v>
      </c>
      <c r="AD89" s="48">
        <v>0</v>
      </c>
      <c r="AE89" s="48">
        <f aca="true" t="shared" si="60" ref="AE89:AE116">AD89/$C89</f>
        <v>0</v>
      </c>
      <c r="AF89" s="48">
        <v>0</v>
      </c>
      <c r="AG89" s="48">
        <f aca="true" t="shared" si="61" ref="AG89:AG116">AF89/$C89</f>
        <v>0</v>
      </c>
      <c r="AH89" s="48">
        <v>0</v>
      </c>
      <c r="AI89" s="48">
        <f aca="true" t="shared" si="62" ref="AI89:AI116">AH89/$C89</f>
        <v>0</v>
      </c>
      <c r="AJ89" s="48">
        <v>0</v>
      </c>
      <c r="AK89" s="48">
        <f aca="true" t="shared" si="63" ref="AK89:AK116">AJ89/$C89</f>
        <v>0</v>
      </c>
      <c r="AL89" s="49">
        <f aca="true" t="shared" si="64" ref="AL89:AL115">D89+F89+H89+J89+L89+N89+P89+R89+T89+V89+X89+Z89+AB89+AD89+AF89+AH89+AJ89</f>
        <v>3252051</v>
      </c>
      <c r="AM89" s="48">
        <f aca="true" t="shared" si="65" ref="AM89:AM116">AL89/$C89</f>
        <v>6044.704460966543</v>
      </c>
    </row>
    <row r="90" spans="1:39" s="50" customFormat="1" ht="12" customHeight="1">
      <c r="A90" s="54">
        <v>300</v>
      </c>
      <c r="B90" s="90" t="s">
        <v>119</v>
      </c>
      <c r="C90" s="65">
        <v>348</v>
      </c>
      <c r="D90" s="69">
        <v>0</v>
      </c>
      <c r="E90" s="66">
        <f t="shared" si="49"/>
        <v>0</v>
      </c>
      <c r="F90" s="80">
        <v>0</v>
      </c>
      <c r="G90" s="66">
        <f t="shared" si="50"/>
        <v>0</v>
      </c>
      <c r="H90" s="80">
        <v>338560</v>
      </c>
      <c r="I90" s="66">
        <f t="shared" si="51"/>
        <v>972.8735632183908</v>
      </c>
      <c r="J90" s="80">
        <v>1112921</v>
      </c>
      <c r="K90" s="66">
        <f t="shared" si="52"/>
        <v>3198.0488505747126</v>
      </c>
      <c r="L90" s="80">
        <v>79321</v>
      </c>
      <c r="M90" s="66">
        <f aca="true" t="shared" si="66" ref="M90:M116">L90/$C90</f>
        <v>227.933908045977</v>
      </c>
      <c r="N90" s="66">
        <v>57768</v>
      </c>
      <c r="O90" s="66">
        <f t="shared" si="53"/>
        <v>166</v>
      </c>
      <c r="P90" s="66">
        <v>163889</v>
      </c>
      <c r="Q90" s="66">
        <f t="shared" si="54"/>
        <v>470.9454022988506</v>
      </c>
      <c r="R90" s="66">
        <v>82694</v>
      </c>
      <c r="S90" s="66">
        <f t="shared" si="55"/>
        <v>237.6264367816092</v>
      </c>
      <c r="T90" s="66">
        <v>0</v>
      </c>
      <c r="U90" s="66">
        <f t="shared" si="56"/>
        <v>0</v>
      </c>
      <c r="V90" s="66">
        <v>16660</v>
      </c>
      <c r="W90" s="66">
        <f t="shared" si="40"/>
        <v>47.87356321839081</v>
      </c>
      <c r="X90" s="66">
        <v>0</v>
      </c>
      <c r="Y90" s="66">
        <f t="shared" si="57"/>
        <v>0</v>
      </c>
      <c r="Z90" s="66">
        <v>0</v>
      </c>
      <c r="AA90" s="66">
        <f t="shared" si="58"/>
        <v>0</v>
      </c>
      <c r="AB90" s="66">
        <v>0</v>
      </c>
      <c r="AC90" s="66">
        <f t="shared" si="59"/>
        <v>0</v>
      </c>
      <c r="AD90" s="66">
        <v>0</v>
      </c>
      <c r="AE90" s="66">
        <f t="shared" si="60"/>
        <v>0</v>
      </c>
      <c r="AF90" s="66">
        <v>0</v>
      </c>
      <c r="AG90" s="66">
        <f t="shared" si="61"/>
        <v>0</v>
      </c>
      <c r="AH90" s="66">
        <v>0</v>
      </c>
      <c r="AI90" s="66">
        <f t="shared" si="62"/>
        <v>0</v>
      </c>
      <c r="AJ90" s="66">
        <v>0</v>
      </c>
      <c r="AK90" s="66">
        <f t="shared" si="63"/>
        <v>0</v>
      </c>
      <c r="AL90" s="67">
        <f t="shared" si="64"/>
        <v>1851813</v>
      </c>
      <c r="AM90" s="66">
        <f t="shared" si="65"/>
        <v>5321.301724137931</v>
      </c>
    </row>
    <row r="91" spans="1:39" s="50" customFormat="1" ht="12" customHeight="1">
      <c r="A91" s="54">
        <v>385</v>
      </c>
      <c r="B91" s="90" t="s">
        <v>141</v>
      </c>
      <c r="C91" s="65">
        <v>120</v>
      </c>
      <c r="D91" s="69">
        <v>0</v>
      </c>
      <c r="E91" s="66">
        <f t="shared" si="49"/>
        <v>0</v>
      </c>
      <c r="F91" s="80">
        <v>0</v>
      </c>
      <c r="G91" s="66">
        <f>F91/$C91</f>
        <v>0</v>
      </c>
      <c r="H91" s="80">
        <v>199516</v>
      </c>
      <c r="I91" s="66">
        <f t="shared" si="51"/>
        <v>1662.6333333333334</v>
      </c>
      <c r="J91" s="80">
        <v>296379</v>
      </c>
      <c r="K91" s="66">
        <f t="shared" si="52"/>
        <v>2469.825</v>
      </c>
      <c r="L91" s="80">
        <v>19708</v>
      </c>
      <c r="M91" s="66">
        <f t="shared" si="66"/>
        <v>164.23333333333332</v>
      </c>
      <c r="N91" s="66">
        <v>39182</v>
      </c>
      <c r="O91" s="66">
        <f t="shared" si="53"/>
        <v>326.51666666666665</v>
      </c>
      <c r="P91" s="66">
        <v>89505</v>
      </c>
      <c r="Q91" s="66">
        <f t="shared" si="54"/>
        <v>745.875</v>
      </c>
      <c r="R91" s="66">
        <v>0</v>
      </c>
      <c r="S91" s="66">
        <f t="shared" si="55"/>
        <v>0</v>
      </c>
      <c r="T91" s="66">
        <v>0</v>
      </c>
      <c r="U91" s="66">
        <f t="shared" si="56"/>
        <v>0</v>
      </c>
      <c r="V91" s="66">
        <v>4827</v>
      </c>
      <c r="W91" s="66">
        <f t="shared" si="40"/>
        <v>40.225</v>
      </c>
      <c r="X91" s="66">
        <v>6241</v>
      </c>
      <c r="Y91" s="66">
        <f t="shared" si="57"/>
        <v>52.00833333333333</v>
      </c>
      <c r="Z91" s="66">
        <v>0</v>
      </c>
      <c r="AA91" s="66">
        <f t="shared" si="58"/>
        <v>0</v>
      </c>
      <c r="AB91" s="66">
        <v>13250</v>
      </c>
      <c r="AC91" s="66">
        <f t="shared" si="59"/>
        <v>110.41666666666667</v>
      </c>
      <c r="AD91" s="66">
        <v>0</v>
      </c>
      <c r="AE91" s="66">
        <f t="shared" si="60"/>
        <v>0</v>
      </c>
      <c r="AF91" s="66">
        <v>0</v>
      </c>
      <c r="AG91" s="66">
        <f t="shared" si="61"/>
        <v>0</v>
      </c>
      <c r="AH91" s="66">
        <v>0</v>
      </c>
      <c r="AI91" s="66">
        <f t="shared" si="62"/>
        <v>0</v>
      </c>
      <c r="AJ91" s="66">
        <v>0</v>
      </c>
      <c r="AK91" s="66">
        <f t="shared" si="63"/>
        <v>0</v>
      </c>
      <c r="AL91" s="67">
        <f t="shared" si="64"/>
        <v>668608</v>
      </c>
      <c r="AM91" s="66">
        <f t="shared" si="65"/>
        <v>5571.733333333334</v>
      </c>
    </row>
    <row r="92" spans="1:39" s="50" customFormat="1" ht="12.75">
      <c r="A92" s="54">
        <v>386</v>
      </c>
      <c r="B92" s="90" t="s">
        <v>142</v>
      </c>
      <c r="C92" s="65">
        <v>322</v>
      </c>
      <c r="D92" s="69">
        <v>0</v>
      </c>
      <c r="E92" s="66">
        <f t="shared" si="49"/>
        <v>0</v>
      </c>
      <c r="F92" s="80">
        <v>0</v>
      </c>
      <c r="G92" s="66">
        <f t="shared" si="50"/>
        <v>0</v>
      </c>
      <c r="H92" s="80">
        <v>130795</v>
      </c>
      <c r="I92" s="66">
        <f t="shared" si="51"/>
        <v>406.19565217391306</v>
      </c>
      <c r="J92" s="80">
        <v>891171</v>
      </c>
      <c r="K92" s="66">
        <f t="shared" si="52"/>
        <v>2767.611801242236</v>
      </c>
      <c r="L92" s="80">
        <v>79315</v>
      </c>
      <c r="M92" s="66">
        <f t="shared" si="66"/>
        <v>246.3198757763975</v>
      </c>
      <c r="N92" s="66">
        <v>46462</v>
      </c>
      <c r="O92" s="66">
        <f t="shared" si="53"/>
        <v>144.29192546583852</v>
      </c>
      <c r="P92" s="66">
        <v>60016</v>
      </c>
      <c r="Q92" s="66">
        <f t="shared" si="54"/>
        <v>186.38509316770185</v>
      </c>
      <c r="R92" s="66">
        <v>75263</v>
      </c>
      <c r="S92" s="66">
        <f t="shared" si="55"/>
        <v>233.7360248447205</v>
      </c>
      <c r="T92" s="66">
        <v>0</v>
      </c>
      <c r="U92" s="66">
        <f t="shared" si="56"/>
        <v>0</v>
      </c>
      <c r="V92" s="66">
        <v>0</v>
      </c>
      <c r="W92" s="66">
        <f t="shared" si="40"/>
        <v>0</v>
      </c>
      <c r="X92" s="66">
        <v>0</v>
      </c>
      <c r="Y92" s="66">
        <f t="shared" si="57"/>
        <v>0</v>
      </c>
      <c r="Z92" s="66">
        <v>0</v>
      </c>
      <c r="AA92" s="66">
        <f t="shared" si="58"/>
        <v>0</v>
      </c>
      <c r="AB92" s="66">
        <v>17253</v>
      </c>
      <c r="AC92" s="66">
        <f t="shared" si="59"/>
        <v>53.58074534161491</v>
      </c>
      <c r="AD92" s="66">
        <v>0</v>
      </c>
      <c r="AE92" s="66">
        <f t="shared" si="60"/>
        <v>0</v>
      </c>
      <c r="AF92" s="66">
        <v>0</v>
      </c>
      <c r="AG92" s="66">
        <f t="shared" si="61"/>
        <v>0</v>
      </c>
      <c r="AH92" s="66">
        <v>0</v>
      </c>
      <c r="AI92" s="66">
        <f t="shared" si="62"/>
        <v>0</v>
      </c>
      <c r="AJ92" s="66">
        <v>0</v>
      </c>
      <c r="AK92" s="66">
        <f t="shared" si="63"/>
        <v>0</v>
      </c>
      <c r="AL92" s="67">
        <f t="shared" si="64"/>
        <v>1300275</v>
      </c>
      <c r="AM92" s="66">
        <f t="shared" si="65"/>
        <v>4038.1211180124224</v>
      </c>
    </row>
    <row r="93" spans="1:39" ht="12.75">
      <c r="A93" s="55">
        <v>387</v>
      </c>
      <c r="B93" s="89" t="s">
        <v>143</v>
      </c>
      <c r="C93" s="62">
        <v>119</v>
      </c>
      <c r="D93" s="69">
        <v>0</v>
      </c>
      <c r="E93" s="66">
        <f t="shared" si="49"/>
        <v>0</v>
      </c>
      <c r="F93" s="70">
        <v>0</v>
      </c>
      <c r="G93" s="66">
        <f t="shared" si="50"/>
        <v>0</v>
      </c>
      <c r="H93" s="70">
        <v>300090</v>
      </c>
      <c r="I93" s="66">
        <f t="shared" si="51"/>
        <v>2521.764705882353</v>
      </c>
      <c r="J93" s="70">
        <v>336635</v>
      </c>
      <c r="K93" s="66">
        <f t="shared" si="52"/>
        <v>2828.8655462184875</v>
      </c>
      <c r="L93" s="70">
        <v>0</v>
      </c>
      <c r="M93" s="66">
        <f t="shared" si="66"/>
        <v>0</v>
      </c>
      <c r="N93" s="58">
        <v>25987</v>
      </c>
      <c r="O93" s="58">
        <f t="shared" si="53"/>
        <v>218.3781512605042</v>
      </c>
      <c r="P93" s="58">
        <v>0</v>
      </c>
      <c r="Q93" s="58">
        <f t="shared" si="54"/>
        <v>0</v>
      </c>
      <c r="R93" s="58">
        <v>0</v>
      </c>
      <c r="S93" s="58">
        <f t="shared" si="55"/>
        <v>0</v>
      </c>
      <c r="T93" s="58">
        <v>0</v>
      </c>
      <c r="U93" s="58">
        <f t="shared" si="56"/>
        <v>0</v>
      </c>
      <c r="V93" s="58">
        <v>0</v>
      </c>
      <c r="W93" s="58">
        <f t="shared" si="40"/>
        <v>0</v>
      </c>
      <c r="X93" s="58">
        <v>0</v>
      </c>
      <c r="Y93" s="58">
        <f t="shared" si="57"/>
        <v>0</v>
      </c>
      <c r="Z93" s="58">
        <v>0</v>
      </c>
      <c r="AA93" s="58">
        <f t="shared" si="58"/>
        <v>0</v>
      </c>
      <c r="AB93" s="58">
        <v>0</v>
      </c>
      <c r="AC93" s="58">
        <f t="shared" si="59"/>
        <v>0</v>
      </c>
      <c r="AD93" s="58">
        <v>0</v>
      </c>
      <c r="AE93" s="58">
        <f t="shared" si="60"/>
        <v>0</v>
      </c>
      <c r="AF93" s="58">
        <v>0</v>
      </c>
      <c r="AG93" s="58">
        <f t="shared" si="61"/>
        <v>0</v>
      </c>
      <c r="AH93" s="58">
        <v>0</v>
      </c>
      <c r="AI93" s="58">
        <f t="shared" si="62"/>
        <v>0</v>
      </c>
      <c r="AJ93" s="58">
        <v>0</v>
      </c>
      <c r="AK93" s="58">
        <f t="shared" si="63"/>
        <v>0</v>
      </c>
      <c r="AL93" s="59">
        <f t="shared" si="64"/>
        <v>662712</v>
      </c>
      <c r="AM93" s="58">
        <f t="shared" si="65"/>
        <v>5569.008403361345</v>
      </c>
    </row>
    <row r="94" spans="1:39" ht="12.75">
      <c r="A94" s="51">
        <v>388</v>
      </c>
      <c r="B94" s="87" t="s">
        <v>144</v>
      </c>
      <c r="C94" s="63">
        <v>341</v>
      </c>
      <c r="D94" s="69">
        <v>0</v>
      </c>
      <c r="E94" s="66">
        <f t="shared" si="49"/>
        <v>0</v>
      </c>
      <c r="F94" s="70">
        <v>0</v>
      </c>
      <c r="G94" s="66">
        <f t="shared" si="50"/>
        <v>0</v>
      </c>
      <c r="H94" s="70">
        <v>276041</v>
      </c>
      <c r="I94" s="66">
        <f t="shared" si="51"/>
        <v>809.5043988269795</v>
      </c>
      <c r="J94" s="70">
        <v>1239763</v>
      </c>
      <c r="K94" s="66">
        <f t="shared" si="52"/>
        <v>3635.6686217008796</v>
      </c>
      <c r="L94" s="70">
        <v>113271</v>
      </c>
      <c r="M94" s="66">
        <f t="shared" si="66"/>
        <v>332.17302052785925</v>
      </c>
      <c r="N94" s="66">
        <v>42965</v>
      </c>
      <c r="O94" s="66">
        <f t="shared" si="53"/>
        <v>125.99706744868035</v>
      </c>
      <c r="P94" s="66">
        <v>61205</v>
      </c>
      <c r="Q94" s="66">
        <f t="shared" si="54"/>
        <v>179.4868035190616</v>
      </c>
      <c r="R94" s="66">
        <v>85990</v>
      </c>
      <c r="S94" s="66">
        <f t="shared" si="55"/>
        <v>252.17008797653958</v>
      </c>
      <c r="T94" s="66">
        <v>0</v>
      </c>
      <c r="U94" s="66">
        <f t="shared" si="56"/>
        <v>0</v>
      </c>
      <c r="V94" s="66">
        <v>48375</v>
      </c>
      <c r="W94" s="66">
        <f t="shared" si="40"/>
        <v>141.86217008797655</v>
      </c>
      <c r="X94" s="66">
        <v>0</v>
      </c>
      <c r="Y94" s="66">
        <f t="shared" si="57"/>
        <v>0</v>
      </c>
      <c r="Z94" s="66">
        <v>0</v>
      </c>
      <c r="AA94" s="66">
        <f t="shared" si="58"/>
        <v>0</v>
      </c>
      <c r="AB94" s="66">
        <v>56700</v>
      </c>
      <c r="AC94" s="66">
        <f t="shared" si="59"/>
        <v>166.27565982404693</v>
      </c>
      <c r="AD94" s="66">
        <v>0</v>
      </c>
      <c r="AE94" s="66">
        <f t="shared" si="60"/>
        <v>0</v>
      </c>
      <c r="AF94" s="66">
        <v>0</v>
      </c>
      <c r="AG94" s="66">
        <f t="shared" si="61"/>
        <v>0</v>
      </c>
      <c r="AH94" s="66">
        <v>0</v>
      </c>
      <c r="AI94" s="66">
        <f t="shared" si="62"/>
        <v>0</v>
      </c>
      <c r="AJ94" s="66">
        <v>0</v>
      </c>
      <c r="AK94" s="66">
        <f t="shared" si="63"/>
        <v>0</v>
      </c>
      <c r="AL94" s="67">
        <f>D94+F94+H94+J94+L94+N94+P94+R94+T94+V94+X94+Z94+AB94+AD94+AF94+AH94+AJ94</f>
        <v>1924310</v>
      </c>
      <c r="AM94" s="66">
        <f t="shared" si="65"/>
        <v>5643.137829912023</v>
      </c>
    </row>
    <row r="95" spans="1:39" s="50" customFormat="1" ht="12.75">
      <c r="A95" s="54">
        <v>389</v>
      </c>
      <c r="B95" s="90" t="s">
        <v>145</v>
      </c>
      <c r="C95" s="65">
        <v>445</v>
      </c>
      <c r="D95" s="69">
        <v>0</v>
      </c>
      <c r="E95" s="66">
        <f t="shared" si="49"/>
        <v>0</v>
      </c>
      <c r="F95" s="80">
        <v>0</v>
      </c>
      <c r="G95" s="66">
        <f t="shared" si="50"/>
        <v>0</v>
      </c>
      <c r="H95" s="80">
        <v>334121</v>
      </c>
      <c r="I95" s="66">
        <f t="shared" si="51"/>
        <v>750.8337078651685</v>
      </c>
      <c r="J95" s="80">
        <v>1199984</v>
      </c>
      <c r="K95" s="66">
        <f t="shared" si="52"/>
        <v>2696.5932584269663</v>
      </c>
      <c r="L95" s="80">
        <v>40375</v>
      </c>
      <c r="M95" s="66">
        <f t="shared" si="66"/>
        <v>90.73033707865169</v>
      </c>
      <c r="N95" s="66">
        <v>25505</v>
      </c>
      <c r="O95" s="66">
        <f t="shared" si="53"/>
        <v>57.31460674157304</v>
      </c>
      <c r="P95" s="66">
        <v>181146</v>
      </c>
      <c r="Q95" s="66">
        <f t="shared" si="54"/>
        <v>407.0696629213483</v>
      </c>
      <c r="R95" s="66">
        <v>74856</v>
      </c>
      <c r="S95" s="66">
        <f t="shared" si="55"/>
        <v>168.21573033707864</v>
      </c>
      <c r="T95" s="66">
        <v>0</v>
      </c>
      <c r="U95" s="66">
        <f t="shared" si="56"/>
        <v>0</v>
      </c>
      <c r="V95" s="66">
        <v>78546</v>
      </c>
      <c r="W95" s="66">
        <f t="shared" si="40"/>
        <v>176.50786516853933</v>
      </c>
      <c r="X95" s="66">
        <v>3593</v>
      </c>
      <c r="Y95" s="66">
        <f t="shared" si="57"/>
        <v>8.074157303370786</v>
      </c>
      <c r="Z95" s="66">
        <v>0</v>
      </c>
      <c r="AA95" s="66">
        <f t="shared" si="58"/>
        <v>0</v>
      </c>
      <c r="AB95" s="66">
        <v>79156</v>
      </c>
      <c r="AC95" s="66">
        <f t="shared" si="59"/>
        <v>177.87865168539327</v>
      </c>
      <c r="AD95" s="66">
        <v>0</v>
      </c>
      <c r="AE95" s="66">
        <f t="shared" si="60"/>
        <v>0</v>
      </c>
      <c r="AF95" s="66">
        <v>0</v>
      </c>
      <c r="AG95" s="66">
        <f t="shared" si="61"/>
        <v>0</v>
      </c>
      <c r="AH95" s="66">
        <v>0</v>
      </c>
      <c r="AI95" s="66">
        <f t="shared" si="62"/>
        <v>0</v>
      </c>
      <c r="AJ95" s="66">
        <v>0</v>
      </c>
      <c r="AK95" s="66">
        <f t="shared" si="63"/>
        <v>0</v>
      </c>
      <c r="AL95" s="67">
        <f>D95+F95+H95+J95+L95+N95+P95+R95+T95+V95+X95+Z95+AB95+AD95+AF95+AH95+AJ95</f>
        <v>2017282</v>
      </c>
      <c r="AM95" s="66">
        <f t="shared" si="65"/>
        <v>4533.21797752809</v>
      </c>
    </row>
    <row r="96" spans="1:39" s="50" customFormat="1" ht="12.75">
      <c r="A96" s="54">
        <v>390</v>
      </c>
      <c r="B96" s="90" t="s">
        <v>120</v>
      </c>
      <c r="C96" s="65">
        <v>701</v>
      </c>
      <c r="D96" s="69">
        <v>0</v>
      </c>
      <c r="E96" s="66">
        <f t="shared" si="49"/>
        <v>0</v>
      </c>
      <c r="F96" s="80">
        <v>0</v>
      </c>
      <c r="G96" s="66">
        <f t="shared" si="50"/>
        <v>0</v>
      </c>
      <c r="H96" s="80">
        <v>253401</v>
      </c>
      <c r="I96" s="66">
        <f t="shared" si="51"/>
        <v>361.48502139800286</v>
      </c>
      <c r="J96" s="80">
        <v>1989110</v>
      </c>
      <c r="K96" s="66">
        <f t="shared" si="52"/>
        <v>2837.5320970042794</v>
      </c>
      <c r="L96" s="80">
        <v>157647</v>
      </c>
      <c r="M96" s="66">
        <f t="shared" si="66"/>
        <v>224.88873038516405</v>
      </c>
      <c r="N96" s="66">
        <v>153096</v>
      </c>
      <c r="O96" s="66">
        <f t="shared" si="53"/>
        <v>218.3965763195435</v>
      </c>
      <c r="P96" s="66">
        <v>281320</v>
      </c>
      <c r="Q96" s="66">
        <f t="shared" si="54"/>
        <v>401.31241084165475</v>
      </c>
      <c r="R96" s="66">
        <v>173050</v>
      </c>
      <c r="S96" s="66">
        <f t="shared" si="55"/>
        <v>246.86162624821682</v>
      </c>
      <c r="T96" s="66">
        <v>0</v>
      </c>
      <c r="U96" s="66">
        <f t="shared" si="56"/>
        <v>0</v>
      </c>
      <c r="V96" s="66">
        <v>97110</v>
      </c>
      <c r="W96" s="66">
        <f t="shared" si="40"/>
        <v>138.53067047075606</v>
      </c>
      <c r="X96" s="66">
        <v>0</v>
      </c>
      <c r="Y96" s="66">
        <f t="shared" si="57"/>
        <v>0</v>
      </c>
      <c r="Z96" s="66">
        <v>0</v>
      </c>
      <c r="AA96" s="66">
        <f t="shared" si="58"/>
        <v>0</v>
      </c>
      <c r="AB96" s="66">
        <v>0</v>
      </c>
      <c r="AC96" s="66">
        <f t="shared" si="59"/>
        <v>0</v>
      </c>
      <c r="AD96" s="66">
        <v>0</v>
      </c>
      <c r="AE96" s="66">
        <f t="shared" si="60"/>
        <v>0</v>
      </c>
      <c r="AF96" s="66">
        <v>0</v>
      </c>
      <c r="AG96" s="66">
        <f t="shared" si="61"/>
        <v>0</v>
      </c>
      <c r="AH96" s="66">
        <v>0</v>
      </c>
      <c r="AI96" s="66">
        <f t="shared" si="62"/>
        <v>0</v>
      </c>
      <c r="AJ96" s="66">
        <v>0</v>
      </c>
      <c r="AK96" s="66">
        <f t="shared" si="63"/>
        <v>0</v>
      </c>
      <c r="AL96" s="67">
        <f>D96+F96+H96+J96+L96+N96+P96+R96+T96+V96+X96+Z96+AB96+AD96+AF96+AH96+AJ96</f>
        <v>3104734</v>
      </c>
      <c r="AM96" s="66">
        <f t="shared" si="65"/>
        <v>4429.007132667618</v>
      </c>
    </row>
    <row r="97" spans="1:39" s="50" customFormat="1" ht="12.75">
      <c r="A97" s="54">
        <v>391</v>
      </c>
      <c r="B97" s="90" t="s">
        <v>121</v>
      </c>
      <c r="C97" s="65">
        <v>554</v>
      </c>
      <c r="D97" s="69">
        <v>0</v>
      </c>
      <c r="E97" s="66">
        <f t="shared" si="49"/>
        <v>0</v>
      </c>
      <c r="F97" s="80">
        <v>0</v>
      </c>
      <c r="G97" s="66">
        <f t="shared" si="50"/>
        <v>0</v>
      </c>
      <c r="H97" s="80">
        <v>163488</v>
      </c>
      <c r="I97" s="66">
        <f t="shared" si="51"/>
        <v>295.1046931407942</v>
      </c>
      <c r="J97" s="80">
        <v>1717428</v>
      </c>
      <c r="K97" s="66">
        <f t="shared" si="52"/>
        <v>3100.0505415162456</v>
      </c>
      <c r="L97" s="80">
        <v>32873</v>
      </c>
      <c r="M97" s="66">
        <f t="shared" si="66"/>
        <v>59.33754512635379</v>
      </c>
      <c r="N97" s="66">
        <v>59416</v>
      </c>
      <c r="O97" s="66">
        <f t="shared" si="53"/>
        <v>107.24909747292419</v>
      </c>
      <c r="P97" s="66">
        <v>82810</v>
      </c>
      <c r="Q97" s="66">
        <f t="shared" si="54"/>
        <v>149.4765342960289</v>
      </c>
      <c r="R97" s="66">
        <v>247997</v>
      </c>
      <c r="S97" s="66">
        <f t="shared" si="55"/>
        <v>447.6480144404332</v>
      </c>
      <c r="T97" s="66">
        <v>0</v>
      </c>
      <c r="U97" s="66">
        <f t="shared" si="56"/>
        <v>0</v>
      </c>
      <c r="V97" s="66">
        <v>43317</v>
      </c>
      <c r="W97" s="66">
        <f t="shared" si="40"/>
        <v>78.18953068592057</v>
      </c>
      <c r="X97" s="66">
        <v>37461</v>
      </c>
      <c r="Y97" s="66">
        <f t="shared" si="57"/>
        <v>67.61913357400722</v>
      </c>
      <c r="Z97" s="66">
        <v>0</v>
      </c>
      <c r="AA97" s="66">
        <f t="shared" si="58"/>
        <v>0</v>
      </c>
      <c r="AB97" s="66">
        <v>0</v>
      </c>
      <c r="AC97" s="66">
        <f t="shared" si="59"/>
        <v>0</v>
      </c>
      <c r="AD97" s="66">
        <v>0</v>
      </c>
      <c r="AE97" s="66">
        <f t="shared" si="60"/>
        <v>0</v>
      </c>
      <c r="AF97" s="66">
        <v>0</v>
      </c>
      <c r="AG97" s="66">
        <f t="shared" si="61"/>
        <v>0</v>
      </c>
      <c r="AH97" s="66">
        <v>0</v>
      </c>
      <c r="AI97" s="66">
        <f t="shared" si="62"/>
        <v>0</v>
      </c>
      <c r="AJ97" s="66">
        <v>0</v>
      </c>
      <c r="AK97" s="66">
        <f t="shared" si="63"/>
        <v>0</v>
      </c>
      <c r="AL97" s="67">
        <f>D97+F97+H97+J97+L97+N97+P97+R97+T97+V97+X97+Z97+AB97+AD97+AF97+AH97+AJ97</f>
        <v>2384790</v>
      </c>
      <c r="AM97" s="66">
        <f t="shared" si="65"/>
        <v>4304.675090252707</v>
      </c>
    </row>
    <row r="98" spans="1:39" ht="12.75">
      <c r="A98" s="55">
        <v>392</v>
      </c>
      <c r="B98" s="89" t="s">
        <v>122</v>
      </c>
      <c r="C98" s="62">
        <v>404</v>
      </c>
      <c r="D98" s="69">
        <v>0</v>
      </c>
      <c r="E98" s="66">
        <f t="shared" si="49"/>
        <v>0</v>
      </c>
      <c r="F98" s="70">
        <v>0</v>
      </c>
      <c r="G98" s="66">
        <f t="shared" si="50"/>
        <v>0</v>
      </c>
      <c r="H98" s="70">
        <v>347377</v>
      </c>
      <c r="I98" s="66">
        <f t="shared" si="51"/>
        <v>859.8440594059406</v>
      </c>
      <c r="J98" s="70">
        <v>963915</v>
      </c>
      <c r="K98" s="66">
        <f t="shared" si="52"/>
        <v>2385.9282178217823</v>
      </c>
      <c r="L98" s="70">
        <v>25786</v>
      </c>
      <c r="M98" s="66">
        <f t="shared" si="66"/>
        <v>63.82673267326733</v>
      </c>
      <c r="N98" s="58">
        <v>31693</v>
      </c>
      <c r="O98" s="58">
        <f t="shared" si="53"/>
        <v>78.4480198019802</v>
      </c>
      <c r="P98" s="58">
        <v>170277</v>
      </c>
      <c r="Q98" s="58">
        <f t="shared" si="54"/>
        <v>421.4777227722772</v>
      </c>
      <c r="R98" s="58">
        <v>95552</v>
      </c>
      <c r="S98" s="58">
        <f t="shared" si="55"/>
        <v>236.5148514851485</v>
      </c>
      <c r="T98" s="58">
        <v>0</v>
      </c>
      <c r="U98" s="58">
        <f t="shared" si="56"/>
        <v>0</v>
      </c>
      <c r="V98" s="58">
        <v>0</v>
      </c>
      <c r="W98" s="58">
        <f t="shared" si="40"/>
        <v>0</v>
      </c>
      <c r="X98" s="58">
        <v>0</v>
      </c>
      <c r="Y98" s="58">
        <f t="shared" si="57"/>
        <v>0</v>
      </c>
      <c r="Z98" s="58">
        <v>0</v>
      </c>
      <c r="AA98" s="58">
        <f t="shared" si="58"/>
        <v>0</v>
      </c>
      <c r="AB98" s="58">
        <v>57610</v>
      </c>
      <c r="AC98" s="58">
        <f t="shared" si="59"/>
        <v>142.5990099009901</v>
      </c>
      <c r="AD98" s="58">
        <v>0</v>
      </c>
      <c r="AE98" s="58">
        <f t="shared" si="60"/>
        <v>0</v>
      </c>
      <c r="AF98" s="58">
        <v>0</v>
      </c>
      <c r="AG98" s="58">
        <f t="shared" si="61"/>
        <v>0</v>
      </c>
      <c r="AH98" s="58">
        <v>0</v>
      </c>
      <c r="AI98" s="58">
        <f t="shared" si="62"/>
        <v>0</v>
      </c>
      <c r="AJ98" s="58">
        <v>0</v>
      </c>
      <c r="AK98" s="58">
        <f t="shared" si="63"/>
        <v>0</v>
      </c>
      <c r="AL98" s="59">
        <f>D98+F98+H98+J98+L98+N98+P98+R98+T98+V98+X98+Z98+AB98+AD98+AF98+AH98+AJ98</f>
        <v>1692210</v>
      </c>
      <c r="AM98" s="58">
        <f t="shared" si="65"/>
        <v>4188.638613861386</v>
      </c>
    </row>
    <row r="99" spans="1:39" ht="12.75">
      <c r="A99" s="52">
        <v>392</v>
      </c>
      <c r="B99" s="53" t="s">
        <v>123</v>
      </c>
      <c r="C99" s="63">
        <v>191</v>
      </c>
      <c r="D99" s="69">
        <v>0</v>
      </c>
      <c r="E99" s="66">
        <f t="shared" si="49"/>
        <v>0</v>
      </c>
      <c r="F99" s="70">
        <v>0</v>
      </c>
      <c r="G99" s="66">
        <f t="shared" si="50"/>
        <v>0</v>
      </c>
      <c r="H99" s="70">
        <v>219938</v>
      </c>
      <c r="I99" s="66">
        <f t="shared" si="51"/>
        <v>1151.5078534031413</v>
      </c>
      <c r="J99" s="70">
        <v>580378</v>
      </c>
      <c r="K99" s="66">
        <f t="shared" si="52"/>
        <v>3038.6282722513088</v>
      </c>
      <c r="L99" s="70">
        <v>26524</v>
      </c>
      <c r="M99" s="66">
        <f t="shared" si="66"/>
        <v>138.86910994764398</v>
      </c>
      <c r="N99" s="66">
        <v>33904</v>
      </c>
      <c r="O99" s="66">
        <f t="shared" si="53"/>
        <v>177.50785340314135</v>
      </c>
      <c r="P99" s="66">
        <v>147369</v>
      </c>
      <c r="Q99" s="66">
        <f t="shared" si="54"/>
        <v>771.565445026178</v>
      </c>
      <c r="R99" s="66">
        <v>34459</v>
      </c>
      <c r="S99" s="66">
        <f t="shared" si="55"/>
        <v>180.41361256544502</v>
      </c>
      <c r="T99" s="66">
        <v>0</v>
      </c>
      <c r="U99" s="66">
        <f t="shared" si="56"/>
        <v>0</v>
      </c>
      <c r="V99" s="66">
        <v>0</v>
      </c>
      <c r="W99" s="66">
        <f t="shared" si="40"/>
        <v>0</v>
      </c>
      <c r="X99" s="66">
        <v>0</v>
      </c>
      <c r="Y99" s="66">
        <f t="shared" si="57"/>
        <v>0</v>
      </c>
      <c r="Z99" s="66">
        <v>0</v>
      </c>
      <c r="AA99" s="66">
        <f t="shared" si="58"/>
        <v>0</v>
      </c>
      <c r="AB99" s="66">
        <v>29585</v>
      </c>
      <c r="AC99" s="66">
        <f t="shared" si="59"/>
        <v>154.89528795811518</v>
      </c>
      <c r="AD99" s="66">
        <v>0</v>
      </c>
      <c r="AE99" s="66">
        <f t="shared" si="60"/>
        <v>0</v>
      </c>
      <c r="AF99" s="66">
        <v>0</v>
      </c>
      <c r="AG99" s="66">
        <f t="shared" si="61"/>
        <v>0</v>
      </c>
      <c r="AH99" s="66">
        <v>0</v>
      </c>
      <c r="AI99" s="66">
        <f t="shared" si="62"/>
        <v>0</v>
      </c>
      <c r="AJ99" s="66">
        <v>0</v>
      </c>
      <c r="AK99" s="66">
        <f t="shared" si="63"/>
        <v>0</v>
      </c>
      <c r="AL99" s="67">
        <f t="shared" si="64"/>
        <v>1072157</v>
      </c>
      <c r="AM99" s="66">
        <f t="shared" si="65"/>
        <v>5613.387434554974</v>
      </c>
    </row>
    <row r="100" spans="1:39" s="50" customFormat="1" ht="12.75">
      <c r="A100" s="54">
        <v>393</v>
      </c>
      <c r="B100" s="90" t="s">
        <v>124</v>
      </c>
      <c r="C100" s="65">
        <v>612</v>
      </c>
      <c r="D100" s="69">
        <v>0</v>
      </c>
      <c r="E100" s="66">
        <f t="shared" si="49"/>
        <v>0</v>
      </c>
      <c r="F100" s="80">
        <v>0</v>
      </c>
      <c r="G100" s="66">
        <f t="shared" si="50"/>
        <v>0</v>
      </c>
      <c r="H100" s="80">
        <v>739971</v>
      </c>
      <c r="I100" s="66">
        <f t="shared" si="51"/>
        <v>1209.1029411764705</v>
      </c>
      <c r="J100" s="80">
        <v>1866122</v>
      </c>
      <c r="K100" s="66">
        <f t="shared" si="52"/>
        <v>3049.218954248366</v>
      </c>
      <c r="L100" s="80">
        <v>81882</v>
      </c>
      <c r="M100" s="66">
        <f t="shared" si="66"/>
        <v>133.7941176470588</v>
      </c>
      <c r="N100" s="66">
        <v>32170</v>
      </c>
      <c r="O100" s="66">
        <f t="shared" si="53"/>
        <v>52.56535947712418</v>
      </c>
      <c r="P100" s="66">
        <v>236933</v>
      </c>
      <c r="Q100" s="66">
        <f t="shared" si="54"/>
        <v>387.1454248366013</v>
      </c>
      <c r="R100" s="66">
        <v>0</v>
      </c>
      <c r="S100" s="66">
        <f t="shared" si="55"/>
        <v>0</v>
      </c>
      <c r="T100" s="66">
        <v>0</v>
      </c>
      <c r="U100" s="66">
        <f t="shared" si="56"/>
        <v>0</v>
      </c>
      <c r="V100" s="66">
        <v>40880</v>
      </c>
      <c r="W100" s="66">
        <f t="shared" si="40"/>
        <v>66.79738562091504</v>
      </c>
      <c r="X100" s="66">
        <v>48566</v>
      </c>
      <c r="Y100" s="66">
        <f t="shared" si="57"/>
        <v>79.35620915032679</v>
      </c>
      <c r="Z100" s="66">
        <v>0</v>
      </c>
      <c r="AA100" s="66">
        <f t="shared" si="58"/>
        <v>0</v>
      </c>
      <c r="AB100" s="66">
        <v>0</v>
      </c>
      <c r="AC100" s="66">
        <f t="shared" si="59"/>
        <v>0</v>
      </c>
      <c r="AD100" s="66">
        <v>0</v>
      </c>
      <c r="AE100" s="66">
        <f t="shared" si="60"/>
        <v>0</v>
      </c>
      <c r="AF100" s="66">
        <v>0</v>
      </c>
      <c r="AG100" s="66">
        <f t="shared" si="61"/>
        <v>0</v>
      </c>
      <c r="AH100" s="66">
        <v>0</v>
      </c>
      <c r="AI100" s="66">
        <f t="shared" si="62"/>
        <v>0</v>
      </c>
      <c r="AJ100" s="66">
        <v>0</v>
      </c>
      <c r="AK100" s="66">
        <f t="shared" si="63"/>
        <v>0</v>
      </c>
      <c r="AL100" s="67">
        <f t="shared" si="64"/>
        <v>3046524</v>
      </c>
      <c r="AM100" s="66">
        <f t="shared" si="65"/>
        <v>4977.980392156863</v>
      </c>
    </row>
    <row r="101" spans="1:39" s="50" customFormat="1" ht="12.75">
      <c r="A101" s="54">
        <v>394</v>
      </c>
      <c r="B101" s="90" t="s">
        <v>146</v>
      </c>
      <c r="C101" s="65">
        <v>473</v>
      </c>
      <c r="D101" s="69">
        <v>0</v>
      </c>
      <c r="E101" s="66">
        <f t="shared" si="49"/>
        <v>0</v>
      </c>
      <c r="F101" s="80">
        <v>0</v>
      </c>
      <c r="G101" s="66">
        <f t="shared" si="50"/>
        <v>0</v>
      </c>
      <c r="H101" s="80">
        <v>263057</v>
      </c>
      <c r="I101" s="66">
        <f t="shared" si="51"/>
        <v>556.1458773784356</v>
      </c>
      <c r="J101" s="80">
        <v>1462662</v>
      </c>
      <c r="K101" s="66">
        <f t="shared" si="52"/>
        <v>3092.30866807611</v>
      </c>
      <c r="L101" s="80">
        <v>28988</v>
      </c>
      <c r="M101" s="66">
        <f t="shared" si="66"/>
        <v>61.28541226215645</v>
      </c>
      <c r="N101" s="66">
        <v>41807</v>
      </c>
      <c r="O101" s="66">
        <f t="shared" si="53"/>
        <v>88.38689217758986</v>
      </c>
      <c r="P101" s="66">
        <v>29573</v>
      </c>
      <c r="Q101" s="66">
        <f t="shared" si="54"/>
        <v>62.52219873150106</v>
      </c>
      <c r="R101" s="66">
        <v>0</v>
      </c>
      <c r="S101" s="66">
        <f t="shared" si="55"/>
        <v>0</v>
      </c>
      <c r="T101" s="66">
        <v>0</v>
      </c>
      <c r="U101" s="66">
        <f t="shared" si="56"/>
        <v>0</v>
      </c>
      <c r="V101" s="66">
        <v>0</v>
      </c>
      <c r="W101" s="66">
        <f t="shared" si="40"/>
        <v>0</v>
      </c>
      <c r="X101" s="66">
        <v>16523</v>
      </c>
      <c r="Y101" s="66">
        <f t="shared" si="57"/>
        <v>34.9323467230444</v>
      </c>
      <c r="Z101" s="66">
        <v>0</v>
      </c>
      <c r="AA101" s="66">
        <f t="shared" si="58"/>
        <v>0</v>
      </c>
      <c r="AB101" s="66">
        <v>59168</v>
      </c>
      <c r="AC101" s="66">
        <f t="shared" si="59"/>
        <v>125.0909090909091</v>
      </c>
      <c r="AD101" s="66">
        <v>0</v>
      </c>
      <c r="AE101" s="66">
        <f t="shared" si="60"/>
        <v>0</v>
      </c>
      <c r="AF101" s="66">
        <v>0</v>
      </c>
      <c r="AG101" s="66">
        <f t="shared" si="61"/>
        <v>0</v>
      </c>
      <c r="AH101" s="66">
        <v>0</v>
      </c>
      <c r="AI101" s="66">
        <f t="shared" si="62"/>
        <v>0</v>
      </c>
      <c r="AJ101" s="66">
        <v>0</v>
      </c>
      <c r="AK101" s="66">
        <f t="shared" si="63"/>
        <v>0</v>
      </c>
      <c r="AL101" s="67">
        <f t="shared" si="64"/>
        <v>1901778</v>
      </c>
      <c r="AM101" s="66">
        <f t="shared" si="65"/>
        <v>4020.6723044397463</v>
      </c>
    </row>
    <row r="102" spans="1:39" s="50" customFormat="1" ht="12.75">
      <c r="A102" s="54">
        <v>395</v>
      </c>
      <c r="B102" s="90" t="s">
        <v>125</v>
      </c>
      <c r="C102" s="65">
        <v>523</v>
      </c>
      <c r="D102" s="69">
        <v>0</v>
      </c>
      <c r="E102" s="66">
        <f t="shared" si="49"/>
        <v>0</v>
      </c>
      <c r="F102" s="80">
        <v>0</v>
      </c>
      <c r="G102" s="66">
        <f t="shared" si="50"/>
        <v>0</v>
      </c>
      <c r="H102" s="80">
        <v>313175</v>
      </c>
      <c r="I102" s="66">
        <f t="shared" si="51"/>
        <v>598.8049713193117</v>
      </c>
      <c r="J102" s="80">
        <v>2343214</v>
      </c>
      <c r="K102" s="66">
        <f t="shared" si="52"/>
        <v>4480.332695984704</v>
      </c>
      <c r="L102" s="80">
        <v>93998</v>
      </c>
      <c r="M102" s="66">
        <f t="shared" si="66"/>
        <v>179.7284894837476</v>
      </c>
      <c r="N102" s="66">
        <v>119207</v>
      </c>
      <c r="O102" s="66">
        <f t="shared" si="53"/>
        <v>227.92925430210326</v>
      </c>
      <c r="P102" s="66">
        <v>237959</v>
      </c>
      <c r="Q102" s="66">
        <f t="shared" si="54"/>
        <v>454.9885277246654</v>
      </c>
      <c r="R102" s="66">
        <v>77511</v>
      </c>
      <c r="S102" s="66">
        <f t="shared" si="55"/>
        <v>148.20458891013385</v>
      </c>
      <c r="T102" s="66">
        <v>0</v>
      </c>
      <c r="U102" s="66">
        <f t="shared" si="56"/>
        <v>0</v>
      </c>
      <c r="V102" s="66">
        <v>105327</v>
      </c>
      <c r="W102" s="66">
        <f t="shared" si="40"/>
        <v>201.39005736137668</v>
      </c>
      <c r="X102" s="66">
        <v>41314</v>
      </c>
      <c r="Y102" s="66">
        <f t="shared" si="57"/>
        <v>78.9942638623327</v>
      </c>
      <c r="Z102" s="66">
        <v>0</v>
      </c>
      <c r="AA102" s="66">
        <f t="shared" si="58"/>
        <v>0</v>
      </c>
      <c r="AB102" s="66">
        <v>60720</v>
      </c>
      <c r="AC102" s="66">
        <f t="shared" si="59"/>
        <v>116.09942638623328</v>
      </c>
      <c r="AD102" s="66">
        <v>0</v>
      </c>
      <c r="AE102" s="66">
        <f t="shared" si="60"/>
        <v>0</v>
      </c>
      <c r="AF102" s="66">
        <v>20</v>
      </c>
      <c r="AG102" s="66">
        <f t="shared" si="61"/>
        <v>0.03824091778202677</v>
      </c>
      <c r="AH102" s="66">
        <v>0</v>
      </c>
      <c r="AI102" s="66">
        <f t="shared" si="62"/>
        <v>0</v>
      </c>
      <c r="AJ102" s="66">
        <v>0</v>
      </c>
      <c r="AK102" s="66">
        <f t="shared" si="63"/>
        <v>0</v>
      </c>
      <c r="AL102" s="67">
        <f t="shared" si="64"/>
        <v>3392445</v>
      </c>
      <c r="AM102" s="66">
        <f t="shared" si="65"/>
        <v>6486.51051625239</v>
      </c>
    </row>
    <row r="103" spans="1:39" ht="12.75">
      <c r="A103" s="55">
        <v>395</v>
      </c>
      <c r="B103" s="89" t="s">
        <v>126</v>
      </c>
      <c r="C103" s="62">
        <v>526</v>
      </c>
      <c r="D103" s="69">
        <v>0</v>
      </c>
      <c r="E103" s="66">
        <f t="shared" si="49"/>
        <v>0</v>
      </c>
      <c r="F103" s="70">
        <v>0</v>
      </c>
      <c r="G103" s="66">
        <f t="shared" si="50"/>
        <v>0</v>
      </c>
      <c r="H103" s="70">
        <v>343343</v>
      </c>
      <c r="I103" s="66">
        <f t="shared" si="51"/>
        <v>652.7433460076046</v>
      </c>
      <c r="J103" s="70">
        <v>2081611</v>
      </c>
      <c r="K103" s="66">
        <f t="shared" si="52"/>
        <v>3957.43536121673</v>
      </c>
      <c r="L103" s="70">
        <v>144518</v>
      </c>
      <c r="M103" s="66">
        <f t="shared" si="66"/>
        <v>274.7490494296578</v>
      </c>
      <c r="N103" s="58">
        <v>122187</v>
      </c>
      <c r="O103" s="58">
        <f t="shared" si="53"/>
        <v>232.29467680608366</v>
      </c>
      <c r="P103" s="58">
        <v>132463</v>
      </c>
      <c r="Q103" s="58">
        <f t="shared" si="54"/>
        <v>251.83079847908746</v>
      </c>
      <c r="R103" s="58">
        <v>67286</v>
      </c>
      <c r="S103" s="58">
        <f t="shared" si="55"/>
        <v>127.92015209125475</v>
      </c>
      <c r="T103" s="58">
        <v>0</v>
      </c>
      <c r="U103" s="58">
        <f t="shared" si="56"/>
        <v>0</v>
      </c>
      <c r="V103" s="58">
        <v>109730</v>
      </c>
      <c r="W103" s="58">
        <f t="shared" si="40"/>
        <v>208.61216730038024</v>
      </c>
      <c r="X103" s="58">
        <v>29280</v>
      </c>
      <c r="Y103" s="58">
        <f t="shared" si="57"/>
        <v>55.665399239543724</v>
      </c>
      <c r="Z103" s="58">
        <v>0</v>
      </c>
      <c r="AA103" s="58">
        <f t="shared" si="58"/>
        <v>0</v>
      </c>
      <c r="AB103" s="58">
        <v>45120</v>
      </c>
      <c r="AC103" s="58">
        <f t="shared" si="59"/>
        <v>85.77946768060836</v>
      </c>
      <c r="AD103" s="58">
        <v>0</v>
      </c>
      <c r="AE103" s="58">
        <f t="shared" si="60"/>
        <v>0</v>
      </c>
      <c r="AF103" s="58">
        <v>21</v>
      </c>
      <c r="AG103" s="58">
        <f t="shared" si="61"/>
        <v>0.039923954372623575</v>
      </c>
      <c r="AH103" s="58">
        <v>0</v>
      </c>
      <c r="AI103" s="58">
        <f t="shared" si="62"/>
        <v>0</v>
      </c>
      <c r="AJ103" s="58">
        <v>0</v>
      </c>
      <c r="AK103" s="58">
        <f t="shared" si="63"/>
        <v>0</v>
      </c>
      <c r="AL103" s="59">
        <f t="shared" si="64"/>
        <v>3075559</v>
      </c>
      <c r="AM103" s="58">
        <f t="shared" si="65"/>
        <v>5847.070342205323</v>
      </c>
    </row>
    <row r="104" spans="1:39" ht="12.75">
      <c r="A104" s="51">
        <v>395</v>
      </c>
      <c r="B104" s="87" t="s">
        <v>127</v>
      </c>
      <c r="C104" s="63">
        <v>433</v>
      </c>
      <c r="D104" s="69">
        <v>0</v>
      </c>
      <c r="E104" s="66">
        <f t="shared" si="49"/>
        <v>0</v>
      </c>
      <c r="F104" s="70">
        <v>0</v>
      </c>
      <c r="G104" s="66">
        <f t="shared" si="50"/>
        <v>0</v>
      </c>
      <c r="H104" s="70">
        <v>284694</v>
      </c>
      <c r="I104" s="66">
        <f t="shared" si="51"/>
        <v>657.4919168591224</v>
      </c>
      <c r="J104" s="70">
        <v>1619256</v>
      </c>
      <c r="K104" s="66">
        <f t="shared" si="52"/>
        <v>3739.621247113164</v>
      </c>
      <c r="L104" s="70">
        <v>144228</v>
      </c>
      <c r="M104" s="66">
        <f t="shared" si="66"/>
        <v>333.09006928406467</v>
      </c>
      <c r="N104" s="66">
        <v>95114</v>
      </c>
      <c r="O104" s="66">
        <f t="shared" si="53"/>
        <v>219.66281755196306</v>
      </c>
      <c r="P104" s="66">
        <v>218059</v>
      </c>
      <c r="Q104" s="66">
        <f t="shared" si="54"/>
        <v>503.6004618937644</v>
      </c>
      <c r="R104" s="66">
        <v>77297</v>
      </c>
      <c r="S104" s="66">
        <f t="shared" si="55"/>
        <v>178.5150115473441</v>
      </c>
      <c r="T104" s="66">
        <v>0</v>
      </c>
      <c r="U104" s="66">
        <f t="shared" si="56"/>
        <v>0</v>
      </c>
      <c r="V104" s="66">
        <v>98952</v>
      </c>
      <c r="W104" s="66">
        <f t="shared" si="40"/>
        <v>228.52655889145495</v>
      </c>
      <c r="X104" s="66">
        <v>15135</v>
      </c>
      <c r="Y104" s="66">
        <f t="shared" si="57"/>
        <v>34.953810623556585</v>
      </c>
      <c r="Z104" s="66">
        <v>0</v>
      </c>
      <c r="AA104" s="66">
        <f t="shared" si="58"/>
        <v>0</v>
      </c>
      <c r="AB104" s="66">
        <v>55440</v>
      </c>
      <c r="AC104" s="66">
        <f t="shared" si="59"/>
        <v>128.03695150115473</v>
      </c>
      <c r="AD104" s="66">
        <v>0</v>
      </c>
      <c r="AE104" s="66">
        <f t="shared" si="60"/>
        <v>0</v>
      </c>
      <c r="AF104" s="66">
        <v>15</v>
      </c>
      <c r="AG104" s="66">
        <f t="shared" si="61"/>
        <v>0.03464203233256351</v>
      </c>
      <c r="AH104" s="66">
        <v>0</v>
      </c>
      <c r="AI104" s="66">
        <f t="shared" si="62"/>
        <v>0</v>
      </c>
      <c r="AJ104" s="66">
        <v>0</v>
      </c>
      <c r="AK104" s="66">
        <f t="shared" si="63"/>
        <v>0</v>
      </c>
      <c r="AL104" s="67">
        <f>D104+F104+H104+J104+L104+N104+P104+R104+T104+V104+X104+Z104+AB104+AD104+AF104+AH104+AJ104</f>
        <v>2608190</v>
      </c>
      <c r="AM104" s="66">
        <f t="shared" si="65"/>
        <v>6023.533487297921</v>
      </c>
    </row>
    <row r="105" spans="1:39" s="50" customFormat="1" ht="12.75">
      <c r="A105" s="54">
        <v>395</v>
      </c>
      <c r="B105" s="90" t="s">
        <v>128</v>
      </c>
      <c r="C105" s="65">
        <v>419</v>
      </c>
      <c r="D105" s="69">
        <v>0</v>
      </c>
      <c r="E105" s="66">
        <f t="shared" si="49"/>
        <v>0</v>
      </c>
      <c r="F105" s="80">
        <v>0</v>
      </c>
      <c r="G105" s="66">
        <f t="shared" si="50"/>
        <v>0</v>
      </c>
      <c r="H105" s="80">
        <v>271344</v>
      </c>
      <c r="I105" s="66">
        <f t="shared" si="51"/>
        <v>647.5990453460621</v>
      </c>
      <c r="J105" s="80">
        <v>1602158</v>
      </c>
      <c r="K105" s="66">
        <f t="shared" si="52"/>
        <v>3823.766109785203</v>
      </c>
      <c r="L105" s="80">
        <v>178967</v>
      </c>
      <c r="M105" s="66">
        <f t="shared" si="66"/>
        <v>427.1288782816229</v>
      </c>
      <c r="N105" s="66">
        <v>84565</v>
      </c>
      <c r="O105" s="66">
        <f t="shared" si="53"/>
        <v>201.8257756563246</v>
      </c>
      <c r="P105" s="66">
        <v>268335</v>
      </c>
      <c r="Q105" s="66">
        <f t="shared" si="54"/>
        <v>640.417661097852</v>
      </c>
      <c r="R105" s="66">
        <v>66413</v>
      </c>
      <c r="S105" s="66">
        <f t="shared" si="55"/>
        <v>158.5035799522673</v>
      </c>
      <c r="T105" s="66">
        <v>0</v>
      </c>
      <c r="U105" s="66">
        <f t="shared" si="56"/>
        <v>0</v>
      </c>
      <c r="V105" s="66">
        <v>89189</v>
      </c>
      <c r="W105" s="66">
        <f t="shared" si="40"/>
        <v>212.8615751789976</v>
      </c>
      <c r="X105" s="66">
        <v>56338</v>
      </c>
      <c r="Y105" s="66">
        <f t="shared" si="57"/>
        <v>134.45823389021479</v>
      </c>
      <c r="Z105" s="66">
        <v>0</v>
      </c>
      <c r="AA105" s="66">
        <f t="shared" si="58"/>
        <v>0</v>
      </c>
      <c r="AB105" s="66">
        <v>47960</v>
      </c>
      <c r="AC105" s="66">
        <f t="shared" si="59"/>
        <v>114.46300715990454</v>
      </c>
      <c r="AD105" s="66">
        <v>0</v>
      </c>
      <c r="AE105" s="66">
        <f t="shared" si="60"/>
        <v>0</v>
      </c>
      <c r="AF105" s="66">
        <v>15</v>
      </c>
      <c r="AG105" s="66">
        <f t="shared" si="61"/>
        <v>0.03579952267303103</v>
      </c>
      <c r="AH105" s="66">
        <v>0</v>
      </c>
      <c r="AI105" s="66">
        <f t="shared" si="62"/>
        <v>0</v>
      </c>
      <c r="AJ105" s="66">
        <v>0</v>
      </c>
      <c r="AK105" s="66">
        <f t="shared" si="63"/>
        <v>0</v>
      </c>
      <c r="AL105" s="67">
        <f>D105+F105+H105+J105+L105+N105+P105+R105+T105+V105+X105+Z105+AB105+AD105+AF105+AH105+AJ105</f>
        <v>2665284</v>
      </c>
      <c r="AM105" s="66">
        <f t="shared" si="65"/>
        <v>6361.059665871122</v>
      </c>
    </row>
    <row r="106" spans="1:39" s="50" customFormat="1" ht="12.75">
      <c r="A106" s="91">
        <v>395</v>
      </c>
      <c r="B106" s="92" t="s">
        <v>129</v>
      </c>
      <c r="C106" s="65">
        <v>871</v>
      </c>
      <c r="D106" s="69">
        <v>0</v>
      </c>
      <c r="E106" s="66">
        <f t="shared" si="49"/>
        <v>0</v>
      </c>
      <c r="F106" s="80">
        <v>0</v>
      </c>
      <c r="G106" s="66">
        <f t="shared" si="50"/>
        <v>0</v>
      </c>
      <c r="H106" s="80">
        <v>485875</v>
      </c>
      <c r="I106" s="66">
        <f t="shared" si="51"/>
        <v>557.8358208955224</v>
      </c>
      <c r="J106" s="80">
        <v>2574711</v>
      </c>
      <c r="K106" s="66">
        <f t="shared" si="52"/>
        <v>2956.0401836969</v>
      </c>
      <c r="L106" s="80">
        <v>193451</v>
      </c>
      <c r="M106" s="66">
        <f t="shared" si="66"/>
        <v>222.10218140068886</v>
      </c>
      <c r="N106" s="66">
        <v>168610</v>
      </c>
      <c r="O106" s="66">
        <f t="shared" si="53"/>
        <v>193.5820895522388</v>
      </c>
      <c r="P106" s="66">
        <v>514328</v>
      </c>
      <c r="Q106" s="66">
        <f t="shared" si="54"/>
        <v>590.5028702640643</v>
      </c>
      <c r="R106" s="66">
        <v>86327</v>
      </c>
      <c r="S106" s="66">
        <f t="shared" si="55"/>
        <v>99.11251435132033</v>
      </c>
      <c r="T106" s="66">
        <v>0</v>
      </c>
      <c r="U106" s="66">
        <f t="shared" si="56"/>
        <v>0</v>
      </c>
      <c r="V106" s="66">
        <v>149594</v>
      </c>
      <c r="W106" s="66">
        <f t="shared" si="40"/>
        <v>171.74971297359357</v>
      </c>
      <c r="X106" s="66">
        <v>214026</v>
      </c>
      <c r="Y106" s="66">
        <f t="shared" si="57"/>
        <v>245.72445464982778</v>
      </c>
      <c r="Z106" s="66">
        <v>0</v>
      </c>
      <c r="AA106" s="66">
        <f t="shared" si="58"/>
        <v>0</v>
      </c>
      <c r="AB106" s="66">
        <v>5920</v>
      </c>
      <c r="AC106" s="66">
        <f t="shared" si="59"/>
        <v>6.796785304247991</v>
      </c>
      <c r="AD106" s="66">
        <v>0</v>
      </c>
      <c r="AE106" s="66">
        <f t="shared" si="60"/>
        <v>0</v>
      </c>
      <c r="AF106" s="66">
        <v>32</v>
      </c>
      <c r="AG106" s="66">
        <f t="shared" si="61"/>
        <v>0.03673938002296211</v>
      </c>
      <c r="AH106" s="66">
        <v>0</v>
      </c>
      <c r="AI106" s="66">
        <f t="shared" si="62"/>
        <v>0</v>
      </c>
      <c r="AJ106" s="66">
        <v>1500</v>
      </c>
      <c r="AK106" s="66">
        <f t="shared" si="63"/>
        <v>1.722158438576349</v>
      </c>
      <c r="AL106" s="67">
        <f>D106+F106+H106+J106+L106+N106+P106+R106+T106+V106+X106+Z106+AB106+AD106+AF106+AH106+AJ106</f>
        <v>4394374</v>
      </c>
      <c r="AM106" s="66">
        <f t="shared" si="65"/>
        <v>5045.205510907003</v>
      </c>
    </row>
    <row r="107" spans="1:39" s="50" customFormat="1" ht="12.75">
      <c r="A107" s="54">
        <v>395</v>
      </c>
      <c r="B107" s="90" t="s">
        <v>130</v>
      </c>
      <c r="C107" s="65">
        <v>486</v>
      </c>
      <c r="D107" s="69">
        <v>0</v>
      </c>
      <c r="E107" s="66">
        <f t="shared" si="49"/>
        <v>0</v>
      </c>
      <c r="F107" s="80">
        <v>0</v>
      </c>
      <c r="G107" s="66">
        <f t="shared" si="50"/>
        <v>0</v>
      </c>
      <c r="H107" s="80">
        <v>295135</v>
      </c>
      <c r="I107" s="66">
        <f t="shared" si="51"/>
        <v>607.2736625514403</v>
      </c>
      <c r="J107" s="80">
        <v>1628525</v>
      </c>
      <c r="K107" s="66">
        <f t="shared" si="52"/>
        <v>3350.874485596708</v>
      </c>
      <c r="L107" s="80">
        <v>70372</v>
      </c>
      <c r="M107" s="66">
        <f t="shared" si="66"/>
        <v>144.79835390946502</v>
      </c>
      <c r="N107" s="66">
        <v>130963</v>
      </c>
      <c r="O107" s="66">
        <f t="shared" si="53"/>
        <v>269.47119341563786</v>
      </c>
      <c r="P107" s="66">
        <v>257740</v>
      </c>
      <c r="Q107" s="66">
        <f t="shared" si="54"/>
        <v>530.3292181069959</v>
      </c>
      <c r="R107" s="66">
        <v>62760</v>
      </c>
      <c r="S107" s="66">
        <f t="shared" si="55"/>
        <v>129.1358024691358</v>
      </c>
      <c r="T107" s="66">
        <v>0</v>
      </c>
      <c r="U107" s="66">
        <f t="shared" si="56"/>
        <v>0</v>
      </c>
      <c r="V107" s="66">
        <v>88898</v>
      </c>
      <c r="W107" s="66">
        <f t="shared" si="40"/>
        <v>182.91769547325103</v>
      </c>
      <c r="X107" s="66">
        <v>51722</v>
      </c>
      <c r="Y107" s="66">
        <f t="shared" si="57"/>
        <v>106.42386831275721</v>
      </c>
      <c r="Z107" s="66">
        <v>0</v>
      </c>
      <c r="AA107" s="66">
        <f t="shared" si="58"/>
        <v>0</v>
      </c>
      <c r="AB107" s="66">
        <v>60200</v>
      </c>
      <c r="AC107" s="66">
        <f t="shared" si="59"/>
        <v>123.86831275720165</v>
      </c>
      <c r="AD107" s="66">
        <v>0</v>
      </c>
      <c r="AE107" s="66">
        <f t="shared" si="60"/>
        <v>0</v>
      </c>
      <c r="AF107" s="66">
        <v>17</v>
      </c>
      <c r="AG107" s="66">
        <f t="shared" si="61"/>
        <v>0.03497942386831276</v>
      </c>
      <c r="AH107" s="66">
        <v>0</v>
      </c>
      <c r="AI107" s="66">
        <f t="shared" si="62"/>
        <v>0</v>
      </c>
      <c r="AJ107" s="66">
        <v>3350</v>
      </c>
      <c r="AK107" s="66">
        <f t="shared" si="63"/>
        <v>6.893004115226337</v>
      </c>
      <c r="AL107" s="67">
        <f>D107+F107+H107+J107+L107+N107+P107+R107+T107+V107+X107+Z107+AB107+AD107+AF107+AH107+AJ107</f>
        <v>2649682</v>
      </c>
      <c r="AM107" s="66">
        <f t="shared" si="65"/>
        <v>5452.020576131687</v>
      </c>
    </row>
    <row r="108" spans="1:39" ht="12.75">
      <c r="A108" s="55">
        <v>395</v>
      </c>
      <c r="B108" s="89" t="s">
        <v>147</v>
      </c>
      <c r="C108" s="62">
        <v>204</v>
      </c>
      <c r="D108" s="69">
        <v>0</v>
      </c>
      <c r="E108" s="66">
        <f t="shared" si="49"/>
        <v>0</v>
      </c>
      <c r="F108" s="70">
        <v>0</v>
      </c>
      <c r="G108" s="66">
        <f t="shared" si="50"/>
        <v>0</v>
      </c>
      <c r="H108" s="70">
        <v>295119</v>
      </c>
      <c r="I108" s="66">
        <f t="shared" si="51"/>
        <v>1446.6617647058824</v>
      </c>
      <c r="J108" s="70">
        <v>863289</v>
      </c>
      <c r="K108" s="66">
        <f t="shared" si="52"/>
        <v>4231.808823529412</v>
      </c>
      <c r="L108" s="70">
        <v>56516</v>
      </c>
      <c r="M108" s="66">
        <f t="shared" si="66"/>
        <v>277.03921568627453</v>
      </c>
      <c r="N108" s="58">
        <v>91903</v>
      </c>
      <c r="O108" s="58">
        <f t="shared" si="53"/>
        <v>450.5049019607843</v>
      </c>
      <c r="P108" s="58">
        <v>28359</v>
      </c>
      <c r="Q108" s="58">
        <f t="shared" si="54"/>
        <v>139.01470588235293</v>
      </c>
      <c r="R108" s="58">
        <v>48720</v>
      </c>
      <c r="S108" s="58">
        <f t="shared" si="55"/>
        <v>238.8235294117647</v>
      </c>
      <c r="T108" s="58">
        <v>0</v>
      </c>
      <c r="U108" s="58">
        <f t="shared" si="56"/>
        <v>0</v>
      </c>
      <c r="V108" s="58">
        <v>36850</v>
      </c>
      <c r="W108" s="58">
        <f t="shared" si="40"/>
        <v>180.63725490196077</v>
      </c>
      <c r="X108" s="58">
        <v>17079</v>
      </c>
      <c r="Y108" s="58">
        <f t="shared" si="57"/>
        <v>83.72058823529412</v>
      </c>
      <c r="Z108" s="58">
        <v>0</v>
      </c>
      <c r="AA108" s="58">
        <f t="shared" si="58"/>
        <v>0</v>
      </c>
      <c r="AB108" s="58">
        <v>27040</v>
      </c>
      <c r="AC108" s="58">
        <f t="shared" si="59"/>
        <v>132.54901960784315</v>
      </c>
      <c r="AD108" s="58">
        <v>0</v>
      </c>
      <c r="AE108" s="58">
        <f t="shared" si="60"/>
        <v>0</v>
      </c>
      <c r="AF108" s="58">
        <v>9</v>
      </c>
      <c r="AG108" s="58">
        <f t="shared" si="61"/>
        <v>0.04411764705882353</v>
      </c>
      <c r="AH108" s="58">
        <v>0</v>
      </c>
      <c r="AI108" s="58">
        <f t="shared" si="62"/>
        <v>0</v>
      </c>
      <c r="AJ108" s="58">
        <v>0</v>
      </c>
      <c r="AK108" s="58">
        <f t="shared" si="63"/>
        <v>0</v>
      </c>
      <c r="AL108" s="59">
        <f>D108+F108+H108+J108+L108+N108+P108+R108+T108+V108+X108+Z108+AB108+AD108+AF108+AH108+AJ108</f>
        <v>1464884</v>
      </c>
      <c r="AM108" s="58">
        <f t="shared" si="65"/>
        <v>7180.803921568628</v>
      </c>
    </row>
    <row r="109" spans="1:39" ht="12.75">
      <c r="A109" s="51">
        <v>396</v>
      </c>
      <c r="B109" s="87" t="s">
        <v>131</v>
      </c>
      <c r="C109" s="63">
        <v>11594</v>
      </c>
      <c r="D109" s="69">
        <v>0</v>
      </c>
      <c r="E109" s="66">
        <f t="shared" si="49"/>
        <v>0</v>
      </c>
      <c r="F109" s="70">
        <v>3458500</v>
      </c>
      <c r="G109" s="66">
        <f t="shared" si="50"/>
        <v>298.30084526479214</v>
      </c>
      <c r="H109" s="70">
        <v>8884444</v>
      </c>
      <c r="I109" s="66">
        <f t="shared" si="51"/>
        <v>766.2967051923408</v>
      </c>
      <c r="J109" s="70">
        <v>57451645</v>
      </c>
      <c r="K109" s="66">
        <f t="shared" si="52"/>
        <v>4955.29109884423</v>
      </c>
      <c r="L109" s="70">
        <v>3476757</v>
      </c>
      <c r="M109" s="66">
        <f t="shared" si="66"/>
        <v>299.87553907193376</v>
      </c>
      <c r="N109" s="66">
        <v>305000</v>
      </c>
      <c r="O109" s="66">
        <f t="shared" si="53"/>
        <v>26.30671036743143</v>
      </c>
      <c r="P109" s="66">
        <v>35873</v>
      </c>
      <c r="Q109" s="66">
        <f t="shared" si="54"/>
        <v>3.0941003967569434</v>
      </c>
      <c r="R109" s="66">
        <v>260000</v>
      </c>
      <c r="S109" s="66">
        <f t="shared" si="55"/>
        <v>22.425392444367777</v>
      </c>
      <c r="T109" s="66">
        <v>0</v>
      </c>
      <c r="U109" s="66">
        <f t="shared" si="56"/>
        <v>0</v>
      </c>
      <c r="V109" s="66">
        <v>3310587</v>
      </c>
      <c r="W109" s="66">
        <f t="shared" si="40"/>
        <v>285.5431257547007</v>
      </c>
      <c r="X109" s="66">
        <v>2701</v>
      </c>
      <c r="Y109" s="66">
        <f t="shared" si="57"/>
        <v>0.23296532689322064</v>
      </c>
      <c r="Z109" s="66">
        <v>0</v>
      </c>
      <c r="AA109" s="66">
        <f t="shared" si="58"/>
        <v>0</v>
      </c>
      <c r="AB109" s="66">
        <v>0</v>
      </c>
      <c r="AC109" s="66">
        <f t="shared" si="59"/>
        <v>0</v>
      </c>
      <c r="AD109" s="66">
        <v>0</v>
      </c>
      <c r="AE109" s="66">
        <f t="shared" si="60"/>
        <v>0</v>
      </c>
      <c r="AF109" s="66">
        <v>0</v>
      </c>
      <c r="AG109" s="66">
        <f t="shared" si="61"/>
        <v>0</v>
      </c>
      <c r="AH109" s="66">
        <v>0</v>
      </c>
      <c r="AI109" s="66">
        <f t="shared" si="62"/>
        <v>0</v>
      </c>
      <c r="AJ109" s="66">
        <v>1096288</v>
      </c>
      <c r="AK109" s="66">
        <f t="shared" si="63"/>
        <v>94.55649473865793</v>
      </c>
      <c r="AL109" s="67">
        <f t="shared" si="64"/>
        <v>78281795</v>
      </c>
      <c r="AM109" s="66">
        <f t="shared" si="65"/>
        <v>6751.922977402104</v>
      </c>
    </row>
    <row r="110" spans="1:39" s="50" customFormat="1" ht="12.75">
      <c r="A110" s="54">
        <v>397</v>
      </c>
      <c r="B110" s="90" t="s">
        <v>132</v>
      </c>
      <c r="C110" s="65">
        <v>320</v>
      </c>
      <c r="D110" s="69">
        <v>0</v>
      </c>
      <c r="E110" s="66">
        <f t="shared" si="49"/>
        <v>0</v>
      </c>
      <c r="F110" s="80">
        <v>0</v>
      </c>
      <c r="G110" s="66">
        <f t="shared" si="50"/>
        <v>0</v>
      </c>
      <c r="H110" s="80">
        <v>245936</v>
      </c>
      <c r="I110" s="66">
        <f t="shared" si="51"/>
        <v>768.55</v>
      </c>
      <c r="J110" s="80">
        <v>1346371</v>
      </c>
      <c r="K110" s="66">
        <f t="shared" si="52"/>
        <v>4207.409375</v>
      </c>
      <c r="L110" s="80">
        <v>36866</v>
      </c>
      <c r="M110" s="66">
        <f t="shared" si="66"/>
        <v>115.20625</v>
      </c>
      <c r="N110" s="66">
        <v>73040</v>
      </c>
      <c r="O110" s="66">
        <f t="shared" si="53"/>
        <v>228.25</v>
      </c>
      <c r="P110" s="66">
        <v>249243</v>
      </c>
      <c r="Q110" s="66">
        <f t="shared" si="54"/>
        <v>778.884375</v>
      </c>
      <c r="R110" s="66">
        <v>151991</v>
      </c>
      <c r="S110" s="66">
        <f t="shared" si="55"/>
        <v>474.971875</v>
      </c>
      <c r="T110" s="66">
        <v>0</v>
      </c>
      <c r="U110" s="66">
        <f t="shared" si="56"/>
        <v>0</v>
      </c>
      <c r="V110" s="66">
        <v>0</v>
      </c>
      <c r="W110" s="66">
        <f t="shared" si="40"/>
        <v>0</v>
      </c>
      <c r="X110" s="66">
        <v>0</v>
      </c>
      <c r="Y110" s="66">
        <f t="shared" si="57"/>
        <v>0</v>
      </c>
      <c r="Z110" s="66">
        <v>0</v>
      </c>
      <c r="AA110" s="66">
        <f t="shared" si="58"/>
        <v>0</v>
      </c>
      <c r="AB110" s="66">
        <v>0</v>
      </c>
      <c r="AC110" s="66">
        <f t="shared" si="59"/>
        <v>0</v>
      </c>
      <c r="AD110" s="66">
        <v>0</v>
      </c>
      <c r="AE110" s="66">
        <f t="shared" si="60"/>
        <v>0</v>
      </c>
      <c r="AF110" s="66">
        <v>0</v>
      </c>
      <c r="AG110" s="66">
        <f t="shared" si="61"/>
        <v>0</v>
      </c>
      <c r="AH110" s="66">
        <v>0</v>
      </c>
      <c r="AI110" s="66">
        <f t="shared" si="62"/>
        <v>0</v>
      </c>
      <c r="AJ110" s="66">
        <v>0</v>
      </c>
      <c r="AK110" s="66">
        <f t="shared" si="63"/>
        <v>0</v>
      </c>
      <c r="AL110" s="67">
        <f t="shared" si="64"/>
        <v>2103447</v>
      </c>
      <c r="AM110" s="66">
        <f t="shared" si="65"/>
        <v>6573.271875</v>
      </c>
    </row>
    <row r="111" spans="1:39" s="50" customFormat="1" ht="12.75">
      <c r="A111" s="54">
        <v>398</v>
      </c>
      <c r="B111" s="90" t="s">
        <v>133</v>
      </c>
      <c r="C111" s="65">
        <v>171</v>
      </c>
      <c r="D111" s="69">
        <v>0</v>
      </c>
      <c r="E111" s="66">
        <f t="shared" si="49"/>
        <v>0</v>
      </c>
      <c r="F111" s="80">
        <v>0</v>
      </c>
      <c r="G111" s="66">
        <f t="shared" si="50"/>
        <v>0</v>
      </c>
      <c r="H111" s="80">
        <v>185336</v>
      </c>
      <c r="I111" s="66">
        <f t="shared" si="51"/>
        <v>1083.8362573099416</v>
      </c>
      <c r="J111" s="80">
        <v>453110</v>
      </c>
      <c r="K111" s="66">
        <f t="shared" si="52"/>
        <v>2649.7660818713452</v>
      </c>
      <c r="L111" s="80">
        <v>47638</v>
      </c>
      <c r="M111" s="66">
        <f t="shared" si="66"/>
        <v>278.58479532163744</v>
      </c>
      <c r="N111" s="66">
        <v>28460</v>
      </c>
      <c r="O111" s="66">
        <f t="shared" si="53"/>
        <v>166.4327485380117</v>
      </c>
      <c r="P111" s="66">
        <v>6007</v>
      </c>
      <c r="Q111" s="66">
        <f t="shared" si="54"/>
        <v>35.12865497076023</v>
      </c>
      <c r="R111" s="66">
        <v>0</v>
      </c>
      <c r="S111" s="66">
        <f t="shared" si="55"/>
        <v>0</v>
      </c>
      <c r="T111" s="66">
        <v>0</v>
      </c>
      <c r="U111" s="66">
        <f t="shared" si="56"/>
        <v>0</v>
      </c>
      <c r="V111" s="66">
        <v>0</v>
      </c>
      <c r="W111" s="66">
        <f t="shared" si="40"/>
        <v>0</v>
      </c>
      <c r="X111" s="66">
        <v>0</v>
      </c>
      <c r="Y111" s="66">
        <f t="shared" si="57"/>
        <v>0</v>
      </c>
      <c r="Z111" s="66">
        <v>0</v>
      </c>
      <c r="AA111" s="66">
        <f t="shared" si="58"/>
        <v>0</v>
      </c>
      <c r="AB111" s="66">
        <v>0</v>
      </c>
      <c r="AC111" s="66">
        <f t="shared" si="59"/>
        <v>0</v>
      </c>
      <c r="AD111" s="66">
        <v>0</v>
      </c>
      <c r="AE111" s="66">
        <f t="shared" si="60"/>
        <v>0</v>
      </c>
      <c r="AF111" s="66">
        <v>0</v>
      </c>
      <c r="AG111" s="66">
        <f t="shared" si="61"/>
        <v>0</v>
      </c>
      <c r="AH111" s="66">
        <v>0</v>
      </c>
      <c r="AI111" s="66">
        <f t="shared" si="62"/>
        <v>0</v>
      </c>
      <c r="AJ111" s="66">
        <v>0</v>
      </c>
      <c r="AK111" s="66">
        <f t="shared" si="63"/>
        <v>0</v>
      </c>
      <c r="AL111" s="67">
        <f t="shared" si="64"/>
        <v>720551</v>
      </c>
      <c r="AM111" s="66">
        <f t="shared" si="65"/>
        <v>4213.748538011696</v>
      </c>
    </row>
    <row r="112" spans="1:39" s="50" customFormat="1" ht="12.75">
      <c r="A112" s="54">
        <v>398</v>
      </c>
      <c r="B112" s="90" t="s">
        <v>134</v>
      </c>
      <c r="C112" s="65">
        <v>454</v>
      </c>
      <c r="D112" s="69">
        <v>0</v>
      </c>
      <c r="E112" s="66">
        <f t="shared" si="49"/>
        <v>0</v>
      </c>
      <c r="F112" s="80">
        <v>0</v>
      </c>
      <c r="G112" s="66">
        <f t="shared" si="50"/>
        <v>0</v>
      </c>
      <c r="H112" s="80">
        <v>447718</v>
      </c>
      <c r="I112" s="66">
        <f t="shared" si="51"/>
        <v>986.1629955947136</v>
      </c>
      <c r="J112" s="80">
        <v>1384653</v>
      </c>
      <c r="K112" s="66">
        <f t="shared" si="52"/>
        <v>3049.896475770925</v>
      </c>
      <c r="L112" s="80">
        <v>81085</v>
      </c>
      <c r="M112" s="66">
        <f t="shared" si="66"/>
        <v>178.6013215859031</v>
      </c>
      <c r="N112" s="66">
        <v>53341</v>
      </c>
      <c r="O112" s="66">
        <f t="shared" si="53"/>
        <v>117.49118942731278</v>
      </c>
      <c r="P112" s="66">
        <v>143391</v>
      </c>
      <c r="Q112" s="66">
        <f t="shared" si="54"/>
        <v>315.83920704845815</v>
      </c>
      <c r="R112" s="66">
        <v>56742</v>
      </c>
      <c r="S112" s="66">
        <f t="shared" si="55"/>
        <v>124.98237885462555</v>
      </c>
      <c r="T112" s="66">
        <v>0</v>
      </c>
      <c r="U112" s="66">
        <f t="shared" si="56"/>
        <v>0</v>
      </c>
      <c r="V112" s="66">
        <v>52282</v>
      </c>
      <c r="W112" s="66">
        <f t="shared" si="40"/>
        <v>115.15859030837004</v>
      </c>
      <c r="X112" s="66">
        <v>111143</v>
      </c>
      <c r="Y112" s="66">
        <f t="shared" si="57"/>
        <v>244.80837004405285</v>
      </c>
      <c r="Z112" s="66">
        <v>0</v>
      </c>
      <c r="AA112" s="66">
        <f t="shared" si="58"/>
        <v>0</v>
      </c>
      <c r="AB112" s="66">
        <v>0</v>
      </c>
      <c r="AC112" s="66">
        <f t="shared" si="59"/>
        <v>0</v>
      </c>
      <c r="AD112" s="66">
        <v>0</v>
      </c>
      <c r="AE112" s="66">
        <f t="shared" si="60"/>
        <v>0</v>
      </c>
      <c r="AF112" s="66">
        <v>0</v>
      </c>
      <c r="AG112" s="66">
        <f t="shared" si="61"/>
        <v>0</v>
      </c>
      <c r="AH112" s="66">
        <v>0</v>
      </c>
      <c r="AI112" s="66">
        <f t="shared" si="62"/>
        <v>0</v>
      </c>
      <c r="AJ112" s="66">
        <v>0</v>
      </c>
      <c r="AK112" s="66">
        <f t="shared" si="63"/>
        <v>0</v>
      </c>
      <c r="AL112" s="67">
        <f t="shared" si="64"/>
        <v>2330355</v>
      </c>
      <c r="AM112" s="66">
        <f t="shared" si="65"/>
        <v>5132.940528634361</v>
      </c>
    </row>
    <row r="113" spans="1:39" ht="12.75">
      <c r="A113" s="55">
        <v>398</v>
      </c>
      <c r="B113" s="89" t="s">
        <v>148</v>
      </c>
      <c r="C113" s="62">
        <v>87</v>
      </c>
      <c r="D113" s="69">
        <v>0</v>
      </c>
      <c r="E113" s="66">
        <f t="shared" si="49"/>
        <v>0</v>
      </c>
      <c r="F113" s="70">
        <v>0</v>
      </c>
      <c r="G113" s="66">
        <f t="shared" si="50"/>
        <v>0</v>
      </c>
      <c r="H113" s="70">
        <v>174560</v>
      </c>
      <c r="I113" s="66">
        <f t="shared" si="51"/>
        <v>2006.4367816091954</v>
      </c>
      <c r="J113" s="70">
        <v>201315</v>
      </c>
      <c r="K113" s="66">
        <f t="shared" si="52"/>
        <v>2313.9655172413795</v>
      </c>
      <c r="L113" s="70">
        <v>2577</v>
      </c>
      <c r="M113" s="66">
        <f t="shared" si="66"/>
        <v>29.620689655172413</v>
      </c>
      <c r="N113" s="58">
        <v>9281</v>
      </c>
      <c r="O113" s="58">
        <f t="shared" si="53"/>
        <v>106.67816091954023</v>
      </c>
      <c r="P113" s="58">
        <v>0</v>
      </c>
      <c r="Q113" s="58">
        <f t="shared" si="54"/>
        <v>0</v>
      </c>
      <c r="R113" s="58">
        <v>0</v>
      </c>
      <c r="S113" s="58">
        <f t="shared" si="55"/>
        <v>0</v>
      </c>
      <c r="T113" s="58">
        <v>0</v>
      </c>
      <c r="U113" s="58">
        <f t="shared" si="56"/>
        <v>0</v>
      </c>
      <c r="V113" s="58">
        <v>0</v>
      </c>
      <c r="W113" s="58">
        <f t="shared" si="40"/>
        <v>0</v>
      </c>
      <c r="X113" s="58">
        <v>0</v>
      </c>
      <c r="Y113" s="58">
        <f t="shared" si="57"/>
        <v>0</v>
      </c>
      <c r="Z113" s="58">
        <v>0</v>
      </c>
      <c r="AA113" s="58">
        <f t="shared" si="58"/>
        <v>0</v>
      </c>
      <c r="AB113" s="58">
        <v>0</v>
      </c>
      <c r="AC113" s="58">
        <f t="shared" si="59"/>
        <v>0</v>
      </c>
      <c r="AD113" s="58">
        <v>0</v>
      </c>
      <c r="AE113" s="58">
        <f t="shared" si="60"/>
        <v>0</v>
      </c>
      <c r="AF113" s="58">
        <v>0</v>
      </c>
      <c r="AG113" s="58">
        <f t="shared" si="61"/>
        <v>0</v>
      </c>
      <c r="AH113" s="58">
        <v>0</v>
      </c>
      <c r="AI113" s="58">
        <f t="shared" si="62"/>
        <v>0</v>
      </c>
      <c r="AJ113" s="58">
        <v>0</v>
      </c>
      <c r="AK113" s="58">
        <f t="shared" si="63"/>
        <v>0</v>
      </c>
      <c r="AL113" s="59">
        <f t="shared" si="64"/>
        <v>387733</v>
      </c>
      <c r="AM113" s="58">
        <f t="shared" si="65"/>
        <v>4456.701149425287</v>
      </c>
    </row>
    <row r="114" spans="1:39" s="50" customFormat="1" ht="12.75">
      <c r="A114" s="52">
        <v>399</v>
      </c>
      <c r="B114" s="53" t="s">
        <v>135</v>
      </c>
      <c r="C114" s="63">
        <v>323</v>
      </c>
      <c r="D114" s="79">
        <v>0</v>
      </c>
      <c r="E114" s="66">
        <f t="shared" si="49"/>
        <v>0</v>
      </c>
      <c r="F114" s="80">
        <v>0</v>
      </c>
      <c r="G114" s="66">
        <f t="shared" si="50"/>
        <v>0</v>
      </c>
      <c r="H114" s="80">
        <v>184917</v>
      </c>
      <c r="I114" s="66">
        <f t="shared" si="51"/>
        <v>572.498452012384</v>
      </c>
      <c r="J114" s="79">
        <v>1204336</v>
      </c>
      <c r="K114" s="66">
        <f t="shared" si="52"/>
        <v>3728.594427244582</v>
      </c>
      <c r="L114" s="80">
        <v>0</v>
      </c>
      <c r="M114" s="66">
        <f t="shared" si="66"/>
        <v>0</v>
      </c>
      <c r="N114" s="66">
        <v>83371</v>
      </c>
      <c r="O114" s="66">
        <f t="shared" si="53"/>
        <v>258.1145510835913</v>
      </c>
      <c r="P114" s="66">
        <v>200719</v>
      </c>
      <c r="Q114" s="66">
        <f t="shared" si="54"/>
        <v>621.421052631579</v>
      </c>
      <c r="R114" s="66">
        <v>28683</v>
      </c>
      <c r="S114" s="66">
        <f t="shared" si="55"/>
        <v>88.80185758513932</v>
      </c>
      <c r="T114" s="66">
        <v>0</v>
      </c>
      <c r="U114" s="66">
        <f t="shared" si="56"/>
        <v>0</v>
      </c>
      <c r="V114" s="66">
        <v>1271</v>
      </c>
      <c r="W114" s="66">
        <f t="shared" si="40"/>
        <v>3.934984520123839</v>
      </c>
      <c r="X114" s="66">
        <v>0</v>
      </c>
      <c r="Y114" s="66">
        <f t="shared" si="57"/>
        <v>0</v>
      </c>
      <c r="Z114" s="66">
        <v>0</v>
      </c>
      <c r="AA114" s="66">
        <f t="shared" si="58"/>
        <v>0</v>
      </c>
      <c r="AB114" s="66">
        <v>0</v>
      </c>
      <c r="AC114" s="66">
        <f t="shared" si="59"/>
        <v>0</v>
      </c>
      <c r="AD114" s="66">
        <v>0</v>
      </c>
      <c r="AE114" s="66">
        <f t="shared" si="60"/>
        <v>0</v>
      </c>
      <c r="AF114" s="66">
        <v>0</v>
      </c>
      <c r="AG114" s="66">
        <f t="shared" si="61"/>
        <v>0</v>
      </c>
      <c r="AH114" s="66">
        <v>0</v>
      </c>
      <c r="AI114" s="66">
        <f t="shared" si="62"/>
        <v>0</v>
      </c>
      <c r="AJ114" s="66">
        <v>0</v>
      </c>
      <c r="AK114" s="66">
        <f t="shared" si="63"/>
        <v>0</v>
      </c>
      <c r="AL114" s="67">
        <f t="shared" si="64"/>
        <v>1703297</v>
      </c>
      <c r="AM114" s="66">
        <f t="shared" si="65"/>
        <v>5273.3653250774</v>
      </c>
    </row>
    <row r="115" spans="1:39" ht="12.75">
      <c r="A115" s="56">
        <v>399</v>
      </c>
      <c r="B115" s="57" t="s">
        <v>149</v>
      </c>
      <c r="C115" s="62">
        <v>44</v>
      </c>
      <c r="D115" s="75">
        <v>0</v>
      </c>
      <c r="E115" s="58">
        <f t="shared" si="49"/>
        <v>0</v>
      </c>
      <c r="F115" s="76">
        <v>0</v>
      </c>
      <c r="G115" s="58">
        <f t="shared" si="50"/>
        <v>0</v>
      </c>
      <c r="H115" s="76">
        <v>74658</v>
      </c>
      <c r="I115" s="58">
        <f t="shared" si="51"/>
        <v>1696.7727272727273</v>
      </c>
      <c r="J115" s="75">
        <v>205631</v>
      </c>
      <c r="K115" s="58">
        <f t="shared" si="52"/>
        <v>4673.431818181818</v>
      </c>
      <c r="L115" s="76">
        <v>600</v>
      </c>
      <c r="M115" s="58">
        <f t="shared" si="66"/>
        <v>13.636363636363637</v>
      </c>
      <c r="N115" s="93">
        <v>10294</v>
      </c>
      <c r="O115" s="93">
        <f t="shared" si="53"/>
        <v>233.95454545454547</v>
      </c>
      <c r="P115" s="93">
        <v>0</v>
      </c>
      <c r="Q115" s="93">
        <f t="shared" si="54"/>
        <v>0</v>
      </c>
      <c r="R115" s="93">
        <v>0</v>
      </c>
      <c r="S115" s="93">
        <f t="shared" si="55"/>
        <v>0</v>
      </c>
      <c r="T115" s="93">
        <v>0</v>
      </c>
      <c r="U115" s="93">
        <f t="shared" si="56"/>
        <v>0</v>
      </c>
      <c r="V115" s="93">
        <v>1295</v>
      </c>
      <c r="W115" s="93">
        <f t="shared" si="40"/>
        <v>29.431818181818183</v>
      </c>
      <c r="X115" s="93">
        <v>0</v>
      </c>
      <c r="Y115" s="93">
        <f t="shared" si="57"/>
        <v>0</v>
      </c>
      <c r="Z115" s="93">
        <v>0</v>
      </c>
      <c r="AA115" s="93">
        <f t="shared" si="58"/>
        <v>0</v>
      </c>
      <c r="AB115" s="93">
        <v>0</v>
      </c>
      <c r="AC115" s="93">
        <f t="shared" si="59"/>
        <v>0</v>
      </c>
      <c r="AD115" s="93">
        <v>0</v>
      </c>
      <c r="AE115" s="93">
        <f t="shared" si="60"/>
        <v>0</v>
      </c>
      <c r="AF115" s="93">
        <v>0</v>
      </c>
      <c r="AG115" s="93">
        <f t="shared" si="61"/>
        <v>0</v>
      </c>
      <c r="AH115" s="93">
        <v>0</v>
      </c>
      <c r="AI115" s="93">
        <f t="shared" si="62"/>
        <v>0</v>
      </c>
      <c r="AJ115" s="93">
        <v>0</v>
      </c>
      <c r="AK115" s="93">
        <f t="shared" si="63"/>
        <v>0</v>
      </c>
      <c r="AL115" s="94">
        <f t="shared" si="64"/>
        <v>292478</v>
      </c>
      <c r="AM115" s="93">
        <f t="shared" si="65"/>
        <v>6647.227272727273</v>
      </c>
    </row>
    <row r="116" spans="1:39" ht="12.75">
      <c r="A116" s="17"/>
      <c r="B116" s="18" t="s">
        <v>136</v>
      </c>
      <c r="C116" s="19">
        <f>SUM(C89:C115)</f>
        <v>21623</v>
      </c>
      <c r="D116" s="20">
        <f>SUM(D89:D115)</f>
        <v>0</v>
      </c>
      <c r="E116" s="77">
        <f t="shared" si="49"/>
        <v>0</v>
      </c>
      <c r="F116" s="22">
        <f>SUM(F89:F115)</f>
        <v>3458500</v>
      </c>
      <c r="G116" s="71">
        <f t="shared" si="50"/>
        <v>159.94542847893447</v>
      </c>
      <c r="H116" s="78">
        <f>SUM(H89:H115)</f>
        <v>16588362</v>
      </c>
      <c r="I116" s="77">
        <f>H116/$C116</f>
        <v>767.1628358692134</v>
      </c>
      <c r="J116" s="26">
        <f>SUM(J89:J115)</f>
        <v>90778535</v>
      </c>
      <c r="K116" s="12">
        <f t="shared" si="52"/>
        <v>4198.239605975119</v>
      </c>
      <c r="L116" s="12">
        <f>SUM(L89:L115)</f>
        <v>5401293</v>
      </c>
      <c r="M116" s="12">
        <f t="shared" si="66"/>
        <v>249.79387689034823</v>
      </c>
      <c r="N116" s="12">
        <f>SUM(N89:N115)</f>
        <v>2062016</v>
      </c>
      <c r="O116" s="12">
        <f t="shared" si="53"/>
        <v>95.36216066225778</v>
      </c>
      <c r="P116" s="26">
        <f>SUM(P89:P115)</f>
        <v>3865041</v>
      </c>
      <c r="Q116" s="21">
        <f>P116/$C116</f>
        <v>178.74675114461454</v>
      </c>
      <c r="R116" s="12">
        <f>SUM(R89:R115)</f>
        <v>1975259</v>
      </c>
      <c r="S116" s="12">
        <f t="shared" si="55"/>
        <v>91.34990519354392</v>
      </c>
      <c r="T116" s="26">
        <f>SUM(T89:T115)</f>
        <v>0</v>
      </c>
      <c r="U116" s="12">
        <f t="shared" si="56"/>
        <v>0</v>
      </c>
      <c r="V116" s="20">
        <f>SUM(V89:V115)</f>
        <v>4392742</v>
      </c>
      <c r="W116" s="21">
        <f t="shared" si="40"/>
        <v>203.15136660037922</v>
      </c>
      <c r="X116" s="22">
        <f>SUM(X89:X115)</f>
        <v>711181</v>
      </c>
      <c r="Y116" s="12">
        <f t="shared" si="57"/>
        <v>32.89002451093743</v>
      </c>
      <c r="Z116" s="27">
        <f>SUM(Z89:Z115)</f>
        <v>0</v>
      </c>
      <c r="AA116" s="21">
        <f t="shared" si="58"/>
        <v>0</v>
      </c>
      <c r="AB116" s="26">
        <f>SUM(AB89:AB115)</f>
        <v>615122</v>
      </c>
      <c r="AC116" s="12">
        <f t="shared" si="59"/>
        <v>28.447578966840865</v>
      </c>
      <c r="AD116" s="12">
        <f>SUM(AD89:AD115)</f>
        <v>0</v>
      </c>
      <c r="AE116" s="12">
        <f t="shared" si="60"/>
        <v>0</v>
      </c>
      <c r="AF116" s="12">
        <f>SUM(AF89:AF115)</f>
        <v>129</v>
      </c>
      <c r="AG116" s="12">
        <f t="shared" si="61"/>
        <v>0.005965869675808168</v>
      </c>
      <c r="AH116" s="26">
        <f>SUM(AH89:AH115)</f>
        <v>0</v>
      </c>
      <c r="AI116" s="21">
        <f t="shared" si="62"/>
        <v>0</v>
      </c>
      <c r="AJ116" s="12">
        <f>SUM(AJ89:AJ115)</f>
        <v>1101138</v>
      </c>
      <c r="AK116" s="12">
        <f t="shared" si="63"/>
        <v>50.92438607038801</v>
      </c>
      <c r="AL116" s="44">
        <f>SUM(AL89:AL115)</f>
        <v>130949318</v>
      </c>
      <c r="AM116" s="12">
        <f t="shared" si="65"/>
        <v>6056.019886232252</v>
      </c>
    </row>
    <row r="117" spans="1:39" ht="12.75">
      <c r="A117" s="13"/>
      <c r="B117" s="14"/>
      <c r="C117" s="14"/>
      <c r="D117" s="14"/>
      <c r="E117" s="14"/>
      <c r="F117" s="14"/>
      <c r="G117" s="14"/>
      <c r="H117" s="14"/>
      <c r="I117" s="15"/>
      <c r="J117" s="6"/>
      <c r="K117" s="6"/>
      <c r="L117" s="6"/>
      <c r="M117" s="6"/>
      <c r="N117" s="6"/>
      <c r="O117" s="6"/>
      <c r="P117" s="6"/>
      <c r="Q117" s="15"/>
      <c r="R117" s="6"/>
      <c r="S117" s="6"/>
      <c r="T117" s="6"/>
      <c r="U117" s="6"/>
      <c r="V117" s="6"/>
      <c r="W117" s="6"/>
      <c r="X117" s="6"/>
      <c r="Y117" s="15"/>
      <c r="Z117" s="6"/>
      <c r="AA117" s="6"/>
      <c r="AB117" s="6"/>
      <c r="AC117" s="6"/>
      <c r="AD117" s="6"/>
      <c r="AE117" s="15"/>
      <c r="AF117" s="6"/>
      <c r="AG117" s="6"/>
      <c r="AH117" s="6"/>
      <c r="AI117" s="6"/>
      <c r="AJ117" s="6"/>
      <c r="AK117" s="6"/>
      <c r="AL117" s="6"/>
      <c r="AM117" s="15"/>
    </row>
    <row r="118" spans="1:39" ht="13.5" thickBot="1">
      <c r="A118" s="28"/>
      <c r="B118" s="29" t="s">
        <v>137</v>
      </c>
      <c r="C118" s="30">
        <f>C116+C87+C77+C73</f>
        <v>679472</v>
      </c>
      <c r="D118" s="31">
        <f>D116+D87+D77+D73</f>
        <v>1523023</v>
      </c>
      <c r="E118" s="32">
        <f>D118/$C118</f>
        <v>2.241480149292392</v>
      </c>
      <c r="F118" s="31">
        <f>F116+F87+F77+F73</f>
        <v>4648726</v>
      </c>
      <c r="G118" s="32">
        <f>F118/$C118</f>
        <v>6.841674123437022</v>
      </c>
      <c r="H118" s="31">
        <f>H116+H87+H77+H73</f>
        <v>363322761</v>
      </c>
      <c r="I118" s="32">
        <f>H118/$C118</f>
        <v>534.7133671439</v>
      </c>
      <c r="J118" s="31">
        <f>J116+J87+J77+J73</f>
        <v>2405485949</v>
      </c>
      <c r="K118" s="32">
        <f>J118/$C118</f>
        <v>3540.2282198530625</v>
      </c>
      <c r="L118" s="31">
        <f>L116+L87+L77+L73</f>
        <v>254220211</v>
      </c>
      <c r="M118" s="32">
        <f>L118/$C118</f>
        <v>374.1437630984058</v>
      </c>
      <c r="N118" s="31">
        <f>N116+N87+N77+N73</f>
        <v>129484003</v>
      </c>
      <c r="O118" s="32">
        <f>N118/$C118</f>
        <v>190.56562006970117</v>
      </c>
      <c r="P118" s="31">
        <f>P116+P87+P77+P73</f>
        <v>227150916</v>
      </c>
      <c r="Q118" s="32">
        <f>P118/$C118</f>
        <v>334.30504273906797</v>
      </c>
      <c r="R118" s="31">
        <f>R116+R87+R77+R73</f>
        <v>340107827</v>
      </c>
      <c r="S118" s="32">
        <f>R118/$C118</f>
        <v>500.5472293192361</v>
      </c>
      <c r="T118" s="31">
        <f>T116+T87+T77+T73</f>
        <v>47073590</v>
      </c>
      <c r="U118" s="32">
        <f>T118/$C118</f>
        <v>69.27966126639508</v>
      </c>
      <c r="V118" s="31">
        <f>V116+V87+V77+V73</f>
        <v>43418458</v>
      </c>
      <c r="W118" s="32">
        <f>V118/$C118</f>
        <v>63.90029022535145</v>
      </c>
      <c r="X118" s="31">
        <f>X116+X87+X77+X73</f>
        <v>57129658</v>
      </c>
      <c r="Y118" s="32">
        <f>X118/$C118</f>
        <v>84.07948819083053</v>
      </c>
      <c r="Z118" s="31">
        <f>Z116+Z87+Z77+Z73</f>
        <v>642108</v>
      </c>
      <c r="AA118" s="32">
        <f>Z118/$C118</f>
        <v>0.9450102432476982</v>
      </c>
      <c r="AB118" s="31">
        <f>AB116+AB87+AB77+AB73</f>
        <v>68037374</v>
      </c>
      <c r="AC118" s="32">
        <f>AB118/$C118</f>
        <v>100.13271187039348</v>
      </c>
      <c r="AD118" s="31">
        <f>AD116+AD87+AD77+AD73</f>
        <v>2310515</v>
      </c>
      <c r="AE118" s="32">
        <f>AD118/$C118</f>
        <v>3.4004565309534462</v>
      </c>
      <c r="AF118" s="31">
        <f>AF116+AF87+AF77+AF73</f>
        <v>350167</v>
      </c>
      <c r="AG118" s="32">
        <f>AF118/$C118</f>
        <v>0.515351625968399</v>
      </c>
      <c r="AH118" s="31">
        <f>AH116+AH87+AH77+AH73</f>
        <v>18125711</v>
      </c>
      <c r="AI118" s="32">
        <f>AH118/$C118</f>
        <v>26.67617061483034</v>
      </c>
      <c r="AJ118" s="31">
        <f>AJ116+AJ87+AJ77+AJ73</f>
        <v>26011234</v>
      </c>
      <c r="AK118" s="32">
        <f>AJ118/$C118</f>
        <v>38.28153919513976</v>
      </c>
      <c r="AL118" s="36">
        <f>AL116+AL87+AL77+AL73</f>
        <v>3989042231</v>
      </c>
      <c r="AM118" s="32">
        <f>AL118/$C118</f>
        <v>5870.797076259213</v>
      </c>
    </row>
    <row r="119" ht="13.5" thickTop="1"/>
    <row r="120" ht="12.75">
      <c r="B120" s="1" t="str">
        <f ca="1">CELL("filename")</f>
        <v>J:\mf\EFS\MFPAdm\MFP Accountability_Resource Allocation\2007-08 AFR Data for Resource Alloc_May 2010 Acct Report\zzzResource Allocation\07-08 Expenditures by Object\[12-FY07-08 Total Expenditures by Object_100 salaries.xls]Salaries - 100</v>
      </c>
    </row>
  </sheetData>
  <sheetProtection/>
  <mergeCells count="8">
    <mergeCell ref="AB1:AG1"/>
    <mergeCell ref="AH1:AM1"/>
    <mergeCell ref="AL2:AL3"/>
    <mergeCell ref="C2:C3"/>
    <mergeCell ref="D1:I1"/>
    <mergeCell ref="J1:O1"/>
    <mergeCell ref="P1:U1"/>
    <mergeCell ref="V1:AA1"/>
  </mergeCells>
  <conditionalFormatting sqref="A4:AM71">
    <cfRule type="expression" priority="19" dxfId="19" stopIfTrue="1">
      <formula>MOD(ROW(),5)=3</formula>
    </cfRule>
  </conditionalFormatting>
  <conditionalFormatting sqref="D75:I76">
    <cfRule type="expression" priority="18" dxfId="19" stopIfTrue="1">
      <formula>MOD(ROW(),5)=3</formula>
    </cfRule>
  </conditionalFormatting>
  <conditionalFormatting sqref="D79:I83">
    <cfRule type="expression" priority="17" dxfId="19" stopIfTrue="1">
      <formula>MOD(ROW(),5)=3</formula>
    </cfRule>
  </conditionalFormatting>
  <conditionalFormatting sqref="D84:I86">
    <cfRule type="expression" priority="16" dxfId="19" stopIfTrue="1">
      <formula>MOD(ROW(),5)=3</formula>
    </cfRule>
  </conditionalFormatting>
  <conditionalFormatting sqref="D89:I93">
    <cfRule type="expression" priority="15" dxfId="19" stopIfTrue="1">
      <formula>MOD(ROW(),5)=3</formula>
    </cfRule>
  </conditionalFormatting>
  <conditionalFormatting sqref="D94:I98">
    <cfRule type="expression" priority="14" dxfId="19" stopIfTrue="1">
      <formula>MOD(ROW(),5)=3</formula>
    </cfRule>
  </conditionalFormatting>
  <conditionalFormatting sqref="D99:I103">
    <cfRule type="expression" priority="13" dxfId="19" stopIfTrue="1">
      <formula>MOD(ROW(),5)=3</formula>
    </cfRule>
  </conditionalFormatting>
  <conditionalFormatting sqref="D104:I108">
    <cfRule type="expression" priority="12" dxfId="19" stopIfTrue="1">
      <formula>MOD(ROW(),5)=3</formula>
    </cfRule>
  </conditionalFormatting>
  <conditionalFormatting sqref="D109:I113">
    <cfRule type="expression" priority="11" dxfId="19" stopIfTrue="1">
      <formula>MOD(ROW(),5)=3</formula>
    </cfRule>
  </conditionalFormatting>
  <conditionalFormatting sqref="D114:I115">
    <cfRule type="expression" priority="10" dxfId="19" stopIfTrue="1">
      <formula>MOD(ROW(),5)=3</formula>
    </cfRule>
  </conditionalFormatting>
  <conditionalFormatting sqref="J75:M76">
    <cfRule type="expression" priority="9" dxfId="19" stopIfTrue="1">
      <formula>MOD(ROW(),5)=3</formula>
    </cfRule>
  </conditionalFormatting>
  <conditionalFormatting sqref="J79:M83">
    <cfRule type="expression" priority="8" dxfId="19" stopIfTrue="1">
      <formula>MOD(ROW(),5)=3</formula>
    </cfRule>
  </conditionalFormatting>
  <conditionalFormatting sqref="J84:M86">
    <cfRule type="expression" priority="7" dxfId="19" stopIfTrue="1">
      <formula>MOD(ROW(),5)=3</formula>
    </cfRule>
  </conditionalFormatting>
  <conditionalFormatting sqref="J89:M93">
    <cfRule type="expression" priority="6" dxfId="19" stopIfTrue="1">
      <formula>MOD(ROW(),5)=3</formula>
    </cfRule>
  </conditionalFormatting>
  <conditionalFormatting sqref="J94:M98">
    <cfRule type="expression" priority="5" dxfId="19" stopIfTrue="1">
      <formula>MOD(ROW(),5)=3</formula>
    </cfRule>
  </conditionalFormatting>
  <conditionalFormatting sqref="J99:M103">
    <cfRule type="expression" priority="4" dxfId="19" stopIfTrue="1">
      <formula>MOD(ROW(),5)=3</formula>
    </cfRule>
  </conditionalFormatting>
  <conditionalFormatting sqref="J104:M108">
    <cfRule type="expression" priority="3" dxfId="19" stopIfTrue="1">
      <formula>MOD(ROW(),5)=3</formula>
    </cfRule>
  </conditionalFormatting>
  <conditionalFormatting sqref="J109:M113">
    <cfRule type="expression" priority="2" dxfId="19" stopIfTrue="1">
      <formula>MOD(ROW(),5)=3</formula>
    </cfRule>
  </conditionalFormatting>
  <conditionalFormatting sqref="J114:M115">
    <cfRule type="expression" priority="1" dxfId="19" stopIfTrue="1">
      <formula>MOD(ROW(),5)=3</formula>
    </cfRule>
  </conditionalFormatting>
  <printOptions horizontalCentered="1"/>
  <pageMargins left="0.25" right="0.25" top="0.8" bottom="0.5" header="0.25" footer="0.5"/>
  <pageSetup fitToWidth="4" horizontalDpi="600" verticalDpi="600" orientation="portrait" paperSize="5" scale="80" r:id="rId1"/>
  <rowBreaks count="1" manualBreakCount="1">
    <brk id="74" max="38" man="1"/>
  </rowBreaks>
  <colBreaks count="5" manualBreakCount="5">
    <brk id="9" max="65535" man="1"/>
    <brk id="15" max="117" man="1"/>
    <brk id="21" max="117" man="1"/>
    <brk id="27" max="117" man="1"/>
    <brk id="33" max="1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2009-07-21T20:18:40Z</cp:lastPrinted>
  <dcterms:created xsi:type="dcterms:W3CDTF">2003-04-30T20:08:44Z</dcterms:created>
  <dcterms:modified xsi:type="dcterms:W3CDTF">2009-07-21T20:19:02Z</dcterms:modified>
  <cp:category/>
  <cp:version/>
  <cp:contentType/>
  <cp:contentStatus/>
</cp:coreProperties>
</file>