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500 - Oth Pur Srv - by fund" sheetId="1" r:id="rId1"/>
  </sheets>
  <definedNames>
    <definedName name="_xlnm.Print_Area" localSheetId="0">'Obj500 - Oth Pur Srv - by fund'!$A$1:$O$133</definedName>
    <definedName name="_xlnm.Print_Titles" localSheetId="0">'Obj500 - Oth Pur Srv - by fund'!$A:$B,'Obj500 - Oth Pur Srv - by fund'!$1:$2</definedName>
  </definedNames>
  <calcPr fullCalcOnLoad="1"/>
</workbook>
</file>

<file path=xl/sharedStrings.xml><?xml version="1.0" encoding="utf-8"?>
<sst xmlns="http://schemas.openxmlformats.org/spreadsheetml/2006/main" count="146" uniqueCount="143">
  <si>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</si>
  <si>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</si>
  <si>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</si>
  <si>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</si>
  <si>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</si>
  <si>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</si>
  <si>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</si>
  <si>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</si>
  <si>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</si>
  <si>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</si>
  <si>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</si>
  <si>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</si>
  <si>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</si>
  <si>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</si>
  <si>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Total Other Purchased Services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</si>
  <si>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</si>
  <si>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</si>
  <si>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</si>
  <si>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</si>
  <si>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</si>
  <si>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</si>
  <si>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</si>
  <si>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</si>
  <si>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</si>
  <si>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</si>
  <si>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</si>
  <si>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</si>
  <si>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</si>
  <si>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</si>
  <si>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</si>
  <si>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</si>
  <si>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</si>
  <si>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</si>
  <si>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</si>
  <si>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</si>
  <si>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</si>
  <si>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</si>
  <si>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</si>
  <si>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</si>
  <si>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</si>
  <si>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</si>
  <si>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</si>
  <si>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</si>
  <si>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</si>
  <si>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</si>
  <si>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</si>
  <si>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</si>
  <si>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</si>
  <si>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</si>
  <si>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</si>
  <si>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</si>
  <si>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</si>
  <si>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</si>
  <si>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</si>
  <si>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</si>
  <si>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</si>
  <si>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</si>
  <si>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</si>
  <si>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</si>
  <si>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</si>
  <si>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</si>
  <si>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</si>
  <si>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</si>
  <si>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</si>
  <si>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</si>
  <si>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</si>
  <si>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</si>
  <si>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</si>
  <si>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</si>
  <si>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</si>
  <si>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</si>
  <si>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</si>
  <si>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</si>
  <si>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</si>
  <si>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</si>
  <si>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</si>
  <si>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</si>
  <si>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</si>
  <si>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</si>
  <si>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</si>
  <si>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</si>
  <si>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</si>
  <si>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</si>
  <si>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</si>
  <si>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</si>
  <si>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</si>
  <si>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</si>
  <si>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</si>
  <si>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</si>
  <si>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</si>
  <si>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</si>
  <si>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</si>
  <si>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</si>
  <si>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</si>
  <si>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</si>
  <si>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</si>
  <si>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</si>
  <si>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</si>
  <si>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</si>
  <si>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</si>
  <si>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Other Purchased Services - 
Object Code 500 - 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</si>
  <si>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</si>
  <si>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</si>
  <si>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</si>
  <si>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</si>
  <si>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</si>
  <si>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</si>
  <si>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</si>
  <si>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</si>
  <si>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</si>
  <si>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</si>
  <si>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</si>
  <si>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2008-2009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</si>
  <si>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</si>
  <si>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</si>
  <si>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</si>
  <si>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</si>
  <si>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</si>
  <si>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</si>
  <si>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</si>
  <si>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</si>
  <si>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</si>
  <si>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</si>
  <si>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</si>
  <si>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</si>
  <si>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</si>
  <si>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</si>
  <si>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</si>
  <si>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</si>
  <si>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</si>
  <si>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</si>
  <si>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</si>
  <si>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</si>
  <si>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</si>
  <si>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</si>
  <si>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</si>
  <si>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</si>
  <si>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</si>
  <si>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</si>
  <si>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</si>
  <si>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</si>
  <si>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revenue</t>
  </si>
  <si>
    <t>** Excludes one-time Hurricane Related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</si>
</sst>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89" applyFont="1" applyFill="1" applyBorder="1" applyAlignment="1">
      <alignment horizontal="right" wrapText="1"/>
      <protection/>
    </xf>
    <xf numFmtId="0" fontId="1" fillId="0" borderId="12" xfId="89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89" applyFont="1" applyFill="1" applyBorder="1" applyAlignment="1">
      <alignment horizontal="right" wrapText="1"/>
      <protection/>
    </xf>
    <xf numFmtId="0" fontId="1" fillId="0" borderId="10" xfId="89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89" applyNumberFormat="1" applyFont="1" applyFill="1" applyBorder="1" applyAlignment="1">
      <alignment horizontal="right" wrapText="1"/>
      <protection/>
    </xf>
    <xf numFmtId="10" fontId="1" fillId="0" borderId="10" xfId="89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89" applyNumberFormat="1" applyFont="1" applyFill="1" applyBorder="1" applyAlignment="1">
      <alignment horizontal="right" wrapText="1"/>
      <protection/>
    </xf>
    <xf numFmtId="10" fontId="1" fillId="0" borderId="19" xfId="89" applyNumberFormat="1" applyFont="1" applyFill="1" applyBorder="1" applyAlignment="1">
      <alignment horizontal="right" wrapText="1"/>
      <protection/>
    </xf>
    <xf numFmtId="10" fontId="4" fillId="0" borderId="2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9" xfId="89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10" xfId="89" applyFont="1" applyFill="1" applyBorder="1" applyAlignment="1">
      <alignment wrapText="1"/>
      <protection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164" fontId="1" fillId="0" borderId="19" xfId="89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89" applyNumberFormat="1" applyFont="1" applyFill="1" applyBorder="1" applyAlignment="1">
      <alignment horizontal="right" wrapText="1"/>
      <protection/>
    </xf>
    <xf numFmtId="164" fontId="4" fillId="0" borderId="22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1" fillId="0" borderId="27" xfId="89" applyFont="1" applyFill="1" applyBorder="1" applyAlignment="1">
      <alignment wrapText="1"/>
      <protection/>
    </xf>
    <xf numFmtId="164" fontId="1" fillId="0" borderId="27" xfId="89" applyNumberFormat="1" applyFont="1" applyFill="1" applyBorder="1" applyAlignment="1">
      <alignment horizontal="right" wrapText="1"/>
      <protection/>
    </xf>
    <xf numFmtId="164" fontId="1" fillId="33" borderId="27" xfId="89" applyNumberFormat="1" applyFont="1" applyFill="1" applyBorder="1" applyAlignment="1">
      <alignment horizontal="right" wrapText="1"/>
      <protection/>
    </xf>
    <xf numFmtId="10" fontId="1" fillId="0" borderId="27" xfId="89" applyNumberFormat="1" applyFont="1" applyFill="1" applyBorder="1" applyAlignment="1">
      <alignment horizontal="right" wrapText="1"/>
      <protection/>
    </xf>
    <xf numFmtId="0" fontId="1" fillId="0" borderId="10" xfId="89" applyFont="1" applyFill="1" applyBorder="1" applyAlignment="1">
      <alignment horizontal="left" wrapText="1"/>
      <protection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" fillId="0" borderId="30" xfId="89" applyFont="1" applyFill="1" applyBorder="1" applyAlignment="1">
      <alignment wrapText="1"/>
      <protection/>
    </xf>
    <xf numFmtId="0" fontId="1" fillId="0" borderId="31" xfId="89" applyFont="1" applyFill="1" applyBorder="1" applyAlignment="1">
      <alignment wrapText="1"/>
      <protection/>
    </xf>
    <xf numFmtId="0" fontId="1" fillId="0" borderId="32" xfId="89" applyFont="1" applyFill="1" applyBorder="1" applyAlignment="1">
      <alignment horizontal="left" wrapText="1"/>
      <protection/>
    </xf>
    <xf numFmtId="38" fontId="3" fillId="0" borderId="0" xfId="76" applyNumberFormat="1" applyFont="1" applyFill="1" applyAlignment="1">
      <alignment horizontal="left" vertical="top" wrapText="1"/>
      <protection/>
    </xf>
    <xf numFmtId="38" fontId="3" fillId="0" borderId="0" xfId="76" applyNumberFormat="1" applyFont="1" applyFill="1" applyAlignment="1">
      <alignment horizontal="left" vertical="center" wrapText="1"/>
      <protection/>
    </xf>
    <xf numFmtId="164" fontId="1" fillId="0" borderId="19" xfId="89" applyNumberFormat="1" applyFont="1" applyFill="1" applyBorder="1" applyAlignment="1">
      <alignment horizontal="right" wrapText="1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 3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6 2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3" xfId="75"/>
    <cellStyle name="Normal 38" xfId="76"/>
    <cellStyle name="Normal 39" xfId="77"/>
    <cellStyle name="Normal 4" xfId="78"/>
    <cellStyle name="Normal 4 2" xfId="79"/>
    <cellStyle name="Normal 4 3" xfId="80"/>
    <cellStyle name="Normal 4 4" xfId="81"/>
    <cellStyle name="Normal 4 5" xfId="82"/>
    <cellStyle name="Normal 4 6" xfId="83"/>
    <cellStyle name="Normal 5" xfId="84"/>
    <cellStyle name="Normal 6" xfId="85"/>
    <cellStyle name="Normal 7" xfId="86"/>
    <cellStyle name="Normal 8" xfId="87"/>
    <cellStyle name="Normal 9" xfId="88"/>
    <cellStyle name="Normal_Sheet1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28125" style="1" bestFit="1" customWidth="1"/>
    <col min="2" max="2" width="42.28125" style="1" customWidth="1"/>
    <col min="3" max="3" width="11.8515625" style="1" customWidth="1"/>
    <col min="4" max="4" width="11.28125" style="1" customWidth="1"/>
    <col min="5" max="5" width="12.140625" style="1" customWidth="1"/>
    <col min="6" max="6" width="11.57421875" style="1" customWidth="1"/>
    <col min="7" max="7" width="11.00390625" style="1" customWidth="1"/>
    <col min="8" max="8" width="12.421875" style="1" customWidth="1"/>
    <col min="9" max="9" width="16.140625" style="1" customWidth="1"/>
    <col min="10" max="15" width="11.7109375" style="1" customWidth="1"/>
    <col min="16" max="16384" width="9.140625" style="1" customWidth="1"/>
  </cols>
  <sheetData>
    <row r="1" spans="1:15" s="30" customFormat="1" ht="64.5" customHeight="1">
      <c r="A1" s="57" t="s">
        <v>112</v>
      </c>
      <c r="B1" s="57"/>
      <c r="C1" s="56" t="s">
        <v>100</v>
      </c>
      <c r="D1" s="57"/>
      <c r="E1" s="57"/>
      <c r="F1" s="57"/>
      <c r="G1" s="57"/>
      <c r="H1" s="57"/>
      <c r="I1" s="57"/>
      <c r="J1" s="56" t="s">
        <v>100</v>
      </c>
      <c r="K1" s="57"/>
      <c r="L1" s="57"/>
      <c r="M1" s="57"/>
      <c r="N1" s="57"/>
      <c r="O1" s="57"/>
    </row>
    <row r="2" spans="1:15" ht="38.25">
      <c r="A2" s="36" t="s">
        <v>0</v>
      </c>
      <c r="B2" s="36" t="s">
        <v>6</v>
      </c>
      <c r="C2" s="37" t="s">
        <v>1</v>
      </c>
      <c r="D2" s="37" t="s">
        <v>2</v>
      </c>
      <c r="E2" s="37" t="s">
        <v>7</v>
      </c>
      <c r="F2" s="37" t="s">
        <v>3</v>
      </c>
      <c r="G2" s="37" t="s">
        <v>4</v>
      </c>
      <c r="H2" s="37" t="s">
        <v>5</v>
      </c>
      <c r="I2" s="38" t="s">
        <v>14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</row>
    <row r="3" spans="1:15" ht="12.75">
      <c r="A3" s="49">
        <v>1</v>
      </c>
      <c r="B3" s="59" t="s">
        <v>16</v>
      </c>
      <c r="C3" s="50">
        <v>1957893</v>
      </c>
      <c r="D3" s="50">
        <v>110810</v>
      </c>
      <c r="E3" s="50">
        <v>93244</v>
      </c>
      <c r="F3" s="50">
        <v>235123</v>
      </c>
      <c r="G3" s="50">
        <v>0</v>
      </c>
      <c r="H3" s="50">
        <v>0</v>
      </c>
      <c r="I3" s="51">
        <f>SUM(C3:H3)</f>
        <v>2397070</v>
      </c>
      <c r="J3" s="52">
        <f aca="true" t="shared" si="0" ref="J3:O3">C3/$I3</f>
        <v>0.8167859094644712</v>
      </c>
      <c r="K3" s="52">
        <f t="shared" si="0"/>
        <v>0.04622726912438936</v>
      </c>
      <c r="L3" s="52">
        <f t="shared" si="0"/>
        <v>0.03889915605301472</v>
      </c>
      <c r="M3" s="52">
        <f t="shared" si="0"/>
        <v>0.09808766535812471</v>
      </c>
      <c r="N3" s="52">
        <f t="shared" si="0"/>
        <v>0</v>
      </c>
      <c r="O3" s="52">
        <f t="shared" si="0"/>
        <v>0</v>
      </c>
    </row>
    <row r="4" spans="1:15" s="34" customFormat="1" ht="12.75">
      <c r="A4" s="13">
        <v>2</v>
      </c>
      <c r="B4" s="58" t="s">
        <v>127</v>
      </c>
      <c r="C4" s="43">
        <v>617848</v>
      </c>
      <c r="D4" s="43">
        <v>81877</v>
      </c>
      <c r="E4" s="43">
        <v>44554</v>
      </c>
      <c r="F4" s="43">
        <v>100012</v>
      </c>
      <c r="G4" s="43">
        <v>0</v>
      </c>
      <c r="H4" s="43">
        <v>0</v>
      </c>
      <c r="I4" s="31">
        <f aca="true" t="shared" si="1" ref="I4:I67">SUM(C4:H4)</f>
        <v>844291</v>
      </c>
      <c r="J4" s="32">
        <f aca="true" t="shared" si="2" ref="J4:J67">C4/$I4</f>
        <v>0.7317950801323241</v>
      </c>
      <c r="K4" s="32">
        <f aca="true" t="shared" si="3" ref="K4:K67">D4/$I4</f>
        <v>0.09697722704612509</v>
      </c>
      <c r="L4" s="32">
        <f aca="true" t="shared" si="4" ref="L4:L67">E4/$I4</f>
        <v>0.05277090481836239</v>
      </c>
      <c r="M4" s="32">
        <f aca="true" t="shared" si="5" ref="M4:M67">F4/$I4</f>
        <v>0.11845678800318847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s="34" customFormat="1" ht="12.75">
      <c r="A5" s="13">
        <v>3</v>
      </c>
      <c r="B5" s="58" t="s">
        <v>17</v>
      </c>
      <c r="C5" s="43">
        <v>3091144</v>
      </c>
      <c r="D5" s="43">
        <v>190729</v>
      </c>
      <c r="E5" s="43">
        <v>65334</v>
      </c>
      <c r="F5" s="43">
        <v>25828</v>
      </c>
      <c r="G5" s="43">
        <v>0</v>
      </c>
      <c r="H5" s="43">
        <v>0</v>
      </c>
      <c r="I5" s="31">
        <f t="shared" si="1"/>
        <v>3373035</v>
      </c>
      <c r="J5" s="32">
        <f t="shared" si="2"/>
        <v>0.9164280833136923</v>
      </c>
      <c r="K5" s="32">
        <f t="shared" si="3"/>
        <v>0.056545218178880446</v>
      </c>
      <c r="L5" s="32">
        <f t="shared" si="4"/>
        <v>0.01936949957530829</v>
      </c>
      <c r="M5" s="32">
        <f t="shared" si="5"/>
        <v>0.007657198932118997</v>
      </c>
      <c r="N5" s="32">
        <f t="shared" si="6"/>
        <v>0</v>
      </c>
      <c r="O5" s="32">
        <f t="shared" si="7"/>
        <v>0</v>
      </c>
    </row>
    <row r="6" spans="1:15" s="34" customFormat="1" ht="12.75">
      <c r="A6" s="13">
        <v>4</v>
      </c>
      <c r="B6" s="58" t="s">
        <v>18</v>
      </c>
      <c r="C6" s="43">
        <v>2240220</v>
      </c>
      <c r="D6" s="43">
        <v>160292</v>
      </c>
      <c r="E6" s="43">
        <v>159563</v>
      </c>
      <c r="F6" s="43">
        <v>23672</v>
      </c>
      <c r="G6" s="43">
        <v>1316</v>
      </c>
      <c r="H6" s="43">
        <v>0</v>
      </c>
      <c r="I6" s="31">
        <f t="shared" si="1"/>
        <v>2585063</v>
      </c>
      <c r="J6" s="32">
        <f t="shared" si="2"/>
        <v>0.8666017037108961</v>
      </c>
      <c r="K6" s="32">
        <f t="shared" si="3"/>
        <v>0.062006999442566775</v>
      </c>
      <c r="L6" s="32">
        <f t="shared" si="4"/>
        <v>0.06172499470999353</v>
      </c>
      <c r="M6" s="32">
        <f t="shared" si="5"/>
        <v>0.009157223634394984</v>
      </c>
      <c r="N6" s="32">
        <f t="shared" si="6"/>
        <v>0.0005090785021486904</v>
      </c>
      <c r="O6" s="32">
        <f t="shared" si="7"/>
        <v>0</v>
      </c>
    </row>
    <row r="7" spans="1:15" ht="12.75">
      <c r="A7" s="14">
        <v>5</v>
      </c>
      <c r="B7" s="60" t="s">
        <v>19</v>
      </c>
      <c r="C7" s="44">
        <v>1226580</v>
      </c>
      <c r="D7" s="44">
        <v>49772</v>
      </c>
      <c r="E7" s="44">
        <v>49798</v>
      </c>
      <c r="F7" s="44">
        <v>139336</v>
      </c>
      <c r="G7" s="44">
        <v>0</v>
      </c>
      <c r="H7" s="44">
        <v>0</v>
      </c>
      <c r="I7" s="2">
        <f t="shared" si="1"/>
        <v>1465486</v>
      </c>
      <c r="J7" s="18">
        <f t="shared" si="2"/>
        <v>0.8369783129965076</v>
      </c>
      <c r="K7" s="18">
        <f t="shared" si="3"/>
        <v>0.0339627945951036</v>
      </c>
      <c r="L7" s="18">
        <f t="shared" si="4"/>
        <v>0.033980536149782394</v>
      </c>
      <c r="M7" s="18">
        <f t="shared" si="5"/>
        <v>0.09507835625860636</v>
      </c>
      <c r="N7" s="18">
        <f t="shared" si="6"/>
        <v>0</v>
      </c>
      <c r="O7" s="18">
        <f t="shared" si="7"/>
        <v>0</v>
      </c>
    </row>
    <row r="8" spans="1:15" ht="12.75">
      <c r="A8" s="49">
        <v>6</v>
      </c>
      <c r="B8" s="59" t="s">
        <v>20</v>
      </c>
      <c r="C8" s="50">
        <v>948683</v>
      </c>
      <c r="D8" s="50">
        <v>40211</v>
      </c>
      <c r="E8" s="50">
        <v>30390</v>
      </c>
      <c r="F8" s="50">
        <v>69452</v>
      </c>
      <c r="G8" s="50">
        <v>0</v>
      </c>
      <c r="H8" s="50">
        <v>3435</v>
      </c>
      <c r="I8" s="51">
        <f t="shared" si="1"/>
        <v>1092171</v>
      </c>
      <c r="J8" s="52">
        <f t="shared" si="2"/>
        <v>0.8686213056380365</v>
      </c>
      <c r="K8" s="52">
        <f t="shared" si="3"/>
        <v>0.036817494696343336</v>
      </c>
      <c r="L8" s="52">
        <f t="shared" si="4"/>
        <v>0.02782531306910731</v>
      </c>
      <c r="M8" s="52">
        <f t="shared" si="5"/>
        <v>0.06359077470469368</v>
      </c>
      <c r="N8" s="52">
        <f t="shared" si="6"/>
        <v>0</v>
      </c>
      <c r="O8" s="52">
        <f t="shared" si="7"/>
        <v>0.0031451118918191384</v>
      </c>
    </row>
    <row r="9" spans="1:15" s="34" customFormat="1" ht="12.75">
      <c r="A9" s="13">
        <v>7</v>
      </c>
      <c r="B9" s="58" t="s">
        <v>21</v>
      </c>
      <c r="C9" s="43">
        <v>195403</v>
      </c>
      <c r="D9" s="43">
        <v>43309</v>
      </c>
      <c r="E9" s="43">
        <v>8193</v>
      </c>
      <c r="F9" s="43">
        <v>129058</v>
      </c>
      <c r="G9" s="43">
        <v>0</v>
      </c>
      <c r="H9" s="43">
        <v>0</v>
      </c>
      <c r="I9" s="31">
        <f t="shared" si="1"/>
        <v>375963</v>
      </c>
      <c r="J9" s="32">
        <f t="shared" si="2"/>
        <v>0.5197399744123757</v>
      </c>
      <c r="K9" s="32">
        <f t="shared" si="3"/>
        <v>0.11519484630136476</v>
      </c>
      <c r="L9" s="32">
        <f t="shared" si="4"/>
        <v>0.021792038046297108</v>
      </c>
      <c r="M9" s="32">
        <f t="shared" si="5"/>
        <v>0.34327314123996244</v>
      </c>
      <c r="N9" s="32">
        <f t="shared" si="6"/>
        <v>0</v>
      </c>
      <c r="O9" s="32">
        <f t="shared" si="7"/>
        <v>0</v>
      </c>
    </row>
    <row r="10" spans="1:15" s="34" customFormat="1" ht="12.75">
      <c r="A10" s="13">
        <v>8</v>
      </c>
      <c r="B10" s="58" t="s">
        <v>22</v>
      </c>
      <c r="C10" s="43">
        <v>1593078</v>
      </c>
      <c r="D10" s="43">
        <v>127471</v>
      </c>
      <c r="E10" s="43">
        <v>89606</v>
      </c>
      <c r="F10" s="43">
        <v>45342</v>
      </c>
      <c r="G10" s="43">
        <v>0</v>
      </c>
      <c r="H10" s="43">
        <v>0</v>
      </c>
      <c r="I10" s="31">
        <f t="shared" si="1"/>
        <v>1855497</v>
      </c>
      <c r="J10" s="32">
        <f t="shared" si="2"/>
        <v>0.8585721238029488</v>
      </c>
      <c r="K10" s="32">
        <f t="shared" si="3"/>
        <v>0.06869911403791006</v>
      </c>
      <c r="L10" s="32">
        <f t="shared" si="4"/>
        <v>0.04829218263354778</v>
      </c>
      <c r="M10" s="32">
        <f t="shared" si="5"/>
        <v>0.024436579525593412</v>
      </c>
      <c r="N10" s="32">
        <f t="shared" si="6"/>
        <v>0</v>
      </c>
      <c r="O10" s="32">
        <f t="shared" si="7"/>
        <v>0</v>
      </c>
    </row>
    <row r="11" spans="1:15" s="34" customFormat="1" ht="12.75">
      <c r="A11" s="13">
        <v>9</v>
      </c>
      <c r="B11" s="58" t="s">
        <v>23</v>
      </c>
      <c r="C11" s="43">
        <v>2460661</v>
      </c>
      <c r="D11" s="43">
        <v>259664</v>
      </c>
      <c r="E11" s="43">
        <v>477984</v>
      </c>
      <c r="F11" s="43">
        <v>235215</v>
      </c>
      <c r="G11" s="43">
        <v>0</v>
      </c>
      <c r="H11" s="43">
        <v>24151</v>
      </c>
      <c r="I11" s="31">
        <f t="shared" si="1"/>
        <v>3457675</v>
      </c>
      <c r="J11" s="32">
        <f t="shared" si="2"/>
        <v>0.7116519048204357</v>
      </c>
      <c r="K11" s="32">
        <f t="shared" si="3"/>
        <v>0.07509786200264629</v>
      </c>
      <c r="L11" s="32">
        <f t="shared" si="4"/>
        <v>0.13823855625528714</v>
      </c>
      <c r="M11" s="32">
        <f t="shared" si="5"/>
        <v>0.06802692560752528</v>
      </c>
      <c r="N11" s="32">
        <f t="shared" si="6"/>
        <v>0</v>
      </c>
      <c r="O11" s="32">
        <f t="shared" si="7"/>
        <v>0.006984751314105577</v>
      </c>
    </row>
    <row r="12" spans="1:15" ht="12.75">
      <c r="A12" s="14">
        <v>10</v>
      </c>
      <c r="B12" s="60" t="s">
        <v>128</v>
      </c>
      <c r="C12" s="44">
        <v>5041461</v>
      </c>
      <c r="D12" s="44">
        <v>399052</v>
      </c>
      <c r="E12" s="44">
        <v>334472</v>
      </c>
      <c r="F12" s="44">
        <v>103766</v>
      </c>
      <c r="G12" s="44">
        <v>0</v>
      </c>
      <c r="H12" s="44">
        <v>0</v>
      </c>
      <c r="I12" s="2">
        <f t="shared" si="1"/>
        <v>5878751</v>
      </c>
      <c r="J12" s="18">
        <f t="shared" si="2"/>
        <v>0.8575734879738911</v>
      </c>
      <c r="K12" s="18">
        <f t="shared" si="3"/>
        <v>0.06788040520852133</v>
      </c>
      <c r="L12" s="18">
        <f t="shared" si="4"/>
        <v>0.05689507856345676</v>
      </c>
      <c r="M12" s="18">
        <f t="shared" si="5"/>
        <v>0.01765102825413085</v>
      </c>
      <c r="N12" s="18">
        <f t="shared" si="6"/>
        <v>0</v>
      </c>
      <c r="O12" s="18">
        <f t="shared" si="7"/>
        <v>0</v>
      </c>
    </row>
    <row r="13" spans="1:15" ht="12.75">
      <c r="A13" s="49">
        <v>11</v>
      </c>
      <c r="B13" s="59" t="s">
        <v>24</v>
      </c>
      <c r="C13" s="50">
        <v>223856</v>
      </c>
      <c r="D13" s="50">
        <v>33773</v>
      </c>
      <c r="E13" s="50">
        <v>12427</v>
      </c>
      <c r="F13" s="50">
        <v>32803</v>
      </c>
      <c r="G13" s="50">
        <v>0</v>
      </c>
      <c r="H13" s="50">
        <v>646</v>
      </c>
      <c r="I13" s="51">
        <f t="shared" si="1"/>
        <v>303505</v>
      </c>
      <c r="J13" s="52">
        <f t="shared" si="2"/>
        <v>0.7375693975387555</v>
      </c>
      <c r="K13" s="52">
        <f t="shared" si="3"/>
        <v>0.1112765852292384</v>
      </c>
      <c r="L13" s="52">
        <f t="shared" si="4"/>
        <v>0.04094495972059768</v>
      </c>
      <c r="M13" s="52">
        <f t="shared" si="5"/>
        <v>0.1080805917530189</v>
      </c>
      <c r="N13" s="52">
        <f t="shared" si="6"/>
        <v>0</v>
      </c>
      <c r="O13" s="52">
        <f t="shared" si="7"/>
        <v>0.0021284657583894827</v>
      </c>
    </row>
    <row r="14" spans="1:15" s="34" customFormat="1" ht="12.75">
      <c r="A14" s="13">
        <v>12</v>
      </c>
      <c r="B14" s="58" t="s">
        <v>129</v>
      </c>
      <c r="C14" s="43">
        <v>1228605</v>
      </c>
      <c r="D14" s="43">
        <v>17591</v>
      </c>
      <c r="E14" s="43">
        <v>11092</v>
      </c>
      <c r="F14" s="43">
        <v>2061</v>
      </c>
      <c r="G14" s="43">
        <v>0</v>
      </c>
      <c r="H14" s="43">
        <v>0</v>
      </c>
      <c r="I14" s="31">
        <f t="shared" si="1"/>
        <v>1259349</v>
      </c>
      <c r="J14" s="32">
        <f t="shared" si="2"/>
        <v>0.9755873868165219</v>
      </c>
      <c r="K14" s="32">
        <f t="shared" si="3"/>
        <v>0.013968328080619432</v>
      </c>
      <c r="L14" s="32">
        <f t="shared" si="4"/>
        <v>0.008807725261226237</v>
      </c>
      <c r="M14" s="32">
        <f t="shared" si="5"/>
        <v>0.0016365598416324624</v>
      </c>
      <c r="N14" s="32">
        <f t="shared" si="6"/>
        <v>0</v>
      </c>
      <c r="O14" s="32">
        <f t="shared" si="7"/>
        <v>0</v>
      </c>
    </row>
    <row r="15" spans="1:15" s="34" customFormat="1" ht="12.75">
      <c r="A15" s="13">
        <v>13</v>
      </c>
      <c r="B15" s="58" t="s">
        <v>25</v>
      </c>
      <c r="C15" s="43">
        <v>527916</v>
      </c>
      <c r="D15" s="43">
        <v>62404</v>
      </c>
      <c r="E15" s="43">
        <v>12118</v>
      </c>
      <c r="F15" s="43">
        <v>69734</v>
      </c>
      <c r="G15" s="43">
        <v>0</v>
      </c>
      <c r="H15" s="43">
        <v>0</v>
      </c>
      <c r="I15" s="31">
        <f t="shared" si="1"/>
        <v>672172</v>
      </c>
      <c r="J15" s="32">
        <f t="shared" si="2"/>
        <v>0.785388263718215</v>
      </c>
      <c r="K15" s="32">
        <f t="shared" si="3"/>
        <v>0.09283933278982165</v>
      </c>
      <c r="L15" s="32">
        <f t="shared" si="4"/>
        <v>0.018028123754039144</v>
      </c>
      <c r="M15" s="32">
        <f t="shared" si="5"/>
        <v>0.10374427973792422</v>
      </c>
      <c r="N15" s="32">
        <f t="shared" si="6"/>
        <v>0</v>
      </c>
      <c r="O15" s="32">
        <f t="shared" si="7"/>
        <v>0</v>
      </c>
    </row>
    <row r="16" spans="1:15" s="34" customFormat="1" ht="12.75">
      <c r="A16" s="13">
        <v>14</v>
      </c>
      <c r="B16" s="58" t="s">
        <v>26</v>
      </c>
      <c r="C16" s="43">
        <v>280815</v>
      </c>
      <c r="D16" s="43">
        <v>21618</v>
      </c>
      <c r="E16" s="43">
        <v>48849</v>
      </c>
      <c r="F16" s="43">
        <v>2122</v>
      </c>
      <c r="G16" s="43">
        <v>0</v>
      </c>
      <c r="H16" s="43">
        <v>0</v>
      </c>
      <c r="I16" s="31">
        <f t="shared" si="1"/>
        <v>353404</v>
      </c>
      <c r="J16" s="32">
        <f t="shared" si="2"/>
        <v>0.7946005138594923</v>
      </c>
      <c r="K16" s="32">
        <f t="shared" si="3"/>
        <v>0.061170784710982334</v>
      </c>
      <c r="L16" s="32">
        <f t="shared" si="4"/>
        <v>0.13822424194406402</v>
      </c>
      <c r="M16" s="32">
        <f t="shared" si="5"/>
        <v>0.006004459485461399</v>
      </c>
      <c r="N16" s="32">
        <f t="shared" si="6"/>
        <v>0</v>
      </c>
      <c r="O16" s="32">
        <f t="shared" si="7"/>
        <v>0</v>
      </c>
    </row>
    <row r="17" spans="1:15" ht="12.75">
      <c r="A17" s="14">
        <v>15</v>
      </c>
      <c r="B17" s="60" t="s">
        <v>27</v>
      </c>
      <c r="C17" s="44">
        <v>514653</v>
      </c>
      <c r="D17" s="44">
        <v>42856</v>
      </c>
      <c r="E17" s="44">
        <v>77837</v>
      </c>
      <c r="F17" s="44">
        <v>21495</v>
      </c>
      <c r="G17" s="44">
        <v>0</v>
      </c>
      <c r="H17" s="44">
        <v>0</v>
      </c>
      <c r="I17" s="2">
        <f t="shared" si="1"/>
        <v>656841</v>
      </c>
      <c r="J17" s="18">
        <f t="shared" si="2"/>
        <v>0.7835275203588083</v>
      </c>
      <c r="K17" s="18">
        <f t="shared" si="3"/>
        <v>0.0652456226088201</v>
      </c>
      <c r="L17" s="18">
        <f t="shared" si="4"/>
        <v>0.11850204235119306</v>
      </c>
      <c r="M17" s="18">
        <f t="shared" si="5"/>
        <v>0.03272481468117855</v>
      </c>
      <c r="N17" s="18">
        <f t="shared" si="6"/>
        <v>0</v>
      </c>
      <c r="O17" s="18">
        <f t="shared" si="7"/>
        <v>0</v>
      </c>
    </row>
    <row r="18" spans="1:15" ht="12.75">
      <c r="A18" s="49">
        <v>16</v>
      </c>
      <c r="B18" s="59" t="s">
        <v>28</v>
      </c>
      <c r="C18" s="50">
        <v>868828</v>
      </c>
      <c r="D18" s="50">
        <v>56538</v>
      </c>
      <c r="E18" s="50">
        <v>113266</v>
      </c>
      <c r="F18" s="50">
        <v>412611</v>
      </c>
      <c r="G18" s="50">
        <v>0</v>
      </c>
      <c r="H18" s="50">
        <v>0</v>
      </c>
      <c r="I18" s="51">
        <f t="shared" si="1"/>
        <v>1451243</v>
      </c>
      <c r="J18" s="52">
        <f t="shared" si="2"/>
        <v>0.5986785121444169</v>
      </c>
      <c r="K18" s="52">
        <f t="shared" si="3"/>
        <v>0.03895832744757425</v>
      </c>
      <c r="L18" s="52">
        <f t="shared" si="4"/>
        <v>0.07804757714593627</v>
      </c>
      <c r="M18" s="52">
        <f t="shared" si="5"/>
        <v>0.28431558326207257</v>
      </c>
      <c r="N18" s="52">
        <f t="shared" si="6"/>
        <v>0</v>
      </c>
      <c r="O18" s="52">
        <f t="shared" si="7"/>
        <v>0</v>
      </c>
    </row>
    <row r="19" spans="1:15" s="34" customFormat="1" ht="12.75">
      <c r="A19" s="13">
        <v>17</v>
      </c>
      <c r="B19" s="58" t="s">
        <v>29</v>
      </c>
      <c r="C19" s="43">
        <v>7428844</v>
      </c>
      <c r="D19" s="43">
        <v>524889</v>
      </c>
      <c r="E19" s="43">
        <v>1378290</v>
      </c>
      <c r="F19" s="43">
        <v>520034</v>
      </c>
      <c r="G19" s="43">
        <v>0</v>
      </c>
      <c r="H19" s="43">
        <v>11181</v>
      </c>
      <c r="I19" s="31">
        <f t="shared" si="1"/>
        <v>9863238</v>
      </c>
      <c r="J19" s="32">
        <f t="shared" si="2"/>
        <v>0.7531851102041743</v>
      </c>
      <c r="K19" s="32">
        <f t="shared" si="3"/>
        <v>0.05321670226349602</v>
      </c>
      <c r="L19" s="32">
        <f t="shared" si="4"/>
        <v>0.13974011374357995</v>
      </c>
      <c r="M19" s="32">
        <f t="shared" si="5"/>
        <v>0.05272447040211338</v>
      </c>
      <c r="N19" s="32">
        <f t="shared" si="6"/>
        <v>0</v>
      </c>
      <c r="O19" s="32">
        <f t="shared" si="7"/>
        <v>0.0011336033866363156</v>
      </c>
    </row>
    <row r="20" spans="1:15" s="34" customFormat="1" ht="12.75">
      <c r="A20" s="13">
        <v>18</v>
      </c>
      <c r="B20" s="58" t="s">
        <v>30</v>
      </c>
      <c r="C20" s="43">
        <v>460508</v>
      </c>
      <c r="D20" s="43">
        <v>41892</v>
      </c>
      <c r="E20" s="43">
        <v>33176</v>
      </c>
      <c r="F20" s="43">
        <v>3498</v>
      </c>
      <c r="G20" s="43">
        <v>0</v>
      </c>
      <c r="H20" s="43">
        <v>0</v>
      </c>
      <c r="I20" s="31">
        <f t="shared" si="1"/>
        <v>539074</v>
      </c>
      <c r="J20" s="32">
        <f t="shared" si="2"/>
        <v>0.8542574859852266</v>
      </c>
      <c r="K20" s="32">
        <f t="shared" si="3"/>
        <v>0.0777110378167005</v>
      </c>
      <c r="L20" s="32">
        <f t="shared" si="4"/>
        <v>0.061542571149786486</v>
      </c>
      <c r="M20" s="32">
        <f t="shared" si="5"/>
        <v>0.006488905048286506</v>
      </c>
      <c r="N20" s="32">
        <f t="shared" si="6"/>
        <v>0</v>
      </c>
      <c r="O20" s="32">
        <f t="shared" si="7"/>
        <v>0</v>
      </c>
    </row>
    <row r="21" spans="1:15" s="34" customFormat="1" ht="12.75">
      <c r="A21" s="13">
        <v>19</v>
      </c>
      <c r="B21" s="58" t="s">
        <v>31</v>
      </c>
      <c r="C21" s="43">
        <v>318161</v>
      </c>
      <c r="D21" s="43">
        <v>22733</v>
      </c>
      <c r="E21" s="43">
        <v>70438</v>
      </c>
      <c r="F21" s="43">
        <v>2518</v>
      </c>
      <c r="G21" s="43">
        <v>0</v>
      </c>
      <c r="H21" s="43">
        <v>0</v>
      </c>
      <c r="I21" s="31">
        <f t="shared" si="1"/>
        <v>413850</v>
      </c>
      <c r="J21" s="32">
        <f t="shared" si="2"/>
        <v>0.7687833756191857</v>
      </c>
      <c r="K21" s="32">
        <f t="shared" si="3"/>
        <v>0.05493053038540534</v>
      </c>
      <c r="L21" s="32">
        <f t="shared" si="4"/>
        <v>0.1702017639241271</v>
      </c>
      <c r="M21" s="32">
        <f t="shared" si="5"/>
        <v>0.006084330071281866</v>
      </c>
      <c r="N21" s="32">
        <f t="shared" si="6"/>
        <v>0</v>
      </c>
      <c r="O21" s="32">
        <f t="shared" si="7"/>
        <v>0</v>
      </c>
    </row>
    <row r="22" spans="1:15" ht="12.75">
      <c r="A22" s="14">
        <v>20</v>
      </c>
      <c r="B22" s="60" t="s">
        <v>32</v>
      </c>
      <c r="C22" s="44">
        <v>1001840</v>
      </c>
      <c r="D22" s="44">
        <v>86432</v>
      </c>
      <c r="E22" s="44">
        <v>35637</v>
      </c>
      <c r="F22" s="44">
        <v>173518</v>
      </c>
      <c r="G22" s="44">
        <v>0</v>
      </c>
      <c r="H22" s="44">
        <v>0</v>
      </c>
      <c r="I22" s="2">
        <f t="shared" si="1"/>
        <v>1297427</v>
      </c>
      <c r="J22" s="18">
        <f t="shared" si="2"/>
        <v>0.772174465307104</v>
      </c>
      <c r="K22" s="18">
        <f t="shared" si="3"/>
        <v>0.06661800625391641</v>
      </c>
      <c r="L22" s="18">
        <f t="shared" si="4"/>
        <v>0.027467441328105552</v>
      </c>
      <c r="M22" s="18">
        <f t="shared" si="5"/>
        <v>0.13374008711087407</v>
      </c>
      <c r="N22" s="18">
        <f t="shared" si="6"/>
        <v>0</v>
      </c>
      <c r="O22" s="18">
        <f t="shared" si="7"/>
        <v>0</v>
      </c>
    </row>
    <row r="23" spans="1:15" ht="12.75">
      <c r="A23" s="49">
        <v>21</v>
      </c>
      <c r="B23" s="59" t="s">
        <v>33</v>
      </c>
      <c r="C23" s="50">
        <v>575445</v>
      </c>
      <c r="D23" s="50">
        <v>120477</v>
      </c>
      <c r="E23" s="50">
        <v>130151</v>
      </c>
      <c r="F23" s="50">
        <v>85593</v>
      </c>
      <c r="G23" s="50">
        <v>0</v>
      </c>
      <c r="H23" s="50">
        <v>0</v>
      </c>
      <c r="I23" s="51">
        <f t="shared" si="1"/>
        <v>911666</v>
      </c>
      <c r="J23" s="52">
        <f t="shared" si="2"/>
        <v>0.6312015584654906</v>
      </c>
      <c r="K23" s="52">
        <f t="shared" si="3"/>
        <v>0.13215037085950337</v>
      </c>
      <c r="L23" s="52">
        <f t="shared" si="4"/>
        <v>0.14276171317127107</v>
      </c>
      <c r="M23" s="52">
        <f t="shared" si="5"/>
        <v>0.09388635750373492</v>
      </c>
      <c r="N23" s="52">
        <f t="shared" si="6"/>
        <v>0</v>
      </c>
      <c r="O23" s="52">
        <f t="shared" si="7"/>
        <v>0</v>
      </c>
    </row>
    <row r="24" spans="1:15" s="34" customFormat="1" ht="12.75">
      <c r="A24" s="13">
        <v>22</v>
      </c>
      <c r="B24" s="58" t="s">
        <v>34</v>
      </c>
      <c r="C24" s="43">
        <v>375756</v>
      </c>
      <c r="D24" s="43">
        <v>68123</v>
      </c>
      <c r="E24" s="43">
        <v>44921</v>
      </c>
      <c r="F24" s="43">
        <v>79033</v>
      </c>
      <c r="G24" s="43">
        <v>0</v>
      </c>
      <c r="H24" s="43">
        <v>37637</v>
      </c>
      <c r="I24" s="31">
        <f t="shared" si="1"/>
        <v>605470</v>
      </c>
      <c r="J24" s="32">
        <f t="shared" si="2"/>
        <v>0.6206021768213124</v>
      </c>
      <c r="K24" s="32">
        <f t="shared" si="3"/>
        <v>0.11251259352238757</v>
      </c>
      <c r="L24" s="32">
        <f t="shared" si="4"/>
        <v>0.07419195005532891</v>
      </c>
      <c r="M24" s="32">
        <f t="shared" si="5"/>
        <v>0.130531653095942</v>
      </c>
      <c r="N24" s="32">
        <f t="shared" si="6"/>
        <v>0</v>
      </c>
      <c r="O24" s="32">
        <f t="shared" si="7"/>
        <v>0.06216162650502915</v>
      </c>
    </row>
    <row r="25" spans="1:15" s="34" customFormat="1" ht="12.75">
      <c r="A25" s="13">
        <v>23</v>
      </c>
      <c r="B25" s="58" t="s">
        <v>35</v>
      </c>
      <c r="C25" s="43">
        <v>3822558</v>
      </c>
      <c r="D25" s="43">
        <v>340556</v>
      </c>
      <c r="E25" s="43">
        <v>150209</v>
      </c>
      <c r="F25" s="43">
        <v>117905</v>
      </c>
      <c r="G25" s="43">
        <v>0</v>
      </c>
      <c r="H25" s="43">
        <v>0</v>
      </c>
      <c r="I25" s="31">
        <f t="shared" si="1"/>
        <v>4431228</v>
      </c>
      <c r="J25" s="32">
        <f t="shared" si="2"/>
        <v>0.8626407849020633</v>
      </c>
      <c r="K25" s="32">
        <f t="shared" si="3"/>
        <v>0.07685363966828157</v>
      </c>
      <c r="L25" s="32">
        <f t="shared" si="4"/>
        <v>0.033897826968054906</v>
      </c>
      <c r="M25" s="32">
        <f t="shared" si="5"/>
        <v>0.026607748461600262</v>
      </c>
      <c r="N25" s="32">
        <f t="shared" si="6"/>
        <v>0</v>
      </c>
      <c r="O25" s="32">
        <f t="shared" si="7"/>
        <v>0</v>
      </c>
    </row>
    <row r="26" spans="1:15" s="34" customFormat="1" ht="12.75">
      <c r="A26" s="13">
        <v>24</v>
      </c>
      <c r="B26" s="58" t="s">
        <v>36</v>
      </c>
      <c r="C26" s="43">
        <v>907758</v>
      </c>
      <c r="D26" s="43">
        <v>70419</v>
      </c>
      <c r="E26" s="43">
        <v>209235</v>
      </c>
      <c r="F26" s="43">
        <v>748368</v>
      </c>
      <c r="G26" s="43">
        <v>0</v>
      </c>
      <c r="H26" s="43">
        <v>876</v>
      </c>
      <c r="I26" s="31">
        <f t="shared" si="1"/>
        <v>1936656</v>
      </c>
      <c r="J26" s="32">
        <f t="shared" si="2"/>
        <v>0.46872444047884604</v>
      </c>
      <c r="K26" s="32">
        <f t="shared" si="3"/>
        <v>0.03636112969985377</v>
      </c>
      <c r="L26" s="32">
        <f t="shared" si="4"/>
        <v>0.10803932138696805</v>
      </c>
      <c r="M26" s="32">
        <f t="shared" si="5"/>
        <v>0.386422782363001</v>
      </c>
      <c r="N26" s="32">
        <f t="shared" si="6"/>
        <v>0</v>
      </c>
      <c r="O26" s="32">
        <f t="shared" si="7"/>
        <v>0.0004523260713312018</v>
      </c>
    </row>
    <row r="27" spans="1:15" ht="12.75">
      <c r="A27" s="14">
        <v>25</v>
      </c>
      <c r="B27" s="60" t="s">
        <v>37</v>
      </c>
      <c r="C27" s="44">
        <v>419732</v>
      </c>
      <c r="D27" s="44">
        <v>33595</v>
      </c>
      <c r="E27" s="44">
        <v>13979</v>
      </c>
      <c r="F27" s="44">
        <v>5966</v>
      </c>
      <c r="G27" s="44">
        <v>0</v>
      </c>
      <c r="H27" s="44">
        <v>0</v>
      </c>
      <c r="I27" s="2">
        <f t="shared" si="1"/>
        <v>473272</v>
      </c>
      <c r="J27" s="18">
        <f t="shared" si="2"/>
        <v>0.8868726651904191</v>
      </c>
      <c r="K27" s="18">
        <f t="shared" si="3"/>
        <v>0.07098455011071857</v>
      </c>
      <c r="L27" s="18">
        <f t="shared" si="4"/>
        <v>0.029536925911526565</v>
      </c>
      <c r="M27" s="18">
        <f t="shared" si="5"/>
        <v>0.012605858787335824</v>
      </c>
      <c r="N27" s="18">
        <f t="shared" si="6"/>
        <v>0</v>
      </c>
      <c r="O27" s="18">
        <f t="shared" si="7"/>
        <v>0</v>
      </c>
    </row>
    <row r="28" spans="1:15" ht="12.75">
      <c r="A28" s="49">
        <v>26</v>
      </c>
      <c r="B28" s="59" t="s">
        <v>130</v>
      </c>
      <c r="C28" s="50">
        <v>13445550</v>
      </c>
      <c r="D28" s="50">
        <v>252564</v>
      </c>
      <c r="E28" s="50">
        <v>1142802</v>
      </c>
      <c r="F28" s="50">
        <v>268195</v>
      </c>
      <c r="G28" s="50">
        <v>0</v>
      </c>
      <c r="H28" s="50">
        <v>1192</v>
      </c>
      <c r="I28" s="51">
        <f t="shared" si="1"/>
        <v>15110303</v>
      </c>
      <c r="J28" s="52">
        <f t="shared" si="2"/>
        <v>0.8898266302138349</v>
      </c>
      <c r="K28" s="52">
        <f t="shared" si="3"/>
        <v>0.01671468798474789</v>
      </c>
      <c r="L28" s="52">
        <f t="shared" si="4"/>
        <v>0.07563064751249528</v>
      </c>
      <c r="M28" s="52">
        <f t="shared" si="5"/>
        <v>0.01774914771728932</v>
      </c>
      <c r="N28" s="52">
        <f t="shared" si="6"/>
        <v>0</v>
      </c>
      <c r="O28" s="52">
        <f t="shared" si="7"/>
        <v>7.888657163261385E-05</v>
      </c>
    </row>
    <row r="29" spans="1:15" s="34" customFormat="1" ht="12.75">
      <c r="A29" s="13">
        <v>27</v>
      </c>
      <c r="B29" s="58" t="s">
        <v>131</v>
      </c>
      <c r="C29" s="43">
        <v>1354985</v>
      </c>
      <c r="D29" s="43">
        <v>36978</v>
      </c>
      <c r="E29" s="43">
        <v>43908</v>
      </c>
      <c r="F29" s="43">
        <v>25020</v>
      </c>
      <c r="G29" s="43">
        <v>0</v>
      </c>
      <c r="H29" s="43">
        <v>0</v>
      </c>
      <c r="I29" s="31">
        <f t="shared" si="1"/>
        <v>1460891</v>
      </c>
      <c r="J29" s="32">
        <f t="shared" si="2"/>
        <v>0.9275058851071024</v>
      </c>
      <c r="K29" s="32">
        <f t="shared" si="3"/>
        <v>0.025311950035971198</v>
      </c>
      <c r="L29" s="32">
        <f t="shared" si="4"/>
        <v>0.030055630433755837</v>
      </c>
      <c r="M29" s="32">
        <f t="shared" si="5"/>
        <v>0.01712653442317052</v>
      </c>
      <c r="N29" s="32">
        <f t="shared" si="6"/>
        <v>0</v>
      </c>
      <c r="O29" s="32">
        <f t="shared" si="7"/>
        <v>0</v>
      </c>
    </row>
    <row r="30" spans="1:15" s="34" customFormat="1" ht="12.75">
      <c r="A30" s="13">
        <v>28</v>
      </c>
      <c r="B30" s="58" t="s">
        <v>38</v>
      </c>
      <c r="C30" s="43">
        <v>8034852</v>
      </c>
      <c r="D30" s="43">
        <v>816532</v>
      </c>
      <c r="E30" s="43">
        <v>606742</v>
      </c>
      <c r="F30" s="43">
        <v>197146</v>
      </c>
      <c r="G30" s="43">
        <v>0</v>
      </c>
      <c r="H30" s="43">
        <v>306</v>
      </c>
      <c r="I30" s="31">
        <f t="shared" si="1"/>
        <v>9655578</v>
      </c>
      <c r="J30" s="32">
        <f t="shared" si="2"/>
        <v>0.8321461439180544</v>
      </c>
      <c r="K30" s="32">
        <f t="shared" si="3"/>
        <v>0.08456583334524355</v>
      </c>
      <c r="L30" s="32">
        <f t="shared" si="4"/>
        <v>0.06283849604860527</v>
      </c>
      <c r="M30" s="32">
        <f t="shared" si="5"/>
        <v>0.020417835162224365</v>
      </c>
      <c r="N30" s="32">
        <f t="shared" si="6"/>
        <v>0</v>
      </c>
      <c r="O30" s="32">
        <f t="shared" si="7"/>
        <v>3.169152587240246E-05</v>
      </c>
    </row>
    <row r="31" spans="1:15" s="34" customFormat="1" ht="12.75">
      <c r="A31" s="13">
        <v>29</v>
      </c>
      <c r="B31" s="58" t="s">
        <v>39</v>
      </c>
      <c r="C31" s="43">
        <v>3809059</v>
      </c>
      <c r="D31" s="43">
        <v>232617</v>
      </c>
      <c r="E31" s="43">
        <v>38872</v>
      </c>
      <c r="F31" s="43">
        <v>268467</v>
      </c>
      <c r="G31" s="43">
        <v>0</v>
      </c>
      <c r="H31" s="43">
        <v>14702</v>
      </c>
      <c r="I31" s="31">
        <f t="shared" si="1"/>
        <v>4363717</v>
      </c>
      <c r="J31" s="32">
        <f t="shared" si="2"/>
        <v>0.8728932238273014</v>
      </c>
      <c r="K31" s="32">
        <f t="shared" si="3"/>
        <v>0.053307077429631665</v>
      </c>
      <c r="L31" s="32">
        <f t="shared" si="4"/>
        <v>0.00890800205421204</v>
      </c>
      <c r="M31" s="32">
        <f t="shared" si="5"/>
        <v>0.06152255061453343</v>
      </c>
      <c r="N31" s="32">
        <f t="shared" si="6"/>
        <v>0</v>
      </c>
      <c r="O31" s="32">
        <f t="shared" si="7"/>
        <v>0.0033691460743215016</v>
      </c>
    </row>
    <row r="32" spans="1:15" ht="12.75">
      <c r="A32" s="14">
        <v>30</v>
      </c>
      <c r="B32" s="60" t="s">
        <v>40</v>
      </c>
      <c r="C32" s="44">
        <v>659038</v>
      </c>
      <c r="D32" s="44">
        <v>52418</v>
      </c>
      <c r="E32" s="44">
        <v>19161</v>
      </c>
      <c r="F32" s="44">
        <v>125212</v>
      </c>
      <c r="G32" s="44">
        <v>0</v>
      </c>
      <c r="H32" s="44">
        <v>11934</v>
      </c>
      <c r="I32" s="2">
        <f t="shared" si="1"/>
        <v>867763</v>
      </c>
      <c r="J32" s="18">
        <f t="shared" si="2"/>
        <v>0.7594677348538714</v>
      </c>
      <c r="K32" s="18">
        <f t="shared" si="3"/>
        <v>0.060405894236099024</v>
      </c>
      <c r="L32" s="18">
        <f t="shared" si="4"/>
        <v>0.02208091379789182</v>
      </c>
      <c r="M32" s="18">
        <f t="shared" si="5"/>
        <v>0.1442928541548787</v>
      </c>
      <c r="N32" s="18">
        <f t="shared" si="6"/>
        <v>0</v>
      </c>
      <c r="O32" s="18">
        <f t="shared" si="7"/>
        <v>0.013752602957259068</v>
      </c>
    </row>
    <row r="33" spans="1:15" ht="12.75">
      <c r="A33" s="49">
        <v>31</v>
      </c>
      <c r="B33" s="59" t="s">
        <v>41</v>
      </c>
      <c r="C33" s="50">
        <v>631191</v>
      </c>
      <c r="D33" s="50">
        <v>36651</v>
      </c>
      <c r="E33" s="50">
        <v>78070</v>
      </c>
      <c r="F33" s="50">
        <v>79449</v>
      </c>
      <c r="G33" s="50">
        <v>0</v>
      </c>
      <c r="H33" s="50">
        <v>0</v>
      </c>
      <c r="I33" s="51">
        <f t="shared" si="1"/>
        <v>825361</v>
      </c>
      <c r="J33" s="52">
        <f t="shared" si="2"/>
        <v>0.7647453659671344</v>
      </c>
      <c r="K33" s="52">
        <f t="shared" si="3"/>
        <v>0.04440602354606045</v>
      </c>
      <c r="L33" s="52">
        <f t="shared" si="4"/>
        <v>0.09458891321494474</v>
      </c>
      <c r="M33" s="52">
        <f t="shared" si="5"/>
        <v>0.09625969727186043</v>
      </c>
      <c r="N33" s="52">
        <f t="shared" si="6"/>
        <v>0</v>
      </c>
      <c r="O33" s="52">
        <f t="shared" si="7"/>
        <v>0</v>
      </c>
    </row>
    <row r="34" spans="1:15" s="34" customFormat="1" ht="12.75">
      <c r="A34" s="13">
        <v>32</v>
      </c>
      <c r="B34" s="58" t="s">
        <v>42</v>
      </c>
      <c r="C34" s="43">
        <v>1856788</v>
      </c>
      <c r="D34" s="43">
        <v>323931</v>
      </c>
      <c r="E34" s="43">
        <v>19659</v>
      </c>
      <c r="F34" s="43">
        <v>61687</v>
      </c>
      <c r="G34" s="43">
        <v>0</v>
      </c>
      <c r="H34" s="43">
        <v>0</v>
      </c>
      <c r="I34" s="31">
        <f t="shared" si="1"/>
        <v>2262065</v>
      </c>
      <c r="J34" s="32">
        <f t="shared" si="2"/>
        <v>0.8208375975049347</v>
      </c>
      <c r="K34" s="32">
        <f t="shared" si="3"/>
        <v>0.14320145530742928</v>
      </c>
      <c r="L34" s="32">
        <f t="shared" si="4"/>
        <v>0.00869073169869124</v>
      </c>
      <c r="M34" s="32">
        <f t="shared" si="5"/>
        <v>0.027270215488944836</v>
      </c>
      <c r="N34" s="32">
        <f t="shared" si="6"/>
        <v>0</v>
      </c>
      <c r="O34" s="32">
        <f t="shared" si="7"/>
        <v>0</v>
      </c>
    </row>
    <row r="35" spans="1:15" s="34" customFormat="1" ht="12.75">
      <c r="A35" s="13">
        <v>33</v>
      </c>
      <c r="B35" s="58" t="s">
        <v>43</v>
      </c>
      <c r="C35" s="43">
        <v>485757</v>
      </c>
      <c r="D35" s="43">
        <v>60167</v>
      </c>
      <c r="E35" s="43">
        <v>50029</v>
      </c>
      <c r="F35" s="43">
        <v>4495</v>
      </c>
      <c r="G35" s="43">
        <v>2645</v>
      </c>
      <c r="H35" s="43">
        <v>0</v>
      </c>
      <c r="I35" s="31">
        <f t="shared" si="1"/>
        <v>603093</v>
      </c>
      <c r="J35" s="32">
        <f t="shared" si="2"/>
        <v>0.8054429416358672</v>
      </c>
      <c r="K35" s="32">
        <f t="shared" si="3"/>
        <v>0.0997640496573497</v>
      </c>
      <c r="L35" s="32">
        <f t="shared" si="4"/>
        <v>0.08295403859769554</v>
      </c>
      <c r="M35" s="32">
        <f t="shared" si="5"/>
        <v>0.00745324518772395</v>
      </c>
      <c r="N35" s="32">
        <f t="shared" si="6"/>
        <v>0.004385724921363704</v>
      </c>
      <c r="O35" s="32">
        <f t="shared" si="7"/>
        <v>0</v>
      </c>
    </row>
    <row r="36" spans="1:15" s="34" customFormat="1" ht="12.75">
      <c r="A36" s="13">
        <v>34</v>
      </c>
      <c r="B36" s="58" t="s">
        <v>44</v>
      </c>
      <c r="C36" s="43">
        <v>597540</v>
      </c>
      <c r="D36" s="43">
        <v>456010</v>
      </c>
      <c r="E36" s="43">
        <v>116068</v>
      </c>
      <c r="F36" s="43">
        <v>35609</v>
      </c>
      <c r="G36" s="43">
        <v>0</v>
      </c>
      <c r="H36" s="43">
        <v>132</v>
      </c>
      <c r="I36" s="31">
        <f t="shared" si="1"/>
        <v>1205359</v>
      </c>
      <c r="J36" s="32">
        <f t="shared" si="2"/>
        <v>0.4957361250880443</v>
      </c>
      <c r="K36" s="32">
        <f t="shared" si="3"/>
        <v>0.3783188245161815</v>
      </c>
      <c r="L36" s="32">
        <f t="shared" si="4"/>
        <v>0.09629330348883611</v>
      </c>
      <c r="M36" s="32">
        <f t="shared" si="5"/>
        <v>0.029542235964554957</v>
      </c>
      <c r="N36" s="32">
        <f t="shared" si="6"/>
        <v>0</v>
      </c>
      <c r="O36" s="32">
        <f t="shared" si="7"/>
        <v>0.00010951094238314063</v>
      </c>
    </row>
    <row r="37" spans="1:15" ht="12.75">
      <c r="A37" s="14">
        <v>35</v>
      </c>
      <c r="B37" s="60" t="s">
        <v>45</v>
      </c>
      <c r="C37" s="44">
        <v>1195028</v>
      </c>
      <c r="D37" s="44">
        <v>103881</v>
      </c>
      <c r="E37" s="44">
        <v>74486</v>
      </c>
      <c r="F37" s="44">
        <v>255613</v>
      </c>
      <c r="G37" s="44">
        <v>0</v>
      </c>
      <c r="H37" s="44">
        <v>0</v>
      </c>
      <c r="I37" s="2">
        <f t="shared" si="1"/>
        <v>1629008</v>
      </c>
      <c r="J37" s="18">
        <f t="shared" si="2"/>
        <v>0.7335924685452742</v>
      </c>
      <c r="K37" s="18">
        <f t="shared" si="3"/>
        <v>0.06376948425053774</v>
      </c>
      <c r="L37" s="18">
        <f t="shared" si="4"/>
        <v>0.04572476009939792</v>
      </c>
      <c r="M37" s="18">
        <f t="shared" si="5"/>
        <v>0.15691328710479016</v>
      </c>
      <c r="N37" s="18">
        <f t="shared" si="6"/>
        <v>0</v>
      </c>
      <c r="O37" s="18">
        <f t="shared" si="7"/>
        <v>0</v>
      </c>
    </row>
    <row r="38" spans="1:15" ht="12.75">
      <c r="A38" s="49">
        <v>36</v>
      </c>
      <c r="B38" s="59" t="s">
        <v>132</v>
      </c>
      <c r="C38" s="50">
        <v>9492306</v>
      </c>
      <c r="D38" s="50">
        <v>3371503</v>
      </c>
      <c r="E38" s="50">
        <v>881611</v>
      </c>
      <c r="F38" s="50">
        <v>1184961</v>
      </c>
      <c r="G38" s="50">
        <v>0</v>
      </c>
      <c r="H38" s="50">
        <v>0</v>
      </c>
      <c r="I38" s="51">
        <f t="shared" si="1"/>
        <v>14930381</v>
      </c>
      <c r="J38" s="52">
        <f t="shared" si="2"/>
        <v>0.6357711836020795</v>
      </c>
      <c r="K38" s="52">
        <f t="shared" si="3"/>
        <v>0.22581493399264224</v>
      </c>
      <c r="L38" s="52">
        <f t="shared" si="4"/>
        <v>0.0590481247598437</v>
      </c>
      <c r="M38" s="52">
        <f t="shared" si="5"/>
        <v>0.0793657576454345</v>
      </c>
      <c r="N38" s="52">
        <f t="shared" si="6"/>
        <v>0</v>
      </c>
      <c r="O38" s="52">
        <f t="shared" si="7"/>
        <v>0</v>
      </c>
    </row>
    <row r="39" spans="1:15" s="34" customFormat="1" ht="12.75">
      <c r="A39" s="13">
        <v>37</v>
      </c>
      <c r="B39" s="58" t="s">
        <v>46</v>
      </c>
      <c r="C39" s="43">
        <v>1290166</v>
      </c>
      <c r="D39" s="43">
        <v>166523</v>
      </c>
      <c r="E39" s="43">
        <v>235060</v>
      </c>
      <c r="F39" s="43">
        <v>294197</v>
      </c>
      <c r="G39" s="43">
        <v>0</v>
      </c>
      <c r="H39" s="43">
        <v>0</v>
      </c>
      <c r="I39" s="31">
        <f t="shared" si="1"/>
        <v>1985946</v>
      </c>
      <c r="J39" s="32">
        <f t="shared" si="2"/>
        <v>0.6496480770373414</v>
      </c>
      <c r="K39" s="32">
        <f t="shared" si="3"/>
        <v>0.08385071900243007</v>
      </c>
      <c r="L39" s="32">
        <f t="shared" si="4"/>
        <v>0.11836172786168406</v>
      </c>
      <c r="M39" s="32">
        <f t="shared" si="5"/>
        <v>0.14813947609854447</v>
      </c>
      <c r="N39" s="32">
        <f t="shared" si="6"/>
        <v>0</v>
      </c>
      <c r="O39" s="32">
        <f t="shared" si="7"/>
        <v>0</v>
      </c>
    </row>
    <row r="40" spans="1:15" s="34" customFormat="1" ht="12.75">
      <c r="A40" s="13">
        <v>38</v>
      </c>
      <c r="B40" s="58" t="s">
        <v>133</v>
      </c>
      <c r="C40" s="43">
        <v>2761893</v>
      </c>
      <c r="D40" s="43">
        <v>133555</v>
      </c>
      <c r="E40" s="43">
        <v>67806</v>
      </c>
      <c r="F40" s="43">
        <v>20190</v>
      </c>
      <c r="G40" s="43">
        <v>0</v>
      </c>
      <c r="H40" s="43">
        <v>0</v>
      </c>
      <c r="I40" s="31">
        <f t="shared" si="1"/>
        <v>2983444</v>
      </c>
      <c r="J40" s="32">
        <f t="shared" si="2"/>
        <v>0.92573984965027</v>
      </c>
      <c r="K40" s="32">
        <f t="shared" si="3"/>
        <v>0.0447653785356789</v>
      </c>
      <c r="L40" s="32">
        <f t="shared" si="4"/>
        <v>0.022727425083225963</v>
      </c>
      <c r="M40" s="32">
        <f t="shared" si="5"/>
        <v>0.00676734673082518</v>
      </c>
      <c r="N40" s="32">
        <f t="shared" si="6"/>
        <v>0</v>
      </c>
      <c r="O40" s="32">
        <f t="shared" si="7"/>
        <v>0</v>
      </c>
    </row>
    <row r="41" spans="1:15" s="34" customFormat="1" ht="12.75">
      <c r="A41" s="13">
        <v>39</v>
      </c>
      <c r="B41" s="58" t="s">
        <v>47</v>
      </c>
      <c r="C41" s="43">
        <v>2253739</v>
      </c>
      <c r="D41" s="43">
        <v>97379</v>
      </c>
      <c r="E41" s="43">
        <v>233128</v>
      </c>
      <c r="F41" s="43">
        <v>35845</v>
      </c>
      <c r="G41" s="43">
        <v>0</v>
      </c>
      <c r="H41" s="43">
        <v>0</v>
      </c>
      <c r="I41" s="31">
        <f t="shared" si="1"/>
        <v>2620091</v>
      </c>
      <c r="J41" s="32">
        <f t="shared" si="2"/>
        <v>0.8601758488541047</v>
      </c>
      <c r="K41" s="32">
        <f t="shared" si="3"/>
        <v>0.037166266362504204</v>
      </c>
      <c r="L41" s="32">
        <f t="shared" si="4"/>
        <v>0.08897706224707462</v>
      </c>
      <c r="M41" s="32">
        <f t="shared" si="5"/>
        <v>0.013680822536316486</v>
      </c>
      <c r="N41" s="32">
        <f t="shared" si="6"/>
        <v>0</v>
      </c>
      <c r="O41" s="32">
        <f t="shared" si="7"/>
        <v>0</v>
      </c>
    </row>
    <row r="42" spans="1:15" ht="12.75">
      <c r="A42" s="14">
        <v>40</v>
      </c>
      <c r="B42" s="60" t="s">
        <v>48</v>
      </c>
      <c r="C42" s="44">
        <v>3629853</v>
      </c>
      <c r="D42" s="44">
        <v>246157</v>
      </c>
      <c r="E42" s="44">
        <v>249679</v>
      </c>
      <c r="F42" s="44">
        <v>546094</v>
      </c>
      <c r="G42" s="44">
        <v>0</v>
      </c>
      <c r="H42" s="44">
        <v>0</v>
      </c>
      <c r="I42" s="2">
        <f t="shared" si="1"/>
        <v>4671783</v>
      </c>
      <c r="J42" s="18">
        <f t="shared" si="2"/>
        <v>0.7769738020794202</v>
      </c>
      <c r="K42" s="18">
        <f t="shared" si="3"/>
        <v>0.052690161336688794</v>
      </c>
      <c r="L42" s="18">
        <f t="shared" si="4"/>
        <v>0.05344404909217744</v>
      </c>
      <c r="M42" s="18">
        <f t="shared" si="5"/>
        <v>0.11689198749171355</v>
      </c>
      <c r="N42" s="18">
        <f t="shared" si="6"/>
        <v>0</v>
      </c>
      <c r="O42" s="18">
        <f t="shared" si="7"/>
        <v>0</v>
      </c>
    </row>
    <row r="43" spans="1:15" ht="12.75">
      <c r="A43" s="49">
        <v>41</v>
      </c>
      <c r="B43" s="59" t="s">
        <v>49</v>
      </c>
      <c r="C43" s="50">
        <v>395699</v>
      </c>
      <c r="D43" s="50">
        <v>12404</v>
      </c>
      <c r="E43" s="50">
        <v>7323</v>
      </c>
      <c r="F43" s="50">
        <v>4297</v>
      </c>
      <c r="G43" s="50">
        <v>0</v>
      </c>
      <c r="H43" s="50">
        <v>0</v>
      </c>
      <c r="I43" s="51">
        <f t="shared" si="1"/>
        <v>419723</v>
      </c>
      <c r="J43" s="52">
        <f t="shared" si="2"/>
        <v>0.9427622503412966</v>
      </c>
      <c r="K43" s="52">
        <f t="shared" si="3"/>
        <v>0.0295528241244821</v>
      </c>
      <c r="L43" s="52">
        <f t="shared" si="4"/>
        <v>0.01744722114346843</v>
      </c>
      <c r="M43" s="52">
        <f t="shared" si="5"/>
        <v>0.01023770439075295</v>
      </c>
      <c r="N43" s="52">
        <f t="shared" si="6"/>
        <v>0</v>
      </c>
      <c r="O43" s="52">
        <f t="shared" si="7"/>
        <v>0</v>
      </c>
    </row>
    <row r="44" spans="1:15" s="34" customFormat="1" ht="12.75">
      <c r="A44" s="13">
        <v>42</v>
      </c>
      <c r="B44" s="58" t="s">
        <v>50</v>
      </c>
      <c r="C44" s="43">
        <v>569139</v>
      </c>
      <c r="D44" s="43">
        <v>40100</v>
      </c>
      <c r="E44" s="43">
        <v>45892</v>
      </c>
      <c r="F44" s="43">
        <v>113652</v>
      </c>
      <c r="G44" s="43">
        <v>0</v>
      </c>
      <c r="H44" s="43">
        <v>0</v>
      </c>
      <c r="I44" s="31">
        <f t="shared" si="1"/>
        <v>768783</v>
      </c>
      <c r="J44" s="32">
        <f t="shared" si="2"/>
        <v>0.7403116354029681</v>
      </c>
      <c r="K44" s="32">
        <f t="shared" si="3"/>
        <v>0.05216036254703863</v>
      </c>
      <c r="L44" s="32">
        <f t="shared" si="4"/>
        <v>0.059694348080017376</v>
      </c>
      <c r="M44" s="32">
        <f t="shared" si="5"/>
        <v>0.14783365396997591</v>
      </c>
      <c r="N44" s="32">
        <f t="shared" si="6"/>
        <v>0</v>
      </c>
      <c r="O44" s="32">
        <f t="shared" si="7"/>
        <v>0</v>
      </c>
    </row>
    <row r="45" spans="1:15" s="34" customFormat="1" ht="12.75">
      <c r="A45" s="13">
        <v>43</v>
      </c>
      <c r="B45" s="58" t="s">
        <v>51</v>
      </c>
      <c r="C45" s="43">
        <v>1147125</v>
      </c>
      <c r="D45" s="43">
        <v>72069</v>
      </c>
      <c r="E45" s="43">
        <v>77062</v>
      </c>
      <c r="F45" s="43">
        <v>210676</v>
      </c>
      <c r="G45" s="43">
        <v>0</v>
      </c>
      <c r="H45" s="43">
        <v>128</v>
      </c>
      <c r="I45" s="31">
        <f t="shared" si="1"/>
        <v>1507060</v>
      </c>
      <c r="J45" s="32">
        <f t="shared" si="2"/>
        <v>0.7611674385890409</v>
      </c>
      <c r="K45" s="32">
        <f t="shared" si="3"/>
        <v>0.04782092285642244</v>
      </c>
      <c r="L45" s="32">
        <f t="shared" si="4"/>
        <v>0.05113399599219673</v>
      </c>
      <c r="M45" s="32">
        <f t="shared" si="5"/>
        <v>0.1397927089830531</v>
      </c>
      <c r="N45" s="32">
        <f t="shared" si="6"/>
        <v>0</v>
      </c>
      <c r="O45" s="32">
        <f t="shared" si="7"/>
        <v>8.493357928682335E-05</v>
      </c>
    </row>
    <row r="46" spans="1:15" s="34" customFormat="1" ht="12.75">
      <c r="A46" s="13">
        <v>44</v>
      </c>
      <c r="B46" s="58" t="s">
        <v>134</v>
      </c>
      <c r="C46" s="43">
        <v>2215559</v>
      </c>
      <c r="D46" s="43">
        <v>40175</v>
      </c>
      <c r="E46" s="43">
        <v>4868</v>
      </c>
      <c r="F46" s="43">
        <v>8343</v>
      </c>
      <c r="G46" s="43">
        <v>0</v>
      </c>
      <c r="H46" s="43">
        <v>0</v>
      </c>
      <c r="I46" s="31">
        <f t="shared" si="1"/>
        <v>2268945</v>
      </c>
      <c r="J46" s="32">
        <f t="shared" si="2"/>
        <v>0.9764710030432646</v>
      </c>
      <c r="K46" s="32">
        <f t="shared" si="3"/>
        <v>0.017706467102552068</v>
      </c>
      <c r="L46" s="32">
        <f t="shared" si="4"/>
        <v>0.002145490525332258</v>
      </c>
      <c r="M46" s="32">
        <f t="shared" si="5"/>
        <v>0.003677039328851074</v>
      </c>
      <c r="N46" s="32">
        <f t="shared" si="6"/>
        <v>0</v>
      </c>
      <c r="O46" s="32">
        <f t="shared" si="7"/>
        <v>0</v>
      </c>
    </row>
    <row r="47" spans="1:15" ht="12.75">
      <c r="A47" s="14">
        <v>45</v>
      </c>
      <c r="B47" s="60" t="s">
        <v>135</v>
      </c>
      <c r="C47" s="44">
        <v>1736223</v>
      </c>
      <c r="D47" s="44">
        <v>62880</v>
      </c>
      <c r="E47" s="44">
        <v>24879</v>
      </c>
      <c r="F47" s="44">
        <v>91532</v>
      </c>
      <c r="G47" s="44">
        <v>0</v>
      </c>
      <c r="H47" s="44">
        <v>1034266</v>
      </c>
      <c r="I47" s="2">
        <f t="shared" si="1"/>
        <v>2949780</v>
      </c>
      <c r="J47" s="18">
        <f t="shared" si="2"/>
        <v>0.588594064642109</v>
      </c>
      <c r="K47" s="18">
        <f t="shared" si="3"/>
        <v>0.021316843968024735</v>
      </c>
      <c r="L47" s="18">
        <f t="shared" si="4"/>
        <v>0.008434188312348717</v>
      </c>
      <c r="M47" s="18">
        <f t="shared" si="5"/>
        <v>0.0310301107201215</v>
      </c>
      <c r="N47" s="18">
        <f t="shared" si="6"/>
        <v>0</v>
      </c>
      <c r="O47" s="18">
        <f t="shared" si="7"/>
        <v>0.35062479235739613</v>
      </c>
    </row>
    <row r="48" spans="1:15" ht="12.75">
      <c r="A48" s="49">
        <v>46</v>
      </c>
      <c r="B48" s="59" t="s">
        <v>52</v>
      </c>
      <c r="C48" s="50">
        <v>426590</v>
      </c>
      <c r="D48" s="50">
        <v>12816</v>
      </c>
      <c r="E48" s="50">
        <v>43043</v>
      </c>
      <c r="F48" s="50">
        <v>61016</v>
      </c>
      <c r="G48" s="50">
        <v>0</v>
      </c>
      <c r="H48" s="50">
        <v>0</v>
      </c>
      <c r="I48" s="51">
        <f t="shared" si="1"/>
        <v>543465</v>
      </c>
      <c r="J48" s="52">
        <f t="shared" si="2"/>
        <v>0.7849447526519647</v>
      </c>
      <c r="K48" s="52">
        <f t="shared" si="3"/>
        <v>0.02358201540117579</v>
      </c>
      <c r="L48" s="52">
        <f t="shared" si="4"/>
        <v>0.07920105250568114</v>
      </c>
      <c r="M48" s="52">
        <f t="shared" si="5"/>
        <v>0.11227217944117837</v>
      </c>
      <c r="N48" s="52">
        <f t="shared" si="6"/>
        <v>0</v>
      </c>
      <c r="O48" s="52">
        <f t="shared" si="7"/>
        <v>0</v>
      </c>
    </row>
    <row r="49" spans="1:15" s="34" customFormat="1" ht="12.75">
      <c r="A49" s="13">
        <v>47</v>
      </c>
      <c r="B49" s="58" t="s">
        <v>53</v>
      </c>
      <c r="C49" s="43">
        <v>350793</v>
      </c>
      <c r="D49" s="43">
        <v>34092</v>
      </c>
      <c r="E49" s="43">
        <v>25215</v>
      </c>
      <c r="F49" s="43">
        <v>445307</v>
      </c>
      <c r="G49" s="43">
        <v>0</v>
      </c>
      <c r="H49" s="43">
        <v>0</v>
      </c>
      <c r="I49" s="31">
        <f t="shared" si="1"/>
        <v>855407</v>
      </c>
      <c r="J49" s="32">
        <f t="shared" si="2"/>
        <v>0.4100889985702712</v>
      </c>
      <c r="K49" s="32">
        <f t="shared" si="3"/>
        <v>0.039854712435133215</v>
      </c>
      <c r="L49" s="32">
        <f t="shared" si="4"/>
        <v>0.029477196235242406</v>
      </c>
      <c r="M49" s="32">
        <f t="shared" si="5"/>
        <v>0.5205790927593531</v>
      </c>
      <c r="N49" s="32">
        <f t="shared" si="6"/>
        <v>0</v>
      </c>
      <c r="O49" s="32">
        <f t="shared" si="7"/>
        <v>0</v>
      </c>
    </row>
    <row r="50" spans="1:15" s="34" customFormat="1" ht="12.75">
      <c r="A50" s="13">
        <v>48</v>
      </c>
      <c r="B50" s="58" t="s">
        <v>54</v>
      </c>
      <c r="C50" s="43">
        <v>1954508</v>
      </c>
      <c r="D50" s="43">
        <v>42757</v>
      </c>
      <c r="E50" s="43">
        <v>30018</v>
      </c>
      <c r="F50" s="43">
        <v>8637</v>
      </c>
      <c r="G50" s="43">
        <v>0</v>
      </c>
      <c r="H50" s="43">
        <v>0</v>
      </c>
      <c r="I50" s="31">
        <f t="shared" si="1"/>
        <v>2035920</v>
      </c>
      <c r="J50" s="32">
        <f t="shared" si="2"/>
        <v>0.9600121812251955</v>
      </c>
      <c r="K50" s="32">
        <f t="shared" si="3"/>
        <v>0.02100131635820661</v>
      </c>
      <c r="L50" s="32">
        <f t="shared" si="4"/>
        <v>0.01474419427089473</v>
      </c>
      <c r="M50" s="32">
        <f t="shared" si="5"/>
        <v>0.004242308145703171</v>
      </c>
      <c r="N50" s="32">
        <f t="shared" si="6"/>
        <v>0</v>
      </c>
      <c r="O50" s="32">
        <f t="shared" si="7"/>
        <v>0</v>
      </c>
    </row>
    <row r="51" spans="1:15" s="34" customFormat="1" ht="12.75">
      <c r="A51" s="13">
        <v>49</v>
      </c>
      <c r="B51" s="58" t="s">
        <v>55</v>
      </c>
      <c r="C51" s="43">
        <v>2861900</v>
      </c>
      <c r="D51" s="43">
        <v>288756</v>
      </c>
      <c r="E51" s="43">
        <v>106376</v>
      </c>
      <c r="F51" s="43">
        <v>62814</v>
      </c>
      <c r="G51" s="43">
        <v>0</v>
      </c>
      <c r="H51" s="43">
        <v>0</v>
      </c>
      <c r="I51" s="31">
        <f t="shared" si="1"/>
        <v>3319846</v>
      </c>
      <c r="J51" s="32">
        <f t="shared" si="2"/>
        <v>0.8620580593196191</v>
      </c>
      <c r="K51" s="32">
        <f t="shared" si="3"/>
        <v>0.08697873335088435</v>
      </c>
      <c r="L51" s="32">
        <f t="shared" si="4"/>
        <v>0.03204245016184486</v>
      </c>
      <c r="M51" s="32">
        <f t="shared" si="5"/>
        <v>0.018920757167651753</v>
      </c>
      <c r="N51" s="32">
        <f t="shared" si="6"/>
        <v>0</v>
      </c>
      <c r="O51" s="32">
        <f t="shared" si="7"/>
        <v>0</v>
      </c>
    </row>
    <row r="52" spans="1:15" ht="12.75">
      <c r="A52" s="14">
        <v>50</v>
      </c>
      <c r="B52" s="60" t="s">
        <v>56</v>
      </c>
      <c r="C52" s="44">
        <v>1573352</v>
      </c>
      <c r="D52" s="44">
        <v>198280</v>
      </c>
      <c r="E52" s="44">
        <v>50963</v>
      </c>
      <c r="F52" s="44">
        <v>44456</v>
      </c>
      <c r="G52" s="44">
        <v>0</v>
      </c>
      <c r="H52" s="44">
        <v>0</v>
      </c>
      <c r="I52" s="2">
        <f t="shared" si="1"/>
        <v>1867051</v>
      </c>
      <c r="J52" s="18">
        <f t="shared" si="2"/>
        <v>0.8426936382562662</v>
      </c>
      <c r="K52" s="18">
        <f t="shared" si="3"/>
        <v>0.10619956284000812</v>
      </c>
      <c r="L52" s="18">
        <f t="shared" si="4"/>
        <v>0.027295987094085806</v>
      </c>
      <c r="M52" s="18">
        <f t="shared" si="5"/>
        <v>0.02381081180963991</v>
      </c>
      <c r="N52" s="18">
        <f t="shared" si="6"/>
        <v>0</v>
      </c>
      <c r="O52" s="18">
        <f t="shared" si="7"/>
        <v>0</v>
      </c>
    </row>
    <row r="53" spans="1:15" ht="12.75">
      <c r="A53" s="49">
        <v>51</v>
      </c>
      <c r="B53" s="59" t="s">
        <v>57</v>
      </c>
      <c r="C53" s="50">
        <v>3522626</v>
      </c>
      <c r="D53" s="50">
        <v>126637</v>
      </c>
      <c r="E53" s="50">
        <v>105279</v>
      </c>
      <c r="F53" s="50">
        <v>28000</v>
      </c>
      <c r="G53" s="50">
        <v>0</v>
      </c>
      <c r="H53" s="50">
        <v>66881</v>
      </c>
      <c r="I53" s="51">
        <f t="shared" si="1"/>
        <v>3849423</v>
      </c>
      <c r="J53" s="52">
        <f t="shared" si="2"/>
        <v>0.9151049391038605</v>
      </c>
      <c r="K53" s="52">
        <f t="shared" si="3"/>
        <v>0.03289765764895154</v>
      </c>
      <c r="L53" s="52">
        <f t="shared" si="4"/>
        <v>0.027349293647385597</v>
      </c>
      <c r="M53" s="52">
        <f t="shared" si="5"/>
        <v>0.007273817400685765</v>
      </c>
      <c r="N53" s="52">
        <f t="shared" si="6"/>
        <v>0</v>
      </c>
      <c r="O53" s="52">
        <f t="shared" si="7"/>
        <v>0.017374292199116594</v>
      </c>
    </row>
    <row r="54" spans="1:15" s="34" customFormat="1" ht="12.75">
      <c r="A54" s="13">
        <v>52</v>
      </c>
      <c r="B54" s="58" t="s">
        <v>136</v>
      </c>
      <c r="C54" s="43">
        <v>9589488</v>
      </c>
      <c r="D54" s="43">
        <v>221144</v>
      </c>
      <c r="E54" s="43">
        <v>32753</v>
      </c>
      <c r="F54" s="43">
        <v>91226</v>
      </c>
      <c r="G54" s="43">
        <v>1428</v>
      </c>
      <c r="H54" s="43">
        <v>719901</v>
      </c>
      <c r="I54" s="31">
        <f t="shared" si="1"/>
        <v>10655940</v>
      </c>
      <c r="J54" s="32">
        <f t="shared" si="2"/>
        <v>0.8999194815286122</v>
      </c>
      <c r="K54" s="32">
        <f t="shared" si="3"/>
        <v>0.020753119856155345</v>
      </c>
      <c r="L54" s="32">
        <f t="shared" si="4"/>
        <v>0.0030736847242007746</v>
      </c>
      <c r="M54" s="32">
        <f t="shared" si="5"/>
        <v>0.008561046702590292</v>
      </c>
      <c r="N54" s="32">
        <f t="shared" si="6"/>
        <v>0.00013400976356848856</v>
      </c>
      <c r="O54" s="32">
        <f t="shared" si="7"/>
        <v>0.06755865742487288</v>
      </c>
    </row>
    <row r="55" spans="1:15" s="34" customFormat="1" ht="12.75">
      <c r="A55" s="13">
        <v>53</v>
      </c>
      <c r="B55" s="58" t="s">
        <v>58</v>
      </c>
      <c r="C55" s="43">
        <v>1266162</v>
      </c>
      <c r="D55" s="43">
        <v>169730</v>
      </c>
      <c r="E55" s="43">
        <v>109696</v>
      </c>
      <c r="F55" s="43">
        <v>201859</v>
      </c>
      <c r="G55" s="43">
        <v>0</v>
      </c>
      <c r="H55" s="43">
        <v>0</v>
      </c>
      <c r="I55" s="31">
        <f t="shared" si="1"/>
        <v>1747447</v>
      </c>
      <c r="J55" s="32">
        <f t="shared" si="2"/>
        <v>0.7245781989382224</v>
      </c>
      <c r="K55" s="32">
        <f t="shared" si="3"/>
        <v>0.09713027061764963</v>
      </c>
      <c r="L55" s="32">
        <f t="shared" si="4"/>
        <v>0.06277500834073937</v>
      </c>
      <c r="M55" s="32">
        <f t="shared" si="5"/>
        <v>0.11551652210338854</v>
      </c>
      <c r="N55" s="32">
        <f t="shared" si="6"/>
        <v>0</v>
      </c>
      <c r="O55" s="32">
        <f t="shared" si="7"/>
        <v>0</v>
      </c>
    </row>
    <row r="56" spans="1:15" s="34" customFormat="1" ht="12.75">
      <c r="A56" s="13">
        <v>54</v>
      </c>
      <c r="B56" s="58" t="s">
        <v>59</v>
      </c>
      <c r="C56" s="43">
        <v>222983</v>
      </c>
      <c r="D56" s="43">
        <v>21859</v>
      </c>
      <c r="E56" s="43">
        <v>13369</v>
      </c>
      <c r="F56" s="43">
        <v>5055</v>
      </c>
      <c r="G56" s="43">
        <v>0</v>
      </c>
      <c r="H56" s="43">
        <v>0</v>
      </c>
      <c r="I56" s="31">
        <f t="shared" si="1"/>
        <v>263266</v>
      </c>
      <c r="J56" s="32">
        <f t="shared" si="2"/>
        <v>0.8469874575524374</v>
      </c>
      <c r="K56" s="32">
        <f t="shared" si="3"/>
        <v>0.08303009123851922</v>
      </c>
      <c r="L56" s="32">
        <f t="shared" si="4"/>
        <v>0.05078133902592815</v>
      </c>
      <c r="M56" s="32">
        <f t="shared" si="5"/>
        <v>0.019201112183115175</v>
      </c>
      <c r="N56" s="32">
        <f t="shared" si="6"/>
        <v>0</v>
      </c>
      <c r="O56" s="32">
        <f t="shared" si="7"/>
        <v>0</v>
      </c>
    </row>
    <row r="57" spans="1:15" ht="12.75">
      <c r="A57" s="14">
        <v>55</v>
      </c>
      <c r="B57" s="60" t="s">
        <v>137</v>
      </c>
      <c r="C57" s="44">
        <v>497894</v>
      </c>
      <c r="D57" s="44">
        <v>117436</v>
      </c>
      <c r="E57" s="44">
        <v>247025</v>
      </c>
      <c r="F57" s="44">
        <v>202512</v>
      </c>
      <c r="G57" s="44">
        <v>0</v>
      </c>
      <c r="H57" s="44">
        <v>0</v>
      </c>
      <c r="I57" s="2">
        <f t="shared" si="1"/>
        <v>1064867</v>
      </c>
      <c r="J57" s="18">
        <f t="shared" si="2"/>
        <v>0.4675644939696694</v>
      </c>
      <c r="K57" s="18">
        <f t="shared" si="3"/>
        <v>0.11028231694662338</v>
      </c>
      <c r="L57" s="18">
        <f t="shared" si="4"/>
        <v>0.23197732674596921</v>
      </c>
      <c r="M57" s="18">
        <f t="shared" si="5"/>
        <v>0.19017586233773795</v>
      </c>
      <c r="N57" s="18">
        <f t="shared" si="6"/>
        <v>0</v>
      </c>
      <c r="O57" s="18">
        <f t="shared" si="7"/>
        <v>0</v>
      </c>
    </row>
    <row r="58" spans="1:15" ht="12.75">
      <c r="A58" s="49">
        <v>56</v>
      </c>
      <c r="B58" s="59" t="s">
        <v>60</v>
      </c>
      <c r="C58" s="50">
        <v>396219</v>
      </c>
      <c r="D58" s="50">
        <v>94900</v>
      </c>
      <c r="E58" s="50">
        <v>84163</v>
      </c>
      <c r="F58" s="50">
        <v>24391</v>
      </c>
      <c r="G58" s="50">
        <v>0</v>
      </c>
      <c r="H58" s="50">
        <v>0</v>
      </c>
      <c r="I58" s="51">
        <f t="shared" si="1"/>
        <v>599673</v>
      </c>
      <c r="J58" s="52">
        <f t="shared" si="2"/>
        <v>0.6607250951768714</v>
      </c>
      <c r="K58" s="52">
        <f t="shared" si="3"/>
        <v>0.15825291450507192</v>
      </c>
      <c r="L58" s="52">
        <f t="shared" si="4"/>
        <v>0.14034815641191115</v>
      </c>
      <c r="M58" s="52">
        <f t="shared" si="5"/>
        <v>0.04067383390614552</v>
      </c>
      <c r="N58" s="52">
        <f t="shared" si="6"/>
        <v>0</v>
      </c>
      <c r="O58" s="52">
        <f t="shared" si="7"/>
        <v>0</v>
      </c>
    </row>
    <row r="59" spans="1:15" s="34" customFormat="1" ht="12.75">
      <c r="A59" s="13">
        <v>57</v>
      </c>
      <c r="B59" s="58" t="s">
        <v>138</v>
      </c>
      <c r="C59" s="43">
        <v>2546251</v>
      </c>
      <c r="D59" s="43">
        <v>19646</v>
      </c>
      <c r="E59" s="43">
        <v>20268</v>
      </c>
      <c r="F59" s="43">
        <v>29484</v>
      </c>
      <c r="G59" s="43">
        <v>0</v>
      </c>
      <c r="H59" s="43">
        <v>0</v>
      </c>
      <c r="I59" s="31">
        <f t="shared" si="1"/>
        <v>2615649</v>
      </c>
      <c r="J59" s="32">
        <f t="shared" si="2"/>
        <v>0.9734681526458634</v>
      </c>
      <c r="K59" s="32">
        <f t="shared" si="3"/>
        <v>0.007510946614014342</v>
      </c>
      <c r="L59" s="32">
        <f t="shared" si="4"/>
        <v>0.00774874610469524</v>
      </c>
      <c r="M59" s="32">
        <f t="shared" si="5"/>
        <v>0.011272154635427</v>
      </c>
      <c r="N59" s="32">
        <f t="shared" si="6"/>
        <v>0</v>
      </c>
      <c r="O59" s="32">
        <f t="shared" si="7"/>
        <v>0</v>
      </c>
    </row>
    <row r="60" spans="1:15" s="34" customFormat="1" ht="12.75">
      <c r="A60" s="13">
        <v>58</v>
      </c>
      <c r="B60" s="58" t="s">
        <v>61</v>
      </c>
      <c r="C60" s="43">
        <v>1919243</v>
      </c>
      <c r="D60" s="43">
        <v>140273</v>
      </c>
      <c r="E60" s="43">
        <v>19878</v>
      </c>
      <c r="F60" s="43">
        <v>80814</v>
      </c>
      <c r="G60" s="43">
        <v>1482</v>
      </c>
      <c r="H60" s="43">
        <v>384</v>
      </c>
      <c r="I60" s="31">
        <f t="shared" si="1"/>
        <v>2162074</v>
      </c>
      <c r="J60" s="32">
        <f t="shared" si="2"/>
        <v>0.8876860829000303</v>
      </c>
      <c r="K60" s="32">
        <f t="shared" si="3"/>
        <v>0.06487890793747116</v>
      </c>
      <c r="L60" s="32">
        <f t="shared" si="4"/>
        <v>0.009193949883306492</v>
      </c>
      <c r="M60" s="32">
        <f t="shared" si="5"/>
        <v>0.03737799908791281</v>
      </c>
      <c r="N60" s="32">
        <f t="shared" si="6"/>
        <v>0.0006854529493440095</v>
      </c>
      <c r="O60" s="32">
        <f t="shared" si="7"/>
        <v>0.0001776072419352899</v>
      </c>
    </row>
    <row r="61" spans="1:15" s="34" customFormat="1" ht="12.75">
      <c r="A61" s="13">
        <v>59</v>
      </c>
      <c r="B61" s="58" t="s">
        <v>62</v>
      </c>
      <c r="C61" s="43">
        <v>2753179</v>
      </c>
      <c r="D61" s="43">
        <v>133886</v>
      </c>
      <c r="E61" s="43">
        <v>61905</v>
      </c>
      <c r="F61" s="43">
        <v>23127</v>
      </c>
      <c r="G61" s="43">
        <v>0</v>
      </c>
      <c r="H61" s="43">
        <v>0</v>
      </c>
      <c r="I61" s="31">
        <f t="shared" si="1"/>
        <v>2972097</v>
      </c>
      <c r="J61" s="32">
        <f t="shared" si="2"/>
        <v>0.9263422425311152</v>
      </c>
      <c r="K61" s="32">
        <f t="shared" si="3"/>
        <v>0.04504765490493749</v>
      </c>
      <c r="L61" s="32">
        <f t="shared" si="4"/>
        <v>0.020828727999119813</v>
      </c>
      <c r="M61" s="32">
        <f t="shared" si="5"/>
        <v>0.007781374564827461</v>
      </c>
      <c r="N61" s="32">
        <f t="shared" si="6"/>
        <v>0</v>
      </c>
      <c r="O61" s="32">
        <f t="shared" si="7"/>
        <v>0</v>
      </c>
    </row>
    <row r="62" spans="1:15" ht="12.75">
      <c r="A62" s="14">
        <v>60</v>
      </c>
      <c r="B62" s="60" t="s">
        <v>63</v>
      </c>
      <c r="C62" s="44">
        <v>1042430</v>
      </c>
      <c r="D62" s="44">
        <v>76439</v>
      </c>
      <c r="E62" s="44">
        <v>76644</v>
      </c>
      <c r="F62" s="44">
        <v>29209</v>
      </c>
      <c r="G62" s="44">
        <v>0</v>
      </c>
      <c r="H62" s="44">
        <v>220520</v>
      </c>
      <c r="I62" s="2">
        <f t="shared" si="1"/>
        <v>1445242</v>
      </c>
      <c r="J62" s="18">
        <f t="shared" si="2"/>
        <v>0.7212840479310731</v>
      </c>
      <c r="K62" s="18">
        <f t="shared" si="3"/>
        <v>0.052890104217840336</v>
      </c>
      <c r="L62" s="18">
        <f t="shared" si="4"/>
        <v>0.05303194897463539</v>
      </c>
      <c r="M62" s="18">
        <f t="shared" si="5"/>
        <v>0.02021045610354529</v>
      </c>
      <c r="N62" s="18">
        <f t="shared" si="6"/>
        <v>0</v>
      </c>
      <c r="O62" s="18">
        <f t="shared" si="7"/>
        <v>0.15258344277290586</v>
      </c>
    </row>
    <row r="63" spans="1:15" ht="12.75">
      <c r="A63" s="49">
        <v>61</v>
      </c>
      <c r="B63" s="59" t="s">
        <v>64</v>
      </c>
      <c r="C63" s="50">
        <v>2159685</v>
      </c>
      <c r="D63" s="50">
        <v>239164</v>
      </c>
      <c r="E63" s="50">
        <v>59439</v>
      </c>
      <c r="F63" s="50">
        <v>74686</v>
      </c>
      <c r="G63" s="50">
        <v>0</v>
      </c>
      <c r="H63" s="50">
        <v>0</v>
      </c>
      <c r="I63" s="51">
        <f t="shared" si="1"/>
        <v>2532974</v>
      </c>
      <c r="J63" s="52">
        <f t="shared" si="2"/>
        <v>0.8526281754175131</v>
      </c>
      <c r="K63" s="52">
        <f t="shared" si="3"/>
        <v>0.09442023487015658</v>
      </c>
      <c r="L63" s="52">
        <f t="shared" si="4"/>
        <v>0.023466091637734932</v>
      </c>
      <c r="M63" s="52">
        <f t="shared" si="5"/>
        <v>0.02948549807459532</v>
      </c>
      <c r="N63" s="52">
        <f t="shared" si="6"/>
        <v>0</v>
      </c>
      <c r="O63" s="52">
        <f t="shared" si="7"/>
        <v>0</v>
      </c>
    </row>
    <row r="64" spans="1:15" s="34" customFormat="1" ht="12.75">
      <c r="A64" s="13">
        <v>62</v>
      </c>
      <c r="B64" s="58" t="s">
        <v>65</v>
      </c>
      <c r="C64" s="43">
        <v>252009</v>
      </c>
      <c r="D64" s="43">
        <v>26295</v>
      </c>
      <c r="E64" s="43">
        <v>10951</v>
      </c>
      <c r="F64" s="43">
        <v>13615</v>
      </c>
      <c r="G64" s="43">
        <v>0</v>
      </c>
      <c r="H64" s="43">
        <v>0</v>
      </c>
      <c r="I64" s="31">
        <f t="shared" si="1"/>
        <v>302870</v>
      </c>
      <c r="J64" s="32">
        <f t="shared" si="2"/>
        <v>0.832069864958563</v>
      </c>
      <c r="K64" s="32">
        <f t="shared" si="3"/>
        <v>0.0868194274771354</v>
      </c>
      <c r="L64" s="32">
        <f t="shared" si="4"/>
        <v>0.03615742727903061</v>
      </c>
      <c r="M64" s="32">
        <f t="shared" si="5"/>
        <v>0.04495328028527091</v>
      </c>
      <c r="N64" s="32">
        <f t="shared" si="6"/>
        <v>0</v>
      </c>
      <c r="O64" s="32">
        <f t="shared" si="7"/>
        <v>0</v>
      </c>
    </row>
    <row r="65" spans="1:15" s="34" customFormat="1" ht="12.75">
      <c r="A65" s="13">
        <v>63</v>
      </c>
      <c r="B65" s="58" t="s">
        <v>66</v>
      </c>
      <c r="C65" s="43">
        <v>814534</v>
      </c>
      <c r="D65" s="43">
        <v>52949</v>
      </c>
      <c r="E65" s="43">
        <v>13108</v>
      </c>
      <c r="F65" s="43">
        <v>5185</v>
      </c>
      <c r="G65" s="43">
        <v>0</v>
      </c>
      <c r="H65" s="43">
        <v>0</v>
      </c>
      <c r="I65" s="31">
        <f t="shared" si="1"/>
        <v>885776</v>
      </c>
      <c r="J65" s="32">
        <f t="shared" si="2"/>
        <v>0.9195710879500009</v>
      </c>
      <c r="K65" s="32">
        <f t="shared" si="3"/>
        <v>0.05977696392767472</v>
      </c>
      <c r="L65" s="32">
        <f t="shared" si="4"/>
        <v>0.014798323729701414</v>
      </c>
      <c r="M65" s="32">
        <f t="shared" si="5"/>
        <v>0.005853624392622965</v>
      </c>
      <c r="N65" s="32">
        <f t="shared" si="6"/>
        <v>0</v>
      </c>
      <c r="O65" s="32">
        <f t="shared" si="7"/>
        <v>0</v>
      </c>
    </row>
    <row r="66" spans="1:15" s="34" customFormat="1" ht="12.75">
      <c r="A66" s="13">
        <v>64</v>
      </c>
      <c r="B66" s="58" t="s">
        <v>67</v>
      </c>
      <c r="C66" s="43">
        <v>729530</v>
      </c>
      <c r="D66" s="43">
        <v>49596</v>
      </c>
      <c r="E66" s="43">
        <v>20997</v>
      </c>
      <c r="F66" s="43">
        <v>37231</v>
      </c>
      <c r="G66" s="43">
        <v>0</v>
      </c>
      <c r="H66" s="43">
        <v>0</v>
      </c>
      <c r="I66" s="31">
        <f t="shared" si="1"/>
        <v>837354</v>
      </c>
      <c r="J66" s="32">
        <f t="shared" si="2"/>
        <v>0.8712324775423537</v>
      </c>
      <c r="K66" s="32">
        <f t="shared" si="3"/>
        <v>0.0592294298468748</v>
      </c>
      <c r="L66" s="32">
        <f t="shared" si="4"/>
        <v>0.025075416132245145</v>
      </c>
      <c r="M66" s="32">
        <f t="shared" si="5"/>
        <v>0.044462676478526406</v>
      </c>
      <c r="N66" s="32">
        <f t="shared" si="6"/>
        <v>0</v>
      </c>
      <c r="O66" s="32">
        <f t="shared" si="7"/>
        <v>0</v>
      </c>
    </row>
    <row r="67" spans="1:15" ht="12.75">
      <c r="A67" s="14">
        <v>65</v>
      </c>
      <c r="B67" s="60" t="s">
        <v>68</v>
      </c>
      <c r="C67" s="44">
        <v>927751</v>
      </c>
      <c r="D67" s="44">
        <v>170280</v>
      </c>
      <c r="E67" s="44">
        <v>316149</v>
      </c>
      <c r="F67" s="44">
        <v>316385</v>
      </c>
      <c r="G67" s="44">
        <v>0</v>
      </c>
      <c r="H67" s="44">
        <v>0</v>
      </c>
      <c r="I67" s="2">
        <f t="shared" si="1"/>
        <v>1730565</v>
      </c>
      <c r="J67" s="18">
        <f t="shared" si="2"/>
        <v>0.5360971705772393</v>
      </c>
      <c r="K67" s="18">
        <f t="shared" si="3"/>
        <v>0.09839561068206049</v>
      </c>
      <c r="L67" s="18">
        <f t="shared" si="4"/>
        <v>0.18268542354664516</v>
      </c>
      <c r="M67" s="18">
        <f t="shared" si="5"/>
        <v>0.18282179519405511</v>
      </c>
      <c r="N67" s="18">
        <f t="shared" si="6"/>
        <v>0</v>
      </c>
      <c r="O67" s="18">
        <f t="shared" si="7"/>
        <v>0</v>
      </c>
    </row>
    <row r="68" spans="1:15" ht="12.75">
      <c r="A68" s="49">
        <v>66</v>
      </c>
      <c r="B68" s="59" t="s">
        <v>139</v>
      </c>
      <c r="C68" s="50">
        <v>1021801</v>
      </c>
      <c r="D68" s="50">
        <v>32777</v>
      </c>
      <c r="E68" s="50">
        <v>44035</v>
      </c>
      <c r="F68" s="50">
        <v>9596</v>
      </c>
      <c r="G68" s="50">
        <v>0</v>
      </c>
      <c r="H68" s="50">
        <v>0</v>
      </c>
      <c r="I68" s="51">
        <f>SUM(C68:H68)</f>
        <v>1108209</v>
      </c>
      <c r="J68" s="52">
        <f aca="true" t="shared" si="8" ref="J68:O70">C68/$I68</f>
        <v>0.9220291479314823</v>
      </c>
      <c r="K68" s="52">
        <f t="shared" si="8"/>
        <v>0.029576550993540028</v>
      </c>
      <c r="L68" s="52">
        <f t="shared" si="8"/>
        <v>0.039735284589820154</v>
      </c>
      <c r="M68" s="52">
        <f t="shared" si="8"/>
        <v>0.008659016485157583</v>
      </c>
      <c r="N68" s="52">
        <f t="shared" si="8"/>
        <v>0</v>
      </c>
      <c r="O68" s="52">
        <f t="shared" si="8"/>
        <v>0</v>
      </c>
    </row>
    <row r="69" spans="1:15" s="34" customFormat="1" ht="12.75">
      <c r="A69" s="13">
        <v>67</v>
      </c>
      <c r="B69" s="58" t="s">
        <v>69</v>
      </c>
      <c r="C69" s="43">
        <v>732475</v>
      </c>
      <c r="D69" s="43">
        <v>65112</v>
      </c>
      <c r="E69" s="43">
        <v>55244</v>
      </c>
      <c r="F69" s="43">
        <v>2010</v>
      </c>
      <c r="G69" s="43">
        <v>0</v>
      </c>
      <c r="H69" s="43">
        <v>0</v>
      </c>
      <c r="I69" s="31">
        <f>SUM(C69:H69)</f>
        <v>854841</v>
      </c>
      <c r="J69" s="32">
        <f t="shared" si="8"/>
        <v>0.8568552514444207</v>
      </c>
      <c r="K69" s="32">
        <f t="shared" si="8"/>
        <v>0.0761685506427511</v>
      </c>
      <c r="L69" s="32">
        <f t="shared" si="8"/>
        <v>0.06462488345785941</v>
      </c>
      <c r="M69" s="32">
        <f t="shared" si="8"/>
        <v>0.002351314454968819</v>
      </c>
      <c r="N69" s="32">
        <f t="shared" si="8"/>
        <v>0</v>
      </c>
      <c r="O69" s="32">
        <f t="shared" si="8"/>
        <v>0</v>
      </c>
    </row>
    <row r="70" spans="1:15" s="34" customFormat="1" ht="12.75">
      <c r="A70" s="13">
        <v>68</v>
      </c>
      <c r="B70" s="58" t="s">
        <v>70</v>
      </c>
      <c r="C70" s="43">
        <v>367714</v>
      </c>
      <c r="D70" s="43">
        <v>5961</v>
      </c>
      <c r="E70" s="43">
        <v>2181</v>
      </c>
      <c r="F70" s="43">
        <v>9684</v>
      </c>
      <c r="G70" s="43">
        <v>0</v>
      </c>
      <c r="H70" s="43">
        <v>0</v>
      </c>
      <c r="I70" s="31">
        <f>SUM(C70:H70)</f>
        <v>385540</v>
      </c>
      <c r="J70" s="32">
        <f t="shared" si="8"/>
        <v>0.9537635524199823</v>
      </c>
      <c r="K70" s="32">
        <f t="shared" si="8"/>
        <v>0.015461430720547804</v>
      </c>
      <c r="L70" s="32">
        <f t="shared" si="8"/>
        <v>0.00565700057062821</v>
      </c>
      <c r="M70" s="32">
        <f t="shared" si="8"/>
        <v>0.025118016288841624</v>
      </c>
      <c r="N70" s="32">
        <f t="shared" si="8"/>
        <v>0</v>
      </c>
      <c r="O70" s="32">
        <f t="shared" si="8"/>
        <v>0</v>
      </c>
    </row>
    <row r="71" spans="1:15" s="34" customFormat="1" ht="12.75">
      <c r="A71" s="13">
        <v>69</v>
      </c>
      <c r="B71" s="58" t="s">
        <v>111</v>
      </c>
      <c r="C71" s="43">
        <v>374786</v>
      </c>
      <c r="D71" s="43">
        <v>203772</v>
      </c>
      <c r="E71" s="43">
        <v>133091</v>
      </c>
      <c r="F71" s="43">
        <v>2583</v>
      </c>
      <c r="G71" s="43">
        <v>0</v>
      </c>
      <c r="H71" s="43">
        <v>0</v>
      </c>
      <c r="I71" s="31">
        <f>SUM(C71:H71)</f>
        <v>714232</v>
      </c>
      <c r="J71" s="32">
        <f aca="true" t="shared" si="9" ref="J71:O71">C71/$I71</f>
        <v>0.5247398604375049</v>
      </c>
      <c r="K71" s="32">
        <f t="shared" si="9"/>
        <v>0.28530225472955567</v>
      </c>
      <c r="L71" s="32">
        <f t="shared" si="9"/>
        <v>0.18634141287424813</v>
      </c>
      <c r="M71" s="32">
        <f t="shared" si="9"/>
        <v>0.0036164719586912935</v>
      </c>
      <c r="N71" s="32">
        <f t="shared" si="9"/>
        <v>0</v>
      </c>
      <c r="O71" s="32">
        <f t="shared" si="9"/>
        <v>0</v>
      </c>
    </row>
    <row r="72" spans="1:15" ht="12.75">
      <c r="A72" s="14">
        <v>396</v>
      </c>
      <c r="B72" s="60" t="s">
        <v>140</v>
      </c>
      <c r="C72" s="63">
        <v>1540800.81</v>
      </c>
      <c r="D72" s="63">
        <v>35170.87</v>
      </c>
      <c r="E72" s="63">
        <v>59865.869999999995</v>
      </c>
      <c r="F72" s="63">
        <v>11668902.890000004</v>
      </c>
      <c r="G72" s="63">
        <v>0</v>
      </c>
      <c r="H72" s="63">
        <v>0</v>
      </c>
      <c r="I72" s="2">
        <f>SUM(C72:H72)</f>
        <v>13304740.440000005</v>
      </c>
      <c r="J72" s="18">
        <f aca="true" t="shared" si="10" ref="J72:O72">C72/$I72</f>
        <v>0.11580840805940588</v>
      </c>
      <c r="K72" s="18">
        <f t="shared" si="10"/>
        <v>0.0026434841144484583</v>
      </c>
      <c r="L72" s="18">
        <f t="shared" si="10"/>
        <v>0.004499589471134393</v>
      </c>
      <c r="M72" s="18">
        <f t="shared" si="10"/>
        <v>0.8770485183550112</v>
      </c>
      <c r="N72" s="18">
        <f t="shared" si="10"/>
        <v>0</v>
      </c>
      <c r="O72" s="18">
        <f t="shared" si="10"/>
        <v>0</v>
      </c>
    </row>
    <row r="73" spans="1:15" ht="12.75">
      <c r="A73" s="19"/>
      <c r="B73" s="20" t="s">
        <v>15</v>
      </c>
      <c r="C73" s="21">
        <f aca="true" t="shared" si="11" ref="C73:I73">SUM(C3:C72)</f>
        <v>135734439.81</v>
      </c>
      <c r="D73" s="21">
        <f t="shared" si="11"/>
        <v>12201304.87</v>
      </c>
      <c r="E73" s="21">
        <f t="shared" si="11"/>
        <v>9453523.87</v>
      </c>
      <c r="F73" s="21">
        <f t="shared" si="11"/>
        <v>20692527.890000004</v>
      </c>
      <c r="G73" s="21">
        <f t="shared" si="11"/>
        <v>6871</v>
      </c>
      <c r="H73" s="21">
        <f t="shared" si="11"/>
        <v>2148272</v>
      </c>
      <c r="I73" s="22">
        <f t="shared" si="11"/>
        <v>180236939.44</v>
      </c>
      <c r="J73" s="23">
        <f aca="true" t="shared" si="12" ref="J73:O73">C73/$I73</f>
        <v>0.7530889074777334</v>
      </c>
      <c r="K73" s="23">
        <f t="shared" si="12"/>
        <v>0.06769591687425293</v>
      </c>
      <c r="L73" s="23">
        <f t="shared" si="12"/>
        <v>0.05245053483138528</v>
      </c>
      <c r="M73" s="23">
        <f t="shared" si="12"/>
        <v>0.1148073638749755</v>
      </c>
      <c r="N73" s="23">
        <f t="shared" si="12"/>
        <v>3.812204102748495E-05</v>
      </c>
      <c r="O73" s="23">
        <f t="shared" si="12"/>
        <v>0.011919154900625404</v>
      </c>
    </row>
    <row r="74" spans="1:15" ht="12.75">
      <c r="A74" s="24"/>
      <c r="B74" s="8"/>
      <c r="C74" s="47"/>
      <c r="D74" s="47"/>
      <c r="E74" s="47"/>
      <c r="F74" s="47"/>
      <c r="G74" s="47"/>
      <c r="H74" s="47"/>
      <c r="I74" s="40"/>
      <c r="J74" s="25"/>
      <c r="K74" s="25"/>
      <c r="L74" s="25"/>
      <c r="M74" s="25"/>
      <c r="N74" s="25"/>
      <c r="O74" s="41"/>
    </row>
    <row r="75" spans="1:15" s="34" customFormat="1" ht="12.75">
      <c r="A75" s="13">
        <v>318</v>
      </c>
      <c r="B75" s="35" t="s">
        <v>71</v>
      </c>
      <c r="C75" s="43">
        <v>312034</v>
      </c>
      <c r="D75" s="43">
        <v>0</v>
      </c>
      <c r="E75" s="43">
        <v>0</v>
      </c>
      <c r="F75" s="43">
        <v>11414</v>
      </c>
      <c r="G75" s="43">
        <v>0</v>
      </c>
      <c r="H75" s="43">
        <v>0</v>
      </c>
      <c r="I75" s="31">
        <f>SUM(C75:H75)</f>
        <v>323448</v>
      </c>
      <c r="J75" s="32">
        <f aca="true" t="shared" si="13" ref="J75:O77">C75/$I75</f>
        <v>0.9647114837624595</v>
      </c>
      <c r="K75" s="32">
        <f t="shared" si="13"/>
        <v>0</v>
      </c>
      <c r="L75" s="32">
        <f t="shared" si="13"/>
        <v>0</v>
      </c>
      <c r="M75" s="32">
        <f t="shared" si="13"/>
        <v>0.0352885162375405</v>
      </c>
      <c r="N75" s="32">
        <f t="shared" si="13"/>
        <v>0</v>
      </c>
      <c r="O75" s="32">
        <f t="shared" si="13"/>
        <v>0</v>
      </c>
    </row>
    <row r="76" spans="1:15" ht="12.75">
      <c r="A76" s="3">
        <v>319</v>
      </c>
      <c r="B76" s="4" t="s">
        <v>72</v>
      </c>
      <c r="C76" s="45">
        <v>44894</v>
      </c>
      <c r="D76" s="45">
        <v>9530</v>
      </c>
      <c r="E76" s="45">
        <v>0</v>
      </c>
      <c r="F76" s="45">
        <v>20183</v>
      </c>
      <c r="G76" s="45">
        <v>0</v>
      </c>
      <c r="H76" s="45">
        <v>0</v>
      </c>
      <c r="I76" s="26">
        <f>SUM(C76:H76)</f>
        <v>74607</v>
      </c>
      <c r="J76" s="27">
        <f t="shared" si="13"/>
        <v>0.6017397831302693</v>
      </c>
      <c r="K76" s="27">
        <f t="shared" si="13"/>
        <v>0.12773600332408488</v>
      </c>
      <c r="L76" s="27">
        <f t="shared" si="13"/>
        <v>0</v>
      </c>
      <c r="M76" s="27">
        <f t="shared" si="13"/>
        <v>0.2705242135456459</v>
      </c>
      <c r="N76" s="27">
        <f t="shared" si="13"/>
        <v>0</v>
      </c>
      <c r="O76" s="27">
        <f t="shared" si="13"/>
        <v>0</v>
      </c>
    </row>
    <row r="77" spans="1:15" ht="12.75">
      <c r="A77" s="11"/>
      <c r="B77" s="12" t="s">
        <v>73</v>
      </c>
      <c r="C77" s="28">
        <f aca="true" t="shared" si="14" ref="C77:I77">SUM(C75:C76)</f>
        <v>356928</v>
      </c>
      <c r="D77" s="28">
        <f t="shared" si="14"/>
        <v>9530</v>
      </c>
      <c r="E77" s="28">
        <f t="shared" si="14"/>
        <v>0</v>
      </c>
      <c r="F77" s="28">
        <f t="shared" si="14"/>
        <v>31597</v>
      </c>
      <c r="G77" s="28">
        <f t="shared" si="14"/>
        <v>0</v>
      </c>
      <c r="H77" s="28">
        <f t="shared" si="14"/>
        <v>0</v>
      </c>
      <c r="I77" s="10">
        <f t="shared" si="14"/>
        <v>398055</v>
      </c>
      <c r="J77" s="29">
        <f t="shared" si="13"/>
        <v>0.8966801070203866</v>
      </c>
      <c r="K77" s="29">
        <f t="shared" si="13"/>
        <v>0.023941415131074853</v>
      </c>
      <c r="L77" s="29">
        <f t="shared" si="13"/>
        <v>0</v>
      </c>
      <c r="M77" s="29">
        <f t="shared" si="13"/>
        <v>0.07937847784853852</v>
      </c>
      <c r="N77" s="29">
        <f t="shared" si="13"/>
        <v>0</v>
      </c>
      <c r="O77" s="29">
        <f t="shared" si="13"/>
        <v>0</v>
      </c>
    </row>
    <row r="78" spans="1:15" ht="12.75">
      <c r="A78" s="6"/>
      <c r="B78" s="7"/>
      <c r="C78" s="47"/>
      <c r="D78" s="47"/>
      <c r="E78" s="47"/>
      <c r="F78" s="47"/>
      <c r="G78" s="47"/>
      <c r="H78" s="47"/>
      <c r="I78" s="40"/>
      <c r="J78" s="25"/>
      <c r="K78" s="25"/>
      <c r="L78" s="25"/>
      <c r="M78" s="25"/>
      <c r="N78" s="25"/>
      <c r="O78" s="41"/>
    </row>
    <row r="79" spans="1:15" ht="12.75">
      <c r="A79" s="49">
        <v>321001</v>
      </c>
      <c r="B79" s="49" t="s">
        <v>74</v>
      </c>
      <c r="C79" s="50">
        <v>71016</v>
      </c>
      <c r="D79" s="50">
        <v>2361</v>
      </c>
      <c r="E79" s="50">
        <v>2334</v>
      </c>
      <c r="F79" s="50">
        <v>0</v>
      </c>
      <c r="G79" s="50">
        <v>0</v>
      </c>
      <c r="H79" s="50">
        <v>0</v>
      </c>
      <c r="I79" s="51">
        <f aca="true" t="shared" si="15" ref="I79:I86">SUM(C79:H79)</f>
        <v>75711</v>
      </c>
      <c r="J79" s="52">
        <f aca="true" t="shared" si="16" ref="J79:O88">C79/$I79</f>
        <v>0.9379878749455165</v>
      </c>
      <c r="K79" s="52">
        <f t="shared" si="16"/>
        <v>0.03118437215199905</v>
      </c>
      <c r="L79" s="52">
        <f t="shared" si="16"/>
        <v>0.030827752902484448</v>
      </c>
      <c r="M79" s="52">
        <f t="shared" si="16"/>
        <v>0</v>
      </c>
      <c r="N79" s="52">
        <f t="shared" si="16"/>
        <v>0</v>
      </c>
      <c r="O79" s="52">
        <f t="shared" si="16"/>
        <v>0</v>
      </c>
    </row>
    <row r="80" spans="1:15" s="34" customFormat="1" ht="12.75">
      <c r="A80" s="13">
        <v>329001</v>
      </c>
      <c r="B80" s="35" t="s">
        <v>75</v>
      </c>
      <c r="C80" s="43">
        <v>80893</v>
      </c>
      <c r="D80" s="43">
        <v>0</v>
      </c>
      <c r="E80" s="43">
        <v>5283</v>
      </c>
      <c r="F80" s="43">
        <v>686</v>
      </c>
      <c r="G80" s="43">
        <v>0</v>
      </c>
      <c r="H80" s="43">
        <v>0</v>
      </c>
      <c r="I80" s="31">
        <f t="shared" si="15"/>
        <v>86862</v>
      </c>
      <c r="J80" s="32">
        <f t="shared" si="16"/>
        <v>0.931281803320209</v>
      </c>
      <c r="K80" s="32">
        <f t="shared" si="16"/>
        <v>0</v>
      </c>
      <c r="L80" s="32">
        <f t="shared" si="16"/>
        <v>0.060820612005249707</v>
      </c>
      <c r="M80" s="32">
        <f t="shared" si="16"/>
        <v>0.007897584674541226</v>
      </c>
      <c r="N80" s="32">
        <f t="shared" si="16"/>
        <v>0</v>
      </c>
      <c r="O80" s="32">
        <f t="shared" si="16"/>
        <v>0</v>
      </c>
    </row>
    <row r="81" spans="1:15" s="34" customFormat="1" ht="12.75">
      <c r="A81" s="13">
        <v>331001</v>
      </c>
      <c r="B81" s="35" t="s">
        <v>76</v>
      </c>
      <c r="C81" s="43">
        <v>130505</v>
      </c>
      <c r="D81" s="43">
        <v>0</v>
      </c>
      <c r="E81" s="43">
        <v>4661</v>
      </c>
      <c r="F81" s="43">
        <v>0</v>
      </c>
      <c r="G81" s="43">
        <v>0</v>
      </c>
      <c r="H81" s="43">
        <v>0</v>
      </c>
      <c r="I81" s="31">
        <f t="shared" si="15"/>
        <v>135166</v>
      </c>
      <c r="J81" s="32">
        <f t="shared" si="16"/>
        <v>0.9655164760368732</v>
      </c>
      <c r="K81" s="32">
        <f t="shared" si="16"/>
        <v>0</v>
      </c>
      <c r="L81" s="32">
        <f t="shared" si="16"/>
        <v>0.03448352396312682</v>
      </c>
      <c r="M81" s="32">
        <f t="shared" si="16"/>
        <v>0</v>
      </c>
      <c r="N81" s="32">
        <f t="shared" si="16"/>
        <v>0</v>
      </c>
      <c r="O81" s="32">
        <f t="shared" si="16"/>
        <v>0</v>
      </c>
    </row>
    <row r="82" spans="1:15" s="34" customFormat="1" ht="12.75">
      <c r="A82" s="13">
        <v>333001</v>
      </c>
      <c r="B82" s="35" t="s">
        <v>77</v>
      </c>
      <c r="C82" s="43">
        <v>204203</v>
      </c>
      <c r="D82" s="43">
        <v>0</v>
      </c>
      <c r="E82" s="43">
        <v>0</v>
      </c>
      <c r="F82" s="43">
        <v>180163</v>
      </c>
      <c r="G82" s="43">
        <v>0</v>
      </c>
      <c r="H82" s="43">
        <v>0</v>
      </c>
      <c r="I82" s="31">
        <f t="shared" si="15"/>
        <v>384366</v>
      </c>
      <c r="J82" s="32">
        <f t="shared" si="16"/>
        <v>0.5312722769443707</v>
      </c>
      <c r="K82" s="32">
        <f t="shared" si="16"/>
        <v>0</v>
      </c>
      <c r="L82" s="32">
        <f t="shared" si="16"/>
        <v>0</v>
      </c>
      <c r="M82" s="32">
        <f t="shared" si="16"/>
        <v>0.46872772305562926</v>
      </c>
      <c r="N82" s="32">
        <f t="shared" si="16"/>
        <v>0</v>
      </c>
      <c r="O82" s="32">
        <f t="shared" si="16"/>
        <v>0</v>
      </c>
    </row>
    <row r="83" spans="1:15" ht="12.75">
      <c r="A83" s="14">
        <v>336001</v>
      </c>
      <c r="B83" s="53" t="s">
        <v>78</v>
      </c>
      <c r="C83" s="44">
        <v>137146</v>
      </c>
      <c r="D83" s="44">
        <v>0</v>
      </c>
      <c r="E83" s="44">
        <v>2250</v>
      </c>
      <c r="F83" s="44">
        <v>1475</v>
      </c>
      <c r="G83" s="44">
        <v>0</v>
      </c>
      <c r="H83" s="44">
        <v>0</v>
      </c>
      <c r="I83" s="2">
        <f t="shared" si="15"/>
        <v>140871</v>
      </c>
      <c r="J83" s="18">
        <f t="shared" si="16"/>
        <v>0.9735573680885349</v>
      </c>
      <c r="K83" s="18">
        <f t="shared" si="16"/>
        <v>0</v>
      </c>
      <c r="L83" s="18">
        <f t="shared" si="16"/>
        <v>0.01597205954383798</v>
      </c>
      <c r="M83" s="18">
        <f t="shared" si="16"/>
        <v>0.01047057236762712</v>
      </c>
      <c r="N83" s="18">
        <f t="shared" si="16"/>
        <v>0</v>
      </c>
      <c r="O83" s="18">
        <f t="shared" si="16"/>
        <v>0</v>
      </c>
    </row>
    <row r="84" spans="1:15" ht="12.75">
      <c r="A84" s="49">
        <v>337001</v>
      </c>
      <c r="B84" s="49" t="s">
        <v>79</v>
      </c>
      <c r="C84" s="50">
        <v>290093</v>
      </c>
      <c r="D84" s="50">
        <v>0</v>
      </c>
      <c r="E84" s="50">
        <v>8538</v>
      </c>
      <c r="F84" s="50">
        <v>334</v>
      </c>
      <c r="G84" s="50">
        <v>0</v>
      </c>
      <c r="H84" s="50">
        <v>0</v>
      </c>
      <c r="I84" s="51">
        <f t="shared" si="15"/>
        <v>298965</v>
      </c>
      <c r="J84" s="52">
        <f t="shared" si="16"/>
        <v>0.9703242854514742</v>
      </c>
      <c r="K84" s="52">
        <f t="shared" si="16"/>
        <v>0</v>
      </c>
      <c r="L84" s="52">
        <f t="shared" si="16"/>
        <v>0.02855852691786664</v>
      </c>
      <c r="M84" s="52">
        <f t="shared" si="16"/>
        <v>0.0011171876306591074</v>
      </c>
      <c r="N84" s="52">
        <f t="shared" si="16"/>
        <v>0</v>
      </c>
      <c r="O84" s="52">
        <f t="shared" si="16"/>
        <v>0</v>
      </c>
    </row>
    <row r="85" spans="1:15" s="34" customFormat="1" ht="12.75">
      <c r="A85" s="13">
        <v>339001</v>
      </c>
      <c r="B85" s="35" t="s">
        <v>80</v>
      </c>
      <c r="C85" s="43">
        <v>95749</v>
      </c>
      <c r="D85" s="43">
        <v>980</v>
      </c>
      <c r="E85" s="43">
        <v>18317</v>
      </c>
      <c r="F85" s="43">
        <v>2743</v>
      </c>
      <c r="G85" s="43">
        <v>0</v>
      </c>
      <c r="H85" s="43">
        <v>0</v>
      </c>
      <c r="I85" s="31">
        <f>SUM(C85:H85)</f>
        <v>117789</v>
      </c>
      <c r="J85" s="32">
        <f aca="true" t="shared" si="17" ref="J85:O85">C85/$I85</f>
        <v>0.812885753338597</v>
      </c>
      <c r="K85" s="32">
        <f t="shared" si="17"/>
        <v>0.008319961965888157</v>
      </c>
      <c r="L85" s="32">
        <f t="shared" si="17"/>
        <v>0.15550688094813608</v>
      </c>
      <c r="M85" s="32">
        <f t="shared" si="17"/>
        <v>0.02328740374737879</v>
      </c>
      <c r="N85" s="32">
        <f t="shared" si="17"/>
        <v>0</v>
      </c>
      <c r="O85" s="32">
        <f t="shared" si="17"/>
        <v>0</v>
      </c>
    </row>
    <row r="86" spans="1:15" ht="12.75">
      <c r="A86" s="13">
        <v>340001</v>
      </c>
      <c r="B86" s="35" t="s">
        <v>101</v>
      </c>
      <c r="C86" s="43">
        <v>21273</v>
      </c>
      <c r="D86" s="43">
        <v>10528</v>
      </c>
      <c r="E86" s="43">
        <v>1060</v>
      </c>
      <c r="F86" s="43">
        <v>0</v>
      </c>
      <c r="G86" s="43">
        <v>0</v>
      </c>
      <c r="H86" s="43">
        <v>0</v>
      </c>
      <c r="I86" s="31">
        <f t="shared" si="15"/>
        <v>32861</v>
      </c>
      <c r="J86" s="32">
        <f t="shared" si="16"/>
        <v>0.6473631356319041</v>
      </c>
      <c r="K86" s="32">
        <f t="shared" si="16"/>
        <v>0.3203797815039104</v>
      </c>
      <c r="L86" s="32">
        <f t="shared" si="16"/>
        <v>0.03225708286418551</v>
      </c>
      <c r="M86" s="32">
        <f t="shared" si="16"/>
        <v>0</v>
      </c>
      <c r="N86" s="32">
        <f t="shared" si="16"/>
        <v>0</v>
      </c>
      <c r="O86" s="32">
        <f t="shared" si="16"/>
        <v>0</v>
      </c>
    </row>
    <row r="87" spans="1:15" ht="12.75">
      <c r="A87" s="14">
        <v>342001</v>
      </c>
      <c r="B87" s="39" t="s">
        <v>113</v>
      </c>
      <c r="C87" s="45">
        <v>0</v>
      </c>
      <c r="D87" s="45">
        <v>4093</v>
      </c>
      <c r="E87" s="45">
        <v>0</v>
      </c>
      <c r="F87" s="45">
        <v>0</v>
      </c>
      <c r="G87" s="45">
        <v>0</v>
      </c>
      <c r="H87" s="45">
        <v>0</v>
      </c>
      <c r="I87" s="26">
        <f>SUM(C87:H87)</f>
        <v>4093</v>
      </c>
      <c r="J87" s="27">
        <f aca="true" t="shared" si="18" ref="J87:O87">C87/$I87</f>
        <v>0</v>
      </c>
      <c r="K87" s="27">
        <f t="shared" si="18"/>
        <v>1</v>
      </c>
      <c r="L87" s="27">
        <f t="shared" si="18"/>
        <v>0</v>
      </c>
      <c r="M87" s="27">
        <f t="shared" si="18"/>
        <v>0</v>
      </c>
      <c r="N87" s="27">
        <f t="shared" si="18"/>
        <v>0</v>
      </c>
      <c r="O87" s="27">
        <f t="shared" si="18"/>
        <v>0</v>
      </c>
    </row>
    <row r="88" spans="1:15" ht="12.75">
      <c r="A88" s="11"/>
      <c r="B88" s="12" t="s">
        <v>81</v>
      </c>
      <c r="C88" s="28">
        <f aca="true" t="shared" si="19" ref="C88:I88">SUM(C79:C87)</f>
        <v>1030878</v>
      </c>
      <c r="D88" s="28">
        <f t="shared" si="19"/>
        <v>17962</v>
      </c>
      <c r="E88" s="28">
        <f t="shared" si="19"/>
        <v>42443</v>
      </c>
      <c r="F88" s="28">
        <f t="shared" si="19"/>
        <v>185401</v>
      </c>
      <c r="G88" s="28">
        <f t="shared" si="19"/>
        <v>0</v>
      </c>
      <c r="H88" s="28">
        <f t="shared" si="19"/>
        <v>0</v>
      </c>
      <c r="I88" s="10">
        <f t="shared" si="19"/>
        <v>1276684</v>
      </c>
      <c r="J88" s="29">
        <f t="shared" si="16"/>
        <v>0.8074652772338339</v>
      </c>
      <c r="K88" s="29">
        <f t="shared" si="16"/>
        <v>0.014069260678445097</v>
      </c>
      <c r="L88" s="29">
        <f t="shared" si="16"/>
        <v>0.03324471834847151</v>
      </c>
      <c r="M88" s="29">
        <f t="shared" si="16"/>
        <v>0.14522074373924948</v>
      </c>
      <c r="N88" s="29">
        <f t="shared" si="16"/>
        <v>0</v>
      </c>
      <c r="O88" s="29">
        <f t="shared" si="16"/>
        <v>0</v>
      </c>
    </row>
    <row r="89" spans="1:15" ht="12.75">
      <c r="A89" s="24"/>
      <c r="B89" s="7"/>
      <c r="C89" s="47"/>
      <c r="D89" s="47"/>
      <c r="E89" s="47"/>
      <c r="F89" s="47"/>
      <c r="G89" s="47"/>
      <c r="H89" s="47"/>
      <c r="I89" s="40"/>
      <c r="J89" s="25"/>
      <c r="K89" s="25"/>
      <c r="L89" s="25"/>
      <c r="M89" s="25"/>
      <c r="N89" s="25"/>
      <c r="O89" s="41"/>
    </row>
    <row r="90" spans="1:15" ht="12.75">
      <c r="A90" s="49">
        <v>300001</v>
      </c>
      <c r="B90" s="49" t="s">
        <v>82</v>
      </c>
      <c r="C90" s="50">
        <v>358859</v>
      </c>
      <c r="D90" s="50">
        <v>16171</v>
      </c>
      <c r="E90" s="50">
        <v>33659</v>
      </c>
      <c r="F90" s="50">
        <v>0</v>
      </c>
      <c r="G90" s="50">
        <v>0</v>
      </c>
      <c r="H90" s="50">
        <v>0</v>
      </c>
      <c r="I90" s="51">
        <f>SUM(C90:H90)</f>
        <v>408689</v>
      </c>
      <c r="J90" s="52">
        <f aca="true" t="shared" si="20" ref="J90:O91">C90/$I90</f>
        <v>0.8780735473673136</v>
      </c>
      <c r="K90" s="52">
        <f t="shared" si="20"/>
        <v>0.039567984457619367</v>
      </c>
      <c r="L90" s="52">
        <f t="shared" si="20"/>
        <v>0.0823584681750671</v>
      </c>
      <c r="M90" s="52">
        <f t="shared" si="20"/>
        <v>0</v>
      </c>
      <c r="N90" s="52">
        <f t="shared" si="20"/>
        <v>0</v>
      </c>
      <c r="O90" s="52">
        <f t="shared" si="20"/>
        <v>0</v>
      </c>
    </row>
    <row r="91" spans="1:15" s="34" customFormat="1" ht="12.75">
      <c r="A91" s="13">
        <v>300002</v>
      </c>
      <c r="B91" s="35" t="s">
        <v>83</v>
      </c>
      <c r="C91" s="43">
        <v>293055</v>
      </c>
      <c r="D91" s="43">
        <v>1429</v>
      </c>
      <c r="E91" s="43">
        <v>13724</v>
      </c>
      <c r="F91" s="43">
        <v>0</v>
      </c>
      <c r="G91" s="43">
        <v>0</v>
      </c>
      <c r="H91" s="43">
        <v>0</v>
      </c>
      <c r="I91" s="31">
        <f>SUM(C91:H91)</f>
        <v>308208</v>
      </c>
      <c r="J91" s="32">
        <f t="shared" si="20"/>
        <v>0.9508351502881172</v>
      </c>
      <c r="K91" s="32">
        <f t="shared" si="20"/>
        <v>0.004636479260758968</v>
      </c>
      <c r="L91" s="32">
        <f t="shared" si="20"/>
        <v>0.044528370451123914</v>
      </c>
      <c r="M91" s="32">
        <f t="shared" si="20"/>
        <v>0</v>
      </c>
      <c r="N91" s="32">
        <f t="shared" si="20"/>
        <v>0</v>
      </c>
      <c r="O91" s="32">
        <f t="shared" si="20"/>
        <v>0</v>
      </c>
    </row>
    <row r="92" spans="1:15" s="34" customFormat="1" ht="12.75">
      <c r="A92" s="13">
        <v>377001</v>
      </c>
      <c r="B92" s="35" t="s">
        <v>115</v>
      </c>
      <c r="C92" s="43">
        <v>187453</v>
      </c>
      <c r="D92" s="43">
        <v>0</v>
      </c>
      <c r="E92" s="43">
        <v>44884</v>
      </c>
      <c r="F92" s="43">
        <v>1747</v>
      </c>
      <c r="G92" s="43">
        <v>0</v>
      </c>
      <c r="H92" s="43">
        <v>0</v>
      </c>
      <c r="I92" s="31">
        <f aca="true" t="shared" si="21" ref="I92:I102">SUM(C92:H92)</f>
        <v>234084</v>
      </c>
      <c r="J92" s="32">
        <f aca="true" t="shared" si="22" ref="J92:J102">C92/$I92</f>
        <v>0.8007937321645221</v>
      </c>
      <c r="K92" s="32">
        <f aca="true" t="shared" si="23" ref="K92:K102">D92/$I92</f>
        <v>0</v>
      </c>
      <c r="L92" s="32">
        <f aca="true" t="shared" si="24" ref="L92:L102">E92/$I92</f>
        <v>0.1917431349430119</v>
      </c>
      <c r="M92" s="32">
        <f aca="true" t="shared" si="25" ref="M92:M102">F92/$I92</f>
        <v>0.007463132892465953</v>
      </c>
      <c r="N92" s="32">
        <f aca="true" t="shared" si="26" ref="N92:N102">G92/$I92</f>
        <v>0</v>
      </c>
      <c r="O92" s="32">
        <f aca="true" t="shared" si="27" ref="O92:O102">H92/$I92</f>
        <v>0</v>
      </c>
    </row>
    <row r="93" spans="1:15" s="34" customFormat="1" ht="12.75">
      <c r="A93" s="13">
        <v>377002</v>
      </c>
      <c r="B93" s="35" t="s">
        <v>116</v>
      </c>
      <c r="C93" s="43">
        <v>155406</v>
      </c>
      <c r="D93" s="43">
        <v>0</v>
      </c>
      <c r="E93" s="43">
        <v>55466</v>
      </c>
      <c r="F93" s="43">
        <v>2255</v>
      </c>
      <c r="G93" s="43">
        <v>0</v>
      </c>
      <c r="H93" s="43">
        <v>0</v>
      </c>
      <c r="I93" s="31">
        <f t="shared" si="21"/>
        <v>213127</v>
      </c>
      <c r="J93" s="32">
        <f t="shared" si="22"/>
        <v>0.7291708699507805</v>
      </c>
      <c r="K93" s="32">
        <f t="shared" si="23"/>
        <v>0</v>
      </c>
      <c r="L93" s="32">
        <f t="shared" si="24"/>
        <v>0.2602485841775092</v>
      </c>
      <c r="M93" s="32">
        <f t="shared" si="25"/>
        <v>0.010580545871710294</v>
      </c>
      <c r="N93" s="32">
        <f t="shared" si="26"/>
        <v>0</v>
      </c>
      <c r="O93" s="32">
        <f t="shared" si="27"/>
        <v>0</v>
      </c>
    </row>
    <row r="94" spans="1:15" s="34" customFormat="1" ht="12.75">
      <c r="A94" s="14">
        <v>377003</v>
      </c>
      <c r="B94" s="53" t="s">
        <v>117</v>
      </c>
      <c r="C94" s="44">
        <v>98500</v>
      </c>
      <c r="D94" s="44">
        <v>0</v>
      </c>
      <c r="E94" s="44">
        <v>45587</v>
      </c>
      <c r="F94" s="44">
        <v>0</v>
      </c>
      <c r="G94" s="44">
        <v>0</v>
      </c>
      <c r="H94" s="44">
        <v>0</v>
      </c>
      <c r="I94" s="2">
        <f t="shared" si="21"/>
        <v>144087</v>
      </c>
      <c r="J94" s="18">
        <f t="shared" si="22"/>
        <v>0.6836147605266263</v>
      </c>
      <c r="K94" s="18">
        <f t="shared" si="23"/>
        <v>0</v>
      </c>
      <c r="L94" s="18">
        <f t="shared" si="24"/>
        <v>0.3163852394733737</v>
      </c>
      <c r="M94" s="18">
        <f t="shared" si="25"/>
        <v>0</v>
      </c>
      <c r="N94" s="18">
        <f t="shared" si="26"/>
        <v>0</v>
      </c>
      <c r="O94" s="18">
        <f t="shared" si="27"/>
        <v>0</v>
      </c>
    </row>
    <row r="95" spans="1:15" s="34" customFormat="1" ht="12.75">
      <c r="A95" s="49">
        <v>378001</v>
      </c>
      <c r="B95" s="49" t="s">
        <v>118</v>
      </c>
      <c r="C95" s="50">
        <v>85191</v>
      </c>
      <c r="D95" s="50">
        <v>2041</v>
      </c>
      <c r="E95" s="50">
        <v>0</v>
      </c>
      <c r="F95" s="50">
        <v>0</v>
      </c>
      <c r="G95" s="50">
        <v>0</v>
      </c>
      <c r="H95" s="50">
        <v>0</v>
      </c>
      <c r="I95" s="51">
        <f t="shared" si="21"/>
        <v>87232</v>
      </c>
      <c r="J95" s="52">
        <f t="shared" si="22"/>
        <v>0.9766026228906823</v>
      </c>
      <c r="K95" s="52">
        <f t="shared" si="23"/>
        <v>0.02339737710931768</v>
      </c>
      <c r="L95" s="52">
        <f t="shared" si="24"/>
        <v>0</v>
      </c>
      <c r="M95" s="52">
        <f t="shared" si="25"/>
        <v>0</v>
      </c>
      <c r="N95" s="52">
        <f t="shared" si="26"/>
        <v>0</v>
      </c>
      <c r="O95" s="52">
        <f t="shared" si="27"/>
        <v>0</v>
      </c>
    </row>
    <row r="96" spans="1:15" s="34" customFormat="1" ht="12.75">
      <c r="A96" s="13">
        <v>378002</v>
      </c>
      <c r="B96" s="35" t="s">
        <v>119</v>
      </c>
      <c r="C96" s="43">
        <v>85190</v>
      </c>
      <c r="D96" s="43">
        <v>1919</v>
      </c>
      <c r="E96" s="43">
        <v>0</v>
      </c>
      <c r="F96" s="43">
        <v>0</v>
      </c>
      <c r="G96" s="43">
        <v>0</v>
      </c>
      <c r="H96" s="43">
        <v>0</v>
      </c>
      <c r="I96" s="31">
        <f t="shared" si="21"/>
        <v>87109</v>
      </c>
      <c r="J96" s="32">
        <f t="shared" si="22"/>
        <v>0.9779701293781354</v>
      </c>
      <c r="K96" s="32">
        <f t="shared" si="23"/>
        <v>0.02202987062186456</v>
      </c>
      <c r="L96" s="32">
        <f t="shared" si="24"/>
        <v>0</v>
      </c>
      <c r="M96" s="32">
        <f t="shared" si="25"/>
        <v>0</v>
      </c>
      <c r="N96" s="32">
        <f t="shared" si="26"/>
        <v>0</v>
      </c>
      <c r="O96" s="32">
        <f t="shared" si="27"/>
        <v>0</v>
      </c>
    </row>
    <row r="97" spans="1:15" s="34" customFormat="1" ht="12.75">
      <c r="A97" s="13">
        <v>379001</v>
      </c>
      <c r="B97" s="35" t="s">
        <v>120</v>
      </c>
      <c r="C97" s="43">
        <v>190336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31">
        <f t="shared" si="21"/>
        <v>190336</v>
      </c>
      <c r="J97" s="32">
        <f t="shared" si="22"/>
        <v>1</v>
      </c>
      <c r="K97" s="32">
        <f t="shared" si="23"/>
        <v>0</v>
      </c>
      <c r="L97" s="32">
        <f t="shared" si="24"/>
        <v>0</v>
      </c>
      <c r="M97" s="32">
        <f t="shared" si="25"/>
        <v>0</v>
      </c>
      <c r="N97" s="32">
        <f t="shared" si="26"/>
        <v>0</v>
      </c>
      <c r="O97" s="32">
        <f t="shared" si="27"/>
        <v>0</v>
      </c>
    </row>
    <row r="98" spans="1:15" s="34" customFormat="1" ht="12.75">
      <c r="A98" s="13">
        <v>380001</v>
      </c>
      <c r="B98" s="35" t="s">
        <v>121</v>
      </c>
      <c r="C98" s="43">
        <v>353205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31">
        <f t="shared" si="21"/>
        <v>353205</v>
      </c>
      <c r="J98" s="32">
        <f t="shared" si="22"/>
        <v>1</v>
      </c>
      <c r="K98" s="32">
        <f t="shared" si="23"/>
        <v>0</v>
      </c>
      <c r="L98" s="32">
        <f t="shared" si="24"/>
        <v>0</v>
      </c>
      <c r="M98" s="32">
        <f t="shared" si="25"/>
        <v>0</v>
      </c>
      <c r="N98" s="32">
        <f t="shared" si="26"/>
        <v>0</v>
      </c>
      <c r="O98" s="32">
        <f t="shared" si="27"/>
        <v>0</v>
      </c>
    </row>
    <row r="99" spans="1:15" s="34" customFormat="1" ht="12.75">
      <c r="A99" s="14">
        <v>381001</v>
      </c>
      <c r="B99" s="53" t="s">
        <v>122</v>
      </c>
      <c r="C99" s="44">
        <v>64156</v>
      </c>
      <c r="D99" s="44">
        <v>8413</v>
      </c>
      <c r="E99" s="44">
        <v>4217</v>
      </c>
      <c r="F99" s="44">
        <v>0</v>
      </c>
      <c r="G99" s="44">
        <v>0</v>
      </c>
      <c r="H99" s="44">
        <v>0</v>
      </c>
      <c r="I99" s="2">
        <f t="shared" si="21"/>
        <v>76786</v>
      </c>
      <c r="J99" s="18">
        <f t="shared" si="22"/>
        <v>0.8355168910999401</v>
      </c>
      <c r="K99" s="18">
        <f t="shared" si="23"/>
        <v>0.10956424348188472</v>
      </c>
      <c r="L99" s="18">
        <f t="shared" si="24"/>
        <v>0.054918865418175186</v>
      </c>
      <c r="M99" s="18">
        <f t="shared" si="25"/>
        <v>0</v>
      </c>
      <c r="N99" s="18">
        <f t="shared" si="26"/>
        <v>0</v>
      </c>
      <c r="O99" s="18">
        <f t="shared" si="27"/>
        <v>0</v>
      </c>
    </row>
    <row r="100" spans="1:15" s="34" customFormat="1" ht="12.75">
      <c r="A100" s="49">
        <v>382001</v>
      </c>
      <c r="B100" s="49" t="s">
        <v>123</v>
      </c>
      <c r="C100" s="50">
        <v>51173</v>
      </c>
      <c r="D100" s="50">
        <v>4054</v>
      </c>
      <c r="E100" s="50">
        <v>5440</v>
      </c>
      <c r="F100" s="50">
        <v>0</v>
      </c>
      <c r="G100" s="50">
        <v>0</v>
      </c>
      <c r="H100" s="50">
        <v>0</v>
      </c>
      <c r="I100" s="51">
        <f t="shared" si="21"/>
        <v>60667</v>
      </c>
      <c r="J100" s="52">
        <f t="shared" si="22"/>
        <v>0.8435063543606903</v>
      </c>
      <c r="K100" s="52">
        <f t="shared" si="23"/>
        <v>0.06682380866039198</v>
      </c>
      <c r="L100" s="52">
        <f t="shared" si="24"/>
        <v>0.0896698369789177</v>
      </c>
      <c r="M100" s="52">
        <f t="shared" si="25"/>
        <v>0</v>
      </c>
      <c r="N100" s="52">
        <f t="shared" si="26"/>
        <v>0</v>
      </c>
      <c r="O100" s="52">
        <f t="shared" si="27"/>
        <v>0</v>
      </c>
    </row>
    <row r="101" spans="1:15" s="34" customFormat="1" ht="12.75">
      <c r="A101" s="13">
        <v>383001</v>
      </c>
      <c r="B101" s="35" t="s">
        <v>124</v>
      </c>
      <c r="C101" s="43">
        <v>101465</v>
      </c>
      <c r="D101" s="43">
        <v>2397</v>
      </c>
      <c r="E101" s="43">
        <v>4601</v>
      </c>
      <c r="F101" s="43">
        <v>130</v>
      </c>
      <c r="G101" s="43">
        <v>0</v>
      </c>
      <c r="H101" s="43">
        <v>0</v>
      </c>
      <c r="I101" s="31">
        <f t="shared" si="21"/>
        <v>108593</v>
      </c>
      <c r="J101" s="32">
        <f t="shared" si="22"/>
        <v>0.9343604099711768</v>
      </c>
      <c r="K101" s="32">
        <f t="shared" si="23"/>
        <v>0.02207324597349737</v>
      </c>
      <c r="L101" s="32">
        <f t="shared" si="24"/>
        <v>0.04236921348521544</v>
      </c>
      <c r="M101" s="32">
        <f t="shared" si="25"/>
        <v>0.0011971305701104122</v>
      </c>
      <c r="N101" s="32">
        <f t="shared" si="26"/>
        <v>0</v>
      </c>
      <c r="O101" s="32">
        <f t="shared" si="27"/>
        <v>0</v>
      </c>
    </row>
    <row r="102" spans="1:15" s="34" customFormat="1" ht="12.75">
      <c r="A102" s="13">
        <v>384001</v>
      </c>
      <c r="B102" s="35" t="s">
        <v>125</v>
      </c>
      <c r="C102" s="43">
        <v>96739</v>
      </c>
      <c r="D102" s="43">
        <v>12029</v>
      </c>
      <c r="E102" s="43">
        <v>9011</v>
      </c>
      <c r="F102" s="43">
        <v>0</v>
      </c>
      <c r="G102" s="43">
        <v>0</v>
      </c>
      <c r="H102" s="43">
        <v>0</v>
      </c>
      <c r="I102" s="31">
        <f t="shared" si="21"/>
        <v>117779</v>
      </c>
      <c r="J102" s="32">
        <f t="shared" si="22"/>
        <v>0.8213603443737848</v>
      </c>
      <c r="K102" s="32">
        <f t="shared" si="23"/>
        <v>0.10213195900797256</v>
      </c>
      <c r="L102" s="32">
        <f t="shared" si="24"/>
        <v>0.07650769661824264</v>
      </c>
      <c r="M102" s="32">
        <f t="shared" si="25"/>
        <v>0</v>
      </c>
      <c r="N102" s="32">
        <f t="shared" si="26"/>
        <v>0</v>
      </c>
      <c r="O102" s="32">
        <f t="shared" si="27"/>
        <v>0</v>
      </c>
    </row>
    <row r="103" spans="1:15" s="34" customFormat="1" ht="12.75">
      <c r="A103" s="13">
        <v>385001</v>
      </c>
      <c r="B103" s="35" t="s">
        <v>102</v>
      </c>
      <c r="C103" s="43">
        <v>312501</v>
      </c>
      <c r="D103" s="43">
        <v>0</v>
      </c>
      <c r="E103" s="43">
        <v>37952</v>
      </c>
      <c r="F103" s="43">
        <v>0</v>
      </c>
      <c r="G103" s="43">
        <v>0</v>
      </c>
      <c r="H103" s="43">
        <v>0</v>
      </c>
      <c r="I103" s="31">
        <f aca="true" t="shared" si="28" ref="I103:I127">SUM(C103:H103)</f>
        <v>350453</v>
      </c>
      <c r="J103" s="32">
        <f aca="true" t="shared" si="29" ref="J103:O105">C103/$I103</f>
        <v>0.8917058778209916</v>
      </c>
      <c r="K103" s="32">
        <f t="shared" si="29"/>
        <v>0</v>
      </c>
      <c r="L103" s="32">
        <f t="shared" si="29"/>
        <v>0.10829412217900831</v>
      </c>
      <c r="M103" s="32">
        <f t="shared" si="29"/>
        <v>0</v>
      </c>
      <c r="N103" s="32">
        <f t="shared" si="29"/>
        <v>0</v>
      </c>
      <c r="O103" s="32">
        <f t="shared" si="29"/>
        <v>0</v>
      </c>
    </row>
    <row r="104" spans="1:15" s="34" customFormat="1" ht="12.75">
      <c r="A104" s="14">
        <v>386001</v>
      </c>
      <c r="B104" s="53" t="s">
        <v>103</v>
      </c>
      <c r="C104" s="44">
        <v>35635</v>
      </c>
      <c r="D104" s="44">
        <v>59252</v>
      </c>
      <c r="E104" s="44">
        <v>14842</v>
      </c>
      <c r="F104" s="44">
        <v>0</v>
      </c>
      <c r="G104" s="44">
        <v>0</v>
      </c>
      <c r="H104" s="44">
        <v>0</v>
      </c>
      <c r="I104" s="2">
        <f t="shared" si="28"/>
        <v>109729</v>
      </c>
      <c r="J104" s="18">
        <f t="shared" si="29"/>
        <v>0.32475462275241734</v>
      </c>
      <c r="K104" s="18">
        <f t="shared" si="29"/>
        <v>0.5399848718205762</v>
      </c>
      <c r="L104" s="18">
        <f t="shared" si="29"/>
        <v>0.13526050542700654</v>
      </c>
      <c r="M104" s="18">
        <f t="shared" si="29"/>
        <v>0</v>
      </c>
      <c r="N104" s="18">
        <f t="shared" si="29"/>
        <v>0</v>
      </c>
      <c r="O104" s="18">
        <f t="shared" si="29"/>
        <v>0</v>
      </c>
    </row>
    <row r="105" spans="1:15" ht="12.75">
      <c r="A105" s="49">
        <v>387001</v>
      </c>
      <c r="B105" s="49" t="s">
        <v>104</v>
      </c>
      <c r="C105" s="50">
        <v>197359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1">
        <f t="shared" si="28"/>
        <v>197359</v>
      </c>
      <c r="J105" s="52">
        <f t="shared" si="29"/>
        <v>1</v>
      </c>
      <c r="K105" s="52">
        <f t="shared" si="29"/>
        <v>0</v>
      </c>
      <c r="L105" s="52">
        <f t="shared" si="29"/>
        <v>0</v>
      </c>
      <c r="M105" s="52">
        <f t="shared" si="29"/>
        <v>0</v>
      </c>
      <c r="N105" s="52">
        <f t="shared" si="29"/>
        <v>0</v>
      </c>
      <c r="O105" s="52">
        <f t="shared" si="29"/>
        <v>0</v>
      </c>
    </row>
    <row r="106" spans="1:15" ht="12.75">
      <c r="A106" s="13">
        <v>388001</v>
      </c>
      <c r="B106" s="35" t="s">
        <v>105</v>
      </c>
      <c r="C106" s="43">
        <v>209847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31">
        <f t="shared" si="28"/>
        <v>209847</v>
      </c>
      <c r="J106" s="32">
        <f aca="true" t="shared" si="30" ref="J106:O110">C106/$I106</f>
        <v>1</v>
      </c>
      <c r="K106" s="32">
        <f t="shared" si="30"/>
        <v>0</v>
      </c>
      <c r="L106" s="32">
        <f t="shared" si="30"/>
        <v>0</v>
      </c>
      <c r="M106" s="32">
        <f t="shared" si="30"/>
        <v>0</v>
      </c>
      <c r="N106" s="32">
        <f t="shared" si="30"/>
        <v>0</v>
      </c>
      <c r="O106" s="32">
        <f t="shared" si="30"/>
        <v>0</v>
      </c>
    </row>
    <row r="107" spans="1:15" s="34" customFormat="1" ht="12.75">
      <c r="A107" s="13">
        <v>389001</v>
      </c>
      <c r="B107" s="35" t="s">
        <v>106</v>
      </c>
      <c r="C107" s="43">
        <v>495309</v>
      </c>
      <c r="D107" s="43">
        <v>0</v>
      </c>
      <c r="E107" s="43">
        <v>40698</v>
      </c>
      <c r="F107" s="43">
        <v>0</v>
      </c>
      <c r="G107" s="43">
        <v>0</v>
      </c>
      <c r="H107" s="43">
        <v>0</v>
      </c>
      <c r="I107" s="31">
        <f t="shared" si="28"/>
        <v>536007</v>
      </c>
      <c r="J107" s="32">
        <f t="shared" si="30"/>
        <v>0.9240718871208772</v>
      </c>
      <c r="K107" s="32">
        <f t="shared" si="30"/>
        <v>0</v>
      </c>
      <c r="L107" s="32">
        <f t="shared" si="30"/>
        <v>0.07592811287912285</v>
      </c>
      <c r="M107" s="32">
        <f t="shared" si="30"/>
        <v>0</v>
      </c>
      <c r="N107" s="32">
        <f t="shared" si="30"/>
        <v>0</v>
      </c>
      <c r="O107" s="32">
        <f t="shared" si="30"/>
        <v>0</v>
      </c>
    </row>
    <row r="108" spans="1:15" s="34" customFormat="1" ht="12.75">
      <c r="A108" s="13">
        <v>390001</v>
      </c>
      <c r="B108" s="35" t="s">
        <v>84</v>
      </c>
      <c r="C108" s="43">
        <v>699580</v>
      </c>
      <c r="D108" s="43">
        <v>801</v>
      </c>
      <c r="E108" s="43">
        <v>0</v>
      </c>
      <c r="F108" s="43">
        <v>0</v>
      </c>
      <c r="G108" s="43">
        <v>0</v>
      </c>
      <c r="H108" s="43">
        <v>0</v>
      </c>
      <c r="I108" s="31">
        <f t="shared" si="28"/>
        <v>700381</v>
      </c>
      <c r="J108" s="32">
        <f t="shared" si="30"/>
        <v>0.9988563367652749</v>
      </c>
      <c r="K108" s="32">
        <f t="shared" si="30"/>
        <v>0.0011436632347250997</v>
      </c>
      <c r="L108" s="32">
        <f t="shared" si="30"/>
        <v>0</v>
      </c>
      <c r="M108" s="32">
        <f t="shared" si="30"/>
        <v>0</v>
      </c>
      <c r="N108" s="32">
        <f t="shared" si="30"/>
        <v>0</v>
      </c>
      <c r="O108" s="32">
        <f t="shared" si="30"/>
        <v>0</v>
      </c>
    </row>
    <row r="109" spans="1:15" s="34" customFormat="1" ht="12.75">
      <c r="A109" s="14">
        <v>391001</v>
      </c>
      <c r="B109" s="53" t="s">
        <v>85</v>
      </c>
      <c r="C109" s="44">
        <v>77408</v>
      </c>
      <c r="D109" s="44">
        <v>1874</v>
      </c>
      <c r="E109" s="44">
        <v>18214</v>
      </c>
      <c r="F109" s="44">
        <v>11596</v>
      </c>
      <c r="G109" s="44">
        <v>0</v>
      </c>
      <c r="H109" s="44">
        <v>0</v>
      </c>
      <c r="I109" s="2">
        <f t="shared" si="28"/>
        <v>109092</v>
      </c>
      <c r="J109" s="18">
        <f t="shared" si="30"/>
        <v>0.7095662376709566</v>
      </c>
      <c r="K109" s="18">
        <f t="shared" si="30"/>
        <v>0.017178161551717815</v>
      </c>
      <c r="L109" s="18">
        <f t="shared" si="30"/>
        <v>0.166959997066696</v>
      </c>
      <c r="M109" s="18">
        <f t="shared" si="30"/>
        <v>0.10629560371062956</v>
      </c>
      <c r="N109" s="18">
        <f t="shared" si="30"/>
        <v>0</v>
      </c>
      <c r="O109" s="18">
        <f t="shared" si="30"/>
        <v>0</v>
      </c>
    </row>
    <row r="110" spans="1:15" ht="12.75">
      <c r="A110" s="49">
        <v>392001</v>
      </c>
      <c r="B110" s="49" t="s">
        <v>86</v>
      </c>
      <c r="C110" s="50">
        <v>223757</v>
      </c>
      <c r="D110" s="50">
        <v>0</v>
      </c>
      <c r="E110" s="50">
        <v>44056</v>
      </c>
      <c r="F110" s="50">
        <v>2414</v>
      </c>
      <c r="G110" s="50">
        <v>0</v>
      </c>
      <c r="H110" s="50">
        <v>0</v>
      </c>
      <c r="I110" s="51">
        <f t="shared" si="28"/>
        <v>270227</v>
      </c>
      <c r="J110" s="52">
        <f t="shared" si="30"/>
        <v>0.8280334681582522</v>
      </c>
      <c r="K110" s="52">
        <f t="shared" si="30"/>
        <v>0</v>
      </c>
      <c r="L110" s="52">
        <f t="shared" si="30"/>
        <v>0.16303330163159122</v>
      </c>
      <c r="M110" s="52">
        <f t="shared" si="30"/>
        <v>0.008933230210156646</v>
      </c>
      <c r="N110" s="52">
        <f t="shared" si="30"/>
        <v>0</v>
      </c>
      <c r="O110" s="52">
        <f t="shared" si="30"/>
        <v>0</v>
      </c>
    </row>
    <row r="111" spans="1:15" ht="12.75">
      <c r="A111" s="13">
        <v>392002</v>
      </c>
      <c r="B111" s="35" t="s">
        <v>87</v>
      </c>
      <c r="C111" s="43">
        <v>30634</v>
      </c>
      <c r="D111" s="43">
        <v>0</v>
      </c>
      <c r="E111" s="43">
        <v>13270</v>
      </c>
      <c r="F111" s="43">
        <v>1333</v>
      </c>
      <c r="G111" s="43">
        <v>0</v>
      </c>
      <c r="H111" s="43">
        <v>0</v>
      </c>
      <c r="I111" s="31">
        <f t="shared" si="28"/>
        <v>45237</v>
      </c>
      <c r="J111" s="32">
        <f aca="true" t="shared" si="31" ref="J111:O115">C111/$I111</f>
        <v>0.6771890266816986</v>
      </c>
      <c r="K111" s="32">
        <f t="shared" si="31"/>
        <v>0</v>
      </c>
      <c r="L111" s="32">
        <f t="shared" si="31"/>
        <v>0.29334394411654174</v>
      </c>
      <c r="M111" s="32">
        <f t="shared" si="31"/>
        <v>0.02946702920175962</v>
      </c>
      <c r="N111" s="32">
        <f t="shared" si="31"/>
        <v>0</v>
      </c>
      <c r="O111" s="32">
        <f t="shared" si="31"/>
        <v>0</v>
      </c>
    </row>
    <row r="112" spans="1:15" s="34" customFormat="1" ht="12.75">
      <c r="A112" s="13">
        <v>393001</v>
      </c>
      <c r="B112" s="35" t="s">
        <v>88</v>
      </c>
      <c r="C112" s="43">
        <v>149607</v>
      </c>
      <c r="D112" s="43">
        <v>0</v>
      </c>
      <c r="E112" s="43">
        <v>0</v>
      </c>
      <c r="F112" s="43">
        <v>313324</v>
      </c>
      <c r="G112" s="43">
        <v>0</v>
      </c>
      <c r="H112" s="43">
        <v>0</v>
      </c>
      <c r="I112" s="31">
        <f t="shared" si="28"/>
        <v>462931</v>
      </c>
      <c r="J112" s="32">
        <f t="shared" si="31"/>
        <v>0.32317343189373793</v>
      </c>
      <c r="K112" s="32">
        <f t="shared" si="31"/>
        <v>0</v>
      </c>
      <c r="L112" s="32">
        <f t="shared" si="31"/>
        <v>0</v>
      </c>
      <c r="M112" s="32">
        <f t="shared" si="31"/>
        <v>0.6768265681062621</v>
      </c>
      <c r="N112" s="32">
        <f t="shared" si="31"/>
        <v>0</v>
      </c>
      <c r="O112" s="32">
        <f t="shared" si="31"/>
        <v>0</v>
      </c>
    </row>
    <row r="113" spans="1:15" s="34" customFormat="1" ht="12.75">
      <c r="A113" s="13">
        <v>394003</v>
      </c>
      <c r="B113" s="35" t="s">
        <v>107</v>
      </c>
      <c r="C113" s="43">
        <v>133781</v>
      </c>
      <c r="D113" s="43">
        <v>3378</v>
      </c>
      <c r="E113" s="43">
        <v>4612</v>
      </c>
      <c r="F113" s="43">
        <v>0</v>
      </c>
      <c r="G113" s="43">
        <v>0</v>
      </c>
      <c r="H113" s="43">
        <v>0</v>
      </c>
      <c r="I113" s="31">
        <f t="shared" si="28"/>
        <v>141771</v>
      </c>
      <c r="J113" s="32">
        <f t="shared" si="31"/>
        <v>0.9436415063729535</v>
      </c>
      <c r="K113" s="32">
        <f t="shared" si="31"/>
        <v>0.02382715788137207</v>
      </c>
      <c r="L113" s="32">
        <f t="shared" si="31"/>
        <v>0.032531335745674364</v>
      </c>
      <c r="M113" s="32">
        <f t="shared" si="31"/>
        <v>0</v>
      </c>
      <c r="N113" s="32">
        <f t="shared" si="31"/>
        <v>0</v>
      </c>
      <c r="O113" s="32">
        <f t="shared" si="31"/>
        <v>0</v>
      </c>
    </row>
    <row r="114" spans="1:15" s="34" customFormat="1" ht="12.75">
      <c r="A114" s="14">
        <v>395001</v>
      </c>
      <c r="B114" s="53" t="s">
        <v>89</v>
      </c>
      <c r="C114" s="44">
        <v>369578</v>
      </c>
      <c r="D114" s="44">
        <v>46264</v>
      </c>
      <c r="E114" s="44">
        <v>130027</v>
      </c>
      <c r="F114" s="44">
        <v>320499</v>
      </c>
      <c r="G114" s="44">
        <v>0</v>
      </c>
      <c r="H114" s="44">
        <v>0</v>
      </c>
      <c r="I114" s="2">
        <f t="shared" si="28"/>
        <v>866368</v>
      </c>
      <c r="J114" s="18">
        <f t="shared" si="31"/>
        <v>0.42658316096624066</v>
      </c>
      <c r="K114" s="18">
        <f t="shared" si="31"/>
        <v>0.053399940902711086</v>
      </c>
      <c r="L114" s="18">
        <f t="shared" si="31"/>
        <v>0.1500828747137475</v>
      </c>
      <c r="M114" s="18">
        <f t="shared" si="31"/>
        <v>0.36993402341730075</v>
      </c>
      <c r="N114" s="18">
        <f t="shared" si="31"/>
        <v>0</v>
      </c>
      <c r="O114" s="18">
        <f t="shared" si="31"/>
        <v>0</v>
      </c>
    </row>
    <row r="115" spans="1:15" ht="12.75">
      <c r="A115" s="49">
        <v>395002</v>
      </c>
      <c r="B115" s="49" t="s">
        <v>90</v>
      </c>
      <c r="C115" s="50">
        <v>389963</v>
      </c>
      <c r="D115" s="50">
        <v>97293</v>
      </c>
      <c r="E115" s="50">
        <v>35680</v>
      </c>
      <c r="F115" s="50">
        <v>276423</v>
      </c>
      <c r="G115" s="50">
        <v>0</v>
      </c>
      <c r="H115" s="50">
        <v>0</v>
      </c>
      <c r="I115" s="51">
        <f t="shared" si="28"/>
        <v>799359</v>
      </c>
      <c r="J115" s="52">
        <f t="shared" si="31"/>
        <v>0.48784463551420576</v>
      </c>
      <c r="K115" s="52">
        <f t="shared" si="31"/>
        <v>0.12171377316074505</v>
      </c>
      <c r="L115" s="52">
        <f t="shared" si="31"/>
        <v>0.044635764406230495</v>
      </c>
      <c r="M115" s="52">
        <f t="shared" si="31"/>
        <v>0.3458058269188187</v>
      </c>
      <c r="N115" s="52">
        <f t="shared" si="31"/>
        <v>0</v>
      </c>
      <c r="O115" s="52">
        <f t="shared" si="31"/>
        <v>0</v>
      </c>
    </row>
    <row r="116" spans="1:15" ht="12.75">
      <c r="A116" s="13">
        <v>395003</v>
      </c>
      <c r="B116" s="35" t="s">
        <v>91</v>
      </c>
      <c r="C116" s="43">
        <v>280545</v>
      </c>
      <c r="D116" s="43">
        <v>63841</v>
      </c>
      <c r="E116" s="43">
        <v>99905</v>
      </c>
      <c r="F116" s="43">
        <v>235822</v>
      </c>
      <c r="G116" s="43">
        <v>0</v>
      </c>
      <c r="H116" s="43">
        <v>0</v>
      </c>
      <c r="I116" s="31">
        <f t="shared" si="28"/>
        <v>680113</v>
      </c>
      <c r="J116" s="32">
        <f aca="true" t="shared" si="32" ref="J116:O120">C116/$I116</f>
        <v>0.4124976290704633</v>
      </c>
      <c r="K116" s="32">
        <f t="shared" si="32"/>
        <v>0.09386822483910762</v>
      </c>
      <c r="L116" s="32">
        <f t="shared" si="32"/>
        <v>0.14689470720306771</v>
      </c>
      <c r="M116" s="32">
        <f t="shared" si="32"/>
        <v>0.34673943888736136</v>
      </c>
      <c r="N116" s="32">
        <f t="shared" si="32"/>
        <v>0</v>
      </c>
      <c r="O116" s="32">
        <f t="shared" si="32"/>
        <v>0</v>
      </c>
    </row>
    <row r="117" spans="1:15" s="34" customFormat="1" ht="12.75">
      <c r="A117" s="13">
        <v>395004</v>
      </c>
      <c r="B117" s="35" t="s">
        <v>92</v>
      </c>
      <c r="C117" s="43">
        <v>337220</v>
      </c>
      <c r="D117" s="43">
        <v>112466</v>
      </c>
      <c r="E117" s="43">
        <v>23984</v>
      </c>
      <c r="F117" s="43">
        <v>246146</v>
      </c>
      <c r="G117" s="43">
        <v>0</v>
      </c>
      <c r="H117" s="43">
        <v>0</v>
      </c>
      <c r="I117" s="31">
        <f t="shared" si="28"/>
        <v>719816</v>
      </c>
      <c r="J117" s="32">
        <f t="shared" si="32"/>
        <v>0.4684808339909088</v>
      </c>
      <c r="K117" s="32">
        <f t="shared" si="32"/>
        <v>0.1562427064694311</v>
      </c>
      <c r="L117" s="32">
        <f t="shared" si="32"/>
        <v>0.03331962612667682</v>
      </c>
      <c r="M117" s="32">
        <f t="shared" si="32"/>
        <v>0.34195683341298333</v>
      </c>
      <c r="N117" s="32">
        <f t="shared" si="32"/>
        <v>0</v>
      </c>
      <c r="O117" s="32">
        <f t="shared" si="32"/>
        <v>0</v>
      </c>
    </row>
    <row r="118" spans="1:15" s="34" customFormat="1" ht="12.75">
      <c r="A118" s="13">
        <v>395005</v>
      </c>
      <c r="B118" s="35" t="s">
        <v>93</v>
      </c>
      <c r="C118" s="43">
        <v>607252</v>
      </c>
      <c r="D118" s="43">
        <v>34108</v>
      </c>
      <c r="E118" s="43">
        <v>111093</v>
      </c>
      <c r="F118" s="43">
        <v>202694</v>
      </c>
      <c r="G118" s="43">
        <v>0</v>
      </c>
      <c r="H118" s="43">
        <v>0</v>
      </c>
      <c r="I118" s="31">
        <f t="shared" si="28"/>
        <v>955147</v>
      </c>
      <c r="J118" s="32">
        <f t="shared" si="32"/>
        <v>0.6357681068987286</v>
      </c>
      <c r="K118" s="32">
        <f t="shared" si="32"/>
        <v>0.03570968657180518</v>
      </c>
      <c r="L118" s="32">
        <f t="shared" si="32"/>
        <v>0.11630984550022143</v>
      </c>
      <c r="M118" s="32">
        <f t="shared" si="32"/>
        <v>0.2122123610292447</v>
      </c>
      <c r="N118" s="32">
        <f t="shared" si="32"/>
        <v>0</v>
      </c>
      <c r="O118" s="32">
        <f t="shared" si="32"/>
        <v>0</v>
      </c>
    </row>
    <row r="119" spans="1:15" s="34" customFormat="1" ht="12.75">
      <c r="A119" s="14">
        <v>395006</v>
      </c>
      <c r="B119" s="53" t="s">
        <v>94</v>
      </c>
      <c r="C119" s="44">
        <v>304983</v>
      </c>
      <c r="D119" s="44">
        <v>100149</v>
      </c>
      <c r="E119" s="44">
        <v>17993</v>
      </c>
      <c r="F119" s="44">
        <v>221355</v>
      </c>
      <c r="G119" s="44">
        <v>0</v>
      </c>
      <c r="H119" s="44">
        <v>0</v>
      </c>
      <c r="I119" s="2">
        <f t="shared" si="28"/>
        <v>644480</v>
      </c>
      <c r="J119" s="18">
        <f t="shared" si="32"/>
        <v>0.47322337388282026</v>
      </c>
      <c r="K119" s="18">
        <f t="shared" si="32"/>
        <v>0.1553950471698113</v>
      </c>
      <c r="L119" s="18">
        <f t="shared" si="32"/>
        <v>0.027918632075471697</v>
      </c>
      <c r="M119" s="18">
        <f t="shared" si="32"/>
        <v>0.3434629468718967</v>
      </c>
      <c r="N119" s="18">
        <f t="shared" si="32"/>
        <v>0</v>
      </c>
      <c r="O119" s="18">
        <f t="shared" si="32"/>
        <v>0</v>
      </c>
    </row>
    <row r="120" spans="1:15" ht="12.75">
      <c r="A120" s="49">
        <v>395007</v>
      </c>
      <c r="B120" s="49" t="s">
        <v>108</v>
      </c>
      <c r="C120" s="50">
        <v>296315</v>
      </c>
      <c r="D120" s="50">
        <v>62042</v>
      </c>
      <c r="E120" s="50">
        <v>39625</v>
      </c>
      <c r="F120" s="50">
        <v>96507</v>
      </c>
      <c r="G120" s="50">
        <v>0</v>
      </c>
      <c r="H120" s="50">
        <v>0</v>
      </c>
      <c r="I120" s="51">
        <f t="shared" si="28"/>
        <v>494489</v>
      </c>
      <c r="J120" s="52">
        <f t="shared" si="32"/>
        <v>0.5992347655862921</v>
      </c>
      <c r="K120" s="52">
        <f t="shared" si="32"/>
        <v>0.12546689612913534</v>
      </c>
      <c r="L120" s="52">
        <f t="shared" si="32"/>
        <v>0.08013322844390876</v>
      </c>
      <c r="M120" s="52">
        <f t="shared" si="32"/>
        <v>0.1951651098406638</v>
      </c>
      <c r="N120" s="52">
        <f t="shared" si="32"/>
        <v>0</v>
      </c>
      <c r="O120" s="52">
        <f t="shared" si="32"/>
        <v>0</v>
      </c>
    </row>
    <row r="121" spans="1:15" s="34" customFormat="1" ht="12.75">
      <c r="A121" s="13">
        <v>397001</v>
      </c>
      <c r="B121" s="35" t="s">
        <v>95</v>
      </c>
      <c r="C121" s="43">
        <v>46540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31">
        <f t="shared" si="28"/>
        <v>46540</v>
      </c>
      <c r="J121" s="32">
        <f aca="true" t="shared" si="33" ref="J121:O127">C121/$I121</f>
        <v>1</v>
      </c>
      <c r="K121" s="32">
        <f t="shared" si="33"/>
        <v>0</v>
      </c>
      <c r="L121" s="32">
        <f t="shared" si="33"/>
        <v>0</v>
      </c>
      <c r="M121" s="32">
        <f t="shared" si="33"/>
        <v>0</v>
      </c>
      <c r="N121" s="32">
        <f t="shared" si="33"/>
        <v>0</v>
      </c>
      <c r="O121" s="32">
        <f t="shared" si="33"/>
        <v>0</v>
      </c>
    </row>
    <row r="122" spans="1:15" s="34" customFormat="1" ht="12.75">
      <c r="A122" s="13">
        <v>398001</v>
      </c>
      <c r="B122" s="35" t="s">
        <v>96</v>
      </c>
      <c r="C122" s="43">
        <v>236870</v>
      </c>
      <c r="D122" s="43">
        <v>700</v>
      </c>
      <c r="E122" s="43">
        <v>35184</v>
      </c>
      <c r="F122" s="43">
        <v>174556</v>
      </c>
      <c r="G122" s="43">
        <v>0</v>
      </c>
      <c r="H122" s="43">
        <v>0</v>
      </c>
      <c r="I122" s="31">
        <f t="shared" si="28"/>
        <v>447310</v>
      </c>
      <c r="J122" s="32">
        <f t="shared" si="33"/>
        <v>0.5295432697681697</v>
      </c>
      <c r="K122" s="32">
        <f t="shared" si="33"/>
        <v>0.0015649102412197357</v>
      </c>
      <c r="L122" s="32">
        <f t="shared" si="33"/>
        <v>0.07865685989582169</v>
      </c>
      <c r="M122" s="32">
        <f t="shared" si="33"/>
        <v>0.39023496009478886</v>
      </c>
      <c r="N122" s="32">
        <f t="shared" si="33"/>
        <v>0</v>
      </c>
      <c r="O122" s="32">
        <f t="shared" si="33"/>
        <v>0</v>
      </c>
    </row>
    <row r="123" spans="1:15" s="34" customFormat="1" ht="12.75">
      <c r="A123" s="14">
        <v>398002</v>
      </c>
      <c r="B123" s="53" t="s">
        <v>97</v>
      </c>
      <c r="C123" s="44">
        <v>142068</v>
      </c>
      <c r="D123" s="44">
        <v>16769</v>
      </c>
      <c r="E123" s="44">
        <v>4036</v>
      </c>
      <c r="F123" s="44">
        <v>241060</v>
      </c>
      <c r="G123" s="44">
        <v>0</v>
      </c>
      <c r="H123" s="44">
        <v>0</v>
      </c>
      <c r="I123" s="2">
        <f t="shared" si="28"/>
        <v>403933</v>
      </c>
      <c r="J123" s="18">
        <f t="shared" si="33"/>
        <v>0.3517117937875836</v>
      </c>
      <c r="K123" s="18">
        <f t="shared" si="33"/>
        <v>0.04151431054159972</v>
      </c>
      <c r="L123" s="18">
        <f t="shared" si="33"/>
        <v>0.009991756058554265</v>
      </c>
      <c r="M123" s="18">
        <f t="shared" si="33"/>
        <v>0.5967821396122625</v>
      </c>
      <c r="N123" s="18">
        <f t="shared" si="33"/>
        <v>0</v>
      </c>
      <c r="O123" s="18">
        <f t="shared" si="33"/>
        <v>0</v>
      </c>
    </row>
    <row r="124" spans="1:15" ht="12.75">
      <c r="A124" s="49">
        <v>398003</v>
      </c>
      <c r="B124" s="49" t="s">
        <v>109</v>
      </c>
      <c r="C124" s="50">
        <v>133247</v>
      </c>
      <c r="D124" s="50">
        <v>1154</v>
      </c>
      <c r="E124" s="50">
        <v>11575</v>
      </c>
      <c r="F124" s="50">
        <v>87702</v>
      </c>
      <c r="G124" s="50">
        <v>0</v>
      </c>
      <c r="H124" s="50">
        <v>0</v>
      </c>
      <c r="I124" s="51">
        <f t="shared" si="28"/>
        <v>233678</v>
      </c>
      <c r="J124" s="52">
        <f t="shared" si="33"/>
        <v>0.5702162805227706</v>
      </c>
      <c r="K124" s="52">
        <f t="shared" si="33"/>
        <v>0.004938419534573216</v>
      </c>
      <c r="L124" s="52">
        <f t="shared" si="33"/>
        <v>0.0495339741011135</v>
      </c>
      <c r="M124" s="52">
        <f t="shared" si="33"/>
        <v>0.37531132584154264</v>
      </c>
      <c r="N124" s="52">
        <f t="shared" si="33"/>
        <v>0</v>
      </c>
      <c r="O124" s="52">
        <f t="shared" si="33"/>
        <v>0</v>
      </c>
    </row>
    <row r="125" spans="1:15" ht="12.75">
      <c r="A125" s="13">
        <v>398004</v>
      </c>
      <c r="B125" s="35" t="s">
        <v>114</v>
      </c>
      <c r="C125" s="43">
        <v>87273</v>
      </c>
      <c r="D125" s="43">
        <v>6405</v>
      </c>
      <c r="E125" s="43">
        <v>750</v>
      </c>
      <c r="F125" s="43">
        <v>57216</v>
      </c>
      <c r="G125" s="43">
        <v>0</v>
      </c>
      <c r="H125" s="43">
        <v>0</v>
      </c>
      <c r="I125" s="31">
        <f t="shared" si="28"/>
        <v>151644</v>
      </c>
      <c r="J125" s="32">
        <f t="shared" si="33"/>
        <v>0.5755123842684181</v>
      </c>
      <c r="K125" s="32">
        <f t="shared" si="33"/>
        <v>0.042237081585819417</v>
      </c>
      <c r="L125" s="32">
        <f t="shared" si="33"/>
        <v>0.004945794096700166</v>
      </c>
      <c r="M125" s="32">
        <f t="shared" si="33"/>
        <v>0.3773047400490623</v>
      </c>
      <c r="N125" s="32">
        <f t="shared" si="33"/>
        <v>0</v>
      </c>
      <c r="O125" s="32">
        <f t="shared" si="33"/>
        <v>0</v>
      </c>
    </row>
    <row r="126" spans="1:15" s="34" customFormat="1" ht="12.75">
      <c r="A126" s="13">
        <v>399001</v>
      </c>
      <c r="B126" s="35" t="s">
        <v>98</v>
      </c>
      <c r="C126" s="43">
        <v>61968</v>
      </c>
      <c r="D126" s="43">
        <v>0</v>
      </c>
      <c r="E126" s="43">
        <v>0</v>
      </c>
      <c r="F126" s="43">
        <v>256615</v>
      </c>
      <c r="G126" s="43">
        <v>0</v>
      </c>
      <c r="H126" s="43">
        <v>0</v>
      </c>
      <c r="I126" s="31">
        <f t="shared" si="28"/>
        <v>318583</v>
      </c>
      <c r="J126" s="32">
        <f t="shared" si="33"/>
        <v>0.19451132044082703</v>
      </c>
      <c r="K126" s="32">
        <f t="shared" si="33"/>
        <v>0</v>
      </c>
      <c r="L126" s="32">
        <f t="shared" si="33"/>
        <v>0</v>
      </c>
      <c r="M126" s="32">
        <f t="shared" si="33"/>
        <v>0.8054886795591729</v>
      </c>
      <c r="N126" s="32">
        <f t="shared" si="33"/>
        <v>0</v>
      </c>
      <c r="O126" s="32">
        <f t="shared" si="33"/>
        <v>0</v>
      </c>
    </row>
    <row r="127" spans="1:15" ht="12.75">
      <c r="A127" s="14">
        <v>399002</v>
      </c>
      <c r="B127" s="39" t="s">
        <v>110</v>
      </c>
      <c r="C127" s="45">
        <v>44616</v>
      </c>
      <c r="D127" s="45">
        <v>0</v>
      </c>
      <c r="E127" s="45">
        <v>0</v>
      </c>
      <c r="F127" s="45">
        <v>102360</v>
      </c>
      <c r="G127" s="45">
        <v>0</v>
      </c>
      <c r="H127" s="45">
        <v>0</v>
      </c>
      <c r="I127" s="26">
        <f t="shared" si="28"/>
        <v>146976</v>
      </c>
      <c r="J127" s="27">
        <f t="shared" si="33"/>
        <v>0.3035597648595689</v>
      </c>
      <c r="K127" s="27">
        <f t="shared" si="33"/>
        <v>0</v>
      </c>
      <c r="L127" s="27">
        <f t="shared" si="33"/>
        <v>0</v>
      </c>
      <c r="M127" s="27">
        <f t="shared" si="33"/>
        <v>0.6964402351404311</v>
      </c>
      <c r="N127" s="27">
        <f t="shared" si="33"/>
        <v>0</v>
      </c>
      <c r="O127" s="27">
        <f t="shared" si="33"/>
        <v>0</v>
      </c>
    </row>
    <row r="128" spans="1:15" ht="12.75">
      <c r="A128" s="11"/>
      <c r="B128" s="12" t="s">
        <v>126</v>
      </c>
      <c r="C128" s="28">
        <f aca="true" t="shared" si="34" ref="C128:I128">SUM(C90:C127)</f>
        <v>8024584</v>
      </c>
      <c r="D128" s="28">
        <f t="shared" si="34"/>
        <v>654949</v>
      </c>
      <c r="E128" s="28">
        <f t="shared" si="34"/>
        <v>900085</v>
      </c>
      <c r="F128" s="28">
        <f t="shared" si="34"/>
        <v>2851754</v>
      </c>
      <c r="G128" s="28">
        <f t="shared" si="34"/>
        <v>0</v>
      </c>
      <c r="H128" s="28">
        <f t="shared" si="34"/>
        <v>0</v>
      </c>
      <c r="I128" s="10">
        <f t="shared" si="34"/>
        <v>12431372</v>
      </c>
      <c r="J128" s="33">
        <f aca="true" t="shared" si="35" ref="J128:O128">C128/$I128</f>
        <v>0.6455107288238177</v>
      </c>
      <c r="K128" s="54">
        <f t="shared" si="35"/>
        <v>0.05268517425108025</v>
      </c>
      <c r="L128" s="55">
        <f t="shared" si="35"/>
        <v>0.07240431707779318</v>
      </c>
      <c r="M128" s="33">
        <f t="shared" si="35"/>
        <v>0.2293997798473089</v>
      </c>
      <c r="N128" s="54">
        <f t="shared" si="35"/>
        <v>0</v>
      </c>
      <c r="O128" s="55">
        <f t="shared" si="35"/>
        <v>0</v>
      </c>
    </row>
    <row r="129" spans="1:15" ht="12.75">
      <c r="A129" s="6"/>
      <c r="B129" s="7"/>
      <c r="C129" s="48"/>
      <c r="D129" s="48"/>
      <c r="E129" s="48"/>
      <c r="F129" s="48"/>
      <c r="G129" s="48"/>
      <c r="H129" s="48"/>
      <c r="I129" s="42"/>
      <c r="J129" s="8"/>
      <c r="K129" s="8"/>
      <c r="L129" s="8"/>
      <c r="M129" s="8"/>
      <c r="N129" s="8"/>
      <c r="O129" s="9"/>
    </row>
    <row r="130" spans="1:15" ht="13.5" thickBot="1">
      <c r="A130" s="15"/>
      <c r="B130" s="16" t="s">
        <v>99</v>
      </c>
      <c r="C130" s="46">
        <f aca="true" t="shared" si="36" ref="C130:I130">C128+C88+C77+C73</f>
        <v>145146829.81</v>
      </c>
      <c r="D130" s="46">
        <f t="shared" si="36"/>
        <v>12883745.87</v>
      </c>
      <c r="E130" s="46">
        <f t="shared" si="36"/>
        <v>10396051.87</v>
      </c>
      <c r="F130" s="46">
        <f t="shared" si="36"/>
        <v>23761279.890000004</v>
      </c>
      <c r="G130" s="46">
        <f t="shared" si="36"/>
        <v>6871</v>
      </c>
      <c r="H130" s="46">
        <f t="shared" si="36"/>
        <v>2148272</v>
      </c>
      <c r="I130" s="17">
        <f t="shared" si="36"/>
        <v>194343050.44</v>
      </c>
      <c r="J130" s="5">
        <f aca="true" t="shared" si="37" ref="J130:O130">C130/$I130</f>
        <v>0.7468588636505504</v>
      </c>
      <c r="K130" s="5">
        <f t="shared" si="37"/>
        <v>0.06629383371739156</v>
      </c>
      <c r="L130" s="5">
        <f t="shared" si="37"/>
        <v>0.05349330396154092</v>
      </c>
      <c r="M130" s="5">
        <f t="shared" si="37"/>
        <v>0.12226462349028468</v>
      </c>
      <c r="N130" s="5">
        <f t="shared" si="37"/>
        <v>3.5355007469748964E-05</v>
      </c>
      <c r="O130" s="5">
        <f t="shared" si="37"/>
        <v>0.011054020172762706</v>
      </c>
    </row>
    <row r="131" ht="13.5" thickTop="1"/>
    <row r="132" spans="3:12" ht="12.75">
      <c r="C132" s="62" t="s">
        <v>141</v>
      </c>
      <c r="D132" s="62"/>
      <c r="E132" s="62"/>
      <c r="J132" s="62" t="s">
        <v>141</v>
      </c>
      <c r="K132" s="62"/>
      <c r="L132" s="62"/>
    </row>
    <row r="133" spans="3:12" ht="12.75">
      <c r="C133" s="61" t="s">
        <v>142</v>
      </c>
      <c r="D133" s="61"/>
      <c r="E133" s="61"/>
      <c r="J133" s="61" t="s">
        <v>142</v>
      </c>
      <c r="K133" s="61"/>
      <c r="L133" s="61"/>
    </row>
  </sheetData>
  <sheetProtection/>
  <mergeCells count="7">
    <mergeCell ref="C1:I1"/>
    <mergeCell ref="J1:O1"/>
    <mergeCell ref="A1:B1"/>
    <mergeCell ref="C132:E132"/>
    <mergeCell ref="C133:E133"/>
    <mergeCell ref="J132:L132"/>
    <mergeCell ref="J133:L133"/>
  </mergeCells>
  <printOptions horizontalCentered="1"/>
  <pageMargins left="0.25" right="0.25" top="1" bottom="0.5" header="0.5" footer="0.5"/>
  <pageSetup fitToWidth="4" horizontalDpi="600" verticalDpi="600" orientation="portrait" paperSize="5" scale="70" r:id="rId1"/>
  <rowBreaks count="1" manualBreakCount="1">
    <brk id="74" max="14" man="1"/>
  </rowBreaks>
  <colBreaks count="2" manualBreakCount="2">
    <brk id="9" max="132" man="1"/>
    <brk id="15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2011-01-05T17:22:01Z</cp:lastPrinted>
  <dcterms:created xsi:type="dcterms:W3CDTF">2003-11-24T19:14:29Z</dcterms:created>
  <dcterms:modified xsi:type="dcterms:W3CDTF">2011-01-05T17:22:03Z</dcterms:modified>
  <cp:category/>
  <cp:version/>
  <cp:contentType/>
  <cp:contentStatus/>
</cp:coreProperties>
</file>