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fund'!$A:$B,'Obj700 - Property  - by fund'!$1:$2</definedName>
  </definedNames>
  <calcPr fullCalcOnLoad="1"/>
</workbook>
</file>

<file path=xl/sharedStrings.xml><?xml version="1.0" encoding="utf-8"?>
<sst xmlns="http://schemas.openxmlformats.org/spreadsheetml/2006/main" count="146" uniqueCount="143">
  <si>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</si>
  <si>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</si>
  <si>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</si>
  <si>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</si>
  <si>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</si>
  <si>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</si>
  <si>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</si>
  <si>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</si>
  <si>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</si>
  <si>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</si>
  <si>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</si>
  <si>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</si>
  <si>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</si>
  <si>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</si>
  <si>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</si>
  <si>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 xml:space="preserve"> 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</si>
  <si>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</si>
  <si>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</si>
  <si>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</si>
  <si>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</si>
  <si>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</si>
  <si>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</si>
  <si>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</si>
  <si>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</si>
  <si>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</si>
  <si>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</si>
  <si>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</si>
  <si>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</si>
  <si>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</si>
  <si>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</si>
  <si>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</si>
  <si>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</si>
  <si>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</si>
  <si>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</si>
  <si>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</si>
  <si>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</si>
  <si>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</si>
  <si>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</si>
  <si>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</si>
  <si>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</si>
  <si>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</si>
  <si>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</si>
  <si>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</si>
  <si>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</si>
  <si>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</si>
  <si>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</si>
  <si>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</si>
  <si>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</si>
  <si>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</si>
  <si>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</si>
  <si>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</si>
  <si>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</si>
  <si>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</si>
  <si>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</si>
  <si>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</si>
  <si>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</si>
  <si>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</si>
  <si>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</si>
  <si>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</si>
  <si>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</si>
  <si>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</si>
  <si>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</si>
  <si>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</si>
  <si>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</si>
  <si>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</si>
  <si>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</si>
  <si>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</si>
  <si>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</si>
  <si>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</si>
  <si>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</si>
  <si>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</si>
  <si>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</si>
  <si>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</si>
  <si>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</si>
  <si>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</si>
  <si>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</si>
  <si>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</si>
  <si>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</si>
  <si>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</si>
  <si>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</si>
  <si>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</si>
  <si>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</si>
  <si>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</si>
  <si>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</si>
  <si>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</si>
  <si>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</si>
  <si>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</si>
  <si>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</si>
  <si>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</si>
  <si>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</si>
  <si>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</si>
  <si>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</si>
  <si>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</si>
  <si>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</si>
  <si>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</si>
  <si>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</si>
  <si>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</si>
  <si>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</si>
  <si>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</si>
  <si>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</si>
  <si>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Property - Object Code 700
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</si>
  <si>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</si>
  <si>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</si>
  <si>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</si>
  <si>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</si>
  <si>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</si>
  <si>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</si>
  <si>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</si>
  <si>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</si>
  <si>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</si>
  <si>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</si>
  <si>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</si>
  <si>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2008-2009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</si>
  <si>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</si>
  <si>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</si>
  <si>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</si>
  <si>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</si>
  <si>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</si>
  <si>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</si>
  <si>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</si>
  <si>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</si>
  <si>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</si>
  <si>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</si>
  <si>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</si>
  <si>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</si>
  <si>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</si>
  <si>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</si>
  <si>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</si>
  <si>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</si>
  <si>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</si>
  <si>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</si>
  <si>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</si>
  <si>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</si>
  <si>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</si>
  <si>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</si>
  <si>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</si>
  <si>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</si>
  <si>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</si>
  <si>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</si>
  <si>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</si>
  <si>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</si>
  <si>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revenue</t>
  </si>
  <si>
    <t>** Excludes one-time Hurricane Related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</si>
</sst>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90" applyFont="1" applyFill="1" applyBorder="1" applyAlignment="1">
      <alignment horizontal="right" wrapText="1"/>
      <protection/>
    </xf>
    <xf numFmtId="0" fontId="1" fillId="0" borderId="12" xfId="90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90" applyFont="1" applyFill="1" applyBorder="1" applyAlignment="1">
      <alignment horizontal="right" wrapText="1"/>
      <protection/>
    </xf>
    <xf numFmtId="0" fontId="1" fillId="0" borderId="10" xfId="90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90" applyNumberFormat="1" applyFont="1" applyFill="1" applyBorder="1" applyAlignment="1">
      <alignment horizontal="right" wrapText="1"/>
      <protection/>
    </xf>
    <xf numFmtId="10" fontId="1" fillId="0" borderId="10" xfId="90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90" applyNumberFormat="1" applyFont="1" applyFill="1" applyBorder="1" applyAlignment="1">
      <alignment horizontal="right" wrapText="1"/>
      <protection/>
    </xf>
    <xf numFmtId="10" fontId="1" fillId="0" borderId="19" xfId="90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90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10" xfId="90" applyFont="1" applyFill="1" applyBorder="1" applyAlignment="1">
      <alignment wrapText="1"/>
      <protection/>
    </xf>
    <xf numFmtId="0" fontId="3" fillId="34" borderId="25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1" fillId="0" borderId="19" xfId="90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90" applyNumberFormat="1" applyFont="1" applyFill="1" applyBorder="1" applyAlignment="1">
      <alignment horizontal="right" wrapText="1"/>
      <protection/>
    </xf>
    <xf numFmtId="164" fontId="3" fillId="35" borderId="17" xfId="0" applyNumberFormat="1" applyFont="1" applyFill="1" applyBorder="1" applyAlignment="1">
      <alignment/>
    </xf>
    <xf numFmtId="0" fontId="1" fillId="0" borderId="26" xfId="90" applyFont="1" applyFill="1" applyBorder="1" applyAlignment="1">
      <alignment wrapText="1"/>
      <protection/>
    </xf>
    <xf numFmtId="164" fontId="1" fillId="0" borderId="26" xfId="90" applyNumberFormat="1" applyFont="1" applyFill="1" applyBorder="1" applyAlignment="1">
      <alignment horizontal="right" wrapText="1"/>
      <protection/>
    </xf>
    <xf numFmtId="164" fontId="1" fillId="33" borderId="26" xfId="90" applyNumberFormat="1" applyFont="1" applyFill="1" applyBorder="1" applyAlignment="1">
      <alignment horizontal="right" wrapText="1"/>
      <protection/>
    </xf>
    <xf numFmtId="10" fontId="1" fillId="0" borderId="26" xfId="90" applyNumberFormat="1" applyFont="1" applyFill="1" applyBorder="1" applyAlignment="1">
      <alignment horizontal="right" wrapText="1"/>
      <protection/>
    </xf>
    <xf numFmtId="0" fontId="1" fillId="0" borderId="10" xfId="90" applyFont="1" applyFill="1" applyBorder="1" applyAlignment="1">
      <alignment horizontal="lef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" fillId="0" borderId="30" xfId="90" applyFont="1" applyFill="1" applyBorder="1" applyAlignment="1">
      <alignment wrapText="1"/>
      <protection/>
    </xf>
    <xf numFmtId="0" fontId="1" fillId="0" borderId="31" xfId="90" applyFont="1" applyFill="1" applyBorder="1" applyAlignment="1">
      <alignment wrapText="1"/>
      <protection/>
    </xf>
    <xf numFmtId="0" fontId="1" fillId="0" borderId="32" xfId="90" applyFont="1" applyFill="1" applyBorder="1" applyAlignment="1">
      <alignment horizontal="left" wrapText="1"/>
      <protection/>
    </xf>
    <xf numFmtId="38" fontId="3" fillId="0" borderId="0" xfId="77" applyNumberFormat="1" applyFont="1" applyFill="1" applyAlignment="1">
      <alignment horizontal="left" vertical="top" wrapText="1"/>
      <protection/>
    </xf>
    <xf numFmtId="38" fontId="3" fillId="0" borderId="0" xfId="77" applyNumberFormat="1" applyFont="1" applyFill="1" applyAlignment="1">
      <alignment horizontal="left" vertical="center" wrapText="1"/>
      <protection/>
    </xf>
    <xf numFmtId="164" fontId="1" fillId="0" borderId="19" xfId="90" applyNumberFormat="1" applyFont="1" applyFill="1" applyBorder="1" applyAlignment="1">
      <alignment horizontal="right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6 2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38" xfId="77"/>
    <cellStyle name="Normal 39" xfId="78"/>
    <cellStyle name="Normal 4" xfId="79"/>
    <cellStyle name="Normal 4 2" xfId="80"/>
    <cellStyle name="Normal 4 3" xfId="81"/>
    <cellStyle name="Normal 4 4" xfId="82"/>
    <cellStyle name="Normal 4 5" xfId="83"/>
    <cellStyle name="Normal 4 6" xfId="84"/>
    <cellStyle name="Normal 5" xfId="85"/>
    <cellStyle name="Normal 6" xfId="86"/>
    <cellStyle name="Normal 7" xfId="87"/>
    <cellStyle name="Normal 8" xfId="88"/>
    <cellStyle name="Normal 9" xfId="89"/>
    <cellStyle name="Normal_Sheet1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57421875" style="1" customWidth="1"/>
    <col min="2" max="2" width="41.8515625" style="1" customWidth="1"/>
    <col min="3" max="3" width="12.00390625" style="1" bestFit="1" customWidth="1"/>
    <col min="4" max="4" width="11.28125" style="1" bestFit="1" customWidth="1"/>
    <col min="5" max="5" width="10.57421875" style="1" bestFit="1" customWidth="1"/>
    <col min="6" max="6" width="10.8515625" style="1" bestFit="1" customWidth="1"/>
    <col min="7" max="7" width="10.57421875" style="1" bestFit="1" customWidth="1"/>
    <col min="8" max="8" width="11.7109375" style="1" bestFit="1" customWidth="1"/>
    <col min="9" max="9" width="14.00390625" style="1" customWidth="1"/>
    <col min="10" max="15" width="11.28125" style="1" customWidth="1"/>
    <col min="16" max="16384" width="9.140625" style="1" customWidth="1"/>
  </cols>
  <sheetData>
    <row r="1" spans="1:15" s="32" customFormat="1" ht="66.75" customHeight="1">
      <c r="A1" s="57" t="s">
        <v>112</v>
      </c>
      <c r="B1" s="57"/>
      <c r="C1" s="56" t="s">
        <v>100</v>
      </c>
      <c r="D1" s="57"/>
      <c r="E1" s="57"/>
      <c r="F1" s="57"/>
      <c r="G1" s="57"/>
      <c r="H1" s="57"/>
      <c r="I1" s="57"/>
      <c r="J1" s="56" t="s">
        <v>100</v>
      </c>
      <c r="K1" s="57"/>
      <c r="L1" s="57"/>
      <c r="M1" s="57"/>
      <c r="N1" s="57"/>
      <c r="O1" s="57"/>
    </row>
    <row r="2" spans="1:15" ht="51">
      <c r="A2" s="37" t="s">
        <v>0</v>
      </c>
      <c r="B2" s="37" t="s">
        <v>6</v>
      </c>
      <c r="C2" s="38" t="s">
        <v>1</v>
      </c>
      <c r="D2" s="38" t="s">
        <v>2</v>
      </c>
      <c r="E2" s="38" t="s">
        <v>7</v>
      </c>
      <c r="F2" s="38" t="s">
        <v>3</v>
      </c>
      <c r="G2" s="38" t="s">
        <v>4</v>
      </c>
      <c r="H2" s="38" t="s">
        <v>5</v>
      </c>
      <c r="I2" s="39" t="s">
        <v>8</v>
      </c>
      <c r="J2" s="38" t="s">
        <v>14</v>
      </c>
      <c r="K2" s="38" t="s">
        <v>10</v>
      </c>
      <c r="L2" s="38" t="s">
        <v>11</v>
      </c>
      <c r="M2" s="38" t="s">
        <v>12</v>
      </c>
      <c r="N2" s="38" t="s">
        <v>9</v>
      </c>
      <c r="O2" s="38" t="s">
        <v>13</v>
      </c>
    </row>
    <row r="3" spans="1:15" ht="12.75">
      <c r="A3" s="48">
        <v>1</v>
      </c>
      <c r="B3" s="59" t="s">
        <v>16</v>
      </c>
      <c r="C3" s="49">
        <v>151862</v>
      </c>
      <c r="D3" s="49">
        <v>53019</v>
      </c>
      <c r="E3" s="49">
        <v>0</v>
      </c>
      <c r="F3" s="49">
        <v>266626</v>
      </c>
      <c r="G3" s="49">
        <v>0</v>
      </c>
      <c r="H3" s="49">
        <v>0</v>
      </c>
      <c r="I3" s="50">
        <f>SUM(C3:H3)</f>
        <v>471507</v>
      </c>
      <c r="J3" s="51">
        <f aca="true" t="shared" si="0" ref="J3:O3">C3/$I3</f>
        <v>0.3220779330953729</v>
      </c>
      <c r="K3" s="51">
        <f t="shared" si="0"/>
        <v>0.11244583855594933</v>
      </c>
      <c r="L3" s="51">
        <f t="shared" si="0"/>
        <v>0</v>
      </c>
      <c r="M3" s="51">
        <f t="shared" si="0"/>
        <v>0.5654762283486777</v>
      </c>
      <c r="N3" s="51">
        <f t="shared" si="0"/>
        <v>0</v>
      </c>
      <c r="O3" s="51">
        <f t="shared" si="0"/>
        <v>0</v>
      </c>
    </row>
    <row r="4" spans="1:15" s="35" customFormat="1" ht="12.75">
      <c r="A4" s="14">
        <v>2</v>
      </c>
      <c r="B4" s="58" t="s">
        <v>127</v>
      </c>
      <c r="C4" s="44">
        <v>173074</v>
      </c>
      <c r="D4" s="44">
        <v>0</v>
      </c>
      <c r="E4" s="44">
        <v>0</v>
      </c>
      <c r="F4" s="44">
        <v>211879</v>
      </c>
      <c r="G4" s="44">
        <v>0</v>
      </c>
      <c r="H4" s="44">
        <v>3858251</v>
      </c>
      <c r="I4" s="33">
        <f aca="true" t="shared" si="1" ref="I4:I67">SUM(C4:H4)</f>
        <v>4243204</v>
      </c>
      <c r="J4" s="34">
        <f aca="true" t="shared" si="2" ref="J4:J67">C4/$I4</f>
        <v>0.04078851735622421</v>
      </c>
      <c r="K4" s="34">
        <f aca="true" t="shared" si="3" ref="K4:K67">D4/$I4</f>
        <v>0</v>
      </c>
      <c r="L4" s="34">
        <f aca="true" t="shared" si="4" ref="L4:L67">E4/$I4</f>
        <v>0</v>
      </c>
      <c r="M4" s="34">
        <f aca="true" t="shared" si="5" ref="M4:M67">F4/$I4</f>
        <v>0.0499337293234075</v>
      </c>
      <c r="N4" s="34">
        <f aca="true" t="shared" si="6" ref="N4:N67">G4/$I4</f>
        <v>0</v>
      </c>
      <c r="O4" s="34">
        <f aca="true" t="shared" si="7" ref="O4:O67">H4/$I4</f>
        <v>0.9092777533203683</v>
      </c>
    </row>
    <row r="5" spans="1:15" s="35" customFormat="1" ht="12.75">
      <c r="A5" s="14">
        <v>3</v>
      </c>
      <c r="B5" s="58" t="s">
        <v>17</v>
      </c>
      <c r="C5" s="44">
        <v>3129406</v>
      </c>
      <c r="D5" s="44">
        <v>7199</v>
      </c>
      <c r="E5" s="44">
        <v>0</v>
      </c>
      <c r="F5" s="44">
        <v>282437</v>
      </c>
      <c r="G5" s="44">
        <v>0</v>
      </c>
      <c r="H5" s="44">
        <v>1076899</v>
      </c>
      <c r="I5" s="33">
        <f t="shared" si="1"/>
        <v>4495941</v>
      </c>
      <c r="J5" s="34">
        <f t="shared" si="2"/>
        <v>0.696051393912865</v>
      </c>
      <c r="K5" s="34">
        <f t="shared" si="3"/>
        <v>0.0016012220800940226</v>
      </c>
      <c r="L5" s="34">
        <f t="shared" si="4"/>
        <v>0</v>
      </c>
      <c r="M5" s="34">
        <f t="shared" si="5"/>
        <v>0.06282044181629608</v>
      </c>
      <c r="N5" s="34">
        <f t="shared" si="6"/>
        <v>0</v>
      </c>
      <c r="O5" s="34">
        <f t="shared" si="7"/>
        <v>0.23952694219074494</v>
      </c>
    </row>
    <row r="6" spans="1:15" s="35" customFormat="1" ht="12.75">
      <c r="A6" s="14">
        <v>4</v>
      </c>
      <c r="B6" s="58" t="s">
        <v>18</v>
      </c>
      <c r="C6" s="44">
        <v>302781</v>
      </c>
      <c r="D6" s="44">
        <v>19110</v>
      </c>
      <c r="E6" s="44">
        <v>194587</v>
      </c>
      <c r="F6" s="44">
        <v>81528</v>
      </c>
      <c r="G6" s="44">
        <v>20494</v>
      </c>
      <c r="H6" s="44">
        <v>0</v>
      </c>
      <c r="I6" s="33">
        <f t="shared" si="1"/>
        <v>618500</v>
      </c>
      <c r="J6" s="34">
        <f t="shared" si="2"/>
        <v>0.4895408245755861</v>
      </c>
      <c r="K6" s="34">
        <f t="shared" si="3"/>
        <v>0.03089733225545675</v>
      </c>
      <c r="L6" s="34">
        <f t="shared" si="4"/>
        <v>0.3146111560226354</v>
      </c>
      <c r="M6" s="34">
        <f t="shared" si="5"/>
        <v>0.13181568310428457</v>
      </c>
      <c r="N6" s="34">
        <f t="shared" si="6"/>
        <v>0.03313500404203719</v>
      </c>
      <c r="O6" s="34">
        <f t="shared" si="7"/>
        <v>0</v>
      </c>
    </row>
    <row r="7" spans="1:15" ht="12.75">
      <c r="A7" s="15">
        <v>5</v>
      </c>
      <c r="B7" s="60" t="s">
        <v>19</v>
      </c>
      <c r="C7" s="45">
        <v>94446</v>
      </c>
      <c r="D7" s="45">
        <v>0</v>
      </c>
      <c r="E7" s="45">
        <v>0</v>
      </c>
      <c r="F7" s="45">
        <v>127957</v>
      </c>
      <c r="G7" s="45">
        <v>0</v>
      </c>
      <c r="H7" s="45">
        <v>0</v>
      </c>
      <c r="I7" s="2">
        <f t="shared" si="1"/>
        <v>222403</v>
      </c>
      <c r="J7" s="20">
        <f t="shared" si="2"/>
        <v>0.424661537838968</v>
      </c>
      <c r="K7" s="20">
        <f t="shared" si="3"/>
        <v>0</v>
      </c>
      <c r="L7" s="20">
        <f t="shared" si="4"/>
        <v>0</v>
      </c>
      <c r="M7" s="20">
        <f t="shared" si="5"/>
        <v>0.575338462161032</v>
      </c>
      <c r="N7" s="20">
        <f t="shared" si="6"/>
        <v>0</v>
      </c>
      <c r="O7" s="20">
        <f t="shared" si="7"/>
        <v>0</v>
      </c>
    </row>
    <row r="8" spans="1:15" ht="12.75">
      <c r="A8" s="48">
        <v>6</v>
      </c>
      <c r="B8" s="59" t="s">
        <v>20</v>
      </c>
      <c r="C8" s="49">
        <v>629116</v>
      </c>
      <c r="D8" s="49">
        <v>5325</v>
      </c>
      <c r="E8" s="49">
        <v>0</v>
      </c>
      <c r="F8" s="49">
        <v>0</v>
      </c>
      <c r="G8" s="49">
        <v>0</v>
      </c>
      <c r="H8" s="49">
        <v>0</v>
      </c>
      <c r="I8" s="50">
        <f t="shared" si="1"/>
        <v>634441</v>
      </c>
      <c r="J8" s="51">
        <f t="shared" si="2"/>
        <v>0.9916067845552227</v>
      </c>
      <c r="K8" s="51">
        <f t="shared" si="3"/>
        <v>0.00839321544477737</v>
      </c>
      <c r="L8" s="51">
        <f t="shared" si="4"/>
        <v>0</v>
      </c>
      <c r="M8" s="51">
        <f t="shared" si="5"/>
        <v>0</v>
      </c>
      <c r="N8" s="51">
        <f t="shared" si="6"/>
        <v>0</v>
      </c>
      <c r="O8" s="51">
        <f t="shared" si="7"/>
        <v>0</v>
      </c>
    </row>
    <row r="9" spans="1:15" s="35" customFormat="1" ht="12.75">
      <c r="A9" s="14">
        <v>7</v>
      </c>
      <c r="B9" s="58" t="s">
        <v>21</v>
      </c>
      <c r="C9" s="44">
        <v>5680</v>
      </c>
      <c r="D9" s="44">
        <v>0</v>
      </c>
      <c r="E9" s="44">
        <v>17397</v>
      </c>
      <c r="F9" s="44">
        <v>374047</v>
      </c>
      <c r="G9" s="44">
        <v>0</v>
      </c>
      <c r="H9" s="44">
        <v>9062</v>
      </c>
      <c r="I9" s="33">
        <f t="shared" si="1"/>
        <v>406186</v>
      </c>
      <c r="J9" s="34">
        <f t="shared" si="2"/>
        <v>0.013983741438651259</v>
      </c>
      <c r="K9" s="34">
        <f t="shared" si="3"/>
        <v>0</v>
      </c>
      <c r="L9" s="34">
        <f t="shared" si="4"/>
        <v>0.042830132008488724</v>
      </c>
      <c r="M9" s="34">
        <f t="shared" si="5"/>
        <v>0.9208761503350682</v>
      </c>
      <c r="N9" s="34">
        <f t="shared" si="6"/>
        <v>0</v>
      </c>
      <c r="O9" s="34">
        <f t="shared" si="7"/>
        <v>0.02230997621779185</v>
      </c>
    </row>
    <row r="10" spans="1:15" s="35" customFormat="1" ht="12.75">
      <c r="A10" s="14">
        <v>8</v>
      </c>
      <c r="B10" s="58" t="s">
        <v>22</v>
      </c>
      <c r="C10" s="44">
        <v>2344355</v>
      </c>
      <c r="D10" s="44">
        <v>24368</v>
      </c>
      <c r="E10" s="44">
        <v>16239</v>
      </c>
      <c r="F10" s="44">
        <v>228458</v>
      </c>
      <c r="G10" s="44">
        <v>0</v>
      </c>
      <c r="H10" s="44">
        <v>868405</v>
      </c>
      <c r="I10" s="33">
        <f t="shared" si="1"/>
        <v>3481825</v>
      </c>
      <c r="J10" s="34">
        <f t="shared" si="2"/>
        <v>0.6733121279788616</v>
      </c>
      <c r="K10" s="34">
        <f t="shared" si="3"/>
        <v>0.0069986285927638526</v>
      </c>
      <c r="L10" s="34">
        <f t="shared" si="4"/>
        <v>0.0046639334257178346</v>
      </c>
      <c r="M10" s="34">
        <f t="shared" si="5"/>
        <v>0.06561444070279236</v>
      </c>
      <c r="N10" s="34">
        <f t="shared" si="6"/>
        <v>0</v>
      </c>
      <c r="O10" s="34">
        <f t="shared" si="7"/>
        <v>0.2494108692998643</v>
      </c>
    </row>
    <row r="11" spans="1:15" s="35" customFormat="1" ht="12.75">
      <c r="A11" s="14">
        <v>9</v>
      </c>
      <c r="B11" s="58" t="s">
        <v>23</v>
      </c>
      <c r="C11" s="44">
        <v>2182035</v>
      </c>
      <c r="D11" s="44">
        <v>60162</v>
      </c>
      <c r="E11" s="44">
        <v>417841</v>
      </c>
      <c r="F11" s="44">
        <v>232452</v>
      </c>
      <c r="G11" s="44">
        <v>0</v>
      </c>
      <c r="H11" s="44">
        <v>3301633</v>
      </c>
      <c r="I11" s="33">
        <f t="shared" si="1"/>
        <v>6194123</v>
      </c>
      <c r="J11" s="34">
        <f t="shared" si="2"/>
        <v>0.3522750516901263</v>
      </c>
      <c r="K11" s="34">
        <f t="shared" si="3"/>
        <v>0.009712755139024525</v>
      </c>
      <c r="L11" s="34">
        <f t="shared" si="4"/>
        <v>0.06745765300430746</v>
      </c>
      <c r="M11" s="34">
        <f t="shared" si="5"/>
        <v>0.03752783081640452</v>
      </c>
      <c r="N11" s="34">
        <f t="shared" si="6"/>
        <v>0</v>
      </c>
      <c r="O11" s="34">
        <f t="shared" si="7"/>
        <v>0.5330267093501372</v>
      </c>
    </row>
    <row r="12" spans="1:15" ht="12.75">
      <c r="A12" s="15">
        <v>10</v>
      </c>
      <c r="B12" s="60" t="s">
        <v>128</v>
      </c>
      <c r="C12" s="45">
        <v>3185561</v>
      </c>
      <c r="D12" s="45">
        <v>104945</v>
      </c>
      <c r="E12" s="45">
        <v>6757</v>
      </c>
      <c r="F12" s="45">
        <v>29956</v>
      </c>
      <c r="G12" s="45">
        <v>0</v>
      </c>
      <c r="H12" s="45">
        <v>544910</v>
      </c>
      <c r="I12" s="2">
        <f t="shared" si="1"/>
        <v>3872129</v>
      </c>
      <c r="J12" s="20">
        <f t="shared" si="2"/>
        <v>0.8226897915849395</v>
      </c>
      <c r="K12" s="20">
        <f t="shared" si="3"/>
        <v>0.027102661094193917</v>
      </c>
      <c r="L12" s="20">
        <f t="shared" si="4"/>
        <v>0.0017450348374240632</v>
      </c>
      <c r="M12" s="20">
        <f t="shared" si="5"/>
        <v>0.007736312504051389</v>
      </c>
      <c r="N12" s="20">
        <f t="shared" si="6"/>
        <v>0</v>
      </c>
      <c r="O12" s="20">
        <f t="shared" si="7"/>
        <v>0.14072619997939118</v>
      </c>
    </row>
    <row r="13" spans="1:15" ht="12.75">
      <c r="A13" s="48">
        <v>11</v>
      </c>
      <c r="B13" s="59" t="s">
        <v>24</v>
      </c>
      <c r="C13" s="49">
        <v>143551</v>
      </c>
      <c r="D13" s="49">
        <v>38808</v>
      </c>
      <c r="E13" s="49">
        <v>0</v>
      </c>
      <c r="F13" s="49">
        <v>34952</v>
      </c>
      <c r="G13" s="49">
        <v>0</v>
      </c>
      <c r="H13" s="49">
        <v>0</v>
      </c>
      <c r="I13" s="50">
        <f t="shared" si="1"/>
        <v>217311</v>
      </c>
      <c r="J13" s="51">
        <f t="shared" si="2"/>
        <v>0.6605786177413937</v>
      </c>
      <c r="K13" s="51">
        <f t="shared" si="3"/>
        <v>0.17858276847467455</v>
      </c>
      <c r="L13" s="51">
        <f t="shared" si="4"/>
        <v>0</v>
      </c>
      <c r="M13" s="51">
        <f t="shared" si="5"/>
        <v>0.16083861378393177</v>
      </c>
      <c r="N13" s="51">
        <f t="shared" si="6"/>
        <v>0</v>
      </c>
      <c r="O13" s="51">
        <f t="shared" si="7"/>
        <v>0</v>
      </c>
    </row>
    <row r="14" spans="1:15" s="35" customFormat="1" ht="12.75">
      <c r="A14" s="14">
        <v>12</v>
      </c>
      <c r="B14" s="58" t="s">
        <v>129</v>
      </c>
      <c r="C14" s="44">
        <v>3325499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33">
        <f t="shared" si="1"/>
        <v>3325499</v>
      </c>
      <c r="J14" s="34">
        <f t="shared" si="2"/>
        <v>1</v>
      </c>
      <c r="K14" s="34">
        <f t="shared" si="3"/>
        <v>0</v>
      </c>
      <c r="L14" s="34">
        <f t="shared" si="4"/>
        <v>0</v>
      </c>
      <c r="M14" s="34">
        <f t="shared" si="5"/>
        <v>0</v>
      </c>
      <c r="N14" s="34">
        <f t="shared" si="6"/>
        <v>0</v>
      </c>
      <c r="O14" s="34">
        <f t="shared" si="7"/>
        <v>0</v>
      </c>
    </row>
    <row r="15" spans="1:15" s="35" customFormat="1" ht="12.75">
      <c r="A15" s="14">
        <v>13</v>
      </c>
      <c r="B15" s="58" t="s">
        <v>25</v>
      </c>
      <c r="C15" s="44">
        <v>15000</v>
      </c>
      <c r="D15" s="44">
        <v>0</v>
      </c>
      <c r="E15" s="44">
        <v>29475</v>
      </c>
      <c r="F15" s="44">
        <v>27982</v>
      </c>
      <c r="G15" s="44">
        <v>0</v>
      </c>
      <c r="H15" s="44">
        <v>0</v>
      </c>
      <c r="I15" s="33">
        <f t="shared" si="1"/>
        <v>72457</v>
      </c>
      <c r="J15" s="34">
        <f t="shared" si="2"/>
        <v>0.2070193356059456</v>
      </c>
      <c r="K15" s="34">
        <f t="shared" si="3"/>
        <v>0</v>
      </c>
      <c r="L15" s="34">
        <f t="shared" si="4"/>
        <v>0.4067929944656831</v>
      </c>
      <c r="M15" s="34">
        <f t="shared" si="5"/>
        <v>0.38618766992837134</v>
      </c>
      <c r="N15" s="34">
        <f t="shared" si="6"/>
        <v>0</v>
      </c>
      <c r="O15" s="34">
        <f t="shared" si="7"/>
        <v>0</v>
      </c>
    </row>
    <row r="16" spans="1:15" s="35" customFormat="1" ht="12.75">
      <c r="A16" s="14">
        <v>14</v>
      </c>
      <c r="B16" s="58" t="s">
        <v>26</v>
      </c>
      <c r="C16" s="44">
        <v>366378</v>
      </c>
      <c r="D16" s="44">
        <v>0</v>
      </c>
      <c r="E16" s="44">
        <v>203</v>
      </c>
      <c r="F16" s="44">
        <v>64448</v>
      </c>
      <c r="G16" s="44">
        <v>0</v>
      </c>
      <c r="H16" s="44">
        <v>0</v>
      </c>
      <c r="I16" s="33">
        <f t="shared" si="1"/>
        <v>431029</v>
      </c>
      <c r="J16" s="34">
        <f t="shared" si="2"/>
        <v>0.8500077720988611</v>
      </c>
      <c r="K16" s="34">
        <f t="shared" si="3"/>
        <v>0</v>
      </c>
      <c r="L16" s="34">
        <f t="shared" si="4"/>
        <v>0.00047096599068740153</v>
      </c>
      <c r="M16" s="34">
        <f t="shared" si="5"/>
        <v>0.1495212619104515</v>
      </c>
      <c r="N16" s="34">
        <f t="shared" si="6"/>
        <v>0</v>
      </c>
      <c r="O16" s="34">
        <f t="shared" si="7"/>
        <v>0</v>
      </c>
    </row>
    <row r="17" spans="1:15" ht="12.75">
      <c r="A17" s="15">
        <v>15</v>
      </c>
      <c r="B17" s="60" t="s">
        <v>27</v>
      </c>
      <c r="C17" s="45">
        <v>71744</v>
      </c>
      <c r="D17" s="45">
        <v>0</v>
      </c>
      <c r="E17" s="45">
        <v>0</v>
      </c>
      <c r="F17" s="45">
        <v>487245</v>
      </c>
      <c r="G17" s="45">
        <v>0</v>
      </c>
      <c r="H17" s="45">
        <v>0</v>
      </c>
      <c r="I17" s="2">
        <f t="shared" si="1"/>
        <v>558989</v>
      </c>
      <c r="J17" s="20">
        <f t="shared" si="2"/>
        <v>0.12834599607505692</v>
      </c>
      <c r="K17" s="20">
        <f t="shared" si="3"/>
        <v>0</v>
      </c>
      <c r="L17" s="20">
        <f t="shared" si="4"/>
        <v>0</v>
      </c>
      <c r="M17" s="20">
        <f t="shared" si="5"/>
        <v>0.8716540039249431</v>
      </c>
      <c r="N17" s="20">
        <f t="shared" si="6"/>
        <v>0</v>
      </c>
      <c r="O17" s="20">
        <f t="shared" si="7"/>
        <v>0</v>
      </c>
    </row>
    <row r="18" spans="1:15" ht="12.75">
      <c r="A18" s="48">
        <v>16</v>
      </c>
      <c r="B18" s="59" t="s">
        <v>28</v>
      </c>
      <c r="C18" s="49">
        <v>71621</v>
      </c>
      <c r="D18" s="49">
        <v>0</v>
      </c>
      <c r="E18" s="49">
        <v>9500</v>
      </c>
      <c r="F18" s="49">
        <v>128693</v>
      </c>
      <c r="G18" s="49">
        <v>0</v>
      </c>
      <c r="H18" s="49">
        <v>2213336</v>
      </c>
      <c r="I18" s="50">
        <f t="shared" si="1"/>
        <v>2423150</v>
      </c>
      <c r="J18" s="51">
        <f t="shared" si="2"/>
        <v>0.02955698161484019</v>
      </c>
      <c r="K18" s="51">
        <f t="shared" si="3"/>
        <v>0</v>
      </c>
      <c r="L18" s="51">
        <f t="shared" si="4"/>
        <v>0.0039205166828302</v>
      </c>
      <c r="M18" s="51">
        <f t="shared" si="5"/>
        <v>0.05310979510141758</v>
      </c>
      <c r="N18" s="51">
        <f t="shared" si="6"/>
        <v>0</v>
      </c>
      <c r="O18" s="51">
        <f t="shared" si="7"/>
        <v>0.913412706600912</v>
      </c>
    </row>
    <row r="19" spans="1:15" s="35" customFormat="1" ht="12.75">
      <c r="A19" s="14">
        <v>17</v>
      </c>
      <c r="B19" s="58" t="s">
        <v>29</v>
      </c>
      <c r="C19" s="44">
        <v>3872438</v>
      </c>
      <c r="D19" s="44">
        <v>553388</v>
      </c>
      <c r="E19" s="44">
        <v>16883</v>
      </c>
      <c r="F19" s="44">
        <v>280359</v>
      </c>
      <c r="G19" s="44">
        <v>0</v>
      </c>
      <c r="H19" s="44">
        <v>1783668</v>
      </c>
      <c r="I19" s="33">
        <f t="shared" si="1"/>
        <v>6506736</v>
      </c>
      <c r="J19" s="34">
        <f t="shared" si="2"/>
        <v>0.5951429410998079</v>
      </c>
      <c r="K19" s="34">
        <f t="shared" si="3"/>
        <v>0.0850484789916173</v>
      </c>
      <c r="L19" s="34">
        <f t="shared" si="4"/>
        <v>0.0025946957122588037</v>
      </c>
      <c r="M19" s="34">
        <f t="shared" si="5"/>
        <v>0.043087501936454775</v>
      </c>
      <c r="N19" s="34">
        <f t="shared" si="6"/>
        <v>0</v>
      </c>
      <c r="O19" s="34">
        <f t="shared" si="7"/>
        <v>0.2741263822598612</v>
      </c>
    </row>
    <row r="20" spans="1:15" s="35" customFormat="1" ht="12.75">
      <c r="A20" s="14">
        <v>18</v>
      </c>
      <c r="B20" s="58" t="s">
        <v>30</v>
      </c>
      <c r="C20" s="44">
        <v>32014</v>
      </c>
      <c r="D20" s="44">
        <v>8263</v>
      </c>
      <c r="E20" s="44">
        <v>0</v>
      </c>
      <c r="F20" s="44">
        <v>14825</v>
      </c>
      <c r="G20" s="44">
        <v>0</v>
      </c>
      <c r="H20" s="44">
        <v>6750</v>
      </c>
      <c r="I20" s="33">
        <f t="shared" si="1"/>
        <v>61852</v>
      </c>
      <c r="J20" s="34">
        <f t="shared" si="2"/>
        <v>0.5175903770290371</v>
      </c>
      <c r="K20" s="34">
        <f t="shared" si="3"/>
        <v>0.13359309319019594</v>
      </c>
      <c r="L20" s="34">
        <f t="shared" si="4"/>
        <v>0</v>
      </c>
      <c r="M20" s="34">
        <f t="shared" si="5"/>
        <v>0.2396850546465757</v>
      </c>
      <c r="N20" s="34">
        <f t="shared" si="6"/>
        <v>0</v>
      </c>
      <c r="O20" s="34">
        <f t="shared" si="7"/>
        <v>0.10913147513419129</v>
      </c>
    </row>
    <row r="21" spans="1:15" s="35" customFormat="1" ht="12.75">
      <c r="A21" s="14">
        <v>19</v>
      </c>
      <c r="B21" s="58" t="s">
        <v>31</v>
      </c>
      <c r="C21" s="44">
        <v>27669</v>
      </c>
      <c r="D21" s="44">
        <v>0</v>
      </c>
      <c r="E21" s="44">
        <v>0</v>
      </c>
      <c r="F21" s="44">
        <v>24337</v>
      </c>
      <c r="G21" s="44">
        <v>146619</v>
      </c>
      <c r="H21" s="44">
        <v>10381</v>
      </c>
      <c r="I21" s="33">
        <f t="shared" si="1"/>
        <v>209006</v>
      </c>
      <c r="J21" s="34">
        <f t="shared" si="2"/>
        <v>0.13238375931791432</v>
      </c>
      <c r="K21" s="34">
        <f t="shared" si="3"/>
        <v>0</v>
      </c>
      <c r="L21" s="34">
        <f t="shared" si="4"/>
        <v>0</v>
      </c>
      <c r="M21" s="34">
        <f t="shared" si="5"/>
        <v>0.11644163325454772</v>
      </c>
      <c r="N21" s="34">
        <f t="shared" si="6"/>
        <v>0.7015061768561668</v>
      </c>
      <c r="O21" s="34">
        <f t="shared" si="7"/>
        <v>0.04966843057137116</v>
      </c>
    </row>
    <row r="22" spans="1:15" ht="12.75">
      <c r="A22" s="15">
        <v>20</v>
      </c>
      <c r="B22" s="60" t="s">
        <v>32</v>
      </c>
      <c r="C22" s="45">
        <v>60719</v>
      </c>
      <c r="D22" s="45">
        <v>28639</v>
      </c>
      <c r="E22" s="45">
        <v>0</v>
      </c>
      <c r="F22" s="45">
        <v>61365</v>
      </c>
      <c r="G22" s="45">
        <v>0</v>
      </c>
      <c r="H22" s="45">
        <v>0</v>
      </c>
      <c r="I22" s="2">
        <f t="shared" si="1"/>
        <v>150723</v>
      </c>
      <c r="J22" s="20">
        <f t="shared" si="2"/>
        <v>0.4028515886759154</v>
      </c>
      <c r="K22" s="20">
        <f t="shared" si="3"/>
        <v>0.19001081454058105</v>
      </c>
      <c r="L22" s="20">
        <f t="shared" si="4"/>
        <v>0</v>
      </c>
      <c r="M22" s="20">
        <f t="shared" si="5"/>
        <v>0.40713759678350353</v>
      </c>
      <c r="N22" s="20">
        <f t="shared" si="6"/>
        <v>0</v>
      </c>
      <c r="O22" s="20">
        <f t="shared" si="7"/>
        <v>0</v>
      </c>
    </row>
    <row r="23" spans="1:15" ht="12.75">
      <c r="A23" s="48">
        <v>21</v>
      </c>
      <c r="B23" s="59" t="s">
        <v>33</v>
      </c>
      <c r="C23" s="49">
        <v>153707</v>
      </c>
      <c r="D23" s="49">
        <v>40990</v>
      </c>
      <c r="E23" s="49">
        <v>0</v>
      </c>
      <c r="F23" s="49">
        <v>10010</v>
      </c>
      <c r="G23" s="49">
        <v>0</v>
      </c>
      <c r="H23" s="49">
        <v>67195</v>
      </c>
      <c r="I23" s="50">
        <f t="shared" si="1"/>
        <v>271902</v>
      </c>
      <c r="J23" s="51">
        <f t="shared" si="2"/>
        <v>0.5653029400298637</v>
      </c>
      <c r="K23" s="51">
        <f t="shared" si="3"/>
        <v>0.15075284477495568</v>
      </c>
      <c r="L23" s="51">
        <f t="shared" si="4"/>
        <v>0</v>
      </c>
      <c r="M23" s="51">
        <f t="shared" si="5"/>
        <v>0.03681473472059786</v>
      </c>
      <c r="N23" s="51">
        <f t="shared" si="6"/>
        <v>0</v>
      </c>
      <c r="O23" s="51">
        <f t="shared" si="7"/>
        <v>0.24712948047458275</v>
      </c>
    </row>
    <row r="24" spans="1:15" s="35" customFormat="1" ht="12.75">
      <c r="A24" s="14">
        <v>22</v>
      </c>
      <c r="B24" s="58" t="s">
        <v>34</v>
      </c>
      <c r="C24" s="44">
        <v>10268</v>
      </c>
      <c r="D24" s="44">
        <v>8950</v>
      </c>
      <c r="E24" s="44">
        <v>7640</v>
      </c>
      <c r="F24" s="44">
        <v>136125</v>
      </c>
      <c r="G24" s="44">
        <v>0</v>
      </c>
      <c r="H24" s="44">
        <v>0</v>
      </c>
      <c r="I24" s="33">
        <f t="shared" si="1"/>
        <v>162983</v>
      </c>
      <c r="J24" s="34">
        <f t="shared" si="2"/>
        <v>0.0630004356282557</v>
      </c>
      <c r="K24" s="34">
        <f t="shared" si="3"/>
        <v>0.05491370265610524</v>
      </c>
      <c r="L24" s="34">
        <f t="shared" si="4"/>
        <v>0.04687605455783732</v>
      </c>
      <c r="M24" s="34">
        <f t="shared" si="5"/>
        <v>0.8352098071578017</v>
      </c>
      <c r="N24" s="34">
        <f t="shared" si="6"/>
        <v>0</v>
      </c>
      <c r="O24" s="34">
        <f t="shared" si="7"/>
        <v>0</v>
      </c>
    </row>
    <row r="25" spans="1:15" s="35" customFormat="1" ht="12.75">
      <c r="A25" s="14">
        <v>23</v>
      </c>
      <c r="B25" s="58" t="s">
        <v>35</v>
      </c>
      <c r="C25" s="44">
        <v>5687570</v>
      </c>
      <c r="D25" s="44">
        <v>10300</v>
      </c>
      <c r="E25" s="44">
        <v>5062</v>
      </c>
      <c r="F25" s="44">
        <v>1828</v>
      </c>
      <c r="G25" s="44">
        <v>0</v>
      </c>
      <c r="H25" s="44">
        <v>0</v>
      </c>
      <c r="I25" s="33">
        <f t="shared" si="1"/>
        <v>5704760</v>
      </c>
      <c r="J25" s="34">
        <f t="shared" si="2"/>
        <v>0.9969867268736985</v>
      </c>
      <c r="K25" s="34">
        <f t="shared" si="3"/>
        <v>0.0018055097848112805</v>
      </c>
      <c r="L25" s="34">
        <f t="shared" si="4"/>
        <v>0.0008873291777392915</v>
      </c>
      <c r="M25" s="34">
        <f t="shared" si="5"/>
        <v>0.0003204341637509729</v>
      </c>
      <c r="N25" s="34">
        <f t="shared" si="6"/>
        <v>0</v>
      </c>
      <c r="O25" s="34">
        <f t="shared" si="7"/>
        <v>0</v>
      </c>
    </row>
    <row r="26" spans="1:15" s="35" customFormat="1" ht="12.75">
      <c r="A26" s="14">
        <v>24</v>
      </c>
      <c r="B26" s="58" t="s">
        <v>36</v>
      </c>
      <c r="C26" s="44">
        <v>798723</v>
      </c>
      <c r="D26" s="44">
        <v>4913</v>
      </c>
      <c r="E26" s="44">
        <v>0</v>
      </c>
      <c r="F26" s="44">
        <v>507786</v>
      </c>
      <c r="G26" s="44">
        <v>0</v>
      </c>
      <c r="H26" s="44">
        <v>1512620</v>
      </c>
      <c r="I26" s="33">
        <f t="shared" si="1"/>
        <v>2824042</v>
      </c>
      <c r="J26" s="34">
        <f t="shared" si="2"/>
        <v>0.28282971712177085</v>
      </c>
      <c r="K26" s="34">
        <f t="shared" si="3"/>
        <v>0.0017397050043873284</v>
      </c>
      <c r="L26" s="34">
        <f t="shared" si="4"/>
        <v>0</v>
      </c>
      <c r="M26" s="34">
        <f t="shared" si="5"/>
        <v>0.17980823231382537</v>
      </c>
      <c r="N26" s="34">
        <f t="shared" si="6"/>
        <v>0</v>
      </c>
      <c r="O26" s="34">
        <f t="shared" si="7"/>
        <v>0.5356223455600164</v>
      </c>
    </row>
    <row r="27" spans="1:15" ht="12.75">
      <c r="A27" s="15">
        <v>25</v>
      </c>
      <c r="B27" s="60" t="s">
        <v>37</v>
      </c>
      <c r="C27" s="45">
        <v>507026</v>
      </c>
      <c r="D27" s="45">
        <v>0</v>
      </c>
      <c r="E27" s="45">
        <v>0</v>
      </c>
      <c r="F27" s="45">
        <v>118795</v>
      </c>
      <c r="G27" s="45">
        <v>0</v>
      </c>
      <c r="H27" s="45">
        <v>0</v>
      </c>
      <c r="I27" s="2">
        <f t="shared" si="1"/>
        <v>625821</v>
      </c>
      <c r="J27" s="20">
        <f t="shared" si="2"/>
        <v>0.8101773510316848</v>
      </c>
      <c r="K27" s="20">
        <f t="shared" si="3"/>
        <v>0</v>
      </c>
      <c r="L27" s="20">
        <f t="shared" si="4"/>
        <v>0</v>
      </c>
      <c r="M27" s="20">
        <f t="shared" si="5"/>
        <v>0.18982264896831522</v>
      </c>
      <c r="N27" s="20">
        <f t="shared" si="6"/>
        <v>0</v>
      </c>
      <c r="O27" s="20">
        <f t="shared" si="7"/>
        <v>0</v>
      </c>
    </row>
    <row r="28" spans="1:15" ht="12.75">
      <c r="A28" s="48">
        <v>26</v>
      </c>
      <c r="B28" s="59" t="s">
        <v>130</v>
      </c>
      <c r="C28" s="49">
        <v>535459</v>
      </c>
      <c r="D28" s="49">
        <v>692682</v>
      </c>
      <c r="E28" s="49">
        <v>1655857</v>
      </c>
      <c r="F28" s="49">
        <v>200987</v>
      </c>
      <c r="G28" s="49">
        <v>0</v>
      </c>
      <c r="H28" s="49">
        <v>298856</v>
      </c>
      <c r="I28" s="50">
        <f t="shared" si="1"/>
        <v>3383841</v>
      </c>
      <c r="J28" s="51">
        <f t="shared" si="2"/>
        <v>0.15824000004728356</v>
      </c>
      <c r="K28" s="51">
        <f t="shared" si="3"/>
        <v>0.2047028805431461</v>
      </c>
      <c r="L28" s="51">
        <f t="shared" si="4"/>
        <v>0.4893424365979371</v>
      </c>
      <c r="M28" s="51">
        <f t="shared" si="5"/>
        <v>0.05939611228778184</v>
      </c>
      <c r="N28" s="51">
        <f t="shared" si="6"/>
        <v>0</v>
      </c>
      <c r="O28" s="51">
        <f t="shared" si="7"/>
        <v>0.08831857052385145</v>
      </c>
    </row>
    <row r="29" spans="1:15" s="35" customFormat="1" ht="12.75">
      <c r="A29" s="14">
        <v>27</v>
      </c>
      <c r="B29" s="58" t="s">
        <v>131</v>
      </c>
      <c r="C29" s="44">
        <v>364346</v>
      </c>
      <c r="D29" s="44">
        <v>0</v>
      </c>
      <c r="E29" s="44">
        <v>0</v>
      </c>
      <c r="F29" s="44">
        <v>142143</v>
      </c>
      <c r="G29" s="44">
        <v>0</v>
      </c>
      <c r="H29" s="44">
        <v>0</v>
      </c>
      <c r="I29" s="33">
        <f t="shared" si="1"/>
        <v>506489</v>
      </c>
      <c r="J29" s="34">
        <f t="shared" si="2"/>
        <v>0.71935619529743</v>
      </c>
      <c r="K29" s="34">
        <f t="shared" si="3"/>
        <v>0</v>
      </c>
      <c r="L29" s="34">
        <f t="shared" si="4"/>
        <v>0</v>
      </c>
      <c r="M29" s="34">
        <f t="shared" si="5"/>
        <v>0.28064380470257005</v>
      </c>
      <c r="N29" s="34">
        <f t="shared" si="6"/>
        <v>0</v>
      </c>
      <c r="O29" s="34">
        <f t="shared" si="7"/>
        <v>0</v>
      </c>
    </row>
    <row r="30" spans="1:15" s="35" customFormat="1" ht="12.75">
      <c r="A30" s="14">
        <v>28</v>
      </c>
      <c r="B30" s="58" t="s">
        <v>38</v>
      </c>
      <c r="C30" s="44">
        <v>749531</v>
      </c>
      <c r="D30" s="44">
        <v>41441</v>
      </c>
      <c r="E30" s="44">
        <v>0</v>
      </c>
      <c r="F30" s="44">
        <v>76837</v>
      </c>
      <c r="G30" s="44">
        <v>0</v>
      </c>
      <c r="H30" s="44">
        <v>3159673</v>
      </c>
      <c r="I30" s="33">
        <f t="shared" si="1"/>
        <v>4027482</v>
      </c>
      <c r="J30" s="34">
        <f t="shared" si="2"/>
        <v>0.18610412163232512</v>
      </c>
      <c r="K30" s="34">
        <f t="shared" si="3"/>
        <v>0.010289555608193904</v>
      </c>
      <c r="L30" s="34">
        <f t="shared" si="4"/>
        <v>0</v>
      </c>
      <c r="M30" s="34">
        <f t="shared" si="5"/>
        <v>0.019078173409589415</v>
      </c>
      <c r="N30" s="34">
        <f t="shared" si="6"/>
        <v>0</v>
      </c>
      <c r="O30" s="34">
        <f t="shared" si="7"/>
        <v>0.7845281493498916</v>
      </c>
    </row>
    <row r="31" spans="1:15" s="35" customFormat="1" ht="12.75">
      <c r="A31" s="14">
        <v>29</v>
      </c>
      <c r="B31" s="58" t="s">
        <v>39</v>
      </c>
      <c r="C31" s="44">
        <v>141293</v>
      </c>
      <c r="D31" s="44">
        <v>45740</v>
      </c>
      <c r="E31" s="44">
        <v>14340</v>
      </c>
      <c r="F31" s="44">
        <v>159865</v>
      </c>
      <c r="G31" s="44">
        <v>0</v>
      </c>
      <c r="H31" s="44">
        <v>12000</v>
      </c>
      <c r="I31" s="33">
        <f t="shared" si="1"/>
        <v>373238</v>
      </c>
      <c r="J31" s="34">
        <f t="shared" si="2"/>
        <v>0.3785600608726871</v>
      </c>
      <c r="K31" s="34">
        <f t="shared" si="3"/>
        <v>0.12254915094390174</v>
      </c>
      <c r="L31" s="34">
        <f t="shared" si="4"/>
        <v>0.03842052524126697</v>
      </c>
      <c r="M31" s="34">
        <f t="shared" si="5"/>
        <v>0.4283191957946404</v>
      </c>
      <c r="N31" s="34">
        <f t="shared" si="6"/>
        <v>0</v>
      </c>
      <c r="O31" s="34">
        <f t="shared" si="7"/>
        <v>0.03215106714750374</v>
      </c>
    </row>
    <row r="32" spans="1:15" ht="12.75">
      <c r="A32" s="15">
        <v>30</v>
      </c>
      <c r="B32" s="60" t="s">
        <v>40</v>
      </c>
      <c r="C32" s="45">
        <v>17296</v>
      </c>
      <c r="D32" s="45">
        <v>0</v>
      </c>
      <c r="E32" s="45">
        <v>1799</v>
      </c>
      <c r="F32" s="45">
        <v>194685</v>
      </c>
      <c r="G32" s="45">
        <v>0</v>
      </c>
      <c r="H32" s="45">
        <v>10995</v>
      </c>
      <c r="I32" s="2">
        <f t="shared" si="1"/>
        <v>224775</v>
      </c>
      <c r="J32" s="20">
        <f t="shared" si="2"/>
        <v>0.0769480591702814</v>
      </c>
      <c r="K32" s="20">
        <f t="shared" si="3"/>
        <v>0</v>
      </c>
      <c r="L32" s="20">
        <f t="shared" si="4"/>
        <v>0.008003559114670225</v>
      </c>
      <c r="M32" s="20">
        <f t="shared" si="5"/>
        <v>0.8661327994661328</v>
      </c>
      <c r="N32" s="20">
        <f t="shared" si="6"/>
        <v>0</v>
      </c>
      <c r="O32" s="20">
        <f t="shared" si="7"/>
        <v>0.04891558224891558</v>
      </c>
    </row>
    <row r="33" spans="1:15" ht="12.75">
      <c r="A33" s="48">
        <v>31</v>
      </c>
      <c r="B33" s="59" t="s">
        <v>41</v>
      </c>
      <c r="C33" s="49">
        <v>1104630</v>
      </c>
      <c r="D33" s="49">
        <v>0</v>
      </c>
      <c r="E33" s="49">
        <v>64046</v>
      </c>
      <c r="F33" s="49">
        <v>164809</v>
      </c>
      <c r="G33" s="49">
        <v>0</v>
      </c>
      <c r="H33" s="49">
        <v>0</v>
      </c>
      <c r="I33" s="50">
        <f t="shared" si="1"/>
        <v>1333485</v>
      </c>
      <c r="J33" s="51">
        <f t="shared" si="2"/>
        <v>0.8283782719715632</v>
      </c>
      <c r="K33" s="51">
        <f t="shared" si="3"/>
        <v>0</v>
      </c>
      <c r="L33" s="51">
        <f t="shared" si="4"/>
        <v>0.04802903669707571</v>
      </c>
      <c r="M33" s="51">
        <f t="shared" si="5"/>
        <v>0.12359269133136105</v>
      </c>
      <c r="N33" s="51">
        <f t="shared" si="6"/>
        <v>0</v>
      </c>
      <c r="O33" s="51">
        <f t="shared" si="7"/>
        <v>0</v>
      </c>
    </row>
    <row r="34" spans="1:15" s="35" customFormat="1" ht="12.75">
      <c r="A34" s="14">
        <v>32</v>
      </c>
      <c r="B34" s="58" t="s">
        <v>42</v>
      </c>
      <c r="C34" s="44">
        <v>1659379</v>
      </c>
      <c r="D34" s="44">
        <v>22499</v>
      </c>
      <c r="E34" s="44">
        <v>0</v>
      </c>
      <c r="F34" s="44">
        <v>12737</v>
      </c>
      <c r="G34" s="44">
        <v>0</v>
      </c>
      <c r="H34" s="44">
        <v>14308494</v>
      </c>
      <c r="I34" s="33">
        <f t="shared" si="1"/>
        <v>16003109</v>
      </c>
      <c r="J34" s="34">
        <f t="shared" si="2"/>
        <v>0.10369103903497752</v>
      </c>
      <c r="K34" s="34">
        <f t="shared" si="3"/>
        <v>0.0014059143132750017</v>
      </c>
      <c r="L34" s="34">
        <f t="shared" si="4"/>
        <v>0</v>
      </c>
      <c r="M34" s="34">
        <f t="shared" si="5"/>
        <v>0.000795907845156838</v>
      </c>
      <c r="N34" s="34">
        <f t="shared" si="6"/>
        <v>0</v>
      </c>
      <c r="O34" s="34">
        <f t="shared" si="7"/>
        <v>0.8941071388065907</v>
      </c>
    </row>
    <row r="35" spans="1:15" s="35" customFormat="1" ht="12.75">
      <c r="A35" s="14">
        <v>33</v>
      </c>
      <c r="B35" s="58" t="s">
        <v>43</v>
      </c>
      <c r="C35" s="44">
        <v>10135</v>
      </c>
      <c r="D35" s="44">
        <v>108</v>
      </c>
      <c r="E35" s="44">
        <v>71480</v>
      </c>
      <c r="F35" s="44">
        <v>17264</v>
      </c>
      <c r="G35" s="44">
        <v>0</v>
      </c>
      <c r="H35" s="44">
        <v>2785</v>
      </c>
      <c r="I35" s="33">
        <f t="shared" si="1"/>
        <v>101772</v>
      </c>
      <c r="J35" s="34">
        <f t="shared" si="2"/>
        <v>0.09958534763982235</v>
      </c>
      <c r="K35" s="34">
        <f t="shared" si="3"/>
        <v>0.0010611956137247967</v>
      </c>
      <c r="L35" s="34">
        <f t="shared" si="4"/>
        <v>0.7023542821208191</v>
      </c>
      <c r="M35" s="34">
        <f t="shared" si="5"/>
        <v>0.1696340840309712</v>
      </c>
      <c r="N35" s="34">
        <f t="shared" si="6"/>
        <v>0</v>
      </c>
      <c r="O35" s="34">
        <f t="shared" si="7"/>
        <v>0.027365090594662578</v>
      </c>
    </row>
    <row r="36" spans="1:15" s="35" customFormat="1" ht="12.75">
      <c r="A36" s="14">
        <v>34</v>
      </c>
      <c r="B36" s="58" t="s">
        <v>44</v>
      </c>
      <c r="C36" s="44">
        <v>47058</v>
      </c>
      <c r="D36" s="44">
        <v>0</v>
      </c>
      <c r="E36" s="44">
        <v>0</v>
      </c>
      <c r="F36" s="44">
        <v>150648</v>
      </c>
      <c r="G36" s="44">
        <v>0</v>
      </c>
      <c r="H36" s="44">
        <v>228866</v>
      </c>
      <c r="I36" s="33">
        <f t="shared" si="1"/>
        <v>426572</v>
      </c>
      <c r="J36" s="34">
        <f t="shared" si="2"/>
        <v>0.11031666400982718</v>
      </c>
      <c r="K36" s="34">
        <f t="shared" si="3"/>
        <v>0</v>
      </c>
      <c r="L36" s="34">
        <f t="shared" si="4"/>
        <v>0</v>
      </c>
      <c r="M36" s="34">
        <f t="shared" si="5"/>
        <v>0.353159607287867</v>
      </c>
      <c r="N36" s="34">
        <f t="shared" si="6"/>
        <v>0</v>
      </c>
      <c r="O36" s="34">
        <f t="shared" si="7"/>
        <v>0.5365237287023058</v>
      </c>
    </row>
    <row r="37" spans="1:15" ht="12.75">
      <c r="A37" s="15">
        <v>35</v>
      </c>
      <c r="B37" s="60" t="s">
        <v>45</v>
      </c>
      <c r="C37" s="45">
        <v>6713</v>
      </c>
      <c r="D37" s="45">
        <v>0</v>
      </c>
      <c r="E37" s="45">
        <v>151890</v>
      </c>
      <c r="F37" s="45">
        <v>108400</v>
      </c>
      <c r="G37" s="45">
        <v>0</v>
      </c>
      <c r="H37" s="45">
        <v>0</v>
      </c>
      <c r="I37" s="2">
        <f t="shared" si="1"/>
        <v>267003</v>
      </c>
      <c r="J37" s="20">
        <f t="shared" si="2"/>
        <v>0.02514203960255128</v>
      </c>
      <c r="K37" s="20">
        <f t="shared" si="3"/>
        <v>0</v>
      </c>
      <c r="L37" s="20">
        <f t="shared" si="4"/>
        <v>0.5688700126964865</v>
      </c>
      <c r="M37" s="20">
        <f t="shared" si="5"/>
        <v>0.40598794770096214</v>
      </c>
      <c r="N37" s="20">
        <f t="shared" si="6"/>
        <v>0</v>
      </c>
      <c r="O37" s="20">
        <f t="shared" si="7"/>
        <v>0</v>
      </c>
    </row>
    <row r="38" spans="1:15" ht="12.75">
      <c r="A38" s="48">
        <v>36</v>
      </c>
      <c r="B38" s="59" t="s">
        <v>132</v>
      </c>
      <c r="C38" s="49">
        <v>872548</v>
      </c>
      <c r="D38" s="49">
        <v>987697</v>
      </c>
      <c r="E38" s="49">
        <v>2535905</v>
      </c>
      <c r="F38" s="49">
        <v>471490</v>
      </c>
      <c r="G38" s="49">
        <v>0</v>
      </c>
      <c r="H38" s="49">
        <v>632260</v>
      </c>
      <c r="I38" s="50">
        <f t="shared" si="1"/>
        <v>5499900</v>
      </c>
      <c r="J38" s="51">
        <f t="shared" si="2"/>
        <v>0.15864797541773487</v>
      </c>
      <c r="K38" s="51">
        <f t="shared" si="3"/>
        <v>0.1795845379006891</v>
      </c>
      <c r="L38" s="51">
        <f t="shared" si="4"/>
        <v>0.461082019673085</v>
      </c>
      <c r="M38" s="51">
        <f t="shared" si="5"/>
        <v>0.08572701321842216</v>
      </c>
      <c r="N38" s="51">
        <f t="shared" si="6"/>
        <v>0</v>
      </c>
      <c r="O38" s="51">
        <f t="shared" si="7"/>
        <v>0.11495845379006892</v>
      </c>
    </row>
    <row r="39" spans="1:15" s="35" customFormat="1" ht="12.75">
      <c r="A39" s="14">
        <v>37</v>
      </c>
      <c r="B39" s="58" t="s">
        <v>46</v>
      </c>
      <c r="C39" s="44">
        <v>1629139</v>
      </c>
      <c r="D39" s="44">
        <v>15374</v>
      </c>
      <c r="E39" s="44">
        <v>2690</v>
      </c>
      <c r="F39" s="44">
        <v>62667</v>
      </c>
      <c r="G39" s="44">
        <v>0</v>
      </c>
      <c r="H39" s="44">
        <v>144295</v>
      </c>
      <c r="I39" s="33">
        <f t="shared" si="1"/>
        <v>1854165</v>
      </c>
      <c r="J39" s="34">
        <f t="shared" si="2"/>
        <v>0.8786375538315091</v>
      </c>
      <c r="K39" s="34">
        <f t="shared" si="3"/>
        <v>0.008291602958744232</v>
      </c>
      <c r="L39" s="34">
        <f t="shared" si="4"/>
        <v>0.0014507878209328727</v>
      </c>
      <c r="M39" s="34">
        <f t="shared" si="5"/>
        <v>0.03379796296446109</v>
      </c>
      <c r="N39" s="34">
        <f t="shared" si="6"/>
        <v>0</v>
      </c>
      <c r="O39" s="34">
        <f t="shared" si="7"/>
        <v>0.07782209242435274</v>
      </c>
    </row>
    <row r="40" spans="1:15" s="35" customFormat="1" ht="12.75">
      <c r="A40" s="14">
        <v>38</v>
      </c>
      <c r="B40" s="58" t="s">
        <v>133</v>
      </c>
      <c r="C40" s="44">
        <v>1159796</v>
      </c>
      <c r="D40" s="44">
        <v>1203468</v>
      </c>
      <c r="E40" s="44">
        <v>0</v>
      </c>
      <c r="F40" s="44">
        <v>77653</v>
      </c>
      <c r="G40" s="44">
        <v>0</v>
      </c>
      <c r="H40" s="44">
        <v>0</v>
      </c>
      <c r="I40" s="33">
        <f t="shared" si="1"/>
        <v>2440917</v>
      </c>
      <c r="J40" s="34">
        <f t="shared" si="2"/>
        <v>0.47514765967052547</v>
      </c>
      <c r="K40" s="34">
        <f t="shared" si="3"/>
        <v>0.49303929629725224</v>
      </c>
      <c r="L40" s="34">
        <f t="shared" si="4"/>
        <v>0</v>
      </c>
      <c r="M40" s="34">
        <f t="shared" si="5"/>
        <v>0.031813044032222314</v>
      </c>
      <c r="N40" s="34">
        <f t="shared" si="6"/>
        <v>0</v>
      </c>
      <c r="O40" s="34">
        <f t="shared" si="7"/>
        <v>0</v>
      </c>
    </row>
    <row r="41" spans="1:15" s="35" customFormat="1" ht="12.75">
      <c r="A41" s="14">
        <v>39</v>
      </c>
      <c r="B41" s="58" t="s">
        <v>47</v>
      </c>
      <c r="C41" s="44">
        <v>960360</v>
      </c>
      <c r="D41" s="44">
        <v>42585</v>
      </c>
      <c r="E41" s="44">
        <v>0</v>
      </c>
      <c r="F41" s="44">
        <v>49029</v>
      </c>
      <c r="G41" s="44">
        <v>0</v>
      </c>
      <c r="H41" s="44">
        <v>0</v>
      </c>
      <c r="I41" s="33">
        <f t="shared" si="1"/>
        <v>1051974</v>
      </c>
      <c r="J41" s="34">
        <f t="shared" si="2"/>
        <v>0.9129122963115058</v>
      </c>
      <c r="K41" s="34">
        <f t="shared" si="3"/>
        <v>0.04048103850475392</v>
      </c>
      <c r="L41" s="34">
        <f t="shared" si="4"/>
        <v>0</v>
      </c>
      <c r="M41" s="34">
        <f t="shared" si="5"/>
        <v>0.046606665183740285</v>
      </c>
      <c r="N41" s="34">
        <f t="shared" si="6"/>
        <v>0</v>
      </c>
      <c r="O41" s="34">
        <f t="shared" si="7"/>
        <v>0</v>
      </c>
    </row>
    <row r="42" spans="1:15" ht="12.75">
      <c r="A42" s="15">
        <v>40</v>
      </c>
      <c r="B42" s="60" t="s">
        <v>48</v>
      </c>
      <c r="C42" s="45">
        <v>3626</v>
      </c>
      <c r="D42" s="45">
        <v>75329</v>
      </c>
      <c r="E42" s="45">
        <v>46140</v>
      </c>
      <c r="F42" s="45">
        <v>591862</v>
      </c>
      <c r="G42" s="45">
        <v>0</v>
      </c>
      <c r="H42" s="45">
        <v>40132</v>
      </c>
      <c r="I42" s="2">
        <f t="shared" si="1"/>
        <v>757089</v>
      </c>
      <c r="J42" s="20">
        <f t="shared" si="2"/>
        <v>0.004789397283542622</v>
      </c>
      <c r="K42" s="20">
        <f t="shared" si="3"/>
        <v>0.09949820958962553</v>
      </c>
      <c r="L42" s="20">
        <f t="shared" si="4"/>
        <v>0.06094395771170893</v>
      </c>
      <c r="M42" s="20">
        <f t="shared" si="5"/>
        <v>0.7817601365229188</v>
      </c>
      <c r="N42" s="20">
        <f t="shared" si="6"/>
        <v>0</v>
      </c>
      <c r="O42" s="20">
        <f t="shared" si="7"/>
        <v>0.053008298892204216</v>
      </c>
    </row>
    <row r="43" spans="1:15" ht="12.75">
      <c r="A43" s="48">
        <v>41</v>
      </c>
      <c r="B43" s="59" t="s">
        <v>49</v>
      </c>
      <c r="C43" s="49">
        <v>753004</v>
      </c>
      <c r="D43" s="49">
        <v>0</v>
      </c>
      <c r="E43" s="49">
        <v>0</v>
      </c>
      <c r="F43" s="49">
        <v>24862</v>
      </c>
      <c r="G43" s="49">
        <v>0</v>
      </c>
      <c r="H43" s="49">
        <v>0</v>
      </c>
      <c r="I43" s="50">
        <f t="shared" si="1"/>
        <v>777866</v>
      </c>
      <c r="J43" s="51">
        <f t="shared" si="2"/>
        <v>0.9680381968102475</v>
      </c>
      <c r="K43" s="51">
        <f t="shared" si="3"/>
        <v>0</v>
      </c>
      <c r="L43" s="51">
        <f t="shared" si="4"/>
        <v>0</v>
      </c>
      <c r="M43" s="51">
        <f t="shared" si="5"/>
        <v>0.031961803189752475</v>
      </c>
      <c r="N43" s="51">
        <f t="shared" si="6"/>
        <v>0</v>
      </c>
      <c r="O43" s="51">
        <f t="shared" si="7"/>
        <v>0</v>
      </c>
    </row>
    <row r="44" spans="1:15" s="35" customFormat="1" ht="12.75">
      <c r="A44" s="14">
        <v>42</v>
      </c>
      <c r="B44" s="58" t="s">
        <v>50</v>
      </c>
      <c r="C44" s="44">
        <v>347457</v>
      </c>
      <c r="D44" s="44">
        <v>0</v>
      </c>
      <c r="E44" s="44">
        <v>0</v>
      </c>
      <c r="F44" s="44">
        <v>154251</v>
      </c>
      <c r="G44" s="44">
        <v>0</v>
      </c>
      <c r="H44" s="44">
        <v>0</v>
      </c>
      <c r="I44" s="33">
        <f t="shared" si="1"/>
        <v>501708</v>
      </c>
      <c r="J44" s="34">
        <f t="shared" si="2"/>
        <v>0.6925482551603722</v>
      </c>
      <c r="K44" s="34">
        <f t="shared" si="3"/>
        <v>0</v>
      </c>
      <c r="L44" s="34">
        <f t="shared" si="4"/>
        <v>0</v>
      </c>
      <c r="M44" s="34">
        <f t="shared" si="5"/>
        <v>0.30745174483962784</v>
      </c>
      <c r="N44" s="34">
        <f t="shared" si="6"/>
        <v>0</v>
      </c>
      <c r="O44" s="34">
        <f t="shared" si="7"/>
        <v>0</v>
      </c>
    </row>
    <row r="45" spans="1:15" s="35" customFormat="1" ht="12.75">
      <c r="A45" s="14">
        <v>43</v>
      </c>
      <c r="B45" s="58" t="s">
        <v>51</v>
      </c>
      <c r="C45" s="44">
        <v>751381</v>
      </c>
      <c r="D45" s="44">
        <v>13145</v>
      </c>
      <c r="E45" s="44">
        <v>0</v>
      </c>
      <c r="F45" s="44">
        <v>94496</v>
      </c>
      <c r="G45" s="44">
        <v>0</v>
      </c>
      <c r="H45" s="44">
        <v>10609</v>
      </c>
      <c r="I45" s="33">
        <f t="shared" si="1"/>
        <v>869631</v>
      </c>
      <c r="J45" s="34">
        <f t="shared" si="2"/>
        <v>0.8640227866761879</v>
      </c>
      <c r="K45" s="34">
        <f t="shared" si="3"/>
        <v>0.015115606504367945</v>
      </c>
      <c r="L45" s="34">
        <f t="shared" si="4"/>
        <v>0</v>
      </c>
      <c r="M45" s="34">
        <f t="shared" si="5"/>
        <v>0.10866217970610523</v>
      </c>
      <c r="N45" s="34">
        <f t="shared" si="6"/>
        <v>0</v>
      </c>
      <c r="O45" s="34">
        <f t="shared" si="7"/>
        <v>0.012199427113338875</v>
      </c>
    </row>
    <row r="46" spans="1:15" s="35" customFormat="1" ht="12.75">
      <c r="A46" s="14">
        <v>44</v>
      </c>
      <c r="B46" s="58" t="s">
        <v>134</v>
      </c>
      <c r="C46" s="44">
        <v>137677</v>
      </c>
      <c r="D46" s="44">
        <v>1570599</v>
      </c>
      <c r="E46" s="44">
        <v>9323</v>
      </c>
      <c r="F46" s="44">
        <v>0</v>
      </c>
      <c r="G46" s="44">
        <v>0</v>
      </c>
      <c r="H46" s="44">
        <v>0</v>
      </c>
      <c r="I46" s="33">
        <f t="shared" si="1"/>
        <v>1717599</v>
      </c>
      <c r="J46" s="34">
        <f t="shared" si="2"/>
        <v>0.08015666054765984</v>
      </c>
      <c r="K46" s="34">
        <f t="shared" si="3"/>
        <v>0.9144154136093465</v>
      </c>
      <c r="L46" s="34">
        <f t="shared" si="4"/>
        <v>0.00542792584299362</v>
      </c>
      <c r="M46" s="34">
        <f t="shared" si="5"/>
        <v>0</v>
      </c>
      <c r="N46" s="34">
        <f t="shared" si="6"/>
        <v>0</v>
      </c>
      <c r="O46" s="34">
        <f t="shared" si="7"/>
        <v>0</v>
      </c>
    </row>
    <row r="47" spans="1:15" ht="12.75">
      <c r="A47" s="15">
        <v>45</v>
      </c>
      <c r="B47" s="60" t="s">
        <v>135</v>
      </c>
      <c r="C47" s="45">
        <v>2425538</v>
      </c>
      <c r="D47" s="45">
        <v>203518</v>
      </c>
      <c r="E47" s="45">
        <v>0</v>
      </c>
      <c r="F47" s="45">
        <v>804253</v>
      </c>
      <c r="G47" s="45">
        <v>0</v>
      </c>
      <c r="H47" s="45">
        <v>5655083</v>
      </c>
      <c r="I47" s="2">
        <f t="shared" si="1"/>
        <v>9088392</v>
      </c>
      <c r="J47" s="20">
        <f t="shared" si="2"/>
        <v>0.26688307458569127</v>
      </c>
      <c r="K47" s="20">
        <f t="shared" si="3"/>
        <v>0.022393180223740348</v>
      </c>
      <c r="L47" s="20">
        <f t="shared" si="4"/>
        <v>0</v>
      </c>
      <c r="M47" s="20">
        <f t="shared" si="5"/>
        <v>0.08849233175681682</v>
      </c>
      <c r="N47" s="20">
        <f t="shared" si="6"/>
        <v>0</v>
      </c>
      <c r="O47" s="20">
        <f t="shared" si="7"/>
        <v>0.6222314134337515</v>
      </c>
    </row>
    <row r="48" spans="1:15" ht="12.75">
      <c r="A48" s="48">
        <v>46</v>
      </c>
      <c r="B48" s="59" t="s">
        <v>52</v>
      </c>
      <c r="C48" s="49">
        <v>1600</v>
      </c>
      <c r="D48" s="49">
        <v>0</v>
      </c>
      <c r="E48" s="49">
        <v>9297</v>
      </c>
      <c r="F48" s="49">
        <v>24213</v>
      </c>
      <c r="G48" s="49">
        <v>0</v>
      </c>
      <c r="H48" s="49">
        <v>223690</v>
      </c>
      <c r="I48" s="50">
        <f t="shared" si="1"/>
        <v>258800</v>
      </c>
      <c r="J48" s="51">
        <f t="shared" si="2"/>
        <v>0.0061823802163833074</v>
      </c>
      <c r="K48" s="51">
        <f t="shared" si="3"/>
        <v>0</v>
      </c>
      <c r="L48" s="51">
        <f t="shared" si="4"/>
        <v>0.03592349304482226</v>
      </c>
      <c r="M48" s="51">
        <f t="shared" si="5"/>
        <v>0.09355873261205565</v>
      </c>
      <c r="N48" s="51">
        <f t="shared" si="6"/>
        <v>0</v>
      </c>
      <c r="O48" s="51">
        <f t="shared" si="7"/>
        <v>0.8643353941267388</v>
      </c>
    </row>
    <row r="49" spans="1:15" s="35" customFormat="1" ht="12.75">
      <c r="A49" s="14">
        <v>47</v>
      </c>
      <c r="B49" s="58" t="s">
        <v>53</v>
      </c>
      <c r="C49" s="44">
        <v>988942</v>
      </c>
      <c r="D49" s="44">
        <v>77585</v>
      </c>
      <c r="E49" s="44">
        <v>0</v>
      </c>
      <c r="F49" s="44">
        <v>69003</v>
      </c>
      <c r="G49" s="44">
        <v>0</v>
      </c>
      <c r="H49" s="44">
        <v>3450875</v>
      </c>
      <c r="I49" s="33">
        <f t="shared" si="1"/>
        <v>4586405</v>
      </c>
      <c r="J49" s="34">
        <f t="shared" si="2"/>
        <v>0.21562465591241942</v>
      </c>
      <c r="K49" s="34">
        <f t="shared" si="3"/>
        <v>0.016916299367369433</v>
      </c>
      <c r="L49" s="34">
        <f t="shared" si="4"/>
        <v>0</v>
      </c>
      <c r="M49" s="34">
        <f t="shared" si="5"/>
        <v>0.015045117036109982</v>
      </c>
      <c r="N49" s="34">
        <f t="shared" si="6"/>
        <v>0</v>
      </c>
      <c r="O49" s="34">
        <f t="shared" si="7"/>
        <v>0.7524139276841012</v>
      </c>
    </row>
    <row r="50" spans="1:15" s="35" customFormat="1" ht="12.75">
      <c r="A50" s="14">
        <v>48</v>
      </c>
      <c r="B50" s="58" t="s">
        <v>54</v>
      </c>
      <c r="C50" s="44">
        <v>353686</v>
      </c>
      <c r="D50" s="44">
        <v>25537</v>
      </c>
      <c r="E50" s="44">
        <v>0</v>
      </c>
      <c r="F50" s="44">
        <v>3550</v>
      </c>
      <c r="G50" s="44">
        <v>0</v>
      </c>
      <c r="H50" s="44">
        <v>5597265</v>
      </c>
      <c r="I50" s="33">
        <f t="shared" si="1"/>
        <v>5980038</v>
      </c>
      <c r="J50" s="34">
        <f t="shared" si="2"/>
        <v>0.0591444402192762</v>
      </c>
      <c r="K50" s="34">
        <f t="shared" si="3"/>
        <v>0.004270374201635508</v>
      </c>
      <c r="L50" s="34">
        <f t="shared" si="4"/>
        <v>0</v>
      </c>
      <c r="M50" s="34">
        <f t="shared" si="5"/>
        <v>0.0005936417126446354</v>
      </c>
      <c r="N50" s="34">
        <f t="shared" si="6"/>
        <v>0</v>
      </c>
      <c r="O50" s="34">
        <f t="shared" si="7"/>
        <v>0.9359915438664437</v>
      </c>
    </row>
    <row r="51" spans="1:15" s="35" customFormat="1" ht="12.75">
      <c r="A51" s="14">
        <v>49</v>
      </c>
      <c r="B51" s="58" t="s">
        <v>55</v>
      </c>
      <c r="C51" s="44">
        <v>1388496</v>
      </c>
      <c r="D51" s="44">
        <v>58632</v>
      </c>
      <c r="E51" s="44">
        <v>20486</v>
      </c>
      <c r="F51" s="44">
        <v>74474</v>
      </c>
      <c r="G51" s="44">
        <v>0</v>
      </c>
      <c r="H51" s="44">
        <v>0</v>
      </c>
      <c r="I51" s="33">
        <f t="shared" si="1"/>
        <v>1542088</v>
      </c>
      <c r="J51" s="34">
        <f t="shared" si="2"/>
        <v>0.9003999771738059</v>
      </c>
      <c r="K51" s="34">
        <f t="shared" si="3"/>
        <v>0.03802117648279476</v>
      </c>
      <c r="L51" s="34">
        <f t="shared" si="4"/>
        <v>0.013284585574882886</v>
      </c>
      <c r="M51" s="34">
        <f t="shared" si="5"/>
        <v>0.04829426076851645</v>
      </c>
      <c r="N51" s="34">
        <f t="shared" si="6"/>
        <v>0</v>
      </c>
      <c r="O51" s="34">
        <f t="shared" si="7"/>
        <v>0</v>
      </c>
    </row>
    <row r="52" spans="1:15" ht="12.75">
      <c r="A52" s="15">
        <v>50</v>
      </c>
      <c r="B52" s="60" t="s">
        <v>56</v>
      </c>
      <c r="C52" s="45">
        <v>186110</v>
      </c>
      <c r="D52" s="45">
        <v>0</v>
      </c>
      <c r="E52" s="45">
        <v>0</v>
      </c>
      <c r="F52" s="45">
        <v>19928</v>
      </c>
      <c r="G52" s="45">
        <v>0</v>
      </c>
      <c r="H52" s="45">
        <v>434393</v>
      </c>
      <c r="I52" s="2">
        <f t="shared" si="1"/>
        <v>640431</v>
      </c>
      <c r="J52" s="20">
        <f t="shared" si="2"/>
        <v>0.2906011732723744</v>
      </c>
      <c r="K52" s="20">
        <f t="shared" si="3"/>
        <v>0</v>
      </c>
      <c r="L52" s="20">
        <f t="shared" si="4"/>
        <v>0</v>
      </c>
      <c r="M52" s="20">
        <f t="shared" si="5"/>
        <v>0.03111654495175905</v>
      </c>
      <c r="N52" s="20">
        <f t="shared" si="6"/>
        <v>0</v>
      </c>
      <c r="O52" s="20">
        <f t="shared" si="7"/>
        <v>0.6782822817758666</v>
      </c>
    </row>
    <row r="53" spans="1:15" ht="12.75">
      <c r="A53" s="48">
        <v>51</v>
      </c>
      <c r="B53" s="59" t="s">
        <v>57</v>
      </c>
      <c r="C53" s="49">
        <v>590841</v>
      </c>
      <c r="D53" s="49">
        <v>29292</v>
      </c>
      <c r="E53" s="49">
        <v>5076</v>
      </c>
      <c r="F53" s="49">
        <v>64046</v>
      </c>
      <c r="G53" s="49">
        <v>0</v>
      </c>
      <c r="H53" s="49">
        <v>819228</v>
      </c>
      <c r="I53" s="50">
        <f t="shared" si="1"/>
        <v>1508483</v>
      </c>
      <c r="J53" s="51">
        <f t="shared" si="2"/>
        <v>0.3916789251188114</v>
      </c>
      <c r="K53" s="51">
        <f t="shared" si="3"/>
        <v>0.019418183698457325</v>
      </c>
      <c r="L53" s="51">
        <f t="shared" si="4"/>
        <v>0.003364969973145206</v>
      </c>
      <c r="M53" s="51">
        <f t="shared" si="5"/>
        <v>0.04245722358157168</v>
      </c>
      <c r="N53" s="51">
        <f t="shared" si="6"/>
        <v>0</v>
      </c>
      <c r="O53" s="51">
        <f t="shared" si="7"/>
        <v>0.5430806976280144</v>
      </c>
    </row>
    <row r="54" spans="1:15" s="35" customFormat="1" ht="12.75">
      <c r="A54" s="14">
        <v>52</v>
      </c>
      <c r="B54" s="58" t="s">
        <v>136</v>
      </c>
      <c r="C54" s="44">
        <v>3367329</v>
      </c>
      <c r="D54" s="44">
        <v>196575</v>
      </c>
      <c r="E54" s="44">
        <v>0</v>
      </c>
      <c r="F54" s="44">
        <v>958498</v>
      </c>
      <c r="G54" s="44">
        <v>22496</v>
      </c>
      <c r="H54" s="44">
        <v>8397409</v>
      </c>
      <c r="I54" s="33">
        <f t="shared" si="1"/>
        <v>12942307</v>
      </c>
      <c r="J54" s="34">
        <f t="shared" si="2"/>
        <v>0.2601799663692107</v>
      </c>
      <c r="K54" s="34">
        <f t="shared" si="3"/>
        <v>0.015188559504885799</v>
      </c>
      <c r="L54" s="34">
        <f t="shared" si="4"/>
        <v>0</v>
      </c>
      <c r="M54" s="34">
        <f t="shared" si="5"/>
        <v>0.0740592847936616</v>
      </c>
      <c r="N54" s="34">
        <f t="shared" si="6"/>
        <v>0.001738175427302103</v>
      </c>
      <c r="O54" s="34">
        <f t="shared" si="7"/>
        <v>0.6488340139049398</v>
      </c>
    </row>
    <row r="55" spans="1:15" s="35" customFormat="1" ht="12.75">
      <c r="A55" s="14">
        <v>53</v>
      </c>
      <c r="B55" s="58" t="s">
        <v>58</v>
      </c>
      <c r="C55" s="44">
        <v>704581</v>
      </c>
      <c r="D55" s="44">
        <v>6747</v>
      </c>
      <c r="E55" s="44">
        <v>210323</v>
      </c>
      <c r="F55" s="44">
        <v>395715</v>
      </c>
      <c r="G55" s="44">
        <v>0</v>
      </c>
      <c r="H55" s="44">
        <v>1126798</v>
      </c>
      <c r="I55" s="33">
        <f t="shared" si="1"/>
        <v>2444164</v>
      </c>
      <c r="J55" s="34">
        <f t="shared" si="2"/>
        <v>0.28827075433563376</v>
      </c>
      <c r="K55" s="34">
        <f t="shared" si="3"/>
        <v>0.0027604530628877605</v>
      </c>
      <c r="L55" s="34">
        <f t="shared" si="4"/>
        <v>0.08605109968070883</v>
      </c>
      <c r="M55" s="34">
        <f t="shared" si="5"/>
        <v>0.16190198366394398</v>
      </c>
      <c r="N55" s="34">
        <f t="shared" si="6"/>
        <v>0</v>
      </c>
      <c r="O55" s="34">
        <f t="shared" si="7"/>
        <v>0.46101570925682567</v>
      </c>
    </row>
    <row r="56" spans="1:15" s="35" customFormat="1" ht="12.75">
      <c r="A56" s="14">
        <v>54</v>
      </c>
      <c r="B56" s="58" t="s">
        <v>59</v>
      </c>
      <c r="C56" s="44">
        <v>14285</v>
      </c>
      <c r="D56" s="44">
        <v>25000</v>
      </c>
      <c r="E56" s="44">
        <v>0</v>
      </c>
      <c r="F56" s="44">
        <v>0</v>
      </c>
      <c r="G56" s="44">
        <v>0</v>
      </c>
      <c r="H56" s="44">
        <v>342000</v>
      </c>
      <c r="I56" s="33">
        <f t="shared" si="1"/>
        <v>381285</v>
      </c>
      <c r="J56" s="34">
        <f t="shared" si="2"/>
        <v>0.03746541301126454</v>
      </c>
      <c r="K56" s="34">
        <f t="shared" si="3"/>
        <v>0.0655677511572708</v>
      </c>
      <c r="L56" s="34">
        <f t="shared" si="4"/>
        <v>0</v>
      </c>
      <c r="M56" s="34">
        <f t="shared" si="5"/>
        <v>0</v>
      </c>
      <c r="N56" s="34">
        <f t="shared" si="6"/>
        <v>0</v>
      </c>
      <c r="O56" s="34">
        <f t="shared" si="7"/>
        <v>0.8969668358314646</v>
      </c>
    </row>
    <row r="57" spans="1:15" ht="12.75">
      <c r="A57" s="15">
        <v>55</v>
      </c>
      <c r="B57" s="60" t="s">
        <v>137</v>
      </c>
      <c r="C57" s="45">
        <v>1020188</v>
      </c>
      <c r="D57" s="45">
        <v>27886</v>
      </c>
      <c r="E57" s="45">
        <v>0</v>
      </c>
      <c r="F57" s="45">
        <v>6312</v>
      </c>
      <c r="G57" s="45">
        <v>0</v>
      </c>
      <c r="H57" s="45">
        <v>4490325</v>
      </c>
      <c r="I57" s="2">
        <f t="shared" si="1"/>
        <v>5544711</v>
      </c>
      <c r="J57" s="20">
        <f t="shared" si="2"/>
        <v>0.18399299801197935</v>
      </c>
      <c r="K57" s="20">
        <f t="shared" si="3"/>
        <v>0.005029297288893867</v>
      </c>
      <c r="L57" s="20">
        <f t="shared" si="4"/>
        <v>0</v>
      </c>
      <c r="M57" s="20">
        <f t="shared" si="5"/>
        <v>0.0011383821447141249</v>
      </c>
      <c r="N57" s="20">
        <f t="shared" si="6"/>
        <v>0</v>
      </c>
      <c r="O57" s="20">
        <f t="shared" si="7"/>
        <v>0.8098393225544127</v>
      </c>
    </row>
    <row r="58" spans="1:15" ht="12.75">
      <c r="A58" s="48">
        <v>56</v>
      </c>
      <c r="B58" s="59" t="s">
        <v>60</v>
      </c>
      <c r="C58" s="49">
        <v>178136</v>
      </c>
      <c r="D58" s="49">
        <v>22118</v>
      </c>
      <c r="E58" s="49">
        <v>0</v>
      </c>
      <c r="F58" s="49">
        <v>209789</v>
      </c>
      <c r="G58" s="49">
        <v>0</v>
      </c>
      <c r="H58" s="49">
        <v>0</v>
      </c>
      <c r="I58" s="50">
        <f t="shared" si="1"/>
        <v>410043</v>
      </c>
      <c r="J58" s="51">
        <f t="shared" si="2"/>
        <v>0.4344324863489927</v>
      </c>
      <c r="K58" s="51">
        <f t="shared" si="3"/>
        <v>0.053940684269698544</v>
      </c>
      <c r="L58" s="51">
        <f t="shared" si="4"/>
        <v>0</v>
      </c>
      <c r="M58" s="51">
        <f t="shared" si="5"/>
        <v>0.5116268293813088</v>
      </c>
      <c r="N58" s="51">
        <f t="shared" si="6"/>
        <v>0</v>
      </c>
      <c r="O58" s="51">
        <f t="shared" si="7"/>
        <v>0</v>
      </c>
    </row>
    <row r="59" spans="1:15" s="35" customFormat="1" ht="12.75">
      <c r="A59" s="14">
        <v>57</v>
      </c>
      <c r="B59" s="58" t="s">
        <v>138</v>
      </c>
      <c r="C59" s="44">
        <v>88989</v>
      </c>
      <c r="D59" s="44">
        <v>91741</v>
      </c>
      <c r="E59" s="44">
        <v>0</v>
      </c>
      <c r="F59" s="44">
        <v>620695</v>
      </c>
      <c r="G59" s="44">
        <v>0</v>
      </c>
      <c r="H59" s="44">
        <v>0</v>
      </c>
      <c r="I59" s="33">
        <f t="shared" si="1"/>
        <v>801425</v>
      </c>
      <c r="J59" s="34">
        <f t="shared" si="2"/>
        <v>0.1110384627382475</v>
      </c>
      <c r="K59" s="34">
        <f t="shared" si="3"/>
        <v>0.1144723461334498</v>
      </c>
      <c r="L59" s="34">
        <f t="shared" si="4"/>
        <v>0</v>
      </c>
      <c r="M59" s="34">
        <f t="shared" si="5"/>
        <v>0.7744891911283027</v>
      </c>
      <c r="N59" s="34">
        <f t="shared" si="6"/>
        <v>0</v>
      </c>
      <c r="O59" s="34">
        <f t="shared" si="7"/>
        <v>0</v>
      </c>
    </row>
    <row r="60" spans="1:15" s="35" customFormat="1" ht="12.75">
      <c r="A60" s="14">
        <v>58</v>
      </c>
      <c r="B60" s="58" t="s">
        <v>61</v>
      </c>
      <c r="C60" s="44">
        <v>86778</v>
      </c>
      <c r="D60" s="44">
        <v>35262</v>
      </c>
      <c r="E60" s="44">
        <v>0</v>
      </c>
      <c r="F60" s="44">
        <v>190123</v>
      </c>
      <c r="G60" s="44">
        <v>0</v>
      </c>
      <c r="H60" s="44">
        <v>231638</v>
      </c>
      <c r="I60" s="33">
        <f t="shared" si="1"/>
        <v>543801</v>
      </c>
      <c r="J60" s="34">
        <f t="shared" si="2"/>
        <v>0.15957675693865955</v>
      </c>
      <c r="K60" s="34">
        <f t="shared" si="3"/>
        <v>0.06484357329243602</v>
      </c>
      <c r="L60" s="34">
        <f t="shared" si="4"/>
        <v>0</v>
      </c>
      <c r="M60" s="34">
        <f t="shared" si="5"/>
        <v>0.34961870242974913</v>
      </c>
      <c r="N60" s="34">
        <f t="shared" si="6"/>
        <v>0</v>
      </c>
      <c r="O60" s="34">
        <f t="shared" si="7"/>
        <v>0.42596096733915534</v>
      </c>
    </row>
    <row r="61" spans="1:15" s="35" customFormat="1" ht="12.75">
      <c r="A61" s="14">
        <v>59</v>
      </c>
      <c r="B61" s="58" t="s">
        <v>62</v>
      </c>
      <c r="C61" s="44">
        <v>334475</v>
      </c>
      <c r="D61" s="44">
        <v>39018</v>
      </c>
      <c r="E61" s="44">
        <v>24398</v>
      </c>
      <c r="F61" s="44">
        <v>1398</v>
      </c>
      <c r="G61" s="44">
        <v>0</v>
      </c>
      <c r="H61" s="44">
        <v>0</v>
      </c>
      <c r="I61" s="33">
        <f t="shared" si="1"/>
        <v>399289</v>
      </c>
      <c r="J61" s="34">
        <f t="shared" si="2"/>
        <v>0.8376764699252922</v>
      </c>
      <c r="K61" s="34">
        <f t="shared" si="3"/>
        <v>0.09771869498032754</v>
      </c>
      <c r="L61" s="34">
        <f t="shared" si="4"/>
        <v>0.06110361166974297</v>
      </c>
      <c r="M61" s="34">
        <f t="shared" si="5"/>
        <v>0.0035012234246372927</v>
      </c>
      <c r="N61" s="34">
        <f t="shared" si="6"/>
        <v>0</v>
      </c>
      <c r="O61" s="34">
        <f t="shared" si="7"/>
        <v>0</v>
      </c>
    </row>
    <row r="62" spans="1:15" ht="12.75">
      <c r="A62" s="15">
        <v>60</v>
      </c>
      <c r="B62" s="60" t="s">
        <v>63</v>
      </c>
      <c r="C62" s="45">
        <v>394333</v>
      </c>
      <c r="D62" s="45">
        <v>217350</v>
      </c>
      <c r="E62" s="45">
        <v>0</v>
      </c>
      <c r="F62" s="45">
        <v>170781</v>
      </c>
      <c r="G62" s="45">
        <v>0</v>
      </c>
      <c r="H62" s="45">
        <v>1174426</v>
      </c>
      <c r="I62" s="2">
        <f t="shared" si="1"/>
        <v>1956890</v>
      </c>
      <c r="J62" s="20">
        <f t="shared" si="2"/>
        <v>0.20151004910853446</v>
      </c>
      <c r="K62" s="20">
        <f t="shared" si="3"/>
        <v>0.11106909432824533</v>
      </c>
      <c r="L62" s="20">
        <f t="shared" si="4"/>
        <v>0</v>
      </c>
      <c r="M62" s="20">
        <f t="shared" si="5"/>
        <v>0.08727164020461038</v>
      </c>
      <c r="N62" s="20">
        <f t="shared" si="6"/>
        <v>0</v>
      </c>
      <c r="O62" s="20">
        <f t="shared" si="7"/>
        <v>0.6001492163586098</v>
      </c>
    </row>
    <row r="63" spans="1:15" ht="12.75">
      <c r="A63" s="48">
        <v>61</v>
      </c>
      <c r="B63" s="59" t="s">
        <v>64</v>
      </c>
      <c r="C63" s="49">
        <v>25261</v>
      </c>
      <c r="D63" s="49">
        <v>106856</v>
      </c>
      <c r="E63" s="49">
        <v>0</v>
      </c>
      <c r="F63" s="49">
        <v>55592</v>
      </c>
      <c r="G63" s="49">
        <v>0</v>
      </c>
      <c r="H63" s="49">
        <v>0</v>
      </c>
      <c r="I63" s="50">
        <f t="shared" si="1"/>
        <v>187709</v>
      </c>
      <c r="J63" s="51">
        <f t="shared" si="2"/>
        <v>0.13457532670250227</v>
      </c>
      <c r="K63" s="51">
        <f t="shared" si="3"/>
        <v>0.56926412691986</v>
      </c>
      <c r="L63" s="51">
        <f t="shared" si="4"/>
        <v>0</v>
      </c>
      <c r="M63" s="51">
        <f t="shared" si="5"/>
        <v>0.2961605463776377</v>
      </c>
      <c r="N63" s="51">
        <f t="shared" si="6"/>
        <v>0</v>
      </c>
      <c r="O63" s="51">
        <f t="shared" si="7"/>
        <v>0</v>
      </c>
    </row>
    <row r="64" spans="1:15" s="35" customFormat="1" ht="12.75">
      <c r="A64" s="14">
        <v>62</v>
      </c>
      <c r="B64" s="58" t="s">
        <v>65</v>
      </c>
      <c r="C64" s="44">
        <v>75588</v>
      </c>
      <c r="D64" s="44">
        <v>0</v>
      </c>
      <c r="E64" s="44">
        <v>0</v>
      </c>
      <c r="F64" s="44">
        <v>58663</v>
      </c>
      <c r="G64" s="44">
        <v>0</v>
      </c>
      <c r="H64" s="44">
        <v>0</v>
      </c>
      <c r="I64" s="33">
        <f t="shared" si="1"/>
        <v>134251</v>
      </c>
      <c r="J64" s="34">
        <f t="shared" si="2"/>
        <v>0.5630349122166688</v>
      </c>
      <c r="K64" s="34">
        <f t="shared" si="3"/>
        <v>0</v>
      </c>
      <c r="L64" s="34">
        <f t="shared" si="4"/>
        <v>0</v>
      </c>
      <c r="M64" s="34">
        <f t="shared" si="5"/>
        <v>0.4369650877833312</v>
      </c>
      <c r="N64" s="34">
        <f t="shared" si="6"/>
        <v>0</v>
      </c>
      <c r="O64" s="34">
        <f t="shared" si="7"/>
        <v>0</v>
      </c>
    </row>
    <row r="65" spans="1:15" s="35" customFormat="1" ht="12.75">
      <c r="A65" s="14">
        <v>63</v>
      </c>
      <c r="B65" s="58" t="s">
        <v>66</v>
      </c>
      <c r="C65" s="44">
        <v>311172</v>
      </c>
      <c r="D65" s="44">
        <v>0</v>
      </c>
      <c r="E65" s="44">
        <v>0</v>
      </c>
      <c r="F65" s="44">
        <v>1004</v>
      </c>
      <c r="G65" s="44">
        <v>0</v>
      </c>
      <c r="H65" s="44">
        <v>0</v>
      </c>
      <c r="I65" s="33">
        <f t="shared" si="1"/>
        <v>312176</v>
      </c>
      <c r="J65" s="34">
        <f t="shared" si="2"/>
        <v>0.9967838655117626</v>
      </c>
      <c r="K65" s="34">
        <f t="shared" si="3"/>
        <v>0</v>
      </c>
      <c r="L65" s="34">
        <f t="shared" si="4"/>
        <v>0</v>
      </c>
      <c r="M65" s="34">
        <f t="shared" si="5"/>
        <v>0.0032161344882374043</v>
      </c>
      <c r="N65" s="34">
        <f t="shared" si="6"/>
        <v>0</v>
      </c>
      <c r="O65" s="34">
        <f t="shared" si="7"/>
        <v>0</v>
      </c>
    </row>
    <row r="66" spans="1:15" s="35" customFormat="1" ht="12.75">
      <c r="A66" s="14">
        <v>64</v>
      </c>
      <c r="B66" s="58" t="s">
        <v>67</v>
      </c>
      <c r="C66" s="44">
        <v>250099</v>
      </c>
      <c r="D66" s="44">
        <v>25411</v>
      </c>
      <c r="E66" s="44">
        <v>0</v>
      </c>
      <c r="F66" s="44">
        <v>155282</v>
      </c>
      <c r="G66" s="44">
        <v>0</v>
      </c>
      <c r="H66" s="44">
        <v>517638</v>
      </c>
      <c r="I66" s="33">
        <f t="shared" si="1"/>
        <v>948430</v>
      </c>
      <c r="J66" s="34">
        <f t="shared" si="2"/>
        <v>0.26369790074122496</v>
      </c>
      <c r="K66" s="34">
        <f t="shared" si="3"/>
        <v>0.02679269951393355</v>
      </c>
      <c r="L66" s="34">
        <f t="shared" si="4"/>
        <v>0</v>
      </c>
      <c r="M66" s="34">
        <f t="shared" si="5"/>
        <v>0.16372531446706662</v>
      </c>
      <c r="N66" s="34">
        <f t="shared" si="6"/>
        <v>0</v>
      </c>
      <c r="O66" s="34">
        <f t="shared" si="7"/>
        <v>0.5457840852777749</v>
      </c>
    </row>
    <row r="67" spans="1:15" ht="12.75">
      <c r="A67" s="15">
        <v>65</v>
      </c>
      <c r="B67" s="60" t="s">
        <v>68</v>
      </c>
      <c r="C67" s="45">
        <v>1024104</v>
      </c>
      <c r="D67" s="45">
        <v>8155</v>
      </c>
      <c r="E67" s="45">
        <v>49675</v>
      </c>
      <c r="F67" s="45">
        <v>159832</v>
      </c>
      <c r="G67" s="45">
        <v>0</v>
      </c>
      <c r="H67" s="45">
        <v>1000</v>
      </c>
      <c r="I67" s="2">
        <f t="shared" si="1"/>
        <v>1242766</v>
      </c>
      <c r="J67" s="20">
        <f t="shared" si="2"/>
        <v>0.8240521546292705</v>
      </c>
      <c r="K67" s="20">
        <f t="shared" si="3"/>
        <v>0.006561975464407619</v>
      </c>
      <c r="L67" s="20">
        <f t="shared" si="4"/>
        <v>0.03997132203488026</v>
      </c>
      <c r="M67" s="20">
        <f t="shared" si="5"/>
        <v>0.1286098911621335</v>
      </c>
      <c r="N67" s="20">
        <f t="shared" si="6"/>
        <v>0</v>
      </c>
      <c r="O67" s="20">
        <f t="shared" si="7"/>
        <v>0.0008046567093081079</v>
      </c>
    </row>
    <row r="68" spans="1:15" ht="12.75">
      <c r="A68" s="48">
        <v>66</v>
      </c>
      <c r="B68" s="59" t="s">
        <v>139</v>
      </c>
      <c r="C68" s="49">
        <v>114826</v>
      </c>
      <c r="D68" s="49">
        <v>64988</v>
      </c>
      <c r="E68" s="49">
        <v>1708</v>
      </c>
      <c r="F68" s="49">
        <v>1144</v>
      </c>
      <c r="G68" s="49">
        <v>0</v>
      </c>
      <c r="H68" s="49">
        <v>0</v>
      </c>
      <c r="I68" s="50">
        <f>SUM(C68:H68)</f>
        <v>182666</v>
      </c>
      <c r="J68" s="51">
        <f aca="true" t="shared" si="8" ref="J68:O70">C68/$I68</f>
        <v>0.6286117832546834</v>
      </c>
      <c r="K68" s="51">
        <f t="shared" si="8"/>
        <v>0.35577502107671927</v>
      </c>
      <c r="L68" s="51">
        <f t="shared" si="8"/>
        <v>0.00935039908904777</v>
      </c>
      <c r="M68" s="51">
        <f t="shared" si="8"/>
        <v>0.00626279657954956</v>
      </c>
      <c r="N68" s="51">
        <f t="shared" si="8"/>
        <v>0</v>
      </c>
      <c r="O68" s="51">
        <f t="shared" si="8"/>
        <v>0</v>
      </c>
    </row>
    <row r="69" spans="1:15" s="35" customFormat="1" ht="12.75">
      <c r="A69" s="14">
        <v>67</v>
      </c>
      <c r="B69" s="58" t="s">
        <v>69</v>
      </c>
      <c r="C69" s="44">
        <v>2088156</v>
      </c>
      <c r="D69" s="44">
        <v>28781</v>
      </c>
      <c r="E69" s="44">
        <v>58016</v>
      </c>
      <c r="F69" s="44">
        <v>4222</v>
      </c>
      <c r="G69" s="44">
        <v>0</v>
      </c>
      <c r="H69" s="44">
        <v>1051320</v>
      </c>
      <c r="I69" s="33">
        <f>SUM(C69:H69)</f>
        <v>3230495</v>
      </c>
      <c r="J69" s="34">
        <f t="shared" si="8"/>
        <v>0.6463888661025632</v>
      </c>
      <c r="K69" s="34">
        <f t="shared" si="8"/>
        <v>0.008909160979973657</v>
      </c>
      <c r="L69" s="34">
        <f t="shared" si="8"/>
        <v>0.017958857698278437</v>
      </c>
      <c r="M69" s="34">
        <f t="shared" si="8"/>
        <v>0.0013069204564625544</v>
      </c>
      <c r="N69" s="34">
        <f t="shared" si="8"/>
        <v>0</v>
      </c>
      <c r="O69" s="34">
        <f t="shared" si="8"/>
        <v>0.3254361947627221</v>
      </c>
    </row>
    <row r="70" spans="1:15" s="35" customFormat="1" ht="12.75">
      <c r="A70" s="14">
        <v>68</v>
      </c>
      <c r="B70" s="58" t="s">
        <v>70</v>
      </c>
      <c r="C70" s="44">
        <v>7213</v>
      </c>
      <c r="D70" s="44">
        <v>0</v>
      </c>
      <c r="E70" s="44">
        <v>0</v>
      </c>
      <c r="F70" s="44">
        <v>6994</v>
      </c>
      <c r="G70" s="44">
        <v>0</v>
      </c>
      <c r="H70" s="44">
        <v>0</v>
      </c>
      <c r="I70" s="33">
        <f>SUM(C70:H70)</f>
        <v>14207</v>
      </c>
      <c r="J70" s="34">
        <f t="shared" si="8"/>
        <v>0.5077074681495037</v>
      </c>
      <c r="K70" s="34">
        <f t="shared" si="8"/>
        <v>0</v>
      </c>
      <c r="L70" s="34">
        <f t="shared" si="8"/>
        <v>0</v>
      </c>
      <c r="M70" s="34">
        <f t="shared" si="8"/>
        <v>0.4922925318504962</v>
      </c>
      <c r="N70" s="34">
        <f t="shared" si="8"/>
        <v>0</v>
      </c>
      <c r="O70" s="34">
        <f t="shared" si="8"/>
        <v>0</v>
      </c>
    </row>
    <row r="71" spans="1:15" s="35" customFormat="1" ht="12.75">
      <c r="A71" s="14">
        <v>69</v>
      </c>
      <c r="B71" s="58" t="s">
        <v>111</v>
      </c>
      <c r="C71" s="44">
        <v>357914</v>
      </c>
      <c r="D71" s="44">
        <v>0</v>
      </c>
      <c r="E71" s="44">
        <v>0</v>
      </c>
      <c r="F71" s="44">
        <v>43713</v>
      </c>
      <c r="G71" s="44">
        <v>0</v>
      </c>
      <c r="H71" s="44">
        <v>0</v>
      </c>
      <c r="I71" s="33">
        <f>SUM(C71:H71)</f>
        <v>401627</v>
      </c>
      <c r="J71" s="34">
        <f aca="true" t="shared" si="9" ref="J71:O71">C71/$I71</f>
        <v>0.8911602058626537</v>
      </c>
      <c r="K71" s="34">
        <f t="shared" si="9"/>
        <v>0</v>
      </c>
      <c r="L71" s="34">
        <f t="shared" si="9"/>
        <v>0</v>
      </c>
      <c r="M71" s="34">
        <f t="shared" si="9"/>
        <v>0.10883979413734635</v>
      </c>
      <c r="N71" s="34">
        <f t="shared" si="9"/>
        <v>0</v>
      </c>
      <c r="O71" s="34">
        <f t="shared" si="9"/>
        <v>0</v>
      </c>
    </row>
    <row r="72" spans="1:15" ht="12.75" customHeight="1">
      <c r="A72" s="15">
        <v>396</v>
      </c>
      <c r="B72" s="60" t="s">
        <v>140</v>
      </c>
      <c r="C72" s="63">
        <v>573330.9000000001</v>
      </c>
      <c r="D72" s="63">
        <v>30938</v>
      </c>
      <c r="E72" s="63">
        <v>591935.4200000002</v>
      </c>
      <c r="F72" s="63">
        <v>222599.54</v>
      </c>
      <c r="G72" s="63">
        <v>0</v>
      </c>
      <c r="H72" s="63">
        <v>0</v>
      </c>
      <c r="I72" s="2">
        <f>SUM(C72:H72)</f>
        <v>1418803.8600000003</v>
      </c>
      <c r="J72" s="20">
        <f aca="true" t="shared" si="10" ref="J72:O72">C72/$I72</f>
        <v>0.4040945448231301</v>
      </c>
      <c r="K72" s="20">
        <f t="shared" si="10"/>
        <v>0.021805692014398657</v>
      </c>
      <c r="L72" s="20">
        <f t="shared" si="10"/>
        <v>0.4172073650828664</v>
      </c>
      <c r="M72" s="20">
        <f t="shared" si="10"/>
        <v>0.15689239807960487</v>
      </c>
      <c r="N72" s="20">
        <f t="shared" si="10"/>
        <v>0</v>
      </c>
      <c r="O72" s="20">
        <f t="shared" si="10"/>
        <v>0</v>
      </c>
    </row>
    <row r="73" spans="1:15" ht="12.75">
      <c r="A73" s="21"/>
      <c r="B73" s="22" t="s">
        <v>15</v>
      </c>
      <c r="C73" s="23">
        <f aca="true" t="shared" si="11" ref="C73:I73">SUM(C3:C72)</f>
        <v>55545041.9</v>
      </c>
      <c r="D73" s="23">
        <f t="shared" si="11"/>
        <v>7000436</v>
      </c>
      <c r="E73" s="23">
        <f t="shared" si="11"/>
        <v>6245968.42</v>
      </c>
      <c r="F73" s="23">
        <f t="shared" si="11"/>
        <v>10810598.54</v>
      </c>
      <c r="G73" s="23">
        <f t="shared" si="11"/>
        <v>189609</v>
      </c>
      <c r="H73" s="23">
        <f t="shared" si="11"/>
        <v>67615163</v>
      </c>
      <c r="I73" s="24">
        <f t="shared" si="11"/>
        <v>147406816.86</v>
      </c>
      <c r="J73" s="25">
        <f aca="true" t="shared" si="12" ref="J73:O73">C73/$I73</f>
        <v>0.37681460792111154</v>
      </c>
      <c r="K73" s="25">
        <f t="shared" si="12"/>
        <v>0.04749058523289789</v>
      </c>
      <c r="L73" s="25">
        <f t="shared" si="12"/>
        <v>0.042372317325949205</v>
      </c>
      <c r="M73" s="25">
        <f t="shared" si="12"/>
        <v>0.07333852511222322</v>
      </c>
      <c r="N73" s="25">
        <f t="shared" si="12"/>
        <v>0.0012862973642533888</v>
      </c>
      <c r="O73" s="25">
        <f t="shared" si="12"/>
        <v>0.4586976670435647</v>
      </c>
    </row>
    <row r="74" spans="1:15" ht="12.75">
      <c r="A74" s="26"/>
      <c r="B74" s="8"/>
      <c r="C74" s="47"/>
      <c r="D74" s="47"/>
      <c r="E74" s="47"/>
      <c r="F74" s="47"/>
      <c r="G74" s="47"/>
      <c r="H74" s="47"/>
      <c r="I74" s="43"/>
      <c r="J74" s="27"/>
      <c r="K74" s="27"/>
      <c r="L74" s="27"/>
      <c r="M74" s="27"/>
      <c r="N74" s="27"/>
      <c r="O74" s="42"/>
    </row>
    <row r="75" spans="1:15" s="35" customFormat="1" ht="12.75">
      <c r="A75" s="14">
        <v>318</v>
      </c>
      <c r="B75" s="36" t="s">
        <v>71</v>
      </c>
      <c r="C75" s="44">
        <v>102155</v>
      </c>
      <c r="D75" s="44">
        <v>0</v>
      </c>
      <c r="E75" s="44">
        <v>0</v>
      </c>
      <c r="F75" s="44">
        <v>16423</v>
      </c>
      <c r="G75" s="44">
        <v>0</v>
      </c>
      <c r="H75" s="44">
        <v>0</v>
      </c>
      <c r="I75" s="33">
        <f>SUM(C75:H75)</f>
        <v>118578</v>
      </c>
      <c r="J75" s="34">
        <f aca="true" t="shared" si="13" ref="J75:O77">C75/$I75</f>
        <v>0.8615004469631804</v>
      </c>
      <c r="K75" s="34">
        <f t="shared" si="13"/>
        <v>0</v>
      </c>
      <c r="L75" s="34">
        <f t="shared" si="13"/>
        <v>0</v>
      </c>
      <c r="M75" s="34">
        <f t="shared" si="13"/>
        <v>0.13849955303681966</v>
      </c>
      <c r="N75" s="34">
        <f t="shared" si="13"/>
        <v>0</v>
      </c>
      <c r="O75" s="34">
        <f t="shared" si="13"/>
        <v>0</v>
      </c>
    </row>
    <row r="76" spans="1:15" ht="12.75">
      <c r="A76" s="3">
        <v>319</v>
      </c>
      <c r="B76" s="4" t="s">
        <v>72</v>
      </c>
      <c r="C76" s="46">
        <v>39070</v>
      </c>
      <c r="D76" s="46">
        <v>0</v>
      </c>
      <c r="E76" s="46">
        <v>0</v>
      </c>
      <c r="F76" s="46">
        <v>12096</v>
      </c>
      <c r="G76" s="46">
        <v>0</v>
      </c>
      <c r="H76" s="46">
        <v>0</v>
      </c>
      <c r="I76" s="28">
        <f>SUM(C76:H76)</f>
        <v>51166</v>
      </c>
      <c r="J76" s="29">
        <f t="shared" si="13"/>
        <v>0.7635930109838565</v>
      </c>
      <c r="K76" s="29">
        <f t="shared" si="13"/>
        <v>0</v>
      </c>
      <c r="L76" s="29">
        <f t="shared" si="13"/>
        <v>0</v>
      </c>
      <c r="M76" s="29">
        <f t="shared" si="13"/>
        <v>0.23640698901614354</v>
      </c>
      <c r="N76" s="29">
        <f t="shared" si="13"/>
        <v>0</v>
      </c>
      <c r="O76" s="29">
        <f t="shared" si="13"/>
        <v>0</v>
      </c>
    </row>
    <row r="77" spans="1:15" ht="12.75">
      <c r="A77" s="11"/>
      <c r="B77" s="12" t="s">
        <v>73</v>
      </c>
      <c r="C77" s="30">
        <f aca="true" t="shared" si="14" ref="C77:I77">SUM(C75:C76)</f>
        <v>141225</v>
      </c>
      <c r="D77" s="30">
        <f t="shared" si="14"/>
        <v>0</v>
      </c>
      <c r="E77" s="30">
        <f t="shared" si="14"/>
        <v>0</v>
      </c>
      <c r="F77" s="30">
        <f t="shared" si="14"/>
        <v>28519</v>
      </c>
      <c r="G77" s="30">
        <f t="shared" si="14"/>
        <v>0</v>
      </c>
      <c r="H77" s="30">
        <f t="shared" si="14"/>
        <v>0</v>
      </c>
      <c r="I77" s="10">
        <f t="shared" si="14"/>
        <v>169744</v>
      </c>
      <c r="J77" s="31">
        <f t="shared" si="13"/>
        <v>0.8319881704213403</v>
      </c>
      <c r="K77" s="31">
        <f t="shared" si="13"/>
        <v>0</v>
      </c>
      <c r="L77" s="31">
        <f t="shared" si="13"/>
        <v>0</v>
      </c>
      <c r="M77" s="31">
        <f t="shared" si="13"/>
        <v>0.16801182957865962</v>
      </c>
      <c r="N77" s="31">
        <f t="shared" si="13"/>
        <v>0</v>
      </c>
      <c r="O77" s="31">
        <f t="shared" si="13"/>
        <v>0</v>
      </c>
    </row>
    <row r="78" spans="1:15" ht="12.75">
      <c r="A78" s="6"/>
      <c r="B78" s="7"/>
      <c r="C78" s="47"/>
      <c r="D78" s="47"/>
      <c r="E78" s="47"/>
      <c r="F78" s="47"/>
      <c r="G78" s="47"/>
      <c r="H78" s="47"/>
      <c r="I78" s="43"/>
      <c r="J78" s="27"/>
      <c r="K78" s="27"/>
      <c r="L78" s="27"/>
      <c r="M78" s="27"/>
      <c r="N78" s="27"/>
      <c r="O78" s="42"/>
    </row>
    <row r="79" spans="1:15" ht="12.75">
      <c r="A79" s="48">
        <v>321001</v>
      </c>
      <c r="B79" s="48" t="s">
        <v>74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50">
        <f aca="true" t="shared" si="15" ref="I79:I86">SUM(C79:H79)</f>
        <v>0</v>
      </c>
      <c r="J79" s="51" t="e">
        <f aca="true" t="shared" si="16" ref="J79:O88">C79/$I79</f>
        <v>#DIV/0!</v>
      </c>
      <c r="K79" s="51" t="e">
        <f t="shared" si="16"/>
        <v>#DIV/0!</v>
      </c>
      <c r="L79" s="51" t="e">
        <f t="shared" si="16"/>
        <v>#DIV/0!</v>
      </c>
      <c r="M79" s="51" t="e">
        <f t="shared" si="16"/>
        <v>#DIV/0!</v>
      </c>
      <c r="N79" s="51" t="e">
        <f t="shared" si="16"/>
        <v>#DIV/0!</v>
      </c>
      <c r="O79" s="51" t="e">
        <f t="shared" si="16"/>
        <v>#DIV/0!</v>
      </c>
    </row>
    <row r="80" spans="1:15" s="35" customFormat="1" ht="12.75">
      <c r="A80" s="14">
        <v>329001</v>
      </c>
      <c r="B80" s="36" t="s">
        <v>75</v>
      </c>
      <c r="C80" s="44">
        <v>83290</v>
      </c>
      <c r="D80" s="44">
        <v>5835</v>
      </c>
      <c r="E80" s="44">
        <v>0</v>
      </c>
      <c r="F80" s="44">
        <v>24791</v>
      </c>
      <c r="G80" s="44">
        <v>0</v>
      </c>
      <c r="H80" s="44">
        <v>0</v>
      </c>
      <c r="I80" s="33">
        <f t="shared" si="15"/>
        <v>113916</v>
      </c>
      <c r="J80" s="34">
        <f t="shared" si="16"/>
        <v>0.7311527792408441</v>
      </c>
      <c r="K80" s="34">
        <f t="shared" si="16"/>
        <v>0.05122195301801327</v>
      </c>
      <c r="L80" s="34">
        <f t="shared" si="16"/>
        <v>0</v>
      </c>
      <c r="M80" s="34">
        <f t="shared" si="16"/>
        <v>0.2176252677411426</v>
      </c>
      <c r="N80" s="34">
        <f t="shared" si="16"/>
        <v>0</v>
      </c>
      <c r="O80" s="34">
        <f t="shared" si="16"/>
        <v>0</v>
      </c>
    </row>
    <row r="81" spans="1:15" s="35" customFormat="1" ht="12.75">
      <c r="A81" s="14">
        <v>331001</v>
      </c>
      <c r="B81" s="36" t="s">
        <v>76</v>
      </c>
      <c r="C81" s="44">
        <v>70526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33">
        <f t="shared" si="15"/>
        <v>70526</v>
      </c>
      <c r="J81" s="34">
        <f t="shared" si="16"/>
        <v>1</v>
      </c>
      <c r="K81" s="34">
        <f t="shared" si="16"/>
        <v>0</v>
      </c>
      <c r="L81" s="34">
        <f t="shared" si="16"/>
        <v>0</v>
      </c>
      <c r="M81" s="34">
        <f t="shared" si="16"/>
        <v>0</v>
      </c>
      <c r="N81" s="34">
        <f t="shared" si="16"/>
        <v>0</v>
      </c>
      <c r="O81" s="34">
        <f t="shared" si="16"/>
        <v>0</v>
      </c>
    </row>
    <row r="82" spans="1:15" s="35" customFormat="1" ht="12.75">
      <c r="A82" s="14">
        <v>333001</v>
      </c>
      <c r="B82" s="36" t="s">
        <v>77</v>
      </c>
      <c r="C82" s="44">
        <v>102632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33">
        <f t="shared" si="15"/>
        <v>102632</v>
      </c>
      <c r="J82" s="34">
        <f t="shared" si="16"/>
        <v>1</v>
      </c>
      <c r="K82" s="34">
        <f t="shared" si="16"/>
        <v>0</v>
      </c>
      <c r="L82" s="34">
        <f t="shared" si="16"/>
        <v>0</v>
      </c>
      <c r="M82" s="34">
        <f t="shared" si="16"/>
        <v>0</v>
      </c>
      <c r="N82" s="34">
        <f t="shared" si="16"/>
        <v>0</v>
      </c>
      <c r="O82" s="34">
        <f t="shared" si="16"/>
        <v>0</v>
      </c>
    </row>
    <row r="83" spans="1:15" ht="12.75">
      <c r="A83" s="15">
        <v>336001</v>
      </c>
      <c r="B83" s="52" t="s">
        <v>78</v>
      </c>
      <c r="C83" s="45">
        <v>459605</v>
      </c>
      <c r="D83" s="45">
        <v>0</v>
      </c>
      <c r="E83" s="45">
        <v>10862</v>
      </c>
      <c r="F83" s="45">
        <v>0</v>
      </c>
      <c r="G83" s="45">
        <v>0</v>
      </c>
      <c r="H83" s="45">
        <v>0</v>
      </c>
      <c r="I83" s="2">
        <f t="shared" si="15"/>
        <v>470467</v>
      </c>
      <c r="J83" s="20">
        <f t="shared" si="16"/>
        <v>0.9769123020318109</v>
      </c>
      <c r="K83" s="20">
        <f t="shared" si="16"/>
        <v>0</v>
      </c>
      <c r="L83" s="20">
        <f t="shared" si="16"/>
        <v>0.023087697968189054</v>
      </c>
      <c r="M83" s="20">
        <f t="shared" si="16"/>
        <v>0</v>
      </c>
      <c r="N83" s="20">
        <f t="shared" si="16"/>
        <v>0</v>
      </c>
      <c r="O83" s="20">
        <f t="shared" si="16"/>
        <v>0</v>
      </c>
    </row>
    <row r="84" spans="1:15" ht="12.75">
      <c r="A84" s="48">
        <v>337001</v>
      </c>
      <c r="B84" s="48" t="s">
        <v>79</v>
      </c>
      <c r="C84" s="49">
        <v>168295</v>
      </c>
      <c r="D84" s="49">
        <v>0</v>
      </c>
      <c r="E84" s="49">
        <v>0</v>
      </c>
      <c r="F84" s="49">
        <v>21817</v>
      </c>
      <c r="G84" s="49">
        <v>0</v>
      </c>
      <c r="H84" s="49">
        <v>0</v>
      </c>
      <c r="I84" s="50">
        <f t="shared" si="15"/>
        <v>190112</v>
      </c>
      <c r="J84" s="51">
        <f t="shared" si="16"/>
        <v>0.885241331425686</v>
      </c>
      <c r="K84" s="51">
        <f t="shared" si="16"/>
        <v>0</v>
      </c>
      <c r="L84" s="51">
        <f t="shared" si="16"/>
        <v>0</v>
      </c>
      <c r="M84" s="51">
        <f t="shared" si="16"/>
        <v>0.11475866857431409</v>
      </c>
      <c r="N84" s="51">
        <f t="shared" si="16"/>
        <v>0</v>
      </c>
      <c r="O84" s="51">
        <f t="shared" si="16"/>
        <v>0</v>
      </c>
    </row>
    <row r="85" spans="1:15" s="35" customFormat="1" ht="12.75">
      <c r="A85" s="14">
        <v>339001</v>
      </c>
      <c r="B85" s="36" t="s">
        <v>80</v>
      </c>
      <c r="C85" s="44">
        <v>3005</v>
      </c>
      <c r="D85" s="44">
        <v>86541</v>
      </c>
      <c r="E85" s="44">
        <v>0</v>
      </c>
      <c r="F85" s="44">
        <v>0</v>
      </c>
      <c r="G85" s="44">
        <v>0</v>
      </c>
      <c r="H85" s="44">
        <v>0</v>
      </c>
      <c r="I85" s="33">
        <f>SUM(C85:H85)</f>
        <v>89546</v>
      </c>
      <c r="J85" s="34">
        <f aca="true" t="shared" si="17" ref="J85:O85">C85/$I85</f>
        <v>0.03355817121926161</v>
      </c>
      <c r="K85" s="34">
        <f t="shared" si="17"/>
        <v>0.9664418287807384</v>
      </c>
      <c r="L85" s="34">
        <f t="shared" si="17"/>
        <v>0</v>
      </c>
      <c r="M85" s="34">
        <f t="shared" si="17"/>
        <v>0</v>
      </c>
      <c r="N85" s="34">
        <f t="shared" si="17"/>
        <v>0</v>
      </c>
      <c r="O85" s="34">
        <f t="shared" si="17"/>
        <v>0</v>
      </c>
    </row>
    <row r="86" spans="1:15" ht="12.75">
      <c r="A86" s="14">
        <v>340001</v>
      </c>
      <c r="B86" s="36" t="s">
        <v>101</v>
      </c>
      <c r="C86" s="44">
        <v>100038</v>
      </c>
      <c r="D86" s="44">
        <v>2002</v>
      </c>
      <c r="E86" s="44">
        <v>0</v>
      </c>
      <c r="F86" s="44">
        <v>0</v>
      </c>
      <c r="G86" s="44">
        <v>0</v>
      </c>
      <c r="H86" s="44">
        <v>0</v>
      </c>
      <c r="I86" s="33">
        <f t="shared" si="15"/>
        <v>102040</v>
      </c>
      <c r="J86" s="34">
        <f t="shared" si="16"/>
        <v>0.9803802430419444</v>
      </c>
      <c r="K86" s="34">
        <f t="shared" si="16"/>
        <v>0.019619756958055665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</row>
    <row r="87" spans="1:15" ht="12.75">
      <c r="A87" s="15">
        <v>342001</v>
      </c>
      <c r="B87" s="40" t="s">
        <v>113</v>
      </c>
      <c r="C87" s="46">
        <v>0</v>
      </c>
      <c r="D87" s="46">
        <v>11238</v>
      </c>
      <c r="E87" s="46">
        <v>0</v>
      </c>
      <c r="F87" s="46">
        <v>0</v>
      </c>
      <c r="G87" s="46">
        <v>0</v>
      </c>
      <c r="H87" s="46">
        <v>0</v>
      </c>
      <c r="I87" s="28">
        <f>SUM(C87:H87)</f>
        <v>11238</v>
      </c>
      <c r="J87" s="29">
        <f aca="true" t="shared" si="18" ref="J87:O87">C87/$I87</f>
        <v>0</v>
      </c>
      <c r="K87" s="29">
        <f t="shared" si="18"/>
        <v>1</v>
      </c>
      <c r="L87" s="29">
        <f t="shared" si="18"/>
        <v>0</v>
      </c>
      <c r="M87" s="29">
        <f t="shared" si="18"/>
        <v>0</v>
      </c>
      <c r="N87" s="29">
        <f t="shared" si="18"/>
        <v>0</v>
      </c>
      <c r="O87" s="29">
        <f t="shared" si="18"/>
        <v>0</v>
      </c>
    </row>
    <row r="88" spans="1:15" ht="12.75">
      <c r="A88" s="11"/>
      <c r="B88" s="12" t="s">
        <v>81</v>
      </c>
      <c r="C88" s="30">
        <f aca="true" t="shared" si="19" ref="C88:I88">SUM(C79:C87)</f>
        <v>987391</v>
      </c>
      <c r="D88" s="30">
        <f t="shared" si="19"/>
        <v>105616</v>
      </c>
      <c r="E88" s="30">
        <f t="shared" si="19"/>
        <v>10862</v>
      </c>
      <c r="F88" s="30">
        <f t="shared" si="19"/>
        <v>46608</v>
      </c>
      <c r="G88" s="30">
        <f t="shared" si="19"/>
        <v>0</v>
      </c>
      <c r="H88" s="30">
        <f t="shared" si="19"/>
        <v>0</v>
      </c>
      <c r="I88" s="10">
        <f t="shared" si="19"/>
        <v>1150477</v>
      </c>
      <c r="J88" s="31">
        <f t="shared" si="16"/>
        <v>0.8582448845131193</v>
      </c>
      <c r="K88" s="31">
        <f t="shared" si="16"/>
        <v>0.09180192215924352</v>
      </c>
      <c r="L88" s="31">
        <f t="shared" si="16"/>
        <v>0.009441301303720109</v>
      </c>
      <c r="M88" s="31">
        <f t="shared" si="16"/>
        <v>0.040511892023917036</v>
      </c>
      <c r="N88" s="31">
        <f t="shared" si="16"/>
        <v>0</v>
      </c>
      <c r="O88" s="31">
        <f t="shared" si="16"/>
        <v>0</v>
      </c>
    </row>
    <row r="89" spans="1:15" ht="12.75">
      <c r="A89" s="26"/>
      <c r="B89" s="7"/>
      <c r="C89" s="47"/>
      <c r="D89" s="47"/>
      <c r="E89" s="47"/>
      <c r="F89" s="47"/>
      <c r="G89" s="47"/>
      <c r="H89" s="47"/>
      <c r="I89" s="43"/>
      <c r="J89" s="27"/>
      <c r="K89" s="27"/>
      <c r="L89" s="27"/>
      <c r="M89" s="27"/>
      <c r="N89" s="27"/>
      <c r="O89" s="42"/>
    </row>
    <row r="90" spans="1:15" ht="14.25" customHeight="1">
      <c r="A90" s="48">
        <v>300001</v>
      </c>
      <c r="B90" s="48" t="s">
        <v>82</v>
      </c>
      <c r="C90" s="49">
        <v>2251</v>
      </c>
      <c r="D90" s="49">
        <v>0</v>
      </c>
      <c r="E90" s="49">
        <v>13076</v>
      </c>
      <c r="F90" s="49">
        <v>0</v>
      </c>
      <c r="G90" s="49">
        <v>0</v>
      </c>
      <c r="H90" s="49">
        <v>0</v>
      </c>
      <c r="I90" s="50">
        <f>SUM(C90:H90)</f>
        <v>15327</v>
      </c>
      <c r="J90" s="51">
        <f aca="true" t="shared" si="20" ref="J90:O91">C90/$I90</f>
        <v>0.1468650094604293</v>
      </c>
      <c r="K90" s="51">
        <f t="shared" si="20"/>
        <v>0</v>
      </c>
      <c r="L90" s="51">
        <f t="shared" si="20"/>
        <v>0.8531349905395706</v>
      </c>
      <c r="M90" s="51">
        <f t="shared" si="20"/>
        <v>0</v>
      </c>
      <c r="N90" s="51">
        <f t="shared" si="20"/>
        <v>0</v>
      </c>
      <c r="O90" s="51">
        <f t="shared" si="20"/>
        <v>0</v>
      </c>
    </row>
    <row r="91" spans="1:15" s="35" customFormat="1" ht="12.75">
      <c r="A91" s="14">
        <v>300002</v>
      </c>
      <c r="B91" s="36" t="s">
        <v>83</v>
      </c>
      <c r="C91" s="44">
        <v>0</v>
      </c>
      <c r="D91" s="44">
        <v>71787</v>
      </c>
      <c r="E91" s="44">
        <v>2033</v>
      </c>
      <c r="F91" s="44">
        <v>0</v>
      </c>
      <c r="G91" s="44">
        <v>0</v>
      </c>
      <c r="H91" s="44">
        <v>0</v>
      </c>
      <c r="I91" s="33">
        <f>SUM(C91:H91)</f>
        <v>73820</v>
      </c>
      <c r="J91" s="34">
        <f t="shared" si="20"/>
        <v>0</v>
      </c>
      <c r="K91" s="34">
        <f t="shared" si="20"/>
        <v>0.9724600379301003</v>
      </c>
      <c r="L91" s="34">
        <f t="shared" si="20"/>
        <v>0.027539962069899757</v>
      </c>
      <c r="M91" s="34">
        <f t="shared" si="20"/>
        <v>0</v>
      </c>
      <c r="N91" s="34">
        <f t="shared" si="20"/>
        <v>0</v>
      </c>
      <c r="O91" s="34">
        <f t="shared" si="20"/>
        <v>0</v>
      </c>
    </row>
    <row r="92" spans="1:15" s="35" customFormat="1" ht="12.75">
      <c r="A92" s="14">
        <v>377001</v>
      </c>
      <c r="B92" s="36" t="s">
        <v>114</v>
      </c>
      <c r="C92" s="44">
        <v>12326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33">
        <f aca="true" t="shared" si="21" ref="I92:I102">SUM(C92:H92)</f>
        <v>12326</v>
      </c>
      <c r="J92" s="34">
        <f aca="true" t="shared" si="22" ref="J92:J102">C92/$I92</f>
        <v>1</v>
      </c>
      <c r="K92" s="34">
        <f aca="true" t="shared" si="23" ref="K92:K102">D92/$I92</f>
        <v>0</v>
      </c>
      <c r="L92" s="34">
        <f aca="true" t="shared" si="24" ref="L92:L102">E92/$I92</f>
        <v>0</v>
      </c>
      <c r="M92" s="34">
        <f aca="true" t="shared" si="25" ref="M92:M102">F92/$I92</f>
        <v>0</v>
      </c>
      <c r="N92" s="34">
        <f aca="true" t="shared" si="26" ref="N92:N102">G92/$I92</f>
        <v>0</v>
      </c>
      <c r="O92" s="34">
        <f aca="true" t="shared" si="27" ref="O92:O102">H92/$I92</f>
        <v>0</v>
      </c>
    </row>
    <row r="93" spans="1:15" s="35" customFormat="1" ht="12.75">
      <c r="A93" s="14">
        <v>377002</v>
      </c>
      <c r="B93" s="36" t="s">
        <v>115</v>
      </c>
      <c r="C93" s="44">
        <v>13717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33">
        <f t="shared" si="21"/>
        <v>13717</v>
      </c>
      <c r="J93" s="34">
        <f t="shared" si="22"/>
        <v>1</v>
      </c>
      <c r="K93" s="34">
        <f t="shared" si="23"/>
        <v>0</v>
      </c>
      <c r="L93" s="34">
        <f t="shared" si="24"/>
        <v>0</v>
      </c>
      <c r="M93" s="34">
        <f t="shared" si="25"/>
        <v>0</v>
      </c>
      <c r="N93" s="34">
        <f t="shared" si="26"/>
        <v>0</v>
      </c>
      <c r="O93" s="34">
        <f t="shared" si="27"/>
        <v>0</v>
      </c>
    </row>
    <row r="94" spans="1:15" s="35" customFormat="1" ht="12.75">
      <c r="A94" s="15">
        <v>377003</v>
      </c>
      <c r="B94" s="52" t="s">
        <v>116</v>
      </c>
      <c r="C94" s="45">
        <v>7096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2">
        <f t="shared" si="21"/>
        <v>7096</v>
      </c>
      <c r="J94" s="20">
        <f t="shared" si="22"/>
        <v>1</v>
      </c>
      <c r="K94" s="20">
        <f t="shared" si="23"/>
        <v>0</v>
      </c>
      <c r="L94" s="20">
        <f t="shared" si="24"/>
        <v>0</v>
      </c>
      <c r="M94" s="20">
        <f t="shared" si="25"/>
        <v>0</v>
      </c>
      <c r="N94" s="20">
        <f t="shared" si="26"/>
        <v>0</v>
      </c>
      <c r="O94" s="20">
        <f t="shared" si="27"/>
        <v>0</v>
      </c>
    </row>
    <row r="95" spans="1:15" s="35" customFormat="1" ht="12.75">
      <c r="A95" s="48">
        <v>378001</v>
      </c>
      <c r="B95" s="48" t="s">
        <v>117</v>
      </c>
      <c r="C95" s="49">
        <v>6944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50">
        <f t="shared" si="21"/>
        <v>6944</v>
      </c>
      <c r="J95" s="51">
        <f t="shared" si="22"/>
        <v>1</v>
      </c>
      <c r="K95" s="51">
        <f t="shared" si="23"/>
        <v>0</v>
      </c>
      <c r="L95" s="51">
        <f t="shared" si="24"/>
        <v>0</v>
      </c>
      <c r="M95" s="51">
        <f t="shared" si="25"/>
        <v>0</v>
      </c>
      <c r="N95" s="51">
        <f t="shared" si="26"/>
        <v>0</v>
      </c>
      <c r="O95" s="51">
        <f t="shared" si="27"/>
        <v>0</v>
      </c>
    </row>
    <row r="96" spans="1:15" s="35" customFormat="1" ht="12.75">
      <c r="A96" s="14">
        <v>378002</v>
      </c>
      <c r="B96" s="36" t="s">
        <v>118</v>
      </c>
      <c r="C96" s="44">
        <v>6944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33">
        <f t="shared" si="21"/>
        <v>6944</v>
      </c>
      <c r="J96" s="34">
        <f t="shared" si="22"/>
        <v>1</v>
      </c>
      <c r="K96" s="34">
        <f t="shared" si="23"/>
        <v>0</v>
      </c>
      <c r="L96" s="34">
        <f t="shared" si="24"/>
        <v>0</v>
      </c>
      <c r="M96" s="34">
        <f t="shared" si="25"/>
        <v>0</v>
      </c>
      <c r="N96" s="34">
        <f t="shared" si="26"/>
        <v>0</v>
      </c>
      <c r="O96" s="34">
        <f t="shared" si="27"/>
        <v>0</v>
      </c>
    </row>
    <row r="97" spans="1:15" s="35" customFormat="1" ht="12.75">
      <c r="A97" s="14">
        <v>379001</v>
      </c>
      <c r="B97" s="36" t="s">
        <v>119</v>
      </c>
      <c r="C97" s="44">
        <v>12258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33">
        <f t="shared" si="21"/>
        <v>12258</v>
      </c>
      <c r="J97" s="34">
        <f t="shared" si="22"/>
        <v>1</v>
      </c>
      <c r="K97" s="34">
        <f t="shared" si="23"/>
        <v>0</v>
      </c>
      <c r="L97" s="34">
        <f t="shared" si="24"/>
        <v>0</v>
      </c>
      <c r="M97" s="34">
        <f t="shared" si="25"/>
        <v>0</v>
      </c>
      <c r="N97" s="34">
        <f t="shared" si="26"/>
        <v>0</v>
      </c>
      <c r="O97" s="34">
        <f t="shared" si="27"/>
        <v>0</v>
      </c>
    </row>
    <row r="98" spans="1:15" s="35" customFormat="1" ht="12.75">
      <c r="A98" s="14">
        <v>380001</v>
      </c>
      <c r="B98" s="36" t="s">
        <v>120</v>
      </c>
      <c r="C98" s="44">
        <v>713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33">
        <f t="shared" si="21"/>
        <v>713</v>
      </c>
      <c r="J98" s="34">
        <f t="shared" si="22"/>
        <v>1</v>
      </c>
      <c r="K98" s="34">
        <f t="shared" si="23"/>
        <v>0</v>
      </c>
      <c r="L98" s="34">
        <f t="shared" si="24"/>
        <v>0</v>
      </c>
      <c r="M98" s="34">
        <f t="shared" si="25"/>
        <v>0</v>
      </c>
      <c r="N98" s="34">
        <f t="shared" si="26"/>
        <v>0</v>
      </c>
      <c r="O98" s="34">
        <f t="shared" si="27"/>
        <v>0</v>
      </c>
    </row>
    <row r="99" spans="1:15" s="35" customFormat="1" ht="12.75">
      <c r="A99" s="15">
        <v>381001</v>
      </c>
      <c r="B99" s="52" t="s">
        <v>121</v>
      </c>
      <c r="C99" s="45">
        <v>350</v>
      </c>
      <c r="D99" s="45">
        <v>14961</v>
      </c>
      <c r="E99" s="45">
        <v>0</v>
      </c>
      <c r="F99" s="45">
        <v>0</v>
      </c>
      <c r="G99" s="45">
        <v>0</v>
      </c>
      <c r="H99" s="45">
        <v>0</v>
      </c>
      <c r="I99" s="2">
        <f t="shared" si="21"/>
        <v>15311</v>
      </c>
      <c r="J99" s="20">
        <f t="shared" si="22"/>
        <v>0.02285938214355692</v>
      </c>
      <c r="K99" s="20">
        <f t="shared" si="23"/>
        <v>0.9771406178564431</v>
      </c>
      <c r="L99" s="20">
        <f t="shared" si="24"/>
        <v>0</v>
      </c>
      <c r="M99" s="20">
        <f t="shared" si="25"/>
        <v>0</v>
      </c>
      <c r="N99" s="20">
        <f t="shared" si="26"/>
        <v>0</v>
      </c>
      <c r="O99" s="20">
        <f t="shared" si="27"/>
        <v>0</v>
      </c>
    </row>
    <row r="100" spans="1:15" s="35" customFormat="1" ht="12.75">
      <c r="A100" s="48">
        <v>382001</v>
      </c>
      <c r="B100" s="48" t="s">
        <v>122</v>
      </c>
      <c r="C100" s="49">
        <v>1583</v>
      </c>
      <c r="D100" s="49">
        <v>20505</v>
      </c>
      <c r="E100" s="49">
        <v>0</v>
      </c>
      <c r="F100" s="49">
        <v>0</v>
      </c>
      <c r="G100" s="49">
        <v>0</v>
      </c>
      <c r="H100" s="49">
        <v>0</v>
      </c>
      <c r="I100" s="50">
        <f t="shared" si="21"/>
        <v>22088</v>
      </c>
      <c r="J100" s="51">
        <f t="shared" si="22"/>
        <v>0.07166787395871062</v>
      </c>
      <c r="K100" s="51">
        <f t="shared" si="23"/>
        <v>0.9283321260412893</v>
      </c>
      <c r="L100" s="51">
        <f t="shared" si="24"/>
        <v>0</v>
      </c>
      <c r="M100" s="51">
        <f t="shared" si="25"/>
        <v>0</v>
      </c>
      <c r="N100" s="51">
        <f t="shared" si="26"/>
        <v>0</v>
      </c>
      <c r="O100" s="51">
        <f t="shared" si="27"/>
        <v>0</v>
      </c>
    </row>
    <row r="101" spans="1:15" s="35" customFormat="1" ht="12.75">
      <c r="A101" s="14">
        <v>383001</v>
      </c>
      <c r="B101" s="36" t="s">
        <v>123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33">
        <f t="shared" si="21"/>
        <v>0</v>
      </c>
      <c r="J101" s="34" t="e">
        <f t="shared" si="22"/>
        <v>#DIV/0!</v>
      </c>
      <c r="K101" s="34" t="e">
        <f t="shared" si="23"/>
        <v>#DIV/0!</v>
      </c>
      <c r="L101" s="34" t="e">
        <f t="shared" si="24"/>
        <v>#DIV/0!</v>
      </c>
      <c r="M101" s="34" t="e">
        <f t="shared" si="25"/>
        <v>#DIV/0!</v>
      </c>
      <c r="N101" s="34" t="e">
        <f t="shared" si="26"/>
        <v>#DIV/0!</v>
      </c>
      <c r="O101" s="34" t="e">
        <f t="shared" si="27"/>
        <v>#DIV/0!</v>
      </c>
    </row>
    <row r="102" spans="1:15" s="35" customFormat="1" ht="12.75">
      <c r="A102" s="14">
        <v>384001</v>
      </c>
      <c r="B102" s="36" t="s">
        <v>124</v>
      </c>
      <c r="C102" s="44">
        <v>523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33">
        <f t="shared" si="21"/>
        <v>523</v>
      </c>
      <c r="J102" s="34">
        <f t="shared" si="22"/>
        <v>1</v>
      </c>
      <c r="K102" s="34">
        <f t="shared" si="23"/>
        <v>0</v>
      </c>
      <c r="L102" s="34">
        <f t="shared" si="24"/>
        <v>0</v>
      </c>
      <c r="M102" s="34">
        <f t="shared" si="25"/>
        <v>0</v>
      </c>
      <c r="N102" s="34">
        <f t="shared" si="26"/>
        <v>0</v>
      </c>
      <c r="O102" s="34">
        <f t="shared" si="27"/>
        <v>0</v>
      </c>
    </row>
    <row r="103" spans="1:15" s="35" customFormat="1" ht="12.75">
      <c r="A103" s="14">
        <v>385001</v>
      </c>
      <c r="B103" s="36" t="s">
        <v>102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33">
        <f aca="true" t="shared" si="28" ref="I103:I127">SUM(C103:H103)</f>
        <v>0</v>
      </c>
      <c r="J103" s="34" t="e">
        <f aca="true" t="shared" si="29" ref="J103:O105">C103/$I103</f>
        <v>#DIV/0!</v>
      </c>
      <c r="K103" s="34" t="e">
        <f t="shared" si="29"/>
        <v>#DIV/0!</v>
      </c>
      <c r="L103" s="34" t="e">
        <f t="shared" si="29"/>
        <v>#DIV/0!</v>
      </c>
      <c r="M103" s="34" t="e">
        <f t="shared" si="29"/>
        <v>#DIV/0!</v>
      </c>
      <c r="N103" s="34" t="e">
        <f t="shared" si="29"/>
        <v>#DIV/0!</v>
      </c>
      <c r="O103" s="34" t="e">
        <f t="shared" si="29"/>
        <v>#DIV/0!</v>
      </c>
    </row>
    <row r="104" spans="1:15" s="35" customFormat="1" ht="12.75">
      <c r="A104" s="15">
        <v>386001</v>
      </c>
      <c r="B104" s="52" t="s">
        <v>103</v>
      </c>
      <c r="C104" s="45">
        <v>8650</v>
      </c>
      <c r="D104" s="45">
        <v>0</v>
      </c>
      <c r="E104" s="45">
        <v>24176</v>
      </c>
      <c r="F104" s="45">
        <v>0</v>
      </c>
      <c r="G104" s="45">
        <v>0</v>
      </c>
      <c r="H104" s="45">
        <v>0</v>
      </c>
      <c r="I104" s="2">
        <f t="shared" si="28"/>
        <v>32826</v>
      </c>
      <c r="J104" s="20">
        <f t="shared" si="29"/>
        <v>0.26351063181624323</v>
      </c>
      <c r="K104" s="20">
        <f t="shared" si="29"/>
        <v>0</v>
      </c>
      <c r="L104" s="20">
        <f t="shared" si="29"/>
        <v>0.7364893681837568</v>
      </c>
      <c r="M104" s="20">
        <f t="shared" si="29"/>
        <v>0</v>
      </c>
      <c r="N104" s="20">
        <f t="shared" si="29"/>
        <v>0</v>
      </c>
      <c r="O104" s="20">
        <f t="shared" si="29"/>
        <v>0</v>
      </c>
    </row>
    <row r="105" spans="1:15" ht="12.75">
      <c r="A105" s="48">
        <v>387001</v>
      </c>
      <c r="B105" s="48" t="s">
        <v>104</v>
      </c>
      <c r="C105" s="49">
        <v>7929</v>
      </c>
      <c r="D105" s="49">
        <v>8258</v>
      </c>
      <c r="E105" s="49">
        <v>0</v>
      </c>
      <c r="F105" s="49">
        <v>0</v>
      </c>
      <c r="G105" s="49">
        <v>0</v>
      </c>
      <c r="H105" s="49">
        <v>0</v>
      </c>
      <c r="I105" s="50">
        <f t="shared" si="28"/>
        <v>16187</v>
      </c>
      <c r="J105" s="51">
        <f t="shared" si="29"/>
        <v>0.48983752393896335</v>
      </c>
      <c r="K105" s="51">
        <f t="shared" si="29"/>
        <v>0.5101624760610366</v>
      </c>
      <c r="L105" s="51">
        <f t="shared" si="29"/>
        <v>0</v>
      </c>
      <c r="M105" s="51">
        <f t="shared" si="29"/>
        <v>0</v>
      </c>
      <c r="N105" s="51">
        <f t="shared" si="29"/>
        <v>0</v>
      </c>
      <c r="O105" s="51">
        <f t="shared" si="29"/>
        <v>0</v>
      </c>
    </row>
    <row r="106" spans="1:15" ht="12.75">
      <c r="A106" s="14">
        <v>388001</v>
      </c>
      <c r="B106" s="36" t="s">
        <v>105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33">
        <f t="shared" si="28"/>
        <v>0</v>
      </c>
      <c r="J106" s="34" t="e">
        <f aca="true" t="shared" si="30" ref="J106:O110">C106/$I106</f>
        <v>#DIV/0!</v>
      </c>
      <c r="K106" s="34" t="e">
        <f t="shared" si="30"/>
        <v>#DIV/0!</v>
      </c>
      <c r="L106" s="34" t="e">
        <f t="shared" si="30"/>
        <v>#DIV/0!</v>
      </c>
      <c r="M106" s="34" t="e">
        <f t="shared" si="30"/>
        <v>#DIV/0!</v>
      </c>
      <c r="N106" s="34" t="e">
        <f t="shared" si="30"/>
        <v>#DIV/0!</v>
      </c>
      <c r="O106" s="34" t="e">
        <f t="shared" si="30"/>
        <v>#DIV/0!</v>
      </c>
    </row>
    <row r="107" spans="1:15" s="35" customFormat="1" ht="12.75">
      <c r="A107" s="14">
        <v>389001</v>
      </c>
      <c r="B107" s="36" t="s">
        <v>106</v>
      </c>
      <c r="C107" s="44">
        <v>0</v>
      </c>
      <c r="D107" s="44">
        <v>0</v>
      </c>
      <c r="E107" s="44">
        <v>22934</v>
      </c>
      <c r="F107" s="44">
        <v>0</v>
      </c>
      <c r="G107" s="44">
        <v>0</v>
      </c>
      <c r="H107" s="44">
        <v>0</v>
      </c>
      <c r="I107" s="33">
        <f t="shared" si="28"/>
        <v>22934</v>
      </c>
      <c r="J107" s="34">
        <f t="shared" si="30"/>
        <v>0</v>
      </c>
      <c r="K107" s="34">
        <f t="shared" si="30"/>
        <v>0</v>
      </c>
      <c r="L107" s="34">
        <f t="shared" si="30"/>
        <v>1</v>
      </c>
      <c r="M107" s="34">
        <f t="shared" si="30"/>
        <v>0</v>
      </c>
      <c r="N107" s="34">
        <f t="shared" si="30"/>
        <v>0</v>
      </c>
      <c r="O107" s="34">
        <f t="shared" si="30"/>
        <v>0</v>
      </c>
    </row>
    <row r="108" spans="1:15" s="35" customFormat="1" ht="12.75">
      <c r="A108" s="14">
        <v>390001</v>
      </c>
      <c r="B108" s="36" t="s">
        <v>84</v>
      </c>
      <c r="C108" s="44">
        <v>22986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33">
        <f t="shared" si="28"/>
        <v>22986</v>
      </c>
      <c r="J108" s="34">
        <f t="shared" si="30"/>
        <v>1</v>
      </c>
      <c r="K108" s="34">
        <f t="shared" si="30"/>
        <v>0</v>
      </c>
      <c r="L108" s="34">
        <f t="shared" si="30"/>
        <v>0</v>
      </c>
      <c r="M108" s="34">
        <f t="shared" si="30"/>
        <v>0</v>
      </c>
      <c r="N108" s="34">
        <f t="shared" si="30"/>
        <v>0</v>
      </c>
      <c r="O108" s="34">
        <f t="shared" si="30"/>
        <v>0</v>
      </c>
    </row>
    <row r="109" spans="1:15" s="35" customFormat="1" ht="12.75">
      <c r="A109" s="15">
        <v>391001</v>
      </c>
      <c r="B109" s="52" t="s">
        <v>85</v>
      </c>
      <c r="C109" s="45">
        <v>8433</v>
      </c>
      <c r="D109" s="45">
        <v>11124</v>
      </c>
      <c r="E109" s="45">
        <v>44836</v>
      </c>
      <c r="F109" s="45">
        <v>117044</v>
      </c>
      <c r="G109" s="45">
        <v>0</v>
      </c>
      <c r="H109" s="45">
        <v>0</v>
      </c>
      <c r="I109" s="2">
        <f t="shared" si="28"/>
        <v>181437</v>
      </c>
      <c r="J109" s="20">
        <f t="shared" si="30"/>
        <v>0.04647894310421799</v>
      </c>
      <c r="K109" s="20">
        <f t="shared" si="30"/>
        <v>0.061310537541956714</v>
      </c>
      <c r="L109" s="20">
        <f t="shared" si="30"/>
        <v>0.24711607885932857</v>
      </c>
      <c r="M109" s="20">
        <f t="shared" si="30"/>
        <v>0.6450944404944967</v>
      </c>
      <c r="N109" s="20">
        <f t="shared" si="30"/>
        <v>0</v>
      </c>
      <c r="O109" s="20">
        <f t="shared" si="30"/>
        <v>0</v>
      </c>
    </row>
    <row r="110" spans="1:15" ht="12.75">
      <c r="A110" s="48">
        <v>392001</v>
      </c>
      <c r="B110" s="48" t="s">
        <v>86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50">
        <f t="shared" si="28"/>
        <v>0</v>
      </c>
      <c r="J110" s="51" t="e">
        <f t="shared" si="30"/>
        <v>#DIV/0!</v>
      </c>
      <c r="K110" s="51" t="e">
        <f t="shared" si="30"/>
        <v>#DIV/0!</v>
      </c>
      <c r="L110" s="51" t="e">
        <f t="shared" si="30"/>
        <v>#DIV/0!</v>
      </c>
      <c r="M110" s="51" t="e">
        <f t="shared" si="30"/>
        <v>#DIV/0!</v>
      </c>
      <c r="N110" s="51" t="e">
        <f t="shared" si="30"/>
        <v>#DIV/0!</v>
      </c>
      <c r="O110" s="51" t="e">
        <f t="shared" si="30"/>
        <v>#DIV/0!</v>
      </c>
    </row>
    <row r="111" spans="1:15" ht="12.75">
      <c r="A111" s="14">
        <v>392002</v>
      </c>
      <c r="B111" s="36" t="s">
        <v>87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33">
        <f t="shared" si="28"/>
        <v>0</v>
      </c>
      <c r="J111" s="34" t="e">
        <f aca="true" t="shared" si="31" ref="J111:O115">C111/$I111</f>
        <v>#DIV/0!</v>
      </c>
      <c r="K111" s="34" t="e">
        <f t="shared" si="31"/>
        <v>#DIV/0!</v>
      </c>
      <c r="L111" s="34" t="e">
        <f t="shared" si="31"/>
        <v>#DIV/0!</v>
      </c>
      <c r="M111" s="34" t="e">
        <f t="shared" si="31"/>
        <v>#DIV/0!</v>
      </c>
      <c r="N111" s="34" t="e">
        <f t="shared" si="31"/>
        <v>#DIV/0!</v>
      </c>
      <c r="O111" s="34" t="e">
        <f t="shared" si="31"/>
        <v>#DIV/0!</v>
      </c>
    </row>
    <row r="112" spans="1:15" s="35" customFormat="1" ht="12.75">
      <c r="A112" s="14">
        <v>393001</v>
      </c>
      <c r="B112" s="36" t="s">
        <v>88</v>
      </c>
      <c r="C112" s="44">
        <v>9381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33">
        <f t="shared" si="28"/>
        <v>9381</v>
      </c>
      <c r="J112" s="34">
        <f t="shared" si="31"/>
        <v>1</v>
      </c>
      <c r="K112" s="34">
        <f t="shared" si="31"/>
        <v>0</v>
      </c>
      <c r="L112" s="34">
        <f t="shared" si="31"/>
        <v>0</v>
      </c>
      <c r="M112" s="34">
        <f t="shared" si="31"/>
        <v>0</v>
      </c>
      <c r="N112" s="34">
        <f t="shared" si="31"/>
        <v>0</v>
      </c>
      <c r="O112" s="34">
        <f t="shared" si="31"/>
        <v>0</v>
      </c>
    </row>
    <row r="113" spans="1:15" s="35" customFormat="1" ht="12.75">
      <c r="A113" s="14">
        <v>394003</v>
      </c>
      <c r="B113" s="36" t="s">
        <v>107</v>
      </c>
      <c r="C113" s="44">
        <v>0</v>
      </c>
      <c r="D113" s="44">
        <v>236527</v>
      </c>
      <c r="E113" s="44">
        <v>8425</v>
      </c>
      <c r="F113" s="44">
        <v>0</v>
      </c>
      <c r="G113" s="44">
        <v>0</v>
      </c>
      <c r="H113" s="44">
        <v>0</v>
      </c>
      <c r="I113" s="33">
        <f t="shared" si="28"/>
        <v>244952</v>
      </c>
      <c r="J113" s="34">
        <f t="shared" si="31"/>
        <v>0</v>
      </c>
      <c r="K113" s="34">
        <f t="shared" si="31"/>
        <v>0.9656055063849244</v>
      </c>
      <c r="L113" s="34">
        <f t="shared" si="31"/>
        <v>0.03439449361507561</v>
      </c>
      <c r="M113" s="34">
        <f t="shared" si="31"/>
        <v>0</v>
      </c>
      <c r="N113" s="34">
        <f t="shared" si="31"/>
        <v>0</v>
      </c>
      <c r="O113" s="34">
        <f t="shared" si="31"/>
        <v>0</v>
      </c>
    </row>
    <row r="114" spans="1:15" s="35" customFormat="1" ht="12.75">
      <c r="A114" s="15">
        <v>395001</v>
      </c>
      <c r="B114" s="52" t="s">
        <v>89</v>
      </c>
      <c r="C114" s="45">
        <v>20267</v>
      </c>
      <c r="D114" s="45">
        <v>0</v>
      </c>
      <c r="E114" s="45">
        <v>13730</v>
      </c>
      <c r="F114" s="45">
        <v>71371</v>
      </c>
      <c r="G114" s="45">
        <v>0</v>
      </c>
      <c r="H114" s="45">
        <v>0</v>
      </c>
      <c r="I114" s="2">
        <f t="shared" si="28"/>
        <v>105368</v>
      </c>
      <c r="J114" s="20">
        <f t="shared" si="31"/>
        <v>0.19234492445524257</v>
      </c>
      <c r="K114" s="20">
        <f t="shared" si="31"/>
        <v>0</v>
      </c>
      <c r="L114" s="20">
        <f t="shared" si="31"/>
        <v>0.13030521600485917</v>
      </c>
      <c r="M114" s="20">
        <f t="shared" si="31"/>
        <v>0.6773498595398982</v>
      </c>
      <c r="N114" s="20">
        <f t="shared" si="31"/>
        <v>0</v>
      </c>
      <c r="O114" s="20">
        <f t="shared" si="31"/>
        <v>0</v>
      </c>
    </row>
    <row r="115" spans="1:15" ht="12.75">
      <c r="A115" s="48">
        <v>395002</v>
      </c>
      <c r="B115" s="48" t="s">
        <v>90</v>
      </c>
      <c r="C115" s="49">
        <v>10024</v>
      </c>
      <c r="D115" s="49">
        <v>0</v>
      </c>
      <c r="E115" s="49">
        <v>0</v>
      </c>
      <c r="F115" s="49">
        <v>65948</v>
      </c>
      <c r="G115" s="49">
        <v>0</v>
      </c>
      <c r="H115" s="49">
        <v>0</v>
      </c>
      <c r="I115" s="50">
        <f t="shared" si="28"/>
        <v>75972</v>
      </c>
      <c r="J115" s="51">
        <f t="shared" si="31"/>
        <v>0.13194334754909703</v>
      </c>
      <c r="K115" s="51">
        <f t="shared" si="31"/>
        <v>0</v>
      </c>
      <c r="L115" s="51">
        <f t="shared" si="31"/>
        <v>0</v>
      </c>
      <c r="M115" s="51">
        <f t="shared" si="31"/>
        <v>0.8680566524509029</v>
      </c>
      <c r="N115" s="51">
        <f t="shared" si="31"/>
        <v>0</v>
      </c>
      <c r="O115" s="51">
        <f t="shared" si="31"/>
        <v>0</v>
      </c>
    </row>
    <row r="116" spans="1:15" ht="12.75">
      <c r="A116" s="14">
        <v>395003</v>
      </c>
      <c r="B116" s="36" t="s">
        <v>91</v>
      </c>
      <c r="C116" s="44">
        <v>11321</v>
      </c>
      <c r="D116" s="44">
        <v>0</v>
      </c>
      <c r="E116" s="44">
        <v>0</v>
      </c>
      <c r="F116" s="44">
        <v>45162</v>
      </c>
      <c r="G116" s="44">
        <v>0</v>
      </c>
      <c r="H116" s="44">
        <v>0</v>
      </c>
      <c r="I116" s="33">
        <f t="shared" si="28"/>
        <v>56483</v>
      </c>
      <c r="J116" s="34">
        <f aca="true" t="shared" si="32" ref="J116:O120">C116/$I116</f>
        <v>0.20043198838588602</v>
      </c>
      <c r="K116" s="34">
        <f t="shared" si="32"/>
        <v>0</v>
      </c>
      <c r="L116" s="34">
        <f t="shared" si="32"/>
        <v>0</v>
      </c>
      <c r="M116" s="34">
        <f t="shared" si="32"/>
        <v>0.799568011614114</v>
      </c>
      <c r="N116" s="34">
        <f t="shared" si="32"/>
        <v>0</v>
      </c>
      <c r="O116" s="34">
        <f t="shared" si="32"/>
        <v>0</v>
      </c>
    </row>
    <row r="117" spans="1:15" s="35" customFormat="1" ht="12.75">
      <c r="A117" s="14">
        <v>395004</v>
      </c>
      <c r="B117" s="36" t="s">
        <v>92</v>
      </c>
      <c r="C117" s="44">
        <v>5463</v>
      </c>
      <c r="D117" s="44">
        <v>0</v>
      </c>
      <c r="E117" s="44">
        <v>0</v>
      </c>
      <c r="F117" s="44">
        <v>54702</v>
      </c>
      <c r="G117" s="44">
        <v>0</v>
      </c>
      <c r="H117" s="44">
        <v>0</v>
      </c>
      <c r="I117" s="33">
        <f t="shared" si="28"/>
        <v>60165</v>
      </c>
      <c r="J117" s="34">
        <f t="shared" si="32"/>
        <v>0.09080029917726253</v>
      </c>
      <c r="K117" s="34">
        <f t="shared" si="32"/>
        <v>0</v>
      </c>
      <c r="L117" s="34">
        <f t="shared" si="32"/>
        <v>0</v>
      </c>
      <c r="M117" s="34">
        <f t="shared" si="32"/>
        <v>0.9091997008227375</v>
      </c>
      <c r="N117" s="34">
        <f t="shared" si="32"/>
        <v>0</v>
      </c>
      <c r="O117" s="34">
        <f t="shared" si="32"/>
        <v>0</v>
      </c>
    </row>
    <row r="118" spans="1:15" s="35" customFormat="1" ht="12.75">
      <c r="A118" s="14">
        <v>395005</v>
      </c>
      <c r="B118" s="36" t="s">
        <v>93</v>
      </c>
      <c r="C118" s="44">
        <v>20428</v>
      </c>
      <c r="D118" s="44">
        <v>0</v>
      </c>
      <c r="E118" s="44">
        <v>0</v>
      </c>
      <c r="F118" s="44">
        <v>105529</v>
      </c>
      <c r="G118" s="44">
        <v>0</v>
      </c>
      <c r="H118" s="44">
        <v>0</v>
      </c>
      <c r="I118" s="33">
        <f t="shared" si="28"/>
        <v>125957</v>
      </c>
      <c r="J118" s="34">
        <f t="shared" si="32"/>
        <v>0.16218233206570495</v>
      </c>
      <c r="K118" s="34">
        <f t="shared" si="32"/>
        <v>0</v>
      </c>
      <c r="L118" s="34">
        <f t="shared" si="32"/>
        <v>0</v>
      </c>
      <c r="M118" s="34">
        <f t="shared" si="32"/>
        <v>0.837817667934295</v>
      </c>
      <c r="N118" s="34">
        <f t="shared" si="32"/>
        <v>0</v>
      </c>
      <c r="O118" s="34">
        <f t="shared" si="32"/>
        <v>0</v>
      </c>
    </row>
    <row r="119" spans="1:15" s="35" customFormat="1" ht="12.75">
      <c r="A119" s="15">
        <v>395006</v>
      </c>
      <c r="B119" s="52" t="s">
        <v>94</v>
      </c>
      <c r="C119" s="45">
        <v>6744</v>
      </c>
      <c r="D119" s="45">
        <v>0</v>
      </c>
      <c r="E119" s="45">
        <v>0</v>
      </c>
      <c r="F119" s="45">
        <v>43187</v>
      </c>
      <c r="G119" s="45">
        <v>0</v>
      </c>
      <c r="H119" s="45">
        <v>0</v>
      </c>
      <c r="I119" s="2">
        <f t="shared" si="28"/>
        <v>49931</v>
      </c>
      <c r="J119" s="20">
        <f t="shared" si="32"/>
        <v>0.1350663916204362</v>
      </c>
      <c r="K119" s="20">
        <f t="shared" si="32"/>
        <v>0</v>
      </c>
      <c r="L119" s="20">
        <f t="shared" si="32"/>
        <v>0</v>
      </c>
      <c r="M119" s="20">
        <f t="shared" si="32"/>
        <v>0.8649336083795638</v>
      </c>
      <c r="N119" s="20">
        <f t="shared" si="32"/>
        <v>0</v>
      </c>
      <c r="O119" s="20">
        <f t="shared" si="32"/>
        <v>0</v>
      </c>
    </row>
    <row r="120" spans="1:15" ht="12.75">
      <c r="A120" s="48">
        <v>395007</v>
      </c>
      <c r="B120" s="48" t="s">
        <v>108</v>
      </c>
      <c r="C120" s="49">
        <v>27115</v>
      </c>
      <c r="D120" s="49">
        <v>27998</v>
      </c>
      <c r="E120" s="49">
        <v>0</v>
      </c>
      <c r="F120" s="49">
        <v>25108</v>
      </c>
      <c r="G120" s="49">
        <v>0</v>
      </c>
      <c r="H120" s="49">
        <v>0</v>
      </c>
      <c r="I120" s="50">
        <f t="shared" si="28"/>
        <v>80221</v>
      </c>
      <c r="J120" s="51">
        <f t="shared" si="32"/>
        <v>0.3380037646002917</v>
      </c>
      <c r="K120" s="51">
        <f t="shared" si="32"/>
        <v>0.3490108575061393</v>
      </c>
      <c r="L120" s="51">
        <f t="shared" si="32"/>
        <v>0</v>
      </c>
      <c r="M120" s="51">
        <f t="shared" si="32"/>
        <v>0.312985377893569</v>
      </c>
      <c r="N120" s="51">
        <f t="shared" si="32"/>
        <v>0</v>
      </c>
      <c r="O120" s="51">
        <f t="shared" si="32"/>
        <v>0</v>
      </c>
    </row>
    <row r="121" spans="1:15" s="35" customFormat="1" ht="12.75">
      <c r="A121" s="14">
        <v>397001</v>
      </c>
      <c r="B121" s="36" t="s">
        <v>95</v>
      </c>
      <c r="C121" s="44">
        <v>12095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33">
        <f t="shared" si="28"/>
        <v>12095</v>
      </c>
      <c r="J121" s="34">
        <f aca="true" t="shared" si="33" ref="J121:O127">C121/$I121</f>
        <v>1</v>
      </c>
      <c r="K121" s="34">
        <f t="shared" si="33"/>
        <v>0</v>
      </c>
      <c r="L121" s="34">
        <f t="shared" si="33"/>
        <v>0</v>
      </c>
      <c r="M121" s="34">
        <f t="shared" si="33"/>
        <v>0</v>
      </c>
      <c r="N121" s="34">
        <f t="shared" si="33"/>
        <v>0</v>
      </c>
      <c r="O121" s="34">
        <f t="shared" si="33"/>
        <v>0</v>
      </c>
    </row>
    <row r="122" spans="1:15" s="35" customFormat="1" ht="12.75">
      <c r="A122" s="14">
        <v>398001</v>
      </c>
      <c r="B122" s="36" t="s">
        <v>96</v>
      </c>
      <c r="C122" s="44">
        <v>0</v>
      </c>
      <c r="D122" s="44">
        <v>0</v>
      </c>
      <c r="E122" s="44">
        <v>0</v>
      </c>
      <c r="F122" s="44">
        <v>16239</v>
      </c>
      <c r="G122" s="44">
        <v>0</v>
      </c>
      <c r="H122" s="44">
        <v>0</v>
      </c>
      <c r="I122" s="33">
        <f t="shared" si="28"/>
        <v>16239</v>
      </c>
      <c r="J122" s="34">
        <f t="shared" si="33"/>
        <v>0</v>
      </c>
      <c r="K122" s="34">
        <f t="shared" si="33"/>
        <v>0</v>
      </c>
      <c r="L122" s="34">
        <f t="shared" si="33"/>
        <v>0</v>
      </c>
      <c r="M122" s="34">
        <f t="shared" si="33"/>
        <v>1</v>
      </c>
      <c r="N122" s="34">
        <f t="shared" si="33"/>
        <v>0</v>
      </c>
      <c r="O122" s="34">
        <f t="shared" si="33"/>
        <v>0</v>
      </c>
    </row>
    <row r="123" spans="1:15" s="35" customFormat="1" ht="12.75">
      <c r="A123" s="15">
        <v>398002</v>
      </c>
      <c r="B123" s="52" t="s">
        <v>97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2">
        <f t="shared" si="28"/>
        <v>0</v>
      </c>
      <c r="J123" s="20" t="e">
        <f t="shared" si="33"/>
        <v>#DIV/0!</v>
      </c>
      <c r="K123" s="20" t="e">
        <f t="shared" si="33"/>
        <v>#DIV/0!</v>
      </c>
      <c r="L123" s="20" t="e">
        <f t="shared" si="33"/>
        <v>#DIV/0!</v>
      </c>
      <c r="M123" s="20" t="e">
        <f t="shared" si="33"/>
        <v>#DIV/0!</v>
      </c>
      <c r="N123" s="20" t="e">
        <f t="shared" si="33"/>
        <v>#DIV/0!</v>
      </c>
      <c r="O123" s="20" t="e">
        <f t="shared" si="33"/>
        <v>#DIV/0!</v>
      </c>
    </row>
    <row r="124" spans="1:15" ht="12.75">
      <c r="A124" s="48">
        <v>398003</v>
      </c>
      <c r="B124" s="48" t="s">
        <v>109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50">
        <f t="shared" si="28"/>
        <v>0</v>
      </c>
      <c r="J124" s="51" t="e">
        <f t="shared" si="33"/>
        <v>#DIV/0!</v>
      </c>
      <c r="K124" s="51" t="e">
        <f t="shared" si="33"/>
        <v>#DIV/0!</v>
      </c>
      <c r="L124" s="51" t="e">
        <f t="shared" si="33"/>
        <v>#DIV/0!</v>
      </c>
      <c r="M124" s="51" t="e">
        <f t="shared" si="33"/>
        <v>#DIV/0!</v>
      </c>
      <c r="N124" s="51" t="e">
        <f t="shared" si="33"/>
        <v>#DIV/0!</v>
      </c>
      <c r="O124" s="51" t="e">
        <f t="shared" si="33"/>
        <v>#DIV/0!</v>
      </c>
    </row>
    <row r="125" spans="1:15" ht="12.75">
      <c r="A125" s="14">
        <v>398004</v>
      </c>
      <c r="B125" s="36" t="s">
        <v>125</v>
      </c>
      <c r="C125" s="44">
        <v>8000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33">
        <f t="shared" si="28"/>
        <v>8000</v>
      </c>
      <c r="J125" s="34">
        <f t="shared" si="33"/>
        <v>1</v>
      </c>
      <c r="K125" s="34">
        <f t="shared" si="33"/>
        <v>0</v>
      </c>
      <c r="L125" s="34">
        <f t="shared" si="33"/>
        <v>0</v>
      </c>
      <c r="M125" s="34">
        <f t="shared" si="33"/>
        <v>0</v>
      </c>
      <c r="N125" s="34">
        <f t="shared" si="33"/>
        <v>0</v>
      </c>
      <c r="O125" s="34">
        <f t="shared" si="33"/>
        <v>0</v>
      </c>
    </row>
    <row r="126" spans="1:15" s="35" customFormat="1" ht="12.75">
      <c r="A126" s="14">
        <v>399001</v>
      </c>
      <c r="B126" s="36" t="s">
        <v>98</v>
      </c>
      <c r="C126" s="44">
        <v>16483</v>
      </c>
      <c r="D126" s="44">
        <v>6607</v>
      </c>
      <c r="E126" s="44">
        <v>0</v>
      </c>
      <c r="F126" s="44">
        <v>0</v>
      </c>
      <c r="G126" s="44">
        <v>0</v>
      </c>
      <c r="H126" s="44">
        <v>0</v>
      </c>
      <c r="I126" s="33">
        <f t="shared" si="28"/>
        <v>23090</v>
      </c>
      <c r="J126" s="34">
        <f t="shared" si="33"/>
        <v>0.7138588133391078</v>
      </c>
      <c r="K126" s="34">
        <f t="shared" si="33"/>
        <v>0.28614118666089217</v>
      </c>
      <c r="L126" s="34">
        <f t="shared" si="33"/>
        <v>0</v>
      </c>
      <c r="M126" s="34">
        <f t="shared" si="33"/>
        <v>0</v>
      </c>
      <c r="N126" s="34">
        <f t="shared" si="33"/>
        <v>0</v>
      </c>
      <c r="O126" s="34">
        <f t="shared" si="33"/>
        <v>0</v>
      </c>
    </row>
    <row r="127" spans="1:15" ht="12.75">
      <c r="A127" s="15">
        <v>399002</v>
      </c>
      <c r="B127" s="40" t="s">
        <v>110</v>
      </c>
      <c r="C127" s="46">
        <v>5330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28">
        <f t="shared" si="28"/>
        <v>5330</v>
      </c>
      <c r="J127" s="29">
        <f t="shared" si="33"/>
        <v>1</v>
      </c>
      <c r="K127" s="29">
        <f t="shared" si="33"/>
        <v>0</v>
      </c>
      <c r="L127" s="29">
        <f t="shared" si="33"/>
        <v>0</v>
      </c>
      <c r="M127" s="29">
        <f t="shared" si="33"/>
        <v>0</v>
      </c>
      <c r="N127" s="29">
        <f t="shared" si="33"/>
        <v>0</v>
      </c>
      <c r="O127" s="29">
        <f t="shared" si="33"/>
        <v>0</v>
      </c>
    </row>
    <row r="128" spans="1:15" ht="12.75">
      <c r="A128" s="11"/>
      <c r="B128" s="12" t="s">
        <v>126</v>
      </c>
      <c r="C128" s="13">
        <f aca="true" t="shared" si="34" ref="C128:I128">SUM(C90:C127)</f>
        <v>265354</v>
      </c>
      <c r="D128" s="13">
        <f t="shared" si="34"/>
        <v>397767</v>
      </c>
      <c r="E128" s="13">
        <f t="shared" si="34"/>
        <v>129210</v>
      </c>
      <c r="F128" s="13">
        <f t="shared" si="34"/>
        <v>544290</v>
      </c>
      <c r="G128" s="13">
        <f t="shared" si="34"/>
        <v>0</v>
      </c>
      <c r="H128" s="13">
        <f t="shared" si="34"/>
        <v>0</v>
      </c>
      <c r="I128" s="10">
        <f t="shared" si="34"/>
        <v>1336621</v>
      </c>
      <c r="J128" s="53">
        <f aca="true" t="shared" si="35" ref="J128:O128">C128/$I128</f>
        <v>0.198525984553587</v>
      </c>
      <c r="K128" s="54">
        <f t="shared" si="35"/>
        <v>0.29759146384801677</v>
      </c>
      <c r="L128" s="55">
        <f t="shared" si="35"/>
        <v>0.096669138072797</v>
      </c>
      <c r="M128" s="53">
        <f t="shared" si="35"/>
        <v>0.40721341352559925</v>
      </c>
      <c r="N128" s="54">
        <f t="shared" si="35"/>
        <v>0</v>
      </c>
      <c r="O128" s="55">
        <f t="shared" si="35"/>
        <v>0</v>
      </c>
    </row>
    <row r="129" spans="1:15" ht="12.75">
      <c r="A129" s="6"/>
      <c r="B129" s="7"/>
      <c r="C129" s="7"/>
      <c r="D129" s="7"/>
      <c r="E129" s="7"/>
      <c r="F129" s="7"/>
      <c r="G129" s="7"/>
      <c r="H129" s="7"/>
      <c r="I129" s="41"/>
      <c r="J129" s="8"/>
      <c r="K129" s="8"/>
      <c r="L129" s="8"/>
      <c r="M129" s="8"/>
      <c r="N129" s="8"/>
      <c r="O129" s="9"/>
    </row>
    <row r="130" spans="1:15" ht="13.5" thickBot="1">
      <c r="A130" s="16"/>
      <c r="B130" s="17" t="s">
        <v>99</v>
      </c>
      <c r="C130" s="18">
        <f aca="true" t="shared" si="36" ref="C130:I130">C128+C88+C77+C73</f>
        <v>56939011.9</v>
      </c>
      <c r="D130" s="18">
        <f t="shared" si="36"/>
        <v>7503819</v>
      </c>
      <c r="E130" s="18">
        <f t="shared" si="36"/>
        <v>6386040.42</v>
      </c>
      <c r="F130" s="18">
        <f t="shared" si="36"/>
        <v>11430015.54</v>
      </c>
      <c r="G130" s="18">
        <f t="shared" si="36"/>
        <v>189609</v>
      </c>
      <c r="H130" s="18">
        <f t="shared" si="36"/>
        <v>67615163</v>
      </c>
      <c r="I130" s="19">
        <f t="shared" si="36"/>
        <v>150063658.86</v>
      </c>
      <c r="J130" s="5">
        <f aca="true" t="shared" si="37" ref="J130:O130">C130/$I130</f>
        <v>0.3794323844463937</v>
      </c>
      <c r="K130" s="5">
        <f t="shared" si="37"/>
        <v>0.050004238581178355</v>
      </c>
      <c r="L130" s="5">
        <f t="shared" si="37"/>
        <v>0.04255554255116341</v>
      </c>
      <c r="M130" s="5">
        <f t="shared" si="37"/>
        <v>0.07616777857364845</v>
      </c>
      <c r="N130" s="5">
        <f t="shared" si="37"/>
        <v>0.0012635237701147438</v>
      </c>
      <c r="O130" s="5">
        <f t="shared" si="37"/>
        <v>0.45057653207750126</v>
      </c>
    </row>
    <row r="131" ht="13.5" thickTop="1"/>
    <row r="132" spans="3:12" ht="12.75">
      <c r="C132" s="62" t="s">
        <v>141</v>
      </c>
      <c r="D132" s="62"/>
      <c r="E132" s="62"/>
      <c r="J132" s="62" t="s">
        <v>141</v>
      </c>
      <c r="K132" s="62"/>
      <c r="L132" s="62"/>
    </row>
    <row r="133" spans="3:12" ht="12.75">
      <c r="C133" s="61" t="s">
        <v>142</v>
      </c>
      <c r="D133" s="61"/>
      <c r="E133" s="61"/>
      <c r="J133" s="61" t="s">
        <v>142</v>
      </c>
      <c r="K133" s="61"/>
      <c r="L133" s="61"/>
    </row>
  </sheetData>
  <sheetProtection/>
  <mergeCells count="7">
    <mergeCell ref="C1:I1"/>
    <mergeCell ref="J1:O1"/>
    <mergeCell ref="A1:B1"/>
    <mergeCell ref="C132:E132"/>
    <mergeCell ref="C133:E133"/>
    <mergeCell ref="J132:L132"/>
    <mergeCell ref="J133:L133"/>
  </mergeCells>
  <printOptions horizontalCentered="1"/>
  <pageMargins left="0.25" right="0.25" top="0.86" bottom="0.5" header="0.5" footer="0.5"/>
  <pageSetup horizontalDpi="600" verticalDpi="600" orientation="portrait" paperSize="5" scale="8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2010-10-04T20:50:09Z</cp:lastPrinted>
  <dcterms:created xsi:type="dcterms:W3CDTF">2003-11-24T19:14:29Z</dcterms:created>
  <dcterms:modified xsi:type="dcterms:W3CDTF">2011-01-05T16:40:02Z</dcterms:modified>
  <cp:category/>
  <cp:version/>
  <cp:contentType/>
  <cp:contentStatus/>
</cp:coreProperties>
</file>