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Object 100 - Salaries - by fund" sheetId="1" r:id="rId1"/>
  </sheets>
  <definedNames>
    <definedName name="_xlnm.Print_Area" localSheetId="0">'Object 100 - Salaries - by fund'!$A$1:$O$133</definedName>
    <definedName name="_xlnm.Print_Titles" localSheetId="0">'Object 100 - Salaries - by fund'!$A:$B,'Object 100 - Salaries - by fund'!$1:$2</definedName>
  </definedNames>
  <calcPr fullCalcOnLoad="1"/>
</workbook>
</file>

<file path=xl/sharedStrings.xml><?xml version="1.0" encoding="utf-8"?>
<sst xmlns="http://schemas.openxmlformats.org/spreadsheetml/2006/main" count="146" uniqueCount="143">
  <si>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</si>
  <si>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</si>
  <si>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</si>
  <si>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</si>
  <si>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</si>
  <si>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</si>
  <si>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DISTRICT</t>
  </si>
  <si>
    <t>NCLB Federal Funds</t>
  </si>
  <si>
    <t>Total Salaries Expenditures</t>
  </si>
  <si>
    <t>Percent              General Funds</t>
  </si>
  <si>
    <t xml:space="preserve">Percent              Special Fund Federal </t>
  </si>
  <si>
    <t>Percent               NCLB Federal Funds</t>
  </si>
  <si>
    <t>Percent                Other Special Funds</t>
  </si>
  <si>
    <t>Percent             Debt Service Funds</t>
  </si>
  <si>
    <t>Percent               Capital Project Funds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</si>
  <si>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</si>
  <si>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</si>
  <si>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</si>
  <si>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</si>
  <si>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</si>
  <si>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</si>
  <si>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</si>
  <si>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</si>
  <si>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</si>
  <si>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</si>
  <si>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</si>
  <si>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</si>
  <si>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</si>
  <si>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</si>
  <si>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</si>
  <si>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McDonogh #28 City Park Academy (NOCSF)</t>
  </si>
  <si>
    <t>New Orleans Free (NOCSF)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</si>
  <si>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</si>
  <si>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</si>
  <si>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</si>
  <si>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</si>
  <si>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</si>
  <si>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</si>
  <si>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</si>
  <si>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Sophie B. Wright (SUNO)</t>
  </si>
  <si>
    <t>Edward Phillips (KIPP)</t>
  </si>
  <si>
    <t>McDonogh #15 (KIPP)</t>
  </si>
  <si>
    <t>Samuel J. Green (MSA)</t>
  </si>
  <si>
    <t>Total State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</si>
  <si>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</si>
  <si>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</si>
  <si>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</si>
  <si>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</si>
  <si>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</si>
  <si>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</si>
  <si>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</si>
  <si>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</si>
  <si>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</si>
  <si>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</si>
  <si>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</si>
  <si>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</si>
  <si>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</si>
  <si>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</si>
  <si>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</si>
  <si>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</si>
  <si>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</si>
  <si>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</si>
  <si>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</si>
  <si>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</si>
  <si>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</si>
  <si>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</si>
  <si>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</si>
  <si>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</si>
  <si>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</si>
  <si>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</si>
  <si>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</si>
  <si>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</si>
  <si>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</si>
  <si>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</si>
  <si>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Ouachita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</si>
  <si>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</si>
  <si>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</si>
  <si>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</si>
  <si>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</si>
  <si>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</si>
  <si>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</si>
  <si>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</si>
  <si>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</si>
  <si>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</si>
  <si>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</si>
  <si>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</si>
  <si>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Tangipahoa Parish School Board</t>
  </si>
  <si>
    <t>Tensas Parish School Board</t>
  </si>
  <si>
    <t>Union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</si>
  <si>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</si>
  <si>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</si>
  <si>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</si>
  <si>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</si>
  <si>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</si>
  <si>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</si>
  <si>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</si>
  <si>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</si>
  <si>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Zachary Community School Board</t>
  </si>
  <si>
    <t>City of Baker School Board</t>
  </si>
  <si>
    <t>Total Districts</t>
  </si>
  <si>
    <t>Salaries - Object Code 100
Expenditures by Fund Source</t>
  </si>
  <si>
    <t>The MAX Charter School</t>
  </si>
  <si>
    <t>NOLA College Prep Charter School</t>
  </si>
  <si>
    <t>A.D. Crossman: Esperanza Charter School</t>
  </si>
  <si>
    <t>Langston Hughes Academy Charter School</t>
  </si>
  <si>
    <t>Andrew H. Wilson Charter School</t>
  </si>
  <si>
    <t>Abramson Science &amp; Technology Charter School</t>
  </si>
  <si>
    <t>McDonogh #42 Elementary Charter School</t>
  </si>
  <si>
    <t>Algiers Technology Academy</t>
  </si>
  <si>
    <t>Guste: KIPP Central City Academy</t>
  </si>
  <si>
    <t>New Orleans Charter Middle School</t>
  </si>
  <si>
    <t>Central Community School Board</t>
  </si>
  <si>
    <t>Children's Charter</t>
  </si>
  <si>
    <t>Glen Oaks Middle (ADVANCE BR)</t>
  </si>
  <si>
    <t>Prescott Middle School (ADVANCE BR)</t>
  </si>
  <si>
    <t>Pointe Coupee Central High (ADVANCE BR)</t>
  </si>
  <si>
    <t>Capitol Pre-College Academy for Boys (100 BLACK MEN)</t>
  </si>
  <si>
    <t>Capitol Pre-College Academy for Girls (100 BLACK MEN)</t>
  </si>
  <si>
    <t>Crocker Arts &amp; Technology School</t>
  </si>
  <si>
    <t>The Intercultural Charter School</t>
  </si>
  <si>
    <t>Akili Academy of New Orleans</t>
  </si>
  <si>
    <t>New Orleans Charter Science &amp; Math Academy</t>
  </si>
  <si>
    <t>Sojourner Truth Academy</t>
  </si>
  <si>
    <t>Miller-McCoy Academy</t>
  </si>
  <si>
    <t>KIPP Central City Primary</t>
  </si>
  <si>
    <t>2008-2009</t>
  </si>
  <si>
    <t>Total Type 5 Charter Schools</t>
  </si>
  <si>
    <t>Allen Parish School Board *</t>
  </si>
  <si>
    <t>Calcasieu Parish School Board *</t>
  </si>
  <si>
    <t>Cameron Parish School Board *</t>
  </si>
  <si>
    <t>Jefferson Parish School Board *</t>
  </si>
  <si>
    <t>Jefferson Davis Parish School Board *</t>
  </si>
  <si>
    <t>Orleans Parish School Board *</t>
  </si>
  <si>
    <t>Plaquemines Parish School Board *</t>
  </si>
  <si>
    <t>St. Bernard Parish School Board *</t>
  </si>
  <si>
    <t>St. Charles Parish School Board *</t>
  </si>
  <si>
    <t>St. Tammany Parish School Board *</t>
  </si>
  <si>
    <t>Terrebonne Parish School Board *</t>
  </si>
  <si>
    <t>Vermilion Parish School Board *</t>
  </si>
  <si>
    <t>City of Bogalusa School Board *</t>
  </si>
  <si>
    <t>Recovery School District (RSD OPERATED) **</t>
  </si>
  <si>
    <t>*  Includes one-time Hurricane Related revenue</t>
  </si>
  <si>
    <t>** Excludes one-time Hurricane Related revenue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</si>
</sst>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24"/>
      <name val="Arial Narrow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33" borderId="10" xfId="0" applyNumberFormat="1" applyFont="1" applyFill="1" applyBorder="1" applyAlignment="1">
      <alignment/>
    </xf>
    <xf numFmtId="0" fontId="1" fillId="0" borderId="11" xfId="90" applyFont="1" applyFill="1" applyBorder="1" applyAlignment="1">
      <alignment horizontal="right" wrapText="1"/>
      <protection/>
    </xf>
    <xf numFmtId="0" fontId="3" fillId="34" borderId="12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1" fillId="0" borderId="16" xfId="90" applyFont="1" applyFill="1" applyBorder="1" applyAlignment="1">
      <alignment horizontal="right" wrapText="1"/>
      <protection/>
    </xf>
    <xf numFmtId="0" fontId="1" fillId="0" borderId="10" xfId="90" applyFont="1" applyFill="1" applyBorder="1" applyAlignment="1">
      <alignment horizontal="right" wrapText="1"/>
      <protection/>
    </xf>
    <xf numFmtId="0" fontId="3" fillId="34" borderId="17" xfId="0" applyFont="1" applyFill="1" applyBorder="1" applyAlignment="1">
      <alignment/>
    </xf>
    <xf numFmtId="10" fontId="4" fillId="0" borderId="18" xfId="0" applyNumberFormat="1" applyFont="1" applyBorder="1" applyAlignment="1">
      <alignment/>
    </xf>
    <xf numFmtId="10" fontId="4" fillId="0" borderId="19" xfId="0" applyNumberFormat="1" applyFont="1" applyBorder="1" applyAlignment="1">
      <alignment/>
    </xf>
    <xf numFmtId="164" fontId="4" fillId="33" borderId="19" xfId="0" applyNumberFormat="1" applyFont="1" applyFill="1" applyBorder="1" applyAlignment="1">
      <alignment/>
    </xf>
    <xf numFmtId="164" fontId="4" fillId="33" borderId="20" xfId="0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1" fillId="0" borderId="14" xfId="90" applyFont="1" applyFill="1" applyBorder="1" applyAlignment="1">
      <alignment horizontal="left" wrapText="1"/>
      <protection/>
    </xf>
    <xf numFmtId="0" fontId="3" fillId="34" borderId="22" xfId="0" applyFont="1" applyFill="1" applyBorder="1" applyAlignment="1">
      <alignment/>
    </xf>
    <xf numFmtId="164" fontId="4" fillId="0" borderId="20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/>
    </xf>
    <xf numFmtId="164" fontId="1" fillId="33" borderId="10" xfId="90" applyNumberFormat="1" applyFont="1" applyFill="1" applyBorder="1" applyAlignment="1">
      <alignment horizontal="right" wrapText="1"/>
      <protection/>
    </xf>
    <xf numFmtId="164" fontId="4" fillId="33" borderId="11" xfId="0" applyNumberFormat="1" applyFont="1" applyFill="1" applyBorder="1" applyAlignment="1">
      <alignment/>
    </xf>
    <xf numFmtId="10" fontId="3" fillId="0" borderId="10" xfId="0" applyNumberFormat="1" applyFont="1" applyFill="1" applyBorder="1" applyAlignment="1">
      <alignment/>
    </xf>
    <xf numFmtId="10" fontId="4" fillId="0" borderId="20" xfId="0" applyNumberFormat="1" applyFont="1" applyFill="1" applyBorder="1" applyAlignment="1">
      <alignment/>
    </xf>
    <xf numFmtId="10" fontId="1" fillId="0" borderId="10" xfId="90" applyNumberFormat="1" applyFont="1" applyFill="1" applyBorder="1" applyAlignment="1">
      <alignment horizontal="right" wrapText="1"/>
      <protection/>
    </xf>
    <xf numFmtId="10" fontId="4" fillId="0" borderId="11" xfId="0" applyNumberFormat="1" applyFont="1" applyFill="1" applyBorder="1" applyAlignment="1">
      <alignment/>
    </xf>
    <xf numFmtId="10" fontId="3" fillId="34" borderId="22" xfId="0" applyNumberFormat="1" applyFont="1" applyFill="1" applyBorder="1" applyAlignment="1">
      <alignment/>
    </xf>
    <xf numFmtId="0" fontId="3" fillId="34" borderId="21" xfId="0" applyFont="1" applyFill="1" applyBorder="1" applyAlignment="1">
      <alignment/>
    </xf>
    <xf numFmtId="164" fontId="1" fillId="33" borderId="16" xfId="90" applyNumberFormat="1" applyFont="1" applyFill="1" applyBorder="1" applyAlignment="1">
      <alignment horizontal="right" wrapText="1"/>
      <protection/>
    </xf>
    <xf numFmtId="10" fontId="1" fillId="0" borderId="16" xfId="90" applyNumberFormat="1" applyFont="1" applyFill="1" applyBorder="1" applyAlignment="1">
      <alignment horizontal="right" wrapText="1"/>
      <protection/>
    </xf>
    <xf numFmtId="0" fontId="3" fillId="34" borderId="23" xfId="0" applyFont="1" applyFill="1" applyBorder="1" applyAlignment="1">
      <alignment/>
    </xf>
    <xf numFmtId="0" fontId="3" fillId="34" borderId="24" xfId="0" applyFont="1" applyFill="1" applyBorder="1" applyAlignment="1">
      <alignment/>
    </xf>
    <xf numFmtId="0" fontId="3" fillId="0" borderId="25" xfId="0" applyFont="1" applyBorder="1" applyAlignment="1">
      <alignment/>
    </xf>
    <xf numFmtId="0" fontId="4" fillId="0" borderId="26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1" fillId="0" borderId="16" xfId="90" applyFont="1" applyFill="1" applyBorder="1" applyAlignment="1">
      <alignment wrapText="1"/>
      <protection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164" fontId="3" fillId="34" borderId="27" xfId="0" applyNumberFormat="1" applyFont="1" applyFill="1" applyBorder="1" applyAlignment="1">
      <alignment/>
    </xf>
    <xf numFmtId="10" fontId="3" fillId="34" borderId="27" xfId="0" applyNumberFormat="1" applyFont="1" applyFill="1" applyBorder="1" applyAlignment="1">
      <alignment/>
    </xf>
    <xf numFmtId="0" fontId="3" fillId="34" borderId="28" xfId="0" applyFont="1" applyFill="1" applyBorder="1" applyAlignment="1">
      <alignment/>
    </xf>
    <xf numFmtId="0" fontId="1" fillId="0" borderId="10" xfId="90" applyFont="1" applyFill="1" applyBorder="1" applyAlignment="1">
      <alignment wrapText="1"/>
      <protection/>
    </xf>
    <xf numFmtId="164" fontId="1" fillId="0" borderId="16" xfId="90" applyNumberFormat="1" applyFont="1" applyFill="1" applyBorder="1" applyAlignment="1">
      <alignment horizontal="right" wrapText="1"/>
      <protection/>
    </xf>
    <xf numFmtId="164" fontId="3" fillId="0" borderId="10" xfId="0" applyNumberFormat="1" applyFont="1" applyFill="1" applyBorder="1" applyAlignment="1">
      <alignment/>
    </xf>
    <xf numFmtId="164" fontId="1" fillId="0" borderId="10" xfId="90" applyNumberFormat="1" applyFont="1" applyFill="1" applyBorder="1" applyAlignment="1">
      <alignment horizontal="right" wrapText="1"/>
      <protection/>
    </xf>
    <xf numFmtId="164" fontId="4" fillId="0" borderId="19" xfId="0" applyNumberFormat="1" applyFont="1" applyFill="1" applyBorder="1" applyAlignment="1">
      <alignment/>
    </xf>
    <xf numFmtId="164" fontId="3" fillId="35" borderId="27" xfId="0" applyNumberFormat="1" applyFont="1" applyFill="1" applyBorder="1" applyAlignment="1">
      <alignment/>
    </xf>
    <xf numFmtId="0" fontId="3" fillId="35" borderId="28" xfId="0" applyFont="1" applyFill="1" applyBorder="1" applyAlignment="1">
      <alignment/>
    </xf>
    <xf numFmtId="0" fontId="1" fillId="0" borderId="29" xfId="90" applyFont="1" applyFill="1" applyBorder="1" applyAlignment="1">
      <alignment wrapText="1"/>
      <protection/>
    </xf>
    <xf numFmtId="164" fontId="1" fillId="0" borderId="29" xfId="90" applyNumberFormat="1" applyFont="1" applyFill="1" applyBorder="1" applyAlignment="1">
      <alignment horizontal="right" wrapText="1"/>
      <protection/>
    </xf>
    <xf numFmtId="164" fontId="1" fillId="33" borderId="29" xfId="90" applyNumberFormat="1" applyFont="1" applyFill="1" applyBorder="1" applyAlignment="1">
      <alignment horizontal="right" wrapText="1"/>
      <protection/>
    </xf>
    <xf numFmtId="10" fontId="1" fillId="0" borderId="29" xfId="90" applyNumberFormat="1" applyFont="1" applyFill="1" applyBorder="1" applyAlignment="1">
      <alignment horizontal="right" wrapText="1"/>
      <protection/>
    </xf>
    <xf numFmtId="0" fontId="1" fillId="0" borderId="10" xfId="90" applyFont="1" applyFill="1" applyBorder="1" applyAlignment="1">
      <alignment horizontal="left" wrapText="1"/>
      <protection/>
    </xf>
    <xf numFmtId="0" fontId="1" fillId="0" borderId="29" xfId="90" applyFont="1" applyFill="1" applyBorder="1" applyAlignment="1">
      <alignment horizontal="right" wrapText="1"/>
      <protection/>
    </xf>
    <xf numFmtId="0" fontId="1" fillId="0" borderId="23" xfId="90" applyFont="1" applyFill="1" applyBorder="1" applyAlignment="1">
      <alignment wrapText="1"/>
      <protection/>
    </xf>
    <xf numFmtId="10" fontId="4" fillId="0" borderId="30" xfId="0" applyNumberFormat="1" applyFont="1" applyBorder="1" applyAlignment="1">
      <alignment/>
    </xf>
    <xf numFmtId="10" fontId="4" fillId="0" borderId="10" xfId="0" applyNumberFormat="1" applyFont="1" applyBorder="1" applyAlignment="1">
      <alignment/>
    </xf>
    <xf numFmtId="0" fontId="5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1" fillId="0" borderId="32" xfId="90" applyFont="1" applyFill="1" applyBorder="1" applyAlignment="1">
      <alignment wrapText="1"/>
      <protection/>
    </xf>
    <xf numFmtId="0" fontId="1" fillId="0" borderId="23" xfId="90" applyFont="1" applyFill="1" applyBorder="1" applyAlignment="1">
      <alignment wrapText="1"/>
      <protection/>
    </xf>
    <xf numFmtId="0" fontId="1" fillId="0" borderId="33" xfId="90" applyFont="1" applyFill="1" applyBorder="1" applyAlignment="1">
      <alignment horizontal="left" wrapText="1"/>
      <protection/>
    </xf>
    <xf numFmtId="38" fontId="3" fillId="0" borderId="0" xfId="77" applyNumberFormat="1" applyFont="1" applyFill="1" applyAlignment="1">
      <alignment horizontal="left" vertical="top" wrapText="1"/>
      <protection/>
    </xf>
    <xf numFmtId="38" fontId="3" fillId="0" borderId="0" xfId="77" applyNumberFormat="1" applyFont="1" applyFill="1" applyAlignment="1">
      <alignment horizontal="left" vertical="center" wrapText="1"/>
      <protection/>
    </xf>
    <xf numFmtId="164" fontId="1" fillId="0" borderId="16" xfId="90" applyNumberFormat="1" applyFont="1" applyFill="1" applyBorder="1" applyAlignment="1">
      <alignment horizontal="right" wrapText="1"/>
      <protection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6 2" xfId="63"/>
    <cellStyle name="Normal 17" xfId="64"/>
    <cellStyle name="Normal 18" xfId="65"/>
    <cellStyle name="Normal 19" xfId="66"/>
    <cellStyle name="Normal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3" xfId="76"/>
    <cellStyle name="Normal 38" xfId="77"/>
    <cellStyle name="Normal 39" xfId="78"/>
    <cellStyle name="Normal 4" xfId="79"/>
    <cellStyle name="Normal 4 2" xfId="80"/>
    <cellStyle name="Normal 4 3" xfId="81"/>
    <cellStyle name="Normal 4 4" xfId="82"/>
    <cellStyle name="Normal 4 5" xfId="83"/>
    <cellStyle name="Normal 4 6" xfId="84"/>
    <cellStyle name="Normal 5" xfId="85"/>
    <cellStyle name="Normal 6" xfId="86"/>
    <cellStyle name="Normal 7" xfId="87"/>
    <cellStyle name="Normal 8" xfId="88"/>
    <cellStyle name="Normal 9" xfId="89"/>
    <cellStyle name="Normal_Sheet1" xfId="90"/>
    <cellStyle name="Note" xfId="91"/>
    <cellStyle name="Output" xfId="92"/>
    <cellStyle name="Percent" xfId="93"/>
    <cellStyle name="Title" xfId="94"/>
    <cellStyle name="Total" xfId="95"/>
    <cellStyle name="Warning Text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3"/>
  <sheetViews>
    <sheetView tabSelected="1" view="pageBreakPreview" zoomScale="80" zoomScaleNormal="60" zoomScaleSheetLayoutView="8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"/>
    </sheetView>
  </sheetViews>
  <sheetFormatPr defaultColWidth="9.140625" defaultRowHeight="12.75"/>
  <cols>
    <col min="1" max="1" width="6.28125" style="1" bestFit="1" customWidth="1"/>
    <col min="2" max="2" width="44.7109375" style="1" bestFit="1" customWidth="1"/>
    <col min="3" max="3" width="17.57421875" style="1" customWidth="1"/>
    <col min="4" max="4" width="15.57421875" style="1" customWidth="1"/>
    <col min="5" max="5" width="16.28125" style="1" customWidth="1"/>
    <col min="6" max="6" width="15.7109375" style="1" customWidth="1"/>
    <col min="7" max="7" width="11.140625" style="1" customWidth="1"/>
    <col min="8" max="8" width="13.140625" style="1" customWidth="1"/>
    <col min="9" max="9" width="18.57421875" style="1" customWidth="1"/>
    <col min="10" max="15" width="10.8515625" style="1" bestFit="1" customWidth="1"/>
    <col min="16" max="16384" width="9.140625" style="1" customWidth="1"/>
  </cols>
  <sheetData>
    <row r="1" spans="1:15" ht="87.75" customHeight="1">
      <c r="A1" s="59" t="s">
        <v>125</v>
      </c>
      <c r="B1" s="59"/>
      <c r="C1" s="60" t="s">
        <v>100</v>
      </c>
      <c r="D1" s="60"/>
      <c r="E1" s="60"/>
      <c r="F1" s="60"/>
      <c r="G1" s="60"/>
      <c r="H1" s="60"/>
      <c r="I1" s="60"/>
      <c r="J1" s="60" t="s">
        <v>100</v>
      </c>
      <c r="K1" s="60"/>
      <c r="L1" s="60"/>
      <c r="M1" s="60"/>
      <c r="N1" s="60"/>
      <c r="O1" s="60"/>
    </row>
    <row r="2" spans="1:15" ht="51">
      <c r="A2" s="37" t="s">
        <v>0</v>
      </c>
      <c r="B2" s="37" t="s">
        <v>6</v>
      </c>
      <c r="C2" s="38" t="s">
        <v>1</v>
      </c>
      <c r="D2" s="38" t="s">
        <v>2</v>
      </c>
      <c r="E2" s="38" t="s">
        <v>7</v>
      </c>
      <c r="F2" s="38" t="s">
        <v>3</v>
      </c>
      <c r="G2" s="38" t="s">
        <v>4</v>
      </c>
      <c r="H2" s="38" t="s">
        <v>5</v>
      </c>
      <c r="I2" s="39" t="s">
        <v>8</v>
      </c>
      <c r="J2" s="38" t="s">
        <v>9</v>
      </c>
      <c r="K2" s="38" t="s">
        <v>10</v>
      </c>
      <c r="L2" s="38" t="s">
        <v>11</v>
      </c>
      <c r="M2" s="38" t="s">
        <v>12</v>
      </c>
      <c r="N2" s="38" t="s">
        <v>13</v>
      </c>
      <c r="O2" s="38" t="s">
        <v>14</v>
      </c>
    </row>
    <row r="3" spans="1:15" ht="12.75">
      <c r="A3" s="50">
        <v>1</v>
      </c>
      <c r="B3" s="62" t="s">
        <v>44</v>
      </c>
      <c r="C3" s="51">
        <v>42820411</v>
      </c>
      <c r="D3" s="51">
        <v>2856593</v>
      </c>
      <c r="E3" s="51">
        <v>3236512</v>
      </c>
      <c r="F3" s="51">
        <v>3152340</v>
      </c>
      <c r="G3" s="51">
        <v>0</v>
      </c>
      <c r="H3" s="51">
        <v>0</v>
      </c>
      <c r="I3" s="52">
        <f>SUM(C3:H3)</f>
        <v>52065856</v>
      </c>
      <c r="J3" s="53">
        <f aca="true" t="shared" si="0" ref="J3:O3">C3/$I3</f>
        <v>0.8224278690433899</v>
      </c>
      <c r="K3" s="53">
        <f t="shared" si="0"/>
        <v>0.05486499636153106</v>
      </c>
      <c r="L3" s="53">
        <f t="shared" si="0"/>
        <v>0.06216188974209893</v>
      </c>
      <c r="M3" s="53">
        <f t="shared" si="0"/>
        <v>0.06054524485298004</v>
      </c>
      <c r="N3" s="53">
        <f t="shared" si="0"/>
        <v>0</v>
      </c>
      <c r="O3" s="53">
        <f t="shared" si="0"/>
        <v>0</v>
      </c>
    </row>
    <row r="4" spans="1:15" s="35" customFormat="1" ht="12.75">
      <c r="A4" s="8">
        <v>2</v>
      </c>
      <c r="B4" s="61" t="s">
        <v>127</v>
      </c>
      <c r="C4" s="44">
        <v>25228900</v>
      </c>
      <c r="D4" s="44">
        <v>410869</v>
      </c>
      <c r="E4" s="44">
        <v>994581</v>
      </c>
      <c r="F4" s="44">
        <v>1029852</v>
      </c>
      <c r="G4" s="44">
        <v>0</v>
      </c>
      <c r="H4" s="44">
        <v>0</v>
      </c>
      <c r="I4" s="29">
        <f aca="true" t="shared" si="1" ref="I4:I67">SUM(C4:H4)</f>
        <v>27664202</v>
      </c>
      <c r="J4" s="30">
        <f aca="true" t="shared" si="2" ref="J4:J67">C4/$I4</f>
        <v>0.9119691939785576</v>
      </c>
      <c r="K4" s="30">
        <f aca="true" t="shared" si="3" ref="K4:K67">D4/$I4</f>
        <v>0.014852009828441825</v>
      </c>
      <c r="L4" s="30">
        <f aca="true" t="shared" si="4" ref="L4:L67">E4/$I4</f>
        <v>0.035951913595772614</v>
      </c>
      <c r="M4" s="30">
        <f aca="true" t="shared" si="5" ref="M4:M67">F4/$I4</f>
        <v>0.037226882597228</v>
      </c>
      <c r="N4" s="30">
        <f aca="true" t="shared" si="6" ref="N4:N67">G4/$I4</f>
        <v>0</v>
      </c>
      <c r="O4" s="30">
        <f aca="true" t="shared" si="7" ref="O4:O67">H4/$I4</f>
        <v>0</v>
      </c>
    </row>
    <row r="5" spans="1:15" s="35" customFormat="1" ht="12.75">
      <c r="A5" s="8">
        <v>3</v>
      </c>
      <c r="B5" s="61" t="s">
        <v>45</v>
      </c>
      <c r="C5" s="44">
        <v>101974224</v>
      </c>
      <c r="D5" s="44">
        <v>3058417</v>
      </c>
      <c r="E5" s="44">
        <v>2451191</v>
      </c>
      <c r="F5" s="44">
        <v>3517939</v>
      </c>
      <c r="G5" s="44">
        <v>0</v>
      </c>
      <c r="H5" s="44">
        <v>0</v>
      </c>
      <c r="I5" s="29">
        <f t="shared" si="1"/>
        <v>111001771</v>
      </c>
      <c r="J5" s="30">
        <f t="shared" si="2"/>
        <v>0.9186720453316011</v>
      </c>
      <c r="K5" s="30">
        <f t="shared" si="3"/>
        <v>0.027552866701559202</v>
      </c>
      <c r="L5" s="30">
        <f t="shared" si="4"/>
        <v>0.022082449477315098</v>
      </c>
      <c r="M5" s="30">
        <f t="shared" si="5"/>
        <v>0.03169263848952464</v>
      </c>
      <c r="N5" s="30">
        <f t="shared" si="6"/>
        <v>0</v>
      </c>
      <c r="O5" s="30">
        <f t="shared" si="7"/>
        <v>0</v>
      </c>
    </row>
    <row r="6" spans="1:15" s="35" customFormat="1" ht="12.75">
      <c r="A6" s="8">
        <v>4</v>
      </c>
      <c r="B6" s="61" t="s">
        <v>46</v>
      </c>
      <c r="C6" s="44">
        <v>22881073</v>
      </c>
      <c r="D6" s="44">
        <v>1497313</v>
      </c>
      <c r="E6" s="44">
        <v>720588</v>
      </c>
      <c r="F6" s="44">
        <v>1097323</v>
      </c>
      <c r="G6" s="44">
        <v>103587</v>
      </c>
      <c r="H6" s="44">
        <v>0</v>
      </c>
      <c r="I6" s="29">
        <f t="shared" si="1"/>
        <v>26299884</v>
      </c>
      <c r="J6" s="30">
        <f t="shared" si="2"/>
        <v>0.870006612956924</v>
      </c>
      <c r="K6" s="30">
        <f t="shared" si="3"/>
        <v>0.056932304340201655</v>
      </c>
      <c r="L6" s="30">
        <f t="shared" si="4"/>
        <v>0.02739890411683945</v>
      </c>
      <c r="M6" s="30">
        <f t="shared" si="5"/>
        <v>0.041723492012360204</v>
      </c>
      <c r="N6" s="30">
        <f t="shared" si="6"/>
        <v>0.003938686573674621</v>
      </c>
      <c r="O6" s="30">
        <f t="shared" si="7"/>
        <v>0</v>
      </c>
    </row>
    <row r="7" spans="1:15" ht="12.75">
      <c r="A7" s="9">
        <v>5</v>
      </c>
      <c r="B7" s="63" t="s">
        <v>47</v>
      </c>
      <c r="C7" s="45">
        <v>21355476</v>
      </c>
      <c r="D7" s="45">
        <v>1472523</v>
      </c>
      <c r="E7" s="45">
        <v>2209679</v>
      </c>
      <c r="F7" s="45">
        <v>2862599</v>
      </c>
      <c r="G7" s="45">
        <v>0</v>
      </c>
      <c r="H7" s="45">
        <v>0</v>
      </c>
      <c r="I7" s="2">
        <f t="shared" si="1"/>
        <v>27900277</v>
      </c>
      <c r="J7" s="23">
        <f t="shared" si="2"/>
        <v>0.7654216479642837</v>
      </c>
      <c r="K7" s="23">
        <f t="shared" si="3"/>
        <v>0.05277807815313088</v>
      </c>
      <c r="L7" s="23">
        <f t="shared" si="4"/>
        <v>0.07919917784328807</v>
      </c>
      <c r="M7" s="23">
        <f t="shared" si="5"/>
        <v>0.10260109603929739</v>
      </c>
      <c r="N7" s="23">
        <f t="shared" si="6"/>
        <v>0</v>
      </c>
      <c r="O7" s="23">
        <f t="shared" si="7"/>
        <v>0</v>
      </c>
    </row>
    <row r="8" spans="1:15" ht="12.75">
      <c r="A8" s="50">
        <v>6</v>
      </c>
      <c r="B8" s="62" t="s">
        <v>48</v>
      </c>
      <c r="C8" s="51">
        <v>31077325</v>
      </c>
      <c r="D8" s="51">
        <v>894614</v>
      </c>
      <c r="E8" s="51">
        <v>1333814</v>
      </c>
      <c r="F8" s="51">
        <v>1040538</v>
      </c>
      <c r="G8" s="51">
        <v>0</v>
      </c>
      <c r="H8" s="51">
        <v>0</v>
      </c>
      <c r="I8" s="52">
        <f t="shared" si="1"/>
        <v>34346291</v>
      </c>
      <c r="J8" s="53">
        <f t="shared" si="2"/>
        <v>0.9048233184770955</v>
      </c>
      <c r="K8" s="53">
        <f t="shared" si="3"/>
        <v>0.026046888148708692</v>
      </c>
      <c r="L8" s="53">
        <f t="shared" si="4"/>
        <v>0.03883429509171747</v>
      </c>
      <c r="M8" s="53">
        <f t="shared" si="5"/>
        <v>0.0302954982824783</v>
      </c>
      <c r="N8" s="53">
        <f t="shared" si="6"/>
        <v>0</v>
      </c>
      <c r="O8" s="53">
        <f t="shared" si="7"/>
        <v>0</v>
      </c>
    </row>
    <row r="9" spans="1:15" s="35" customFormat="1" ht="12.75">
      <c r="A9" s="8">
        <v>7</v>
      </c>
      <c r="B9" s="61" t="s">
        <v>49</v>
      </c>
      <c r="C9" s="44">
        <v>14901314</v>
      </c>
      <c r="D9" s="44">
        <v>511481</v>
      </c>
      <c r="E9" s="44">
        <v>962838</v>
      </c>
      <c r="F9" s="44">
        <v>950861</v>
      </c>
      <c r="G9" s="44">
        <v>0</v>
      </c>
      <c r="H9" s="44">
        <v>0</v>
      </c>
      <c r="I9" s="29">
        <f t="shared" si="1"/>
        <v>17326494</v>
      </c>
      <c r="J9" s="30">
        <f t="shared" si="2"/>
        <v>0.8600305405121198</v>
      </c>
      <c r="K9" s="30">
        <f t="shared" si="3"/>
        <v>0.02952016720751469</v>
      </c>
      <c r="L9" s="30">
        <f t="shared" si="4"/>
        <v>0.05557027290114203</v>
      </c>
      <c r="M9" s="30">
        <f t="shared" si="5"/>
        <v>0.054879019379223515</v>
      </c>
      <c r="N9" s="30">
        <f t="shared" si="6"/>
        <v>0</v>
      </c>
      <c r="O9" s="30">
        <f t="shared" si="7"/>
        <v>0</v>
      </c>
    </row>
    <row r="10" spans="1:15" s="35" customFormat="1" ht="12.75">
      <c r="A10" s="8">
        <v>8</v>
      </c>
      <c r="B10" s="61" t="s">
        <v>50</v>
      </c>
      <c r="C10" s="44">
        <v>104826470</v>
      </c>
      <c r="D10" s="44">
        <v>2760218</v>
      </c>
      <c r="E10" s="44">
        <v>4342911</v>
      </c>
      <c r="F10" s="44">
        <v>4286185</v>
      </c>
      <c r="G10" s="44">
        <v>0</v>
      </c>
      <c r="H10" s="44">
        <v>0</v>
      </c>
      <c r="I10" s="29">
        <f t="shared" si="1"/>
        <v>116215784</v>
      </c>
      <c r="J10" s="30">
        <f t="shared" si="2"/>
        <v>0.9019985615723248</v>
      </c>
      <c r="K10" s="30">
        <f t="shared" si="3"/>
        <v>0.02375080135414308</v>
      </c>
      <c r="L10" s="30">
        <f t="shared" si="4"/>
        <v>0.03736937316535248</v>
      </c>
      <c r="M10" s="30">
        <f t="shared" si="5"/>
        <v>0.03688126390817963</v>
      </c>
      <c r="N10" s="30">
        <f t="shared" si="6"/>
        <v>0</v>
      </c>
      <c r="O10" s="30">
        <f t="shared" si="7"/>
        <v>0</v>
      </c>
    </row>
    <row r="11" spans="1:15" s="35" customFormat="1" ht="12.75">
      <c r="A11" s="8">
        <v>9</v>
      </c>
      <c r="B11" s="61" t="s">
        <v>51</v>
      </c>
      <c r="C11" s="44">
        <v>240989484</v>
      </c>
      <c r="D11" s="44">
        <v>7913483</v>
      </c>
      <c r="E11" s="44">
        <v>15761266</v>
      </c>
      <c r="F11" s="44">
        <v>15826320</v>
      </c>
      <c r="G11" s="44">
        <v>0</v>
      </c>
      <c r="H11" s="44">
        <v>473800</v>
      </c>
      <c r="I11" s="29">
        <f t="shared" si="1"/>
        <v>280964353</v>
      </c>
      <c r="J11" s="30">
        <f t="shared" si="2"/>
        <v>0.8577226307424131</v>
      </c>
      <c r="K11" s="30">
        <f t="shared" si="3"/>
        <v>0.028165434210794704</v>
      </c>
      <c r="L11" s="30">
        <f t="shared" si="4"/>
        <v>0.05609703092833275</v>
      </c>
      <c r="M11" s="30">
        <f t="shared" si="5"/>
        <v>0.0563285691975309</v>
      </c>
      <c r="N11" s="30">
        <f t="shared" si="6"/>
        <v>0</v>
      </c>
      <c r="O11" s="30">
        <f t="shared" si="7"/>
        <v>0.0016863349209285635</v>
      </c>
    </row>
    <row r="12" spans="1:15" ht="12.75">
      <c r="A12" s="9">
        <v>10</v>
      </c>
      <c r="B12" s="63" t="s">
        <v>128</v>
      </c>
      <c r="C12" s="45">
        <v>183544266</v>
      </c>
      <c r="D12" s="45">
        <v>7535220</v>
      </c>
      <c r="E12" s="45">
        <v>6255705</v>
      </c>
      <c r="F12" s="45">
        <v>6869745</v>
      </c>
      <c r="G12" s="45">
        <v>0</v>
      </c>
      <c r="H12" s="45">
        <v>458</v>
      </c>
      <c r="I12" s="2">
        <f t="shared" si="1"/>
        <v>204205394</v>
      </c>
      <c r="J12" s="23">
        <f t="shared" si="2"/>
        <v>0.8988218303381349</v>
      </c>
      <c r="K12" s="23">
        <f t="shared" si="3"/>
        <v>0.03690020058921656</v>
      </c>
      <c r="L12" s="23">
        <f t="shared" si="4"/>
        <v>0.030634376876450188</v>
      </c>
      <c r="M12" s="23">
        <f t="shared" si="5"/>
        <v>0.03364134935632503</v>
      </c>
      <c r="N12" s="23">
        <f t="shared" si="6"/>
        <v>0</v>
      </c>
      <c r="O12" s="23">
        <f t="shared" si="7"/>
        <v>2.242839873269949E-06</v>
      </c>
    </row>
    <row r="13" spans="1:15" ht="12.75">
      <c r="A13" s="50">
        <v>11</v>
      </c>
      <c r="B13" s="62" t="s">
        <v>52</v>
      </c>
      <c r="C13" s="51">
        <v>7311496</v>
      </c>
      <c r="D13" s="51">
        <v>262649</v>
      </c>
      <c r="E13" s="51">
        <v>454163</v>
      </c>
      <c r="F13" s="51">
        <v>2520736</v>
      </c>
      <c r="G13" s="51">
        <v>0</v>
      </c>
      <c r="H13" s="51">
        <v>27092</v>
      </c>
      <c r="I13" s="52">
        <f t="shared" si="1"/>
        <v>10576136</v>
      </c>
      <c r="J13" s="53">
        <f t="shared" si="2"/>
        <v>0.6913201570025196</v>
      </c>
      <c r="K13" s="53">
        <f t="shared" si="3"/>
        <v>0.02483411711044563</v>
      </c>
      <c r="L13" s="53">
        <f t="shared" si="4"/>
        <v>0.042942242800206046</v>
      </c>
      <c r="M13" s="53">
        <f t="shared" si="5"/>
        <v>0.2383418670107873</v>
      </c>
      <c r="N13" s="53">
        <f t="shared" si="6"/>
        <v>0</v>
      </c>
      <c r="O13" s="53">
        <f t="shared" si="7"/>
        <v>0.002561616076041382</v>
      </c>
    </row>
    <row r="14" spans="1:15" s="35" customFormat="1" ht="12.75">
      <c r="A14" s="8">
        <v>12</v>
      </c>
      <c r="B14" s="61" t="s">
        <v>129</v>
      </c>
      <c r="C14" s="44">
        <v>12726175</v>
      </c>
      <c r="D14" s="44">
        <v>229472</v>
      </c>
      <c r="E14" s="44">
        <v>303184</v>
      </c>
      <c r="F14" s="44">
        <v>490276</v>
      </c>
      <c r="G14" s="44">
        <v>0</v>
      </c>
      <c r="H14" s="44">
        <v>0</v>
      </c>
      <c r="I14" s="29">
        <f t="shared" si="1"/>
        <v>13749107</v>
      </c>
      <c r="J14" s="30">
        <f t="shared" si="2"/>
        <v>0.9256001135200999</v>
      </c>
      <c r="K14" s="30">
        <f t="shared" si="3"/>
        <v>0.016689956664094622</v>
      </c>
      <c r="L14" s="30">
        <f t="shared" si="4"/>
        <v>0.02205117757829654</v>
      </c>
      <c r="M14" s="30">
        <f t="shared" si="5"/>
        <v>0.03565875223750895</v>
      </c>
      <c r="N14" s="30">
        <f t="shared" si="6"/>
        <v>0</v>
      </c>
      <c r="O14" s="30">
        <f t="shared" si="7"/>
        <v>0</v>
      </c>
    </row>
    <row r="15" spans="1:15" s="35" customFormat="1" ht="12.75">
      <c r="A15" s="8">
        <v>13</v>
      </c>
      <c r="B15" s="61" t="s">
        <v>53</v>
      </c>
      <c r="C15" s="44">
        <v>7658869</v>
      </c>
      <c r="D15" s="44">
        <v>316050</v>
      </c>
      <c r="E15" s="44">
        <v>566868</v>
      </c>
      <c r="F15" s="44">
        <v>838040</v>
      </c>
      <c r="G15" s="44">
        <v>0</v>
      </c>
      <c r="H15" s="44">
        <v>0</v>
      </c>
      <c r="I15" s="29">
        <f t="shared" si="1"/>
        <v>9379827</v>
      </c>
      <c r="J15" s="30">
        <f t="shared" si="2"/>
        <v>0.8165256139585517</v>
      </c>
      <c r="K15" s="30">
        <f t="shared" si="3"/>
        <v>0.033694651297939714</v>
      </c>
      <c r="L15" s="30">
        <f t="shared" si="4"/>
        <v>0.06043480332846224</v>
      </c>
      <c r="M15" s="30">
        <f t="shared" si="5"/>
        <v>0.08934493141504636</v>
      </c>
      <c r="N15" s="30">
        <f t="shared" si="6"/>
        <v>0</v>
      </c>
      <c r="O15" s="30">
        <f t="shared" si="7"/>
        <v>0</v>
      </c>
    </row>
    <row r="16" spans="1:15" s="35" customFormat="1" ht="12.75">
      <c r="A16" s="8">
        <v>14</v>
      </c>
      <c r="B16" s="61" t="s">
        <v>54</v>
      </c>
      <c r="C16" s="44">
        <v>13038344</v>
      </c>
      <c r="D16" s="44">
        <v>452722</v>
      </c>
      <c r="E16" s="44">
        <v>705077</v>
      </c>
      <c r="F16" s="44">
        <v>828915</v>
      </c>
      <c r="G16" s="44">
        <v>0</v>
      </c>
      <c r="H16" s="44">
        <v>0</v>
      </c>
      <c r="I16" s="29">
        <f t="shared" si="1"/>
        <v>15025058</v>
      </c>
      <c r="J16" s="30">
        <f t="shared" si="2"/>
        <v>0.8677732891280686</v>
      </c>
      <c r="K16" s="30">
        <f t="shared" si="3"/>
        <v>0.03013113160694621</v>
      </c>
      <c r="L16" s="30">
        <f t="shared" si="4"/>
        <v>0.046926740648854735</v>
      </c>
      <c r="M16" s="30">
        <f t="shared" si="5"/>
        <v>0.055168838616130464</v>
      </c>
      <c r="N16" s="30">
        <f t="shared" si="6"/>
        <v>0</v>
      </c>
      <c r="O16" s="30">
        <f t="shared" si="7"/>
        <v>0</v>
      </c>
    </row>
    <row r="17" spans="1:15" ht="12.75">
      <c r="A17" s="9">
        <v>15</v>
      </c>
      <c r="B17" s="63" t="s">
        <v>55</v>
      </c>
      <c r="C17" s="45">
        <v>17749419</v>
      </c>
      <c r="D17" s="45">
        <v>797606</v>
      </c>
      <c r="E17" s="45">
        <v>1787269</v>
      </c>
      <c r="F17" s="45">
        <v>1773241</v>
      </c>
      <c r="G17" s="45">
        <v>0</v>
      </c>
      <c r="H17" s="45">
        <v>0</v>
      </c>
      <c r="I17" s="2">
        <f t="shared" si="1"/>
        <v>22107535</v>
      </c>
      <c r="J17" s="23">
        <f t="shared" si="2"/>
        <v>0.8028673934022947</v>
      </c>
      <c r="K17" s="23">
        <f t="shared" si="3"/>
        <v>0.03607846826885042</v>
      </c>
      <c r="L17" s="23">
        <f t="shared" si="4"/>
        <v>0.08084433655764878</v>
      </c>
      <c r="M17" s="23">
        <f t="shared" si="5"/>
        <v>0.08020980177120607</v>
      </c>
      <c r="N17" s="23">
        <f t="shared" si="6"/>
        <v>0</v>
      </c>
      <c r="O17" s="23">
        <f t="shared" si="7"/>
        <v>0</v>
      </c>
    </row>
    <row r="18" spans="1:15" ht="12.75">
      <c r="A18" s="50">
        <v>16</v>
      </c>
      <c r="B18" s="62" t="s">
        <v>56</v>
      </c>
      <c r="C18" s="51">
        <v>31903094</v>
      </c>
      <c r="D18" s="51">
        <v>1335464</v>
      </c>
      <c r="E18" s="51">
        <v>1052351</v>
      </c>
      <c r="F18" s="51">
        <v>1546042</v>
      </c>
      <c r="G18" s="51">
        <v>0</v>
      </c>
      <c r="H18" s="51">
        <v>0</v>
      </c>
      <c r="I18" s="52">
        <f t="shared" si="1"/>
        <v>35836951</v>
      </c>
      <c r="J18" s="53">
        <f t="shared" si="2"/>
        <v>0.8902290264593101</v>
      </c>
      <c r="K18" s="53">
        <f t="shared" si="3"/>
        <v>0.03726500058556879</v>
      </c>
      <c r="L18" s="53">
        <f t="shared" si="4"/>
        <v>0.029364970250956895</v>
      </c>
      <c r="M18" s="53">
        <f t="shared" si="5"/>
        <v>0.043141002704164204</v>
      </c>
      <c r="N18" s="53">
        <f t="shared" si="6"/>
        <v>0</v>
      </c>
      <c r="O18" s="53">
        <f t="shared" si="7"/>
        <v>0</v>
      </c>
    </row>
    <row r="19" spans="1:15" s="35" customFormat="1" ht="12.75">
      <c r="A19" s="8">
        <v>17</v>
      </c>
      <c r="B19" s="61" t="s">
        <v>57</v>
      </c>
      <c r="C19" s="44">
        <v>222248293</v>
      </c>
      <c r="D19" s="44">
        <v>10889011</v>
      </c>
      <c r="E19" s="44">
        <v>14345635</v>
      </c>
      <c r="F19" s="44">
        <v>46346252</v>
      </c>
      <c r="G19" s="44">
        <v>0</v>
      </c>
      <c r="H19" s="44">
        <v>592439</v>
      </c>
      <c r="I19" s="29">
        <f t="shared" si="1"/>
        <v>294421630</v>
      </c>
      <c r="J19" s="30">
        <f t="shared" si="2"/>
        <v>0.7548640125387527</v>
      </c>
      <c r="K19" s="30">
        <f t="shared" si="3"/>
        <v>0.036984412456381004</v>
      </c>
      <c r="L19" s="30">
        <f t="shared" si="4"/>
        <v>0.048724799872889774</v>
      </c>
      <c r="M19" s="30">
        <f t="shared" si="5"/>
        <v>0.15741456223851488</v>
      </c>
      <c r="N19" s="30">
        <f t="shared" si="6"/>
        <v>0</v>
      </c>
      <c r="O19" s="30">
        <f t="shared" si="7"/>
        <v>0.002012212893461666</v>
      </c>
    </row>
    <row r="20" spans="1:15" s="35" customFormat="1" ht="12.75">
      <c r="A20" s="8">
        <v>18</v>
      </c>
      <c r="B20" s="61" t="s">
        <v>58</v>
      </c>
      <c r="C20" s="44">
        <v>8072921</v>
      </c>
      <c r="D20" s="44">
        <v>475718</v>
      </c>
      <c r="E20" s="44">
        <v>917466</v>
      </c>
      <c r="F20" s="44">
        <v>473300</v>
      </c>
      <c r="G20" s="44">
        <v>0</v>
      </c>
      <c r="H20" s="44">
        <v>0</v>
      </c>
      <c r="I20" s="29">
        <f t="shared" si="1"/>
        <v>9939405</v>
      </c>
      <c r="J20" s="30">
        <f t="shared" si="2"/>
        <v>0.8122137089695007</v>
      </c>
      <c r="K20" s="30">
        <f t="shared" si="3"/>
        <v>0.0478618186903542</v>
      </c>
      <c r="L20" s="30">
        <f t="shared" si="4"/>
        <v>0.09230592776931819</v>
      </c>
      <c r="M20" s="30">
        <f t="shared" si="5"/>
        <v>0.047618544570826926</v>
      </c>
      <c r="N20" s="30">
        <f t="shared" si="6"/>
        <v>0</v>
      </c>
      <c r="O20" s="30">
        <f t="shared" si="7"/>
        <v>0</v>
      </c>
    </row>
    <row r="21" spans="1:15" s="35" customFormat="1" ht="12.75">
      <c r="A21" s="8">
        <v>19</v>
      </c>
      <c r="B21" s="61" t="s">
        <v>59</v>
      </c>
      <c r="C21" s="44">
        <v>12565944</v>
      </c>
      <c r="D21" s="44">
        <v>305348</v>
      </c>
      <c r="E21" s="44">
        <v>934785</v>
      </c>
      <c r="F21" s="44">
        <v>382833</v>
      </c>
      <c r="G21" s="44">
        <v>0</v>
      </c>
      <c r="H21" s="44">
        <v>0</v>
      </c>
      <c r="I21" s="29">
        <f t="shared" si="1"/>
        <v>14188910</v>
      </c>
      <c r="J21" s="30">
        <f t="shared" si="2"/>
        <v>0.885617288431599</v>
      </c>
      <c r="K21" s="30">
        <f t="shared" si="3"/>
        <v>0.021520187244827124</v>
      </c>
      <c r="L21" s="30">
        <f t="shared" si="4"/>
        <v>0.06588138200890696</v>
      </c>
      <c r="M21" s="30">
        <f t="shared" si="5"/>
        <v>0.026981142314666876</v>
      </c>
      <c r="N21" s="30">
        <f t="shared" si="6"/>
        <v>0</v>
      </c>
      <c r="O21" s="30">
        <f t="shared" si="7"/>
        <v>0</v>
      </c>
    </row>
    <row r="22" spans="1:15" ht="12.75">
      <c r="A22" s="9">
        <v>20</v>
      </c>
      <c r="B22" s="63" t="s">
        <v>60</v>
      </c>
      <c r="C22" s="45">
        <v>28715002</v>
      </c>
      <c r="D22" s="45">
        <v>1015814</v>
      </c>
      <c r="E22" s="45">
        <v>2061638</v>
      </c>
      <c r="F22" s="45">
        <v>2532938</v>
      </c>
      <c r="G22" s="45">
        <v>0</v>
      </c>
      <c r="H22" s="45">
        <v>0</v>
      </c>
      <c r="I22" s="2">
        <f t="shared" si="1"/>
        <v>34325392</v>
      </c>
      <c r="J22" s="23">
        <f t="shared" si="2"/>
        <v>0.8365527770229106</v>
      </c>
      <c r="K22" s="23">
        <f t="shared" si="3"/>
        <v>0.029593660576403613</v>
      </c>
      <c r="L22" s="23">
        <f t="shared" si="4"/>
        <v>0.060061601044497905</v>
      </c>
      <c r="M22" s="23">
        <f t="shared" si="5"/>
        <v>0.07379196135618786</v>
      </c>
      <c r="N22" s="23">
        <f t="shared" si="6"/>
        <v>0</v>
      </c>
      <c r="O22" s="23">
        <f t="shared" si="7"/>
        <v>0</v>
      </c>
    </row>
    <row r="23" spans="1:15" ht="12.75">
      <c r="A23" s="50">
        <v>21</v>
      </c>
      <c r="B23" s="62" t="s">
        <v>61</v>
      </c>
      <c r="C23" s="51">
        <v>14646934</v>
      </c>
      <c r="D23" s="51">
        <v>1520207</v>
      </c>
      <c r="E23" s="51">
        <v>1221808</v>
      </c>
      <c r="F23" s="51">
        <v>637398</v>
      </c>
      <c r="G23" s="51">
        <v>0</v>
      </c>
      <c r="H23" s="51">
        <v>50</v>
      </c>
      <c r="I23" s="52">
        <f t="shared" si="1"/>
        <v>18026397</v>
      </c>
      <c r="J23" s="53">
        <f t="shared" si="2"/>
        <v>0.8125269847324454</v>
      </c>
      <c r="K23" s="53">
        <f t="shared" si="3"/>
        <v>0.08433227116877544</v>
      </c>
      <c r="L23" s="53">
        <f t="shared" si="4"/>
        <v>0.06777882457598154</v>
      </c>
      <c r="M23" s="53">
        <f t="shared" si="5"/>
        <v>0.03535914581266573</v>
      </c>
      <c r="N23" s="53">
        <f t="shared" si="6"/>
        <v>0</v>
      </c>
      <c r="O23" s="53">
        <f t="shared" si="7"/>
        <v>2.7737101318693915E-06</v>
      </c>
    </row>
    <row r="24" spans="1:15" s="35" customFormat="1" ht="12.75">
      <c r="A24" s="8">
        <v>22</v>
      </c>
      <c r="B24" s="61" t="s">
        <v>62</v>
      </c>
      <c r="C24" s="44">
        <v>14101029</v>
      </c>
      <c r="D24" s="44">
        <v>394945</v>
      </c>
      <c r="E24" s="44">
        <v>698725</v>
      </c>
      <c r="F24" s="44">
        <v>1219554</v>
      </c>
      <c r="G24" s="44">
        <v>0</v>
      </c>
      <c r="H24" s="44">
        <v>0</v>
      </c>
      <c r="I24" s="29">
        <f t="shared" si="1"/>
        <v>16414253</v>
      </c>
      <c r="J24" s="30">
        <f t="shared" si="2"/>
        <v>0.8590722343563243</v>
      </c>
      <c r="K24" s="30">
        <f t="shared" si="3"/>
        <v>0.02406110104431801</v>
      </c>
      <c r="L24" s="30">
        <f t="shared" si="4"/>
        <v>0.04256818753798909</v>
      </c>
      <c r="M24" s="30">
        <f t="shared" si="5"/>
        <v>0.07429847706136855</v>
      </c>
      <c r="N24" s="30">
        <f t="shared" si="6"/>
        <v>0</v>
      </c>
      <c r="O24" s="30">
        <f t="shared" si="7"/>
        <v>0</v>
      </c>
    </row>
    <row r="25" spans="1:15" s="35" customFormat="1" ht="12.75">
      <c r="A25" s="8">
        <v>23</v>
      </c>
      <c r="B25" s="61" t="s">
        <v>63</v>
      </c>
      <c r="C25" s="44">
        <v>73361284</v>
      </c>
      <c r="D25" s="44">
        <v>2378910</v>
      </c>
      <c r="E25" s="44">
        <v>4330684</v>
      </c>
      <c r="F25" s="44">
        <v>2747003</v>
      </c>
      <c r="G25" s="44">
        <v>0</v>
      </c>
      <c r="H25" s="44">
        <v>0</v>
      </c>
      <c r="I25" s="29">
        <f t="shared" si="1"/>
        <v>82817881</v>
      </c>
      <c r="J25" s="30">
        <f t="shared" si="2"/>
        <v>0.8858145501211266</v>
      </c>
      <c r="K25" s="30">
        <f t="shared" si="3"/>
        <v>0.02872459390744373</v>
      </c>
      <c r="L25" s="30">
        <f t="shared" si="4"/>
        <v>0.05229165426244122</v>
      </c>
      <c r="M25" s="30">
        <f t="shared" si="5"/>
        <v>0.033169201708988426</v>
      </c>
      <c r="N25" s="30">
        <f t="shared" si="6"/>
        <v>0</v>
      </c>
      <c r="O25" s="30">
        <f t="shared" si="7"/>
        <v>0</v>
      </c>
    </row>
    <row r="26" spans="1:15" s="35" customFormat="1" ht="12.75">
      <c r="A26" s="8">
        <v>24</v>
      </c>
      <c r="B26" s="61" t="s">
        <v>64</v>
      </c>
      <c r="C26" s="44">
        <v>26464692</v>
      </c>
      <c r="D26" s="44">
        <v>1870510</v>
      </c>
      <c r="E26" s="44">
        <v>1701547</v>
      </c>
      <c r="F26" s="44">
        <v>5731598</v>
      </c>
      <c r="G26" s="44">
        <v>0</v>
      </c>
      <c r="H26" s="44">
        <v>0</v>
      </c>
      <c r="I26" s="29">
        <f t="shared" si="1"/>
        <v>35768347</v>
      </c>
      <c r="J26" s="30">
        <f t="shared" si="2"/>
        <v>0.7398913905638412</v>
      </c>
      <c r="K26" s="30">
        <f t="shared" si="3"/>
        <v>0.05229512004007342</v>
      </c>
      <c r="L26" s="30">
        <f t="shared" si="4"/>
        <v>0.04757130655213113</v>
      </c>
      <c r="M26" s="30">
        <f t="shared" si="5"/>
        <v>0.16024218284395417</v>
      </c>
      <c r="N26" s="30">
        <f t="shared" si="6"/>
        <v>0</v>
      </c>
      <c r="O26" s="30">
        <f t="shared" si="7"/>
        <v>0</v>
      </c>
    </row>
    <row r="27" spans="1:15" ht="12.75">
      <c r="A27" s="9">
        <v>25</v>
      </c>
      <c r="B27" s="63" t="s">
        <v>65</v>
      </c>
      <c r="C27" s="45">
        <v>13589856</v>
      </c>
      <c r="D27" s="45">
        <v>231720</v>
      </c>
      <c r="E27" s="45">
        <v>646649</v>
      </c>
      <c r="F27" s="45">
        <v>446145</v>
      </c>
      <c r="G27" s="45">
        <v>0</v>
      </c>
      <c r="H27" s="45">
        <v>0</v>
      </c>
      <c r="I27" s="2">
        <f t="shared" si="1"/>
        <v>14914370</v>
      </c>
      <c r="J27" s="23">
        <f t="shared" si="2"/>
        <v>0.9111920919220858</v>
      </c>
      <c r="K27" s="23">
        <f t="shared" si="3"/>
        <v>0.01553669380604075</v>
      </c>
      <c r="L27" s="23">
        <f t="shared" si="4"/>
        <v>0.04335744654316609</v>
      </c>
      <c r="M27" s="23">
        <f t="shared" si="5"/>
        <v>0.02991376772870728</v>
      </c>
      <c r="N27" s="23">
        <f t="shared" si="6"/>
        <v>0</v>
      </c>
      <c r="O27" s="23">
        <f t="shared" si="7"/>
        <v>0</v>
      </c>
    </row>
    <row r="28" spans="1:15" ht="12.75">
      <c r="A28" s="50">
        <v>26</v>
      </c>
      <c r="B28" s="62" t="s">
        <v>130</v>
      </c>
      <c r="C28" s="51">
        <v>240622927</v>
      </c>
      <c r="D28" s="51">
        <v>19746154</v>
      </c>
      <c r="E28" s="51">
        <v>21588345</v>
      </c>
      <c r="F28" s="51">
        <v>15987103</v>
      </c>
      <c r="G28" s="51">
        <v>0</v>
      </c>
      <c r="H28" s="51">
        <v>500519</v>
      </c>
      <c r="I28" s="52">
        <f t="shared" si="1"/>
        <v>298445048</v>
      </c>
      <c r="J28" s="53">
        <f t="shared" si="2"/>
        <v>0.8062553847433916</v>
      </c>
      <c r="K28" s="53">
        <f t="shared" si="3"/>
        <v>0.06616344996282196</v>
      </c>
      <c r="L28" s="53">
        <f t="shared" si="4"/>
        <v>0.07233608044319101</v>
      </c>
      <c r="M28" s="53">
        <f t="shared" si="5"/>
        <v>0.053567995539332926</v>
      </c>
      <c r="N28" s="53">
        <f t="shared" si="6"/>
        <v>0</v>
      </c>
      <c r="O28" s="53">
        <f t="shared" si="7"/>
        <v>0.0016770893112624204</v>
      </c>
    </row>
    <row r="29" spans="1:15" s="35" customFormat="1" ht="12.75">
      <c r="A29" s="8">
        <v>27</v>
      </c>
      <c r="B29" s="61" t="s">
        <v>131</v>
      </c>
      <c r="C29" s="44">
        <v>31477916</v>
      </c>
      <c r="D29" s="44">
        <v>1051044</v>
      </c>
      <c r="E29" s="44">
        <v>1467734</v>
      </c>
      <c r="F29" s="44">
        <v>1755792</v>
      </c>
      <c r="G29" s="44">
        <v>0</v>
      </c>
      <c r="H29" s="44">
        <v>0</v>
      </c>
      <c r="I29" s="29">
        <f t="shared" si="1"/>
        <v>35752486</v>
      </c>
      <c r="J29" s="30">
        <f t="shared" si="2"/>
        <v>0.8804399224154651</v>
      </c>
      <c r="K29" s="30">
        <f t="shared" si="3"/>
        <v>0.0293977878908896</v>
      </c>
      <c r="L29" s="30">
        <f t="shared" si="4"/>
        <v>0.04105264176594601</v>
      </c>
      <c r="M29" s="30">
        <f t="shared" si="5"/>
        <v>0.04910964792769935</v>
      </c>
      <c r="N29" s="30">
        <f t="shared" si="6"/>
        <v>0</v>
      </c>
      <c r="O29" s="30">
        <f t="shared" si="7"/>
        <v>0</v>
      </c>
    </row>
    <row r="30" spans="1:15" s="35" customFormat="1" ht="12.75">
      <c r="A30" s="8">
        <v>28</v>
      </c>
      <c r="B30" s="61" t="s">
        <v>66</v>
      </c>
      <c r="C30" s="44">
        <v>140194479</v>
      </c>
      <c r="D30" s="44">
        <v>7492959</v>
      </c>
      <c r="E30" s="44">
        <v>7982525</v>
      </c>
      <c r="F30" s="44">
        <v>28202647</v>
      </c>
      <c r="G30" s="44">
        <v>0</v>
      </c>
      <c r="H30" s="44">
        <v>114727</v>
      </c>
      <c r="I30" s="29">
        <f t="shared" si="1"/>
        <v>183987337</v>
      </c>
      <c r="J30" s="30">
        <f t="shared" si="2"/>
        <v>0.7619789561930558</v>
      </c>
      <c r="K30" s="30">
        <f t="shared" si="3"/>
        <v>0.040725406009871214</v>
      </c>
      <c r="L30" s="30">
        <f t="shared" si="4"/>
        <v>0.0433862739151445</v>
      </c>
      <c r="M30" s="30">
        <f t="shared" si="5"/>
        <v>0.15328580466382857</v>
      </c>
      <c r="N30" s="30">
        <f t="shared" si="6"/>
        <v>0</v>
      </c>
      <c r="O30" s="30">
        <f t="shared" si="7"/>
        <v>0.0006235592180998848</v>
      </c>
    </row>
    <row r="31" spans="1:15" s="35" customFormat="1" ht="12.75">
      <c r="A31" s="8">
        <v>29</v>
      </c>
      <c r="B31" s="61" t="s">
        <v>67</v>
      </c>
      <c r="C31" s="44">
        <v>76432663</v>
      </c>
      <c r="D31" s="44">
        <v>2327898</v>
      </c>
      <c r="E31" s="44">
        <v>3419371</v>
      </c>
      <c r="F31" s="44">
        <v>7543796</v>
      </c>
      <c r="G31" s="44">
        <v>0</v>
      </c>
      <c r="H31" s="44">
        <v>321241</v>
      </c>
      <c r="I31" s="29">
        <f t="shared" si="1"/>
        <v>90044969</v>
      </c>
      <c r="J31" s="30">
        <f t="shared" si="2"/>
        <v>0.848827689640273</v>
      </c>
      <c r="K31" s="30">
        <f t="shared" si="3"/>
        <v>0.025852615930158186</v>
      </c>
      <c r="L31" s="30">
        <f t="shared" si="4"/>
        <v>0.03797403717247101</v>
      </c>
      <c r="M31" s="30">
        <f t="shared" si="5"/>
        <v>0.08377809536477268</v>
      </c>
      <c r="N31" s="30">
        <f t="shared" si="6"/>
        <v>0</v>
      </c>
      <c r="O31" s="30">
        <f t="shared" si="7"/>
        <v>0.003567561892325156</v>
      </c>
    </row>
    <row r="32" spans="1:15" ht="12.75">
      <c r="A32" s="9">
        <v>30</v>
      </c>
      <c r="B32" s="63" t="s">
        <v>68</v>
      </c>
      <c r="C32" s="45">
        <v>13045613</v>
      </c>
      <c r="D32" s="45">
        <v>271931</v>
      </c>
      <c r="E32" s="45">
        <v>544456</v>
      </c>
      <c r="F32" s="45">
        <v>1257429</v>
      </c>
      <c r="G32" s="45">
        <v>0</v>
      </c>
      <c r="H32" s="45">
        <v>34400</v>
      </c>
      <c r="I32" s="2">
        <f t="shared" si="1"/>
        <v>15153829</v>
      </c>
      <c r="J32" s="23">
        <f t="shared" si="2"/>
        <v>0.860878989725963</v>
      </c>
      <c r="K32" s="23">
        <f t="shared" si="3"/>
        <v>0.017944705592230187</v>
      </c>
      <c r="L32" s="23">
        <f t="shared" si="4"/>
        <v>0.03592860919837488</v>
      </c>
      <c r="M32" s="23">
        <f t="shared" si="5"/>
        <v>0.08297764215235634</v>
      </c>
      <c r="N32" s="23">
        <f t="shared" si="6"/>
        <v>0</v>
      </c>
      <c r="O32" s="23">
        <f t="shared" si="7"/>
        <v>0.002270053331075598</v>
      </c>
    </row>
    <row r="33" spans="1:15" ht="12.75">
      <c r="A33" s="50">
        <v>31</v>
      </c>
      <c r="B33" s="62" t="s">
        <v>69</v>
      </c>
      <c r="C33" s="51">
        <v>28008284</v>
      </c>
      <c r="D33" s="51">
        <v>1091413</v>
      </c>
      <c r="E33" s="51">
        <v>1891893</v>
      </c>
      <c r="F33" s="51">
        <v>9472134</v>
      </c>
      <c r="G33" s="51">
        <v>0</v>
      </c>
      <c r="H33" s="51">
        <v>0</v>
      </c>
      <c r="I33" s="52">
        <f t="shared" si="1"/>
        <v>40463724</v>
      </c>
      <c r="J33" s="53">
        <f t="shared" si="2"/>
        <v>0.6921825583824168</v>
      </c>
      <c r="K33" s="53">
        <f t="shared" si="3"/>
        <v>0.02697262861915527</v>
      </c>
      <c r="L33" s="53">
        <f t="shared" si="4"/>
        <v>0.04675528629050554</v>
      </c>
      <c r="M33" s="53">
        <f t="shared" si="5"/>
        <v>0.23408952670792238</v>
      </c>
      <c r="N33" s="53">
        <f t="shared" si="6"/>
        <v>0</v>
      </c>
      <c r="O33" s="53">
        <f t="shared" si="7"/>
        <v>0</v>
      </c>
    </row>
    <row r="34" spans="1:15" s="35" customFormat="1" ht="12.75">
      <c r="A34" s="8">
        <v>32</v>
      </c>
      <c r="B34" s="61" t="s">
        <v>70</v>
      </c>
      <c r="C34" s="44">
        <v>118663085</v>
      </c>
      <c r="D34" s="44">
        <v>2684632</v>
      </c>
      <c r="E34" s="44">
        <v>2639691</v>
      </c>
      <c r="F34" s="44">
        <v>5189854</v>
      </c>
      <c r="G34" s="44">
        <v>0</v>
      </c>
      <c r="H34" s="44">
        <v>0</v>
      </c>
      <c r="I34" s="29">
        <f t="shared" si="1"/>
        <v>129177262</v>
      </c>
      <c r="J34" s="30">
        <f t="shared" si="2"/>
        <v>0.9186065965696038</v>
      </c>
      <c r="K34" s="30">
        <f t="shared" si="3"/>
        <v>0.02078254298345478</v>
      </c>
      <c r="L34" s="30">
        <f t="shared" si="4"/>
        <v>0.02043464119869641</v>
      </c>
      <c r="M34" s="30">
        <f t="shared" si="5"/>
        <v>0.0401762192482451</v>
      </c>
      <c r="N34" s="30">
        <f t="shared" si="6"/>
        <v>0</v>
      </c>
      <c r="O34" s="30">
        <f t="shared" si="7"/>
        <v>0</v>
      </c>
    </row>
    <row r="35" spans="1:15" s="35" customFormat="1" ht="12.75">
      <c r="A35" s="8">
        <v>33</v>
      </c>
      <c r="B35" s="61" t="s">
        <v>71</v>
      </c>
      <c r="C35" s="44">
        <v>9520627</v>
      </c>
      <c r="D35" s="44">
        <v>879387</v>
      </c>
      <c r="E35" s="44">
        <v>1059739</v>
      </c>
      <c r="F35" s="44">
        <v>465167</v>
      </c>
      <c r="G35" s="44">
        <v>11877</v>
      </c>
      <c r="H35" s="44">
        <v>0</v>
      </c>
      <c r="I35" s="29">
        <f t="shared" si="1"/>
        <v>11936797</v>
      </c>
      <c r="J35" s="30">
        <f t="shared" si="2"/>
        <v>0.7975864044600909</v>
      </c>
      <c r="K35" s="30">
        <f t="shared" si="3"/>
        <v>0.07367026514734229</v>
      </c>
      <c r="L35" s="30">
        <f t="shared" si="4"/>
        <v>0.08877917585429324</v>
      </c>
      <c r="M35" s="30">
        <f t="shared" si="5"/>
        <v>0.03896916400605623</v>
      </c>
      <c r="N35" s="30">
        <f t="shared" si="6"/>
        <v>0.0009949905322173109</v>
      </c>
      <c r="O35" s="30">
        <f t="shared" si="7"/>
        <v>0</v>
      </c>
    </row>
    <row r="36" spans="1:15" s="35" customFormat="1" ht="12.75">
      <c r="A36" s="8">
        <v>34</v>
      </c>
      <c r="B36" s="61" t="s">
        <v>72</v>
      </c>
      <c r="C36" s="44">
        <v>23452996</v>
      </c>
      <c r="D36" s="44">
        <v>1031585</v>
      </c>
      <c r="E36" s="44">
        <v>2065537</v>
      </c>
      <c r="F36" s="44">
        <v>1496277</v>
      </c>
      <c r="G36" s="44">
        <v>0</v>
      </c>
      <c r="H36" s="44">
        <v>123364</v>
      </c>
      <c r="I36" s="29">
        <f t="shared" si="1"/>
        <v>28169759</v>
      </c>
      <c r="J36" s="30">
        <f t="shared" si="2"/>
        <v>0.8325593413844967</v>
      </c>
      <c r="K36" s="30">
        <f t="shared" si="3"/>
        <v>0.0366202990945006</v>
      </c>
      <c r="L36" s="30">
        <f t="shared" si="4"/>
        <v>0.07332462446696829</v>
      </c>
      <c r="M36" s="30">
        <f t="shared" si="5"/>
        <v>0.053116428862596946</v>
      </c>
      <c r="N36" s="30">
        <f t="shared" si="6"/>
        <v>0</v>
      </c>
      <c r="O36" s="30">
        <f t="shared" si="7"/>
        <v>0.004379306191437421</v>
      </c>
    </row>
    <row r="37" spans="1:15" ht="12.75">
      <c r="A37" s="9">
        <v>35</v>
      </c>
      <c r="B37" s="63" t="s">
        <v>73</v>
      </c>
      <c r="C37" s="45">
        <v>29881128</v>
      </c>
      <c r="D37" s="45">
        <v>964647</v>
      </c>
      <c r="E37" s="45">
        <v>2335838</v>
      </c>
      <c r="F37" s="45">
        <v>3283768</v>
      </c>
      <c r="G37" s="45">
        <v>0</v>
      </c>
      <c r="H37" s="45">
        <v>0</v>
      </c>
      <c r="I37" s="2">
        <f t="shared" si="1"/>
        <v>36465381</v>
      </c>
      <c r="J37" s="23">
        <f t="shared" si="2"/>
        <v>0.8194382502132639</v>
      </c>
      <c r="K37" s="23">
        <f t="shared" si="3"/>
        <v>0.026453775431552463</v>
      </c>
      <c r="L37" s="23">
        <f t="shared" si="4"/>
        <v>0.06405631686667418</v>
      </c>
      <c r="M37" s="23">
        <f t="shared" si="5"/>
        <v>0.09005165748850945</v>
      </c>
      <c r="N37" s="23">
        <f t="shared" si="6"/>
        <v>0</v>
      </c>
      <c r="O37" s="23">
        <f t="shared" si="7"/>
        <v>0</v>
      </c>
    </row>
    <row r="38" spans="1:15" ht="12.75">
      <c r="A38" s="50">
        <v>36</v>
      </c>
      <c r="B38" s="62" t="s">
        <v>132</v>
      </c>
      <c r="C38" s="51">
        <v>53004996</v>
      </c>
      <c r="D38" s="51">
        <v>3619697</v>
      </c>
      <c r="E38" s="51">
        <v>10267698</v>
      </c>
      <c r="F38" s="51">
        <v>2328781</v>
      </c>
      <c r="G38" s="51">
        <v>0</v>
      </c>
      <c r="H38" s="51">
        <v>0</v>
      </c>
      <c r="I38" s="52">
        <f t="shared" si="1"/>
        <v>69221172</v>
      </c>
      <c r="J38" s="53">
        <f t="shared" si="2"/>
        <v>0.7657338711341091</v>
      </c>
      <c r="K38" s="53">
        <f t="shared" si="3"/>
        <v>0.0522917612547791</v>
      </c>
      <c r="L38" s="53">
        <f t="shared" si="4"/>
        <v>0.14833175607023816</v>
      </c>
      <c r="M38" s="53">
        <f t="shared" si="5"/>
        <v>0.03364261154087365</v>
      </c>
      <c r="N38" s="53">
        <f t="shared" si="6"/>
        <v>0</v>
      </c>
      <c r="O38" s="53">
        <f t="shared" si="7"/>
        <v>0</v>
      </c>
    </row>
    <row r="39" spans="1:15" s="35" customFormat="1" ht="12.75">
      <c r="A39" s="8">
        <v>37</v>
      </c>
      <c r="B39" s="61" t="s">
        <v>74</v>
      </c>
      <c r="C39" s="44">
        <v>105746293</v>
      </c>
      <c r="D39" s="44">
        <v>2246709</v>
      </c>
      <c r="E39" s="44">
        <v>4368822</v>
      </c>
      <c r="F39" s="44">
        <v>7002321</v>
      </c>
      <c r="G39" s="44">
        <v>0</v>
      </c>
      <c r="H39" s="44">
        <v>0</v>
      </c>
      <c r="I39" s="29">
        <f t="shared" si="1"/>
        <v>119364145</v>
      </c>
      <c r="J39" s="30">
        <f t="shared" si="2"/>
        <v>0.8859133787621065</v>
      </c>
      <c r="K39" s="30">
        <f t="shared" si="3"/>
        <v>0.0188223105020356</v>
      </c>
      <c r="L39" s="30">
        <f t="shared" si="4"/>
        <v>0.036600789960837904</v>
      </c>
      <c r="M39" s="30">
        <f t="shared" si="5"/>
        <v>0.05866352077502</v>
      </c>
      <c r="N39" s="30">
        <f t="shared" si="6"/>
        <v>0</v>
      </c>
      <c r="O39" s="30">
        <f t="shared" si="7"/>
        <v>0</v>
      </c>
    </row>
    <row r="40" spans="1:15" s="35" customFormat="1" ht="12.75">
      <c r="A40" s="8">
        <v>38</v>
      </c>
      <c r="B40" s="61" t="s">
        <v>133</v>
      </c>
      <c r="C40" s="44">
        <v>28064442</v>
      </c>
      <c r="D40" s="44">
        <v>1252121</v>
      </c>
      <c r="E40" s="44">
        <v>1135295</v>
      </c>
      <c r="F40" s="44">
        <v>446064</v>
      </c>
      <c r="G40" s="44">
        <v>0</v>
      </c>
      <c r="H40" s="44">
        <v>0</v>
      </c>
      <c r="I40" s="29">
        <f t="shared" si="1"/>
        <v>30897922</v>
      </c>
      <c r="J40" s="30">
        <f t="shared" si="2"/>
        <v>0.9082954510662562</v>
      </c>
      <c r="K40" s="30">
        <f t="shared" si="3"/>
        <v>0.040524440446189226</v>
      </c>
      <c r="L40" s="30">
        <f t="shared" si="4"/>
        <v>0.03674340947588644</v>
      </c>
      <c r="M40" s="30">
        <f t="shared" si="5"/>
        <v>0.014436699011668164</v>
      </c>
      <c r="N40" s="30">
        <f t="shared" si="6"/>
        <v>0</v>
      </c>
      <c r="O40" s="30">
        <f t="shared" si="7"/>
        <v>0</v>
      </c>
    </row>
    <row r="41" spans="1:15" s="35" customFormat="1" ht="12.75">
      <c r="A41" s="8">
        <v>39</v>
      </c>
      <c r="B41" s="61" t="s">
        <v>75</v>
      </c>
      <c r="C41" s="44">
        <v>12005029</v>
      </c>
      <c r="D41" s="44">
        <v>720710</v>
      </c>
      <c r="E41" s="44">
        <v>1324989</v>
      </c>
      <c r="F41" s="44">
        <v>1630063</v>
      </c>
      <c r="G41" s="44">
        <v>0</v>
      </c>
      <c r="H41" s="44">
        <v>0</v>
      </c>
      <c r="I41" s="29">
        <f t="shared" si="1"/>
        <v>15680791</v>
      </c>
      <c r="J41" s="30">
        <f t="shared" si="2"/>
        <v>0.765588228297922</v>
      </c>
      <c r="K41" s="30">
        <f t="shared" si="3"/>
        <v>0.045961329374264344</v>
      </c>
      <c r="L41" s="30">
        <f t="shared" si="4"/>
        <v>0.0844975868883145</v>
      </c>
      <c r="M41" s="30">
        <f t="shared" si="5"/>
        <v>0.1039528554394992</v>
      </c>
      <c r="N41" s="30">
        <f t="shared" si="6"/>
        <v>0</v>
      </c>
      <c r="O41" s="30">
        <f t="shared" si="7"/>
        <v>0</v>
      </c>
    </row>
    <row r="42" spans="1:15" ht="12.75">
      <c r="A42" s="9">
        <v>40</v>
      </c>
      <c r="B42" s="63" t="s">
        <v>76</v>
      </c>
      <c r="C42" s="45">
        <v>109277238</v>
      </c>
      <c r="D42" s="45">
        <v>3753593</v>
      </c>
      <c r="E42" s="45">
        <v>6321790</v>
      </c>
      <c r="F42" s="45">
        <v>10161377</v>
      </c>
      <c r="G42" s="45">
        <v>0</v>
      </c>
      <c r="H42" s="45">
        <v>0</v>
      </c>
      <c r="I42" s="2">
        <f t="shared" si="1"/>
        <v>129513998</v>
      </c>
      <c r="J42" s="23">
        <f t="shared" si="2"/>
        <v>0.8437484726554423</v>
      </c>
      <c r="K42" s="23">
        <f t="shared" si="3"/>
        <v>0.028982141374401863</v>
      </c>
      <c r="L42" s="23">
        <f t="shared" si="4"/>
        <v>0.04881163501724346</v>
      </c>
      <c r="M42" s="23">
        <f t="shared" si="5"/>
        <v>0.07845775095291244</v>
      </c>
      <c r="N42" s="23">
        <f t="shared" si="6"/>
        <v>0</v>
      </c>
      <c r="O42" s="23">
        <f t="shared" si="7"/>
        <v>0</v>
      </c>
    </row>
    <row r="43" spans="1:15" ht="12.75">
      <c r="A43" s="50">
        <v>41</v>
      </c>
      <c r="B43" s="62" t="s">
        <v>77</v>
      </c>
      <c r="C43" s="51">
        <v>8051135</v>
      </c>
      <c r="D43" s="51">
        <v>686042</v>
      </c>
      <c r="E43" s="51">
        <v>851862</v>
      </c>
      <c r="F43" s="51">
        <v>3511331</v>
      </c>
      <c r="G43" s="51">
        <v>0</v>
      </c>
      <c r="H43" s="51">
        <v>0</v>
      </c>
      <c r="I43" s="52">
        <f t="shared" si="1"/>
        <v>13100370</v>
      </c>
      <c r="J43" s="53">
        <f t="shared" si="2"/>
        <v>0.6145730998437449</v>
      </c>
      <c r="K43" s="53">
        <f t="shared" si="3"/>
        <v>0.0523681392204953</v>
      </c>
      <c r="L43" s="53">
        <f t="shared" si="4"/>
        <v>0.06502579698130663</v>
      </c>
      <c r="M43" s="53">
        <f t="shared" si="5"/>
        <v>0.2680329639544532</v>
      </c>
      <c r="N43" s="53">
        <f t="shared" si="6"/>
        <v>0</v>
      </c>
      <c r="O43" s="53">
        <f t="shared" si="7"/>
        <v>0</v>
      </c>
    </row>
    <row r="44" spans="1:15" s="35" customFormat="1" ht="12.75">
      <c r="A44" s="8">
        <v>42</v>
      </c>
      <c r="B44" s="61" t="s">
        <v>78</v>
      </c>
      <c r="C44" s="44">
        <v>18289055</v>
      </c>
      <c r="D44" s="44">
        <v>566960</v>
      </c>
      <c r="E44" s="44">
        <v>1288962</v>
      </c>
      <c r="F44" s="44">
        <v>1439145</v>
      </c>
      <c r="G44" s="44">
        <v>0</v>
      </c>
      <c r="H44" s="44">
        <v>0</v>
      </c>
      <c r="I44" s="29">
        <f t="shared" si="1"/>
        <v>21584122</v>
      </c>
      <c r="J44" s="30">
        <f t="shared" si="2"/>
        <v>0.8473383814268656</v>
      </c>
      <c r="K44" s="30">
        <f t="shared" si="3"/>
        <v>0.026267457161333687</v>
      </c>
      <c r="L44" s="30">
        <f t="shared" si="4"/>
        <v>0.05971806497387292</v>
      </c>
      <c r="M44" s="30">
        <f t="shared" si="5"/>
        <v>0.06667609643792784</v>
      </c>
      <c r="N44" s="30">
        <f t="shared" si="6"/>
        <v>0</v>
      </c>
      <c r="O44" s="30">
        <f t="shared" si="7"/>
        <v>0</v>
      </c>
    </row>
    <row r="45" spans="1:15" s="35" customFormat="1" ht="12.75">
      <c r="A45" s="8">
        <v>43</v>
      </c>
      <c r="B45" s="61" t="s">
        <v>79</v>
      </c>
      <c r="C45" s="44">
        <v>22128494</v>
      </c>
      <c r="D45" s="44">
        <v>1158134</v>
      </c>
      <c r="E45" s="44">
        <v>1052737</v>
      </c>
      <c r="F45" s="44">
        <v>936639</v>
      </c>
      <c r="G45" s="44">
        <v>0</v>
      </c>
      <c r="H45" s="44">
        <v>7581</v>
      </c>
      <c r="I45" s="29">
        <f t="shared" si="1"/>
        <v>25283585</v>
      </c>
      <c r="J45" s="30">
        <f t="shared" si="2"/>
        <v>0.8752118815429062</v>
      </c>
      <c r="K45" s="30">
        <f t="shared" si="3"/>
        <v>0.04580576686415316</v>
      </c>
      <c r="L45" s="30">
        <f t="shared" si="4"/>
        <v>0.04163717289300548</v>
      </c>
      <c r="M45" s="30">
        <f t="shared" si="5"/>
        <v>0.03704533989147504</v>
      </c>
      <c r="N45" s="30">
        <f t="shared" si="6"/>
        <v>0</v>
      </c>
      <c r="O45" s="30">
        <f t="shared" si="7"/>
        <v>0.00029983880846011355</v>
      </c>
    </row>
    <row r="46" spans="1:15" s="35" customFormat="1" ht="12.75">
      <c r="A46" s="8">
        <v>44</v>
      </c>
      <c r="B46" s="61" t="s">
        <v>134</v>
      </c>
      <c r="C46" s="44">
        <v>20810869</v>
      </c>
      <c r="D46" s="44">
        <v>7680684</v>
      </c>
      <c r="E46" s="44">
        <v>1587190</v>
      </c>
      <c r="F46" s="44">
        <v>909606</v>
      </c>
      <c r="G46" s="44">
        <v>0</v>
      </c>
      <c r="H46" s="44">
        <v>0</v>
      </c>
      <c r="I46" s="29">
        <f t="shared" si="1"/>
        <v>30988349</v>
      </c>
      <c r="J46" s="30">
        <f t="shared" si="2"/>
        <v>0.6715707571255248</v>
      </c>
      <c r="K46" s="30">
        <f t="shared" si="3"/>
        <v>0.24785715431306135</v>
      </c>
      <c r="L46" s="30">
        <f t="shared" si="4"/>
        <v>0.05121892747496809</v>
      </c>
      <c r="M46" s="30">
        <f t="shared" si="5"/>
        <v>0.02935316108644575</v>
      </c>
      <c r="N46" s="30">
        <f t="shared" si="6"/>
        <v>0</v>
      </c>
      <c r="O46" s="30">
        <f t="shared" si="7"/>
        <v>0</v>
      </c>
    </row>
    <row r="47" spans="1:15" ht="12.75">
      <c r="A47" s="9">
        <v>45</v>
      </c>
      <c r="B47" s="63" t="s">
        <v>135</v>
      </c>
      <c r="C47" s="45">
        <v>68379385</v>
      </c>
      <c r="D47" s="45">
        <v>2150460</v>
      </c>
      <c r="E47" s="45">
        <v>1727139</v>
      </c>
      <c r="F47" s="45">
        <v>4422477</v>
      </c>
      <c r="G47" s="45">
        <v>0</v>
      </c>
      <c r="H47" s="45">
        <v>2045549</v>
      </c>
      <c r="I47" s="2">
        <f t="shared" si="1"/>
        <v>78725010</v>
      </c>
      <c r="J47" s="23">
        <f t="shared" si="2"/>
        <v>0.8685852818564266</v>
      </c>
      <c r="K47" s="23">
        <f t="shared" si="3"/>
        <v>0.027316096879505</v>
      </c>
      <c r="L47" s="23">
        <f t="shared" si="4"/>
        <v>0.021938885749268243</v>
      </c>
      <c r="M47" s="23">
        <f t="shared" si="5"/>
        <v>0.05617626469656847</v>
      </c>
      <c r="N47" s="23">
        <f t="shared" si="6"/>
        <v>0</v>
      </c>
      <c r="O47" s="23">
        <f t="shared" si="7"/>
        <v>0.025983470818231717</v>
      </c>
    </row>
    <row r="48" spans="1:15" ht="12.75">
      <c r="A48" s="50">
        <v>46</v>
      </c>
      <c r="B48" s="62" t="s">
        <v>80</v>
      </c>
      <c r="C48" s="51">
        <v>4738263</v>
      </c>
      <c r="D48" s="51">
        <v>275426</v>
      </c>
      <c r="E48" s="51">
        <v>612194</v>
      </c>
      <c r="F48" s="51">
        <v>1476143</v>
      </c>
      <c r="G48" s="51">
        <v>0</v>
      </c>
      <c r="H48" s="51">
        <v>43107</v>
      </c>
      <c r="I48" s="52">
        <f t="shared" si="1"/>
        <v>7145133</v>
      </c>
      <c r="J48" s="53">
        <f t="shared" si="2"/>
        <v>0.6631455285716865</v>
      </c>
      <c r="K48" s="53">
        <f t="shared" si="3"/>
        <v>0.03854735804078105</v>
      </c>
      <c r="L48" s="53">
        <f t="shared" si="4"/>
        <v>0.08567986068278925</v>
      </c>
      <c r="M48" s="53">
        <f t="shared" si="5"/>
        <v>0.20659419495760262</v>
      </c>
      <c r="N48" s="53">
        <f t="shared" si="6"/>
        <v>0</v>
      </c>
      <c r="O48" s="53">
        <f t="shared" si="7"/>
        <v>0.006033057747140606</v>
      </c>
    </row>
    <row r="49" spans="1:15" s="35" customFormat="1" ht="12.75">
      <c r="A49" s="8">
        <v>47</v>
      </c>
      <c r="B49" s="61" t="s">
        <v>81</v>
      </c>
      <c r="C49" s="44">
        <v>25280631</v>
      </c>
      <c r="D49" s="44">
        <v>830594</v>
      </c>
      <c r="E49" s="44">
        <v>1328649</v>
      </c>
      <c r="F49" s="44">
        <v>3546973</v>
      </c>
      <c r="G49" s="44">
        <v>0</v>
      </c>
      <c r="H49" s="44">
        <v>0</v>
      </c>
      <c r="I49" s="29">
        <f t="shared" si="1"/>
        <v>30986847</v>
      </c>
      <c r="J49" s="30">
        <f t="shared" si="2"/>
        <v>0.8158503832287293</v>
      </c>
      <c r="K49" s="30">
        <f t="shared" si="3"/>
        <v>0.02680472782532537</v>
      </c>
      <c r="L49" s="30">
        <f t="shared" si="4"/>
        <v>0.04287783781292753</v>
      </c>
      <c r="M49" s="30">
        <f t="shared" si="5"/>
        <v>0.11446705113301782</v>
      </c>
      <c r="N49" s="30">
        <f t="shared" si="6"/>
        <v>0</v>
      </c>
      <c r="O49" s="30">
        <f t="shared" si="7"/>
        <v>0</v>
      </c>
    </row>
    <row r="50" spans="1:15" s="35" customFormat="1" ht="12.75">
      <c r="A50" s="8">
        <v>48</v>
      </c>
      <c r="B50" s="61" t="s">
        <v>82</v>
      </c>
      <c r="C50" s="44">
        <v>44380632</v>
      </c>
      <c r="D50" s="44">
        <v>1958510</v>
      </c>
      <c r="E50" s="44">
        <v>1468428</v>
      </c>
      <c r="F50" s="44">
        <v>1259055</v>
      </c>
      <c r="G50" s="44">
        <v>0</v>
      </c>
      <c r="H50" s="44">
        <v>0</v>
      </c>
      <c r="I50" s="29">
        <f t="shared" si="1"/>
        <v>49066625</v>
      </c>
      <c r="J50" s="30">
        <f t="shared" si="2"/>
        <v>0.9044973441723371</v>
      </c>
      <c r="K50" s="30">
        <f t="shared" si="3"/>
        <v>0.03991531922156863</v>
      </c>
      <c r="L50" s="30">
        <f t="shared" si="4"/>
        <v>0.029927226500701853</v>
      </c>
      <c r="M50" s="30">
        <f t="shared" si="5"/>
        <v>0.025660110105392413</v>
      </c>
      <c r="N50" s="30">
        <f t="shared" si="6"/>
        <v>0</v>
      </c>
      <c r="O50" s="30">
        <f t="shared" si="7"/>
        <v>0</v>
      </c>
    </row>
    <row r="51" spans="1:15" s="35" customFormat="1" ht="12.75">
      <c r="A51" s="8">
        <v>49</v>
      </c>
      <c r="B51" s="61" t="s">
        <v>83</v>
      </c>
      <c r="C51" s="44">
        <v>72437063</v>
      </c>
      <c r="D51" s="44">
        <v>2681038</v>
      </c>
      <c r="E51" s="44">
        <v>5959937</v>
      </c>
      <c r="F51" s="44">
        <v>3382149</v>
      </c>
      <c r="G51" s="44">
        <v>0</v>
      </c>
      <c r="H51" s="44">
        <v>0</v>
      </c>
      <c r="I51" s="29">
        <f t="shared" si="1"/>
        <v>84460187</v>
      </c>
      <c r="J51" s="30">
        <f t="shared" si="2"/>
        <v>0.8576474380763566</v>
      </c>
      <c r="K51" s="30">
        <f t="shared" si="3"/>
        <v>0.03174321648139377</v>
      </c>
      <c r="L51" s="30">
        <f t="shared" si="4"/>
        <v>0.0705650462270466</v>
      </c>
      <c r="M51" s="30">
        <f t="shared" si="5"/>
        <v>0.040044299215203014</v>
      </c>
      <c r="N51" s="30">
        <f t="shared" si="6"/>
        <v>0</v>
      </c>
      <c r="O51" s="30">
        <f t="shared" si="7"/>
        <v>0</v>
      </c>
    </row>
    <row r="52" spans="1:15" ht="12.75">
      <c r="A52" s="9">
        <v>50</v>
      </c>
      <c r="B52" s="63" t="s">
        <v>84</v>
      </c>
      <c r="C52" s="45">
        <v>40126815</v>
      </c>
      <c r="D52" s="45">
        <v>1347739</v>
      </c>
      <c r="E52" s="45">
        <v>2403024</v>
      </c>
      <c r="F52" s="45">
        <v>4340395</v>
      </c>
      <c r="G52" s="45">
        <v>0</v>
      </c>
      <c r="H52" s="45">
        <v>0</v>
      </c>
      <c r="I52" s="2">
        <f t="shared" si="1"/>
        <v>48217973</v>
      </c>
      <c r="J52" s="23">
        <f t="shared" si="2"/>
        <v>0.8321962227653161</v>
      </c>
      <c r="K52" s="23">
        <f t="shared" si="3"/>
        <v>0.0279509675780025</v>
      </c>
      <c r="L52" s="23">
        <f t="shared" si="4"/>
        <v>0.049836686415664966</v>
      </c>
      <c r="M52" s="23">
        <f t="shared" si="5"/>
        <v>0.09001612324101638</v>
      </c>
      <c r="N52" s="23">
        <f t="shared" si="6"/>
        <v>0</v>
      </c>
      <c r="O52" s="23">
        <f t="shared" si="7"/>
        <v>0</v>
      </c>
    </row>
    <row r="53" spans="1:15" ht="12.75">
      <c r="A53" s="50">
        <v>51</v>
      </c>
      <c r="B53" s="62" t="s">
        <v>85</v>
      </c>
      <c r="C53" s="51">
        <v>56472766</v>
      </c>
      <c r="D53" s="51">
        <v>1691151</v>
      </c>
      <c r="E53" s="51">
        <v>3643842</v>
      </c>
      <c r="F53" s="51">
        <v>2582539</v>
      </c>
      <c r="G53" s="51">
        <v>0</v>
      </c>
      <c r="H53" s="51">
        <v>19866</v>
      </c>
      <c r="I53" s="52">
        <f t="shared" si="1"/>
        <v>64410164</v>
      </c>
      <c r="J53" s="53">
        <f t="shared" si="2"/>
        <v>0.8767679274966603</v>
      </c>
      <c r="K53" s="53">
        <f t="shared" si="3"/>
        <v>0.02625596481946545</v>
      </c>
      <c r="L53" s="53">
        <f t="shared" si="4"/>
        <v>0.05657246890413134</v>
      </c>
      <c r="M53" s="53">
        <f t="shared" si="5"/>
        <v>0.04009520919710746</v>
      </c>
      <c r="N53" s="53">
        <f t="shared" si="6"/>
        <v>0</v>
      </c>
      <c r="O53" s="53">
        <f t="shared" si="7"/>
        <v>0.00030842958263543625</v>
      </c>
    </row>
    <row r="54" spans="1:15" s="35" customFormat="1" ht="12.75">
      <c r="A54" s="8">
        <v>52</v>
      </c>
      <c r="B54" s="61" t="s">
        <v>136</v>
      </c>
      <c r="C54" s="44">
        <v>214537301</v>
      </c>
      <c r="D54" s="44">
        <v>6013306</v>
      </c>
      <c r="E54" s="44">
        <v>4870385</v>
      </c>
      <c r="F54" s="44">
        <v>14175695</v>
      </c>
      <c r="G54" s="44">
        <v>0</v>
      </c>
      <c r="H54" s="44">
        <v>0</v>
      </c>
      <c r="I54" s="29">
        <f t="shared" si="1"/>
        <v>239596687</v>
      </c>
      <c r="J54" s="30">
        <f t="shared" si="2"/>
        <v>0.8954101314430947</v>
      </c>
      <c r="K54" s="30">
        <f t="shared" si="3"/>
        <v>0.025097617480829358</v>
      </c>
      <c r="L54" s="30">
        <f t="shared" si="4"/>
        <v>0.02032743048738399</v>
      </c>
      <c r="M54" s="30">
        <f t="shared" si="5"/>
        <v>0.05916482058869203</v>
      </c>
      <c r="N54" s="30">
        <f t="shared" si="6"/>
        <v>0</v>
      </c>
      <c r="O54" s="30">
        <f t="shared" si="7"/>
        <v>0</v>
      </c>
    </row>
    <row r="55" spans="1:15" s="35" customFormat="1" ht="12.75">
      <c r="A55" s="8">
        <v>53</v>
      </c>
      <c r="B55" s="61" t="s">
        <v>86</v>
      </c>
      <c r="C55" s="44">
        <v>83004855</v>
      </c>
      <c r="D55" s="44">
        <v>3213288</v>
      </c>
      <c r="E55" s="44">
        <v>5734537</v>
      </c>
      <c r="F55" s="44">
        <v>11446335</v>
      </c>
      <c r="G55" s="44">
        <v>0</v>
      </c>
      <c r="H55" s="44">
        <v>0</v>
      </c>
      <c r="I55" s="29">
        <f t="shared" si="1"/>
        <v>103399015</v>
      </c>
      <c r="J55" s="30">
        <f t="shared" si="2"/>
        <v>0.8027625311517717</v>
      </c>
      <c r="K55" s="30">
        <f t="shared" si="3"/>
        <v>0.031076582305933957</v>
      </c>
      <c r="L55" s="30">
        <f t="shared" si="4"/>
        <v>0.05546026719887032</v>
      </c>
      <c r="M55" s="30">
        <f t="shared" si="5"/>
        <v>0.11070061934342411</v>
      </c>
      <c r="N55" s="30">
        <f t="shared" si="6"/>
        <v>0</v>
      </c>
      <c r="O55" s="30">
        <f t="shared" si="7"/>
        <v>0</v>
      </c>
    </row>
    <row r="56" spans="1:15" s="35" customFormat="1" ht="12.75">
      <c r="A56" s="8">
        <v>54</v>
      </c>
      <c r="B56" s="61" t="s">
        <v>87</v>
      </c>
      <c r="C56" s="44">
        <v>4217356</v>
      </c>
      <c r="D56" s="44">
        <v>372675</v>
      </c>
      <c r="E56" s="44">
        <v>597243</v>
      </c>
      <c r="F56" s="44">
        <v>240599</v>
      </c>
      <c r="G56" s="44">
        <v>0</v>
      </c>
      <c r="H56" s="44">
        <v>0</v>
      </c>
      <c r="I56" s="29">
        <f t="shared" si="1"/>
        <v>5427873</v>
      </c>
      <c r="J56" s="30">
        <f t="shared" si="2"/>
        <v>0.7769813332036324</v>
      </c>
      <c r="K56" s="30">
        <f t="shared" si="3"/>
        <v>0.0686594914803644</v>
      </c>
      <c r="L56" s="30">
        <f t="shared" si="4"/>
        <v>0.11003260393159531</v>
      </c>
      <c r="M56" s="30">
        <f t="shared" si="5"/>
        <v>0.044326571384407855</v>
      </c>
      <c r="N56" s="30">
        <f t="shared" si="6"/>
        <v>0</v>
      </c>
      <c r="O56" s="30">
        <f t="shared" si="7"/>
        <v>0</v>
      </c>
    </row>
    <row r="57" spans="1:15" ht="12.75">
      <c r="A57" s="9">
        <v>55</v>
      </c>
      <c r="B57" s="63" t="s">
        <v>137</v>
      </c>
      <c r="C57" s="45">
        <v>96928712</v>
      </c>
      <c r="D57" s="45">
        <v>2980303</v>
      </c>
      <c r="E57" s="45">
        <v>5105393</v>
      </c>
      <c r="F57" s="45">
        <v>2977223</v>
      </c>
      <c r="G57" s="45">
        <v>0</v>
      </c>
      <c r="H57" s="45">
        <v>0</v>
      </c>
      <c r="I57" s="2">
        <f t="shared" si="1"/>
        <v>107991631</v>
      </c>
      <c r="J57" s="23">
        <f t="shared" si="2"/>
        <v>0.8975576264794075</v>
      </c>
      <c r="K57" s="23">
        <f t="shared" si="3"/>
        <v>0.027597536701709783</v>
      </c>
      <c r="L57" s="23">
        <f t="shared" si="4"/>
        <v>0.04727582084578388</v>
      </c>
      <c r="M57" s="23">
        <f t="shared" si="5"/>
        <v>0.027569015973098878</v>
      </c>
      <c r="N57" s="23">
        <f t="shared" si="6"/>
        <v>0</v>
      </c>
      <c r="O57" s="23">
        <f t="shared" si="7"/>
        <v>0</v>
      </c>
    </row>
    <row r="58" spans="1:15" ht="12.75">
      <c r="A58" s="50">
        <v>56</v>
      </c>
      <c r="B58" s="62" t="s">
        <v>88</v>
      </c>
      <c r="C58" s="51">
        <v>14965591</v>
      </c>
      <c r="D58" s="51">
        <v>667770</v>
      </c>
      <c r="E58" s="51">
        <v>776718</v>
      </c>
      <c r="F58" s="51">
        <v>1521574</v>
      </c>
      <c r="G58" s="51">
        <v>0</v>
      </c>
      <c r="H58" s="51">
        <v>0</v>
      </c>
      <c r="I58" s="52">
        <f t="shared" si="1"/>
        <v>17931653</v>
      </c>
      <c r="J58" s="53">
        <f t="shared" si="2"/>
        <v>0.8345907095123913</v>
      </c>
      <c r="K58" s="53">
        <f t="shared" si="3"/>
        <v>0.03723973467476757</v>
      </c>
      <c r="L58" s="53">
        <f t="shared" si="4"/>
        <v>0.04331547125075418</v>
      </c>
      <c r="M58" s="53">
        <f t="shared" si="5"/>
        <v>0.08485408456208694</v>
      </c>
      <c r="N58" s="53">
        <f t="shared" si="6"/>
        <v>0</v>
      </c>
      <c r="O58" s="53">
        <f t="shared" si="7"/>
        <v>0</v>
      </c>
    </row>
    <row r="59" spans="1:15" s="35" customFormat="1" ht="12.75">
      <c r="A59" s="8">
        <v>57</v>
      </c>
      <c r="B59" s="61" t="s">
        <v>138</v>
      </c>
      <c r="C59" s="44">
        <v>44434882</v>
      </c>
      <c r="D59" s="44">
        <v>2348405</v>
      </c>
      <c r="E59" s="44">
        <v>3160202</v>
      </c>
      <c r="F59" s="44">
        <v>2719843</v>
      </c>
      <c r="G59" s="44">
        <v>0</v>
      </c>
      <c r="H59" s="44">
        <v>0</v>
      </c>
      <c r="I59" s="29">
        <f t="shared" si="1"/>
        <v>52663332</v>
      </c>
      <c r="J59" s="30">
        <f t="shared" si="2"/>
        <v>0.8437537146339317</v>
      </c>
      <c r="K59" s="30">
        <f t="shared" si="3"/>
        <v>0.044592791811957515</v>
      </c>
      <c r="L59" s="30">
        <f t="shared" si="4"/>
        <v>0.060007634913795425</v>
      </c>
      <c r="M59" s="30">
        <f t="shared" si="5"/>
        <v>0.05164585864031543</v>
      </c>
      <c r="N59" s="30">
        <f t="shared" si="6"/>
        <v>0</v>
      </c>
      <c r="O59" s="30">
        <f t="shared" si="7"/>
        <v>0</v>
      </c>
    </row>
    <row r="60" spans="1:15" s="35" customFormat="1" ht="12.75">
      <c r="A60" s="8">
        <v>58</v>
      </c>
      <c r="B60" s="61" t="s">
        <v>89</v>
      </c>
      <c r="C60" s="44">
        <v>47561769</v>
      </c>
      <c r="D60" s="44">
        <v>2165442</v>
      </c>
      <c r="E60" s="44">
        <v>1584686</v>
      </c>
      <c r="F60" s="44">
        <v>2768553</v>
      </c>
      <c r="G60" s="44">
        <v>0</v>
      </c>
      <c r="H60" s="44">
        <v>0</v>
      </c>
      <c r="I60" s="29">
        <f t="shared" si="1"/>
        <v>54080450</v>
      </c>
      <c r="J60" s="30">
        <f>C60/$I60</f>
        <v>0.8794632626022897</v>
      </c>
      <c r="K60" s="30">
        <f t="shared" si="3"/>
        <v>0.04004112391816266</v>
      </c>
      <c r="L60" s="30">
        <f t="shared" si="4"/>
        <v>0.029302381914351673</v>
      </c>
      <c r="M60" s="30">
        <f t="shared" si="5"/>
        <v>0.051193231565195924</v>
      </c>
      <c r="N60" s="30">
        <f t="shared" si="6"/>
        <v>0</v>
      </c>
      <c r="O60" s="30">
        <f t="shared" si="7"/>
        <v>0</v>
      </c>
    </row>
    <row r="61" spans="1:15" s="35" customFormat="1" ht="12.75">
      <c r="A61" s="8">
        <v>59</v>
      </c>
      <c r="B61" s="61" t="s">
        <v>90</v>
      </c>
      <c r="C61" s="44">
        <v>25701141</v>
      </c>
      <c r="D61" s="44">
        <v>635621</v>
      </c>
      <c r="E61" s="44">
        <v>1950384</v>
      </c>
      <c r="F61" s="44">
        <v>1161145</v>
      </c>
      <c r="G61" s="44">
        <v>0</v>
      </c>
      <c r="H61" s="44">
        <v>0</v>
      </c>
      <c r="I61" s="29">
        <f>SUM(C61:H61)</f>
        <v>29448291</v>
      </c>
      <c r="J61" s="30">
        <f t="shared" si="2"/>
        <v>0.872754924895302</v>
      </c>
      <c r="K61" s="30">
        <f t="shared" si="3"/>
        <v>0.021584308576684468</v>
      </c>
      <c r="L61" s="30">
        <f t="shared" si="4"/>
        <v>0.06623080436144835</v>
      </c>
      <c r="M61" s="30">
        <f t="shared" si="5"/>
        <v>0.039429962166565115</v>
      </c>
      <c r="N61" s="30">
        <f t="shared" si="6"/>
        <v>0</v>
      </c>
      <c r="O61" s="30">
        <f t="shared" si="7"/>
        <v>0</v>
      </c>
    </row>
    <row r="62" spans="1:15" ht="12.75">
      <c r="A62" s="9">
        <v>60</v>
      </c>
      <c r="B62" s="63" t="s">
        <v>91</v>
      </c>
      <c r="C62" s="45">
        <v>34403487</v>
      </c>
      <c r="D62" s="45">
        <v>1369809</v>
      </c>
      <c r="E62" s="45">
        <v>1797990</v>
      </c>
      <c r="F62" s="45">
        <v>4969974</v>
      </c>
      <c r="G62" s="45">
        <v>0</v>
      </c>
      <c r="H62" s="45">
        <v>0</v>
      </c>
      <c r="I62" s="2">
        <f t="shared" si="1"/>
        <v>42541260</v>
      </c>
      <c r="J62" s="23">
        <f t="shared" si="2"/>
        <v>0.8087086983319253</v>
      </c>
      <c r="K62" s="23">
        <f t="shared" si="3"/>
        <v>0.032199539929000695</v>
      </c>
      <c r="L62" s="23">
        <f t="shared" si="4"/>
        <v>0.04226461557556123</v>
      </c>
      <c r="M62" s="23">
        <f t="shared" si="5"/>
        <v>0.1168271461635128</v>
      </c>
      <c r="N62" s="23">
        <f t="shared" si="6"/>
        <v>0</v>
      </c>
      <c r="O62" s="23">
        <f t="shared" si="7"/>
        <v>0</v>
      </c>
    </row>
    <row r="63" spans="1:15" ht="12.75">
      <c r="A63" s="50">
        <v>61</v>
      </c>
      <c r="B63" s="62" t="s">
        <v>92</v>
      </c>
      <c r="C63" s="51">
        <v>21053733</v>
      </c>
      <c r="D63" s="51">
        <v>888862</v>
      </c>
      <c r="E63" s="51">
        <v>841633</v>
      </c>
      <c r="F63" s="51">
        <v>1715754</v>
      </c>
      <c r="G63" s="51">
        <v>0</v>
      </c>
      <c r="H63" s="51">
        <v>0</v>
      </c>
      <c r="I63" s="52">
        <f t="shared" si="1"/>
        <v>24499982</v>
      </c>
      <c r="J63" s="53">
        <f t="shared" si="2"/>
        <v>0.8593366721657183</v>
      </c>
      <c r="K63" s="53">
        <f t="shared" si="3"/>
        <v>0.0362801082874265</v>
      </c>
      <c r="L63" s="53">
        <f t="shared" si="4"/>
        <v>0.03435239258543129</v>
      </c>
      <c r="M63" s="53">
        <f t="shared" si="5"/>
        <v>0.07003082696142389</v>
      </c>
      <c r="N63" s="53">
        <f t="shared" si="6"/>
        <v>0</v>
      </c>
      <c r="O63" s="53">
        <f t="shared" si="7"/>
        <v>0</v>
      </c>
    </row>
    <row r="64" spans="1:15" s="35" customFormat="1" ht="12.75">
      <c r="A64" s="8">
        <v>62</v>
      </c>
      <c r="B64" s="61" t="s">
        <v>93</v>
      </c>
      <c r="C64" s="44">
        <v>10456897</v>
      </c>
      <c r="D64" s="44">
        <v>293643</v>
      </c>
      <c r="E64" s="44">
        <v>641336</v>
      </c>
      <c r="F64" s="44">
        <v>679603</v>
      </c>
      <c r="G64" s="44">
        <v>0</v>
      </c>
      <c r="H64" s="44">
        <v>0</v>
      </c>
      <c r="I64" s="29">
        <f t="shared" si="1"/>
        <v>12071479</v>
      </c>
      <c r="J64" s="30">
        <f t="shared" si="2"/>
        <v>0.8662482037205217</v>
      </c>
      <c r="K64" s="30">
        <f t="shared" si="3"/>
        <v>0.02432535400177559</v>
      </c>
      <c r="L64" s="30">
        <f t="shared" si="4"/>
        <v>0.05312820409164445</v>
      </c>
      <c r="M64" s="30">
        <f t="shared" si="5"/>
        <v>0.05629823818605823</v>
      </c>
      <c r="N64" s="30">
        <f t="shared" si="6"/>
        <v>0</v>
      </c>
      <c r="O64" s="30">
        <f t="shared" si="7"/>
        <v>0</v>
      </c>
    </row>
    <row r="65" spans="1:15" s="35" customFormat="1" ht="12.75">
      <c r="A65" s="8">
        <v>63</v>
      </c>
      <c r="B65" s="61" t="s">
        <v>94</v>
      </c>
      <c r="C65" s="44">
        <v>16468004</v>
      </c>
      <c r="D65" s="44">
        <v>948187</v>
      </c>
      <c r="E65" s="44">
        <v>413194</v>
      </c>
      <c r="F65" s="44">
        <v>640220</v>
      </c>
      <c r="G65" s="44">
        <v>0</v>
      </c>
      <c r="H65" s="44">
        <v>0</v>
      </c>
      <c r="I65" s="29">
        <f t="shared" si="1"/>
        <v>18469605</v>
      </c>
      <c r="J65" s="30">
        <f t="shared" si="2"/>
        <v>0.8916272979308437</v>
      </c>
      <c r="K65" s="30">
        <f t="shared" si="3"/>
        <v>0.0513376978013336</v>
      </c>
      <c r="L65" s="30">
        <f t="shared" si="4"/>
        <v>0.022371566690245946</v>
      </c>
      <c r="M65" s="30">
        <f t="shared" si="5"/>
        <v>0.03466343757757678</v>
      </c>
      <c r="N65" s="30">
        <f t="shared" si="6"/>
        <v>0</v>
      </c>
      <c r="O65" s="30">
        <f t="shared" si="7"/>
        <v>0</v>
      </c>
    </row>
    <row r="66" spans="1:15" s="35" customFormat="1" ht="12.75">
      <c r="A66" s="8">
        <v>64</v>
      </c>
      <c r="B66" s="61" t="s">
        <v>95</v>
      </c>
      <c r="C66" s="44">
        <v>12618413</v>
      </c>
      <c r="D66" s="44">
        <v>379754</v>
      </c>
      <c r="E66" s="44">
        <v>748869</v>
      </c>
      <c r="F66" s="44">
        <v>1208605</v>
      </c>
      <c r="G66" s="44">
        <v>0</v>
      </c>
      <c r="H66" s="44">
        <v>0</v>
      </c>
      <c r="I66" s="29">
        <f t="shared" si="1"/>
        <v>14955641</v>
      </c>
      <c r="J66" s="30">
        <f t="shared" si="2"/>
        <v>0.8437226461908253</v>
      </c>
      <c r="K66" s="30">
        <f t="shared" si="3"/>
        <v>0.025392024320455404</v>
      </c>
      <c r="L66" s="30">
        <f t="shared" si="4"/>
        <v>0.05007267826233593</v>
      </c>
      <c r="M66" s="30">
        <f t="shared" si="5"/>
        <v>0.08081265122638341</v>
      </c>
      <c r="N66" s="30">
        <f t="shared" si="6"/>
        <v>0</v>
      </c>
      <c r="O66" s="30">
        <f t="shared" si="7"/>
        <v>0</v>
      </c>
    </row>
    <row r="67" spans="1:15" ht="12.75">
      <c r="A67" s="9">
        <v>65</v>
      </c>
      <c r="B67" s="63" t="s">
        <v>96</v>
      </c>
      <c r="C67" s="45">
        <v>35652252</v>
      </c>
      <c r="D67" s="45">
        <v>2507217</v>
      </c>
      <c r="E67" s="45">
        <v>5216690</v>
      </c>
      <c r="F67" s="45">
        <v>17162848</v>
      </c>
      <c r="G67" s="45">
        <v>0</v>
      </c>
      <c r="H67" s="45">
        <v>14100</v>
      </c>
      <c r="I67" s="2">
        <f t="shared" si="1"/>
        <v>60553107</v>
      </c>
      <c r="J67" s="23">
        <f t="shared" si="2"/>
        <v>0.5887765924215912</v>
      </c>
      <c r="K67" s="23">
        <f t="shared" si="3"/>
        <v>0.041405257702135746</v>
      </c>
      <c r="L67" s="23">
        <f t="shared" si="4"/>
        <v>0.08615065780191923</v>
      </c>
      <c r="M67" s="23">
        <f t="shared" si="5"/>
        <v>0.2834346386222593</v>
      </c>
      <c r="N67" s="23">
        <f t="shared" si="6"/>
        <v>0</v>
      </c>
      <c r="O67" s="23">
        <f t="shared" si="7"/>
        <v>0.0002328534520945391</v>
      </c>
    </row>
    <row r="68" spans="1:15" ht="12.75">
      <c r="A68" s="50">
        <v>66</v>
      </c>
      <c r="B68" s="62" t="s">
        <v>139</v>
      </c>
      <c r="C68" s="51">
        <v>13373663</v>
      </c>
      <c r="D68" s="51">
        <v>348868</v>
      </c>
      <c r="E68" s="51">
        <v>1495799</v>
      </c>
      <c r="F68" s="51">
        <v>1400408</v>
      </c>
      <c r="G68" s="51">
        <v>0</v>
      </c>
      <c r="H68" s="51">
        <v>0</v>
      </c>
      <c r="I68" s="52">
        <f>SUM(C68:H68)</f>
        <v>16618738</v>
      </c>
      <c r="J68" s="53">
        <f aca="true" t="shared" si="8" ref="J68:O70">C68/$I68</f>
        <v>0.8047339695709746</v>
      </c>
      <c r="K68" s="53">
        <f t="shared" si="8"/>
        <v>0.020992448403723555</v>
      </c>
      <c r="L68" s="53">
        <f t="shared" si="8"/>
        <v>0.09000677428093518</v>
      </c>
      <c r="M68" s="53">
        <f t="shared" si="8"/>
        <v>0.08426680774436664</v>
      </c>
      <c r="N68" s="53">
        <f t="shared" si="8"/>
        <v>0</v>
      </c>
      <c r="O68" s="53">
        <f t="shared" si="8"/>
        <v>0</v>
      </c>
    </row>
    <row r="69" spans="1:15" s="35" customFormat="1" ht="12.75">
      <c r="A69" s="8">
        <v>67</v>
      </c>
      <c r="B69" s="61" t="s">
        <v>97</v>
      </c>
      <c r="C69" s="44">
        <v>24415042</v>
      </c>
      <c r="D69" s="44">
        <v>322758</v>
      </c>
      <c r="E69" s="44">
        <v>582792</v>
      </c>
      <c r="F69" s="44">
        <v>1060167</v>
      </c>
      <c r="G69" s="44">
        <v>0</v>
      </c>
      <c r="H69" s="44">
        <v>0</v>
      </c>
      <c r="I69" s="29">
        <f>SUM(C69:H69)</f>
        <v>26380759</v>
      </c>
      <c r="J69" s="30">
        <f t="shared" si="8"/>
        <v>0.9254867155262667</v>
      </c>
      <c r="K69" s="30">
        <f t="shared" si="8"/>
        <v>0.012234598708854435</v>
      </c>
      <c r="L69" s="30">
        <f t="shared" si="8"/>
        <v>0.02209155544008419</v>
      </c>
      <c r="M69" s="30">
        <f t="shared" si="8"/>
        <v>0.04018713032479467</v>
      </c>
      <c r="N69" s="30">
        <f t="shared" si="8"/>
        <v>0</v>
      </c>
      <c r="O69" s="30">
        <f t="shared" si="8"/>
        <v>0</v>
      </c>
    </row>
    <row r="70" spans="1:15" s="35" customFormat="1" ht="12.75">
      <c r="A70" s="8">
        <v>68</v>
      </c>
      <c r="B70" s="61" t="s">
        <v>98</v>
      </c>
      <c r="C70" s="44">
        <v>10454979</v>
      </c>
      <c r="D70" s="44">
        <v>321370</v>
      </c>
      <c r="E70" s="44">
        <v>527579</v>
      </c>
      <c r="F70" s="44">
        <v>994993</v>
      </c>
      <c r="G70" s="44">
        <v>0</v>
      </c>
      <c r="H70" s="44">
        <v>0</v>
      </c>
      <c r="I70" s="29">
        <f>SUM(C70:H70)</f>
        <v>12298921</v>
      </c>
      <c r="J70" s="30">
        <f t="shared" si="8"/>
        <v>0.8500728641154781</v>
      </c>
      <c r="K70" s="30">
        <f t="shared" si="8"/>
        <v>0.026129934487748967</v>
      </c>
      <c r="L70" s="30">
        <f t="shared" si="8"/>
        <v>0.042896364648573646</v>
      </c>
      <c r="M70" s="30">
        <f t="shared" si="8"/>
        <v>0.0809008367481993</v>
      </c>
      <c r="N70" s="30">
        <f t="shared" si="8"/>
        <v>0</v>
      </c>
      <c r="O70" s="30">
        <f t="shared" si="8"/>
        <v>0</v>
      </c>
    </row>
    <row r="71" spans="1:15" s="35" customFormat="1" ht="12.75">
      <c r="A71" s="8">
        <v>69</v>
      </c>
      <c r="B71" s="61" t="s">
        <v>111</v>
      </c>
      <c r="C71" s="44">
        <v>15873328</v>
      </c>
      <c r="D71" s="44">
        <v>480188</v>
      </c>
      <c r="E71" s="44">
        <v>384560</v>
      </c>
      <c r="F71" s="44">
        <v>842175</v>
      </c>
      <c r="G71" s="44">
        <v>0</v>
      </c>
      <c r="H71" s="44">
        <v>0</v>
      </c>
      <c r="I71" s="29">
        <f>SUM(C71:H71)</f>
        <v>17580251</v>
      </c>
      <c r="J71" s="30">
        <f aca="true" t="shared" si="9" ref="J71:O71">C71/$I71</f>
        <v>0.9029067901248964</v>
      </c>
      <c r="K71" s="30">
        <f t="shared" si="9"/>
        <v>0.027314058257757526</v>
      </c>
      <c r="L71" s="30">
        <f t="shared" si="9"/>
        <v>0.021874545477194838</v>
      </c>
      <c r="M71" s="30">
        <f t="shared" si="9"/>
        <v>0.04790460614015124</v>
      </c>
      <c r="N71" s="30">
        <f t="shared" si="9"/>
        <v>0</v>
      </c>
      <c r="O71" s="30">
        <f t="shared" si="9"/>
        <v>0</v>
      </c>
    </row>
    <row r="72" spans="1:15" ht="12.75" customHeight="1">
      <c r="A72" s="9">
        <v>396</v>
      </c>
      <c r="B72" s="63" t="s">
        <v>140</v>
      </c>
      <c r="C72" s="66">
        <v>58046464.50000006</v>
      </c>
      <c r="D72" s="66">
        <v>1879367.2699999998</v>
      </c>
      <c r="E72" s="66">
        <v>6156447.040000001</v>
      </c>
      <c r="F72" s="66">
        <v>6769088.760000003</v>
      </c>
      <c r="G72" s="66">
        <v>0</v>
      </c>
      <c r="H72" s="66">
        <v>0</v>
      </c>
      <c r="I72" s="2">
        <f>SUM(C72:H72)</f>
        <v>72851367.57000007</v>
      </c>
      <c r="J72" s="23">
        <f aca="true" t="shared" si="10" ref="J72:O72">C72/$I72</f>
        <v>0.7967793390319743</v>
      </c>
      <c r="K72" s="23">
        <f t="shared" si="10"/>
        <v>0.025797281954854017</v>
      </c>
      <c r="L72" s="23">
        <f t="shared" si="10"/>
        <v>0.0845069522419673</v>
      </c>
      <c r="M72" s="23">
        <f t="shared" si="10"/>
        <v>0.09291642677120435</v>
      </c>
      <c r="N72" s="23">
        <f t="shared" si="10"/>
        <v>0</v>
      </c>
      <c r="O72" s="23">
        <f t="shared" si="10"/>
        <v>0</v>
      </c>
    </row>
    <row r="73" spans="1:15" ht="12.75">
      <c r="A73" s="15"/>
      <c r="B73" s="16" t="s">
        <v>99</v>
      </c>
      <c r="C73" s="19">
        <f aca="true" t="shared" si="11" ref="C73:I73">SUM(C3:C72)</f>
        <v>3478412988.5</v>
      </c>
      <c r="D73" s="19">
        <f t="shared" si="11"/>
        <v>149684928.27</v>
      </c>
      <c r="E73" s="19">
        <f t="shared" si="11"/>
        <v>202921058.04</v>
      </c>
      <c r="F73" s="19">
        <f t="shared" si="11"/>
        <v>307631800.76</v>
      </c>
      <c r="G73" s="19">
        <f t="shared" si="11"/>
        <v>115464</v>
      </c>
      <c r="H73" s="19">
        <f t="shared" si="11"/>
        <v>4318293</v>
      </c>
      <c r="I73" s="14">
        <f t="shared" si="11"/>
        <v>4143084532.57</v>
      </c>
      <c r="J73" s="24">
        <f aca="true" t="shared" si="12" ref="J73:O73">C73/$I73</f>
        <v>0.8395708465890999</v>
      </c>
      <c r="K73" s="24">
        <f t="shared" si="12"/>
        <v>0.0361288617437764</v>
      </c>
      <c r="L73" s="24">
        <f t="shared" si="12"/>
        <v>0.04897825676613116</v>
      </c>
      <c r="M73" s="24">
        <f t="shared" si="12"/>
        <v>0.07425187643206803</v>
      </c>
      <c r="N73" s="24">
        <f t="shared" si="12"/>
        <v>2.786909103406018E-05</v>
      </c>
      <c r="O73" s="24">
        <f t="shared" si="12"/>
        <v>0.0010422893778904666</v>
      </c>
    </row>
    <row r="74" spans="1:15" ht="12.75">
      <c r="A74" s="28"/>
      <c r="B74" s="18"/>
      <c r="C74" s="48"/>
      <c r="D74" s="48"/>
      <c r="E74" s="48"/>
      <c r="F74" s="48"/>
      <c r="G74" s="48"/>
      <c r="H74" s="48"/>
      <c r="I74" s="40"/>
      <c r="J74" s="27"/>
      <c r="K74" s="27"/>
      <c r="L74" s="27"/>
      <c r="M74" s="27"/>
      <c r="N74" s="27"/>
      <c r="O74" s="41"/>
    </row>
    <row r="75" spans="1:15" s="35" customFormat="1" ht="12.75">
      <c r="A75" s="55">
        <v>318</v>
      </c>
      <c r="B75" s="56" t="s">
        <v>15</v>
      </c>
      <c r="C75" s="51">
        <v>7069625</v>
      </c>
      <c r="D75" s="51">
        <v>0</v>
      </c>
      <c r="E75" s="51">
        <v>0</v>
      </c>
      <c r="F75" s="51">
        <v>266341</v>
      </c>
      <c r="G75" s="51">
        <v>0</v>
      </c>
      <c r="H75" s="51">
        <v>0</v>
      </c>
      <c r="I75" s="52">
        <f>SUM(C75:H75)</f>
        <v>7335966</v>
      </c>
      <c r="J75" s="53">
        <f>C75/$I75</f>
        <v>0.9636938066506852</v>
      </c>
      <c r="K75" s="53">
        <f aca="true" t="shared" si="13" ref="K75:O76">D75/$I75</f>
        <v>0</v>
      </c>
      <c r="L75" s="53">
        <f t="shared" si="13"/>
        <v>0</v>
      </c>
      <c r="M75" s="53">
        <f t="shared" si="13"/>
        <v>0.03630619334931487</v>
      </c>
      <c r="N75" s="53">
        <f t="shared" si="13"/>
        <v>0</v>
      </c>
      <c r="O75" s="53">
        <f t="shared" si="13"/>
        <v>0</v>
      </c>
    </row>
    <row r="76" spans="1:15" ht="12" customHeight="1">
      <c r="A76" s="3">
        <v>319</v>
      </c>
      <c r="B76" s="17" t="s">
        <v>16</v>
      </c>
      <c r="C76" s="46">
        <v>2356093</v>
      </c>
      <c r="D76" s="46">
        <v>7200</v>
      </c>
      <c r="E76" s="46">
        <v>0</v>
      </c>
      <c r="F76" s="46">
        <v>205421</v>
      </c>
      <c r="G76" s="46">
        <v>0</v>
      </c>
      <c r="H76" s="46">
        <v>0</v>
      </c>
      <c r="I76" s="21">
        <f>SUM(C76:H76)</f>
        <v>2568714</v>
      </c>
      <c r="J76" s="25">
        <f>C76/$I76</f>
        <v>0.9172266745149519</v>
      </c>
      <c r="K76" s="25">
        <f t="shared" si="13"/>
        <v>0.0028029589903741715</v>
      </c>
      <c r="L76" s="25">
        <f t="shared" si="13"/>
        <v>0</v>
      </c>
      <c r="M76" s="25">
        <f t="shared" si="13"/>
        <v>0.07997036649467398</v>
      </c>
      <c r="N76" s="25">
        <f t="shared" si="13"/>
        <v>0</v>
      </c>
      <c r="O76" s="25">
        <f t="shared" si="13"/>
        <v>0</v>
      </c>
    </row>
    <row r="77" spans="1:15" ht="12.75">
      <c r="A77" s="6"/>
      <c r="B77" s="7" t="s">
        <v>17</v>
      </c>
      <c r="C77" s="20">
        <f aca="true" t="shared" si="14" ref="C77:H77">SUM(C75:C76)</f>
        <v>9425718</v>
      </c>
      <c r="D77" s="20">
        <f t="shared" si="14"/>
        <v>7200</v>
      </c>
      <c r="E77" s="20">
        <f t="shared" si="14"/>
        <v>0</v>
      </c>
      <c r="F77" s="20">
        <f t="shared" si="14"/>
        <v>471762</v>
      </c>
      <c r="G77" s="20">
        <f t="shared" si="14"/>
        <v>0</v>
      </c>
      <c r="H77" s="20">
        <f t="shared" si="14"/>
        <v>0</v>
      </c>
      <c r="I77" s="22">
        <f>SUM(I75:I76)</f>
        <v>9904680</v>
      </c>
      <c r="J77" s="26">
        <f aca="true" t="shared" si="15" ref="J77:O77">C77/$I77</f>
        <v>0.9516428597390325</v>
      </c>
      <c r="K77" s="26">
        <f t="shared" si="15"/>
        <v>0.000726929088067459</v>
      </c>
      <c r="L77" s="26">
        <f t="shared" si="15"/>
        <v>0</v>
      </c>
      <c r="M77" s="26">
        <f t="shared" si="15"/>
        <v>0.04763021117290008</v>
      </c>
      <c r="N77" s="26">
        <f t="shared" si="15"/>
        <v>0</v>
      </c>
      <c r="O77" s="26">
        <f t="shared" si="15"/>
        <v>0</v>
      </c>
    </row>
    <row r="78" spans="1:15" ht="12.75">
      <c r="A78" s="4"/>
      <c r="B78" s="5"/>
      <c r="C78" s="48"/>
      <c r="D78" s="48"/>
      <c r="E78" s="48"/>
      <c r="F78" s="48"/>
      <c r="G78" s="48"/>
      <c r="H78" s="48"/>
      <c r="I78" s="40"/>
      <c r="J78" s="27"/>
      <c r="K78" s="27"/>
      <c r="L78" s="27"/>
      <c r="M78" s="27"/>
      <c r="N78" s="27"/>
      <c r="O78" s="41"/>
    </row>
    <row r="79" spans="1:15" ht="12.75">
      <c r="A79" s="50">
        <v>321001</v>
      </c>
      <c r="B79" s="50" t="s">
        <v>18</v>
      </c>
      <c r="C79" s="51">
        <v>1473701</v>
      </c>
      <c r="D79" s="51">
        <v>64618</v>
      </c>
      <c r="E79" s="51">
        <v>223502</v>
      </c>
      <c r="F79" s="51">
        <v>22013</v>
      </c>
      <c r="G79" s="51">
        <v>0</v>
      </c>
      <c r="H79" s="51">
        <v>0</v>
      </c>
      <c r="I79" s="52">
        <f aca="true" t="shared" si="16" ref="I79:I87">SUM(C79:H79)</f>
        <v>1783834</v>
      </c>
      <c r="J79" s="53">
        <f aca="true" t="shared" si="17" ref="J79:O87">C79/$I79</f>
        <v>0.826142454959374</v>
      </c>
      <c r="K79" s="53">
        <f t="shared" si="17"/>
        <v>0.03622422265748943</v>
      </c>
      <c r="L79" s="53">
        <f t="shared" si="17"/>
        <v>0.1252930485684206</v>
      </c>
      <c r="M79" s="53">
        <f t="shared" si="17"/>
        <v>0.012340273814715943</v>
      </c>
      <c r="N79" s="53">
        <f t="shared" si="17"/>
        <v>0</v>
      </c>
      <c r="O79" s="53">
        <f t="shared" si="17"/>
        <v>0</v>
      </c>
    </row>
    <row r="80" spans="1:15" s="35" customFormat="1" ht="12.75" customHeight="1">
      <c r="A80" s="8">
        <v>329001</v>
      </c>
      <c r="B80" s="36" t="s">
        <v>19</v>
      </c>
      <c r="C80" s="44">
        <v>1570690</v>
      </c>
      <c r="D80" s="44">
        <v>0</v>
      </c>
      <c r="E80" s="44">
        <v>238310</v>
      </c>
      <c r="F80" s="44">
        <v>164425</v>
      </c>
      <c r="G80" s="44">
        <v>0</v>
      </c>
      <c r="H80" s="44">
        <v>0</v>
      </c>
      <c r="I80" s="29">
        <f t="shared" si="16"/>
        <v>1973425</v>
      </c>
      <c r="J80" s="30">
        <f t="shared" si="17"/>
        <v>0.7959207975980845</v>
      </c>
      <c r="K80" s="30">
        <f t="shared" si="17"/>
        <v>0</v>
      </c>
      <c r="L80" s="30">
        <f t="shared" si="17"/>
        <v>0.12075959309322624</v>
      </c>
      <c r="M80" s="30">
        <f t="shared" si="17"/>
        <v>0.0833196093086892</v>
      </c>
      <c r="N80" s="30">
        <f t="shared" si="17"/>
        <v>0</v>
      </c>
      <c r="O80" s="30">
        <f t="shared" si="17"/>
        <v>0</v>
      </c>
    </row>
    <row r="81" spans="1:15" s="35" customFormat="1" ht="11.25" customHeight="1">
      <c r="A81" s="8">
        <v>331001</v>
      </c>
      <c r="B81" s="36" t="s">
        <v>20</v>
      </c>
      <c r="C81" s="44">
        <v>2818217</v>
      </c>
      <c r="D81" s="44">
        <v>0</v>
      </c>
      <c r="E81" s="44">
        <v>126698</v>
      </c>
      <c r="F81" s="44">
        <v>128642</v>
      </c>
      <c r="G81" s="44">
        <v>0</v>
      </c>
      <c r="H81" s="44">
        <v>0</v>
      </c>
      <c r="I81" s="29">
        <f t="shared" si="16"/>
        <v>3073557</v>
      </c>
      <c r="J81" s="30">
        <f t="shared" si="17"/>
        <v>0.9169236165133752</v>
      </c>
      <c r="K81" s="30">
        <f t="shared" si="17"/>
        <v>0</v>
      </c>
      <c r="L81" s="30">
        <f t="shared" si="17"/>
        <v>0.04122194577813263</v>
      </c>
      <c r="M81" s="30">
        <f t="shared" si="17"/>
        <v>0.04185443770849215</v>
      </c>
      <c r="N81" s="30">
        <f t="shared" si="17"/>
        <v>0</v>
      </c>
      <c r="O81" s="30">
        <f t="shared" si="17"/>
        <v>0</v>
      </c>
    </row>
    <row r="82" spans="1:15" s="35" customFormat="1" ht="12.75">
      <c r="A82" s="8">
        <v>333001</v>
      </c>
      <c r="B82" s="36" t="s">
        <v>21</v>
      </c>
      <c r="C82" s="44">
        <v>1840020</v>
      </c>
      <c r="D82" s="44">
        <v>63114</v>
      </c>
      <c r="E82" s="44">
        <v>229478</v>
      </c>
      <c r="F82" s="44">
        <v>46262</v>
      </c>
      <c r="G82" s="44">
        <v>0</v>
      </c>
      <c r="H82" s="44">
        <v>0</v>
      </c>
      <c r="I82" s="29">
        <f t="shared" si="16"/>
        <v>2178874</v>
      </c>
      <c r="J82" s="30">
        <f t="shared" si="17"/>
        <v>0.8444820581639875</v>
      </c>
      <c r="K82" s="30">
        <f t="shared" si="17"/>
        <v>0.028966337658809092</v>
      </c>
      <c r="L82" s="30">
        <f t="shared" si="17"/>
        <v>0.10531953660468664</v>
      </c>
      <c r="M82" s="30">
        <f t="shared" si="17"/>
        <v>0.021232067572516812</v>
      </c>
      <c r="N82" s="30">
        <f t="shared" si="17"/>
        <v>0</v>
      </c>
      <c r="O82" s="30">
        <f t="shared" si="17"/>
        <v>0</v>
      </c>
    </row>
    <row r="83" spans="1:15" ht="12.75">
      <c r="A83" s="9">
        <v>336001</v>
      </c>
      <c r="B83" s="54" t="s">
        <v>22</v>
      </c>
      <c r="C83" s="45">
        <v>2201122</v>
      </c>
      <c r="D83" s="45">
        <v>27000</v>
      </c>
      <c r="E83" s="45">
        <v>136912</v>
      </c>
      <c r="F83" s="45">
        <v>49943</v>
      </c>
      <c r="G83" s="45">
        <v>0</v>
      </c>
      <c r="H83" s="45">
        <v>0</v>
      </c>
      <c r="I83" s="2">
        <f t="shared" si="16"/>
        <v>2414977</v>
      </c>
      <c r="J83" s="23">
        <f t="shared" si="17"/>
        <v>0.9114463616009594</v>
      </c>
      <c r="K83" s="23">
        <f t="shared" si="17"/>
        <v>0.011180230701990122</v>
      </c>
      <c r="L83" s="23">
        <f t="shared" si="17"/>
        <v>0.05669287947669895</v>
      </c>
      <c r="M83" s="23">
        <f t="shared" si="17"/>
        <v>0.02068052822035158</v>
      </c>
      <c r="N83" s="23">
        <f t="shared" si="17"/>
        <v>0</v>
      </c>
      <c r="O83" s="23">
        <f t="shared" si="17"/>
        <v>0</v>
      </c>
    </row>
    <row r="84" spans="1:15" ht="12.75">
      <c r="A84" s="50">
        <v>337001</v>
      </c>
      <c r="B84" s="50" t="s">
        <v>23</v>
      </c>
      <c r="C84" s="51">
        <v>6774457</v>
      </c>
      <c r="D84" s="51">
        <v>124938</v>
      </c>
      <c r="E84" s="51">
        <v>247148</v>
      </c>
      <c r="F84" s="51">
        <v>323695</v>
      </c>
      <c r="G84" s="51">
        <v>0</v>
      </c>
      <c r="H84" s="51">
        <v>0</v>
      </c>
      <c r="I84" s="52">
        <f t="shared" si="16"/>
        <v>7470238</v>
      </c>
      <c r="J84" s="53">
        <f t="shared" si="17"/>
        <v>0.9068595940316762</v>
      </c>
      <c r="K84" s="53">
        <f t="shared" si="17"/>
        <v>0.016724768340714177</v>
      </c>
      <c r="L84" s="53">
        <f t="shared" si="17"/>
        <v>0.03308435420665312</v>
      </c>
      <c r="M84" s="53">
        <f t="shared" si="17"/>
        <v>0.0433312834209566</v>
      </c>
      <c r="N84" s="53">
        <f t="shared" si="17"/>
        <v>0</v>
      </c>
      <c r="O84" s="53">
        <f t="shared" si="17"/>
        <v>0</v>
      </c>
    </row>
    <row r="85" spans="1:15" s="35" customFormat="1" ht="12.75">
      <c r="A85" s="8">
        <v>339001</v>
      </c>
      <c r="B85" s="36" t="s">
        <v>24</v>
      </c>
      <c r="C85" s="44">
        <v>1454076</v>
      </c>
      <c r="D85" s="44">
        <v>68140</v>
      </c>
      <c r="E85" s="44">
        <v>357610</v>
      </c>
      <c r="F85" s="44">
        <v>103450</v>
      </c>
      <c r="G85" s="44">
        <v>0</v>
      </c>
      <c r="H85" s="44">
        <v>0</v>
      </c>
      <c r="I85" s="29">
        <f>SUM(C85:H85)</f>
        <v>1983276</v>
      </c>
      <c r="J85" s="30">
        <f aca="true" t="shared" si="18" ref="J85:O86">C85/$I85</f>
        <v>0.7331687571472655</v>
      </c>
      <c r="K85" s="30">
        <f t="shared" si="18"/>
        <v>0.03435729570669942</v>
      </c>
      <c r="L85" s="30">
        <f t="shared" si="18"/>
        <v>0.18031277542813</v>
      </c>
      <c r="M85" s="30">
        <f t="shared" si="18"/>
        <v>0.05216117171790512</v>
      </c>
      <c r="N85" s="30">
        <f t="shared" si="18"/>
        <v>0</v>
      </c>
      <c r="O85" s="30">
        <f t="shared" si="18"/>
        <v>0</v>
      </c>
    </row>
    <row r="86" spans="1:15" ht="12.75">
      <c r="A86" s="8">
        <v>340001</v>
      </c>
      <c r="B86" s="36" t="s">
        <v>101</v>
      </c>
      <c r="C86" s="44">
        <v>568831</v>
      </c>
      <c r="D86" s="44">
        <v>89205</v>
      </c>
      <c r="E86" s="44">
        <v>6131</v>
      </c>
      <c r="F86" s="44">
        <v>0</v>
      </c>
      <c r="G86" s="44">
        <v>0</v>
      </c>
      <c r="H86" s="44">
        <v>0</v>
      </c>
      <c r="I86" s="29">
        <f>SUM(C86:H86)</f>
        <v>664167</v>
      </c>
      <c r="J86" s="30">
        <f t="shared" si="18"/>
        <v>0.8564577884778979</v>
      </c>
      <c r="K86" s="30">
        <f t="shared" si="18"/>
        <v>0.1343110994674532</v>
      </c>
      <c r="L86" s="30">
        <f t="shared" si="18"/>
        <v>0.009231112054648907</v>
      </c>
      <c r="M86" s="30">
        <f t="shared" si="18"/>
        <v>0</v>
      </c>
      <c r="N86" s="30">
        <f t="shared" si="18"/>
        <v>0</v>
      </c>
      <c r="O86" s="30">
        <f t="shared" si="18"/>
        <v>0</v>
      </c>
    </row>
    <row r="87" spans="1:15" ht="12.75">
      <c r="A87" s="9">
        <v>342001</v>
      </c>
      <c r="B87" s="43" t="s">
        <v>112</v>
      </c>
      <c r="C87" s="46">
        <v>86450</v>
      </c>
      <c r="D87" s="46">
        <v>7000</v>
      </c>
      <c r="E87" s="46">
        <v>0</v>
      </c>
      <c r="F87" s="46">
        <v>0</v>
      </c>
      <c r="G87" s="46">
        <v>0</v>
      </c>
      <c r="H87" s="46">
        <v>0</v>
      </c>
      <c r="I87" s="21">
        <f t="shared" si="16"/>
        <v>93450</v>
      </c>
      <c r="J87" s="25">
        <f t="shared" si="17"/>
        <v>0.9250936329588015</v>
      </c>
      <c r="K87" s="25">
        <f t="shared" si="17"/>
        <v>0.0749063670411985</v>
      </c>
      <c r="L87" s="25">
        <f t="shared" si="17"/>
        <v>0</v>
      </c>
      <c r="M87" s="25">
        <f t="shared" si="17"/>
        <v>0</v>
      </c>
      <c r="N87" s="25">
        <f t="shared" si="17"/>
        <v>0</v>
      </c>
      <c r="O87" s="25">
        <f t="shared" si="17"/>
        <v>0</v>
      </c>
    </row>
    <row r="88" spans="1:15" ht="12.75">
      <c r="A88" s="6"/>
      <c r="B88" s="7" t="s">
        <v>25</v>
      </c>
      <c r="C88" s="20">
        <f aca="true" t="shared" si="19" ref="C88:H88">SUM(C79:C87)</f>
        <v>18787564</v>
      </c>
      <c r="D88" s="20">
        <f t="shared" si="19"/>
        <v>444015</v>
      </c>
      <c r="E88" s="20">
        <f t="shared" si="19"/>
        <v>1565789</v>
      </c>
      <c r="F88" s="20">
        <f t="shared" si="19"/>
        <v>838430</v>
      </c>
      <c r="G88" s="20">
        <f t="shared" si="19"/>
        <v>0</v>
      </c>
      <c r="H88" s="20">
        <f t="shared" si="19"/>
        <v>0</v>
      </c>
      <c r="I88" s="22">
        <f>SUM(I79:I87)</f>
        <v>21635798</v>
      </c>
      <c r="J88" s="26">
        <f aca="true" t="shared" si="20" ref="J88:O88">C88/$I88</f>
        <v>0.8683554912095223</v>
      </c>
      <c r="K88" s="26">
        <f t="shared" si="20"/>
        <v>0.020522238190613537</v>
      </c>
      <c r="L88" s="26">
        <f t="shared" si="20"/>
        <v>0.07237029112584616</v>
      </c>
      <c r="M88" s="26">
        <f t="shared" si="20"/>
        <v>0.03875197947401801</v>
      </c>
      <c r="N88" s="26">
        <f t="shared" si="20"/>
        <v>0</v>
      </c>
      <c r="O88" s="26">
        <f t="shared" si="20"/>
        <v>0</v>
      </c>
    </row>
    <row r="89" spans="1:15" ht="12.75">
      <c r="A89" s="28"/>
      <c r="B89" s="5"/>
      <c r="C89" s="48"/>
      <c r="D89" s="48"/>
      <c r="E89" s="48"/>
      <c r="F89" s="48"/>
      <c r="G89" s="48"/>
      <c r="H89" s="48"/>
      <c r="I89" s="40"/>
      <c r="J89" s="27"/>
      <c r="K89" s="27"/>
      <c r="L89" s="27"/>
      <c r="M89" s="27"/>
      <c r="N89" s="27"/>
      <c r="O89" s="41"/>
    </row>
    <row r="90" spans="1:15" ht="13.5" customHeight="1">
      <c r="A90" s="50">
        <v>300001</v>
      </c>
      <c r="B90" s="50" t="s">
        <v>26</v>
      </c>
      <c r="C90" s="51">
        <v>3182568</v>
      </c>
      <c r="D90" s="51">
        <v>229247</v>
      </c>
      <c r="E90" s="51">
        <v>777016</v>
      </c>
      <c r="F90" s="51">
        <v>28841</v>
      </c>
      <c r="G90" s="51">
        <v>0</v>
      </c>
      <c r="H90" s="51">
        <v>0</v>
      </c>
      <c r="I90" s="52">
        <f aca="true" t="shared" si="21" ref="I90:I118">SUM(C90:H90)</f>
        <v>4217672</v>
      </c>
      <c r="J90" s="53">
        <f aca="true" t="shared" si="22" ref="J90:O118">C90/$I90</f>
        <v>0.7545793034640911</v>
      </c>
      <c r="K90" s="53">
        <f t="shared" si="22"/>
        <v>0.054353918464973096</v>
      </c>
      <c r="L90" s="53">
        <f t="shared" si="22"/>
        <v>0.1842286455656106</v>
      </c>
      <c r="M90" s="53">
        <f t="shared" si="22"/>
        <v>0.0068381325053252125</v>
      </c>
      <c r="N90" s="53">
        <f t="shared" si="22"/>
        <v>0</v>
      </c>
      <c r="O90" s="53">
        <f t="shared" si="22"/>
        <v>0</v>
      </c>
    </row>
    <row r="91" spans="1:15" s="35" customFormat="1" ht="12.75">
      <c r="A91" s="8">
        <v>300002</v>
      </c>
      <c r="B91" s="36" t="s">
        <v>27</v>
      </c>
      <c r="C91" s="44">
        <v>1378934</v>
      </c>
      <c r="D91" s="44">
        <v>215240</v>
      </c>
      <c r="E91" s="44">
        <v>556089</v>
      </c>
      <c r="F91" s="44">
        <v>153541</v>
      </c>
      <c r="G91" s="44">
        <v>0</v>
      </c>
      <c r="H91" s="44">
        <v>0</v>
      </c>
      <c r="I91" s="29">
        <f t="shared" si="21"/>
        <v>2303804</v>
      </c>
      <c r="J91" s="30">
        <f t="shared" si="22"/>
        <v>0.5985465777470653</v>
      </c>
      <c r="K91" s="30">
        <f t="shared" si="22"/>
        <v>0.09342808676432544</v>
      </c>
      <c r="L91" s="30">
        <f t="shared" si="22"/>
        <v>0.24137860686065307</v>
      </c>
      <c r="M91" s="30">
        <f t="shared" si="22"/>
        <v>0.0666467286279562</v>
      </c>
      <c r="N91" s="30">
        <f t="shared" si="22"/>
        <v>0</v>
      </c>
      <c r="O91" s="30">
        <f t="shared" si="22"/>
        <v>0</v>
      </c>
    </row>
    <row r="92" spans="1:15" s="35" customFormat="1" ht="12.75">
      <c r="A92" s="8">
        <v>377001</v>
      </c>
      <c r="B92" s="36" t="s">
        <v>113</v>
      </c>
      <c r="C92" s="44">
        <v>1936956</v>
      </c>
      <c r="D92" s="44">
        <v>107534</v>
      </c>
      <c r="E92" s="44">
        <v>305533</v>
      </c>
      <c r="F92" s="44">
        <v>0</v>
      </c>
      <c r="G92" s="44">
        <v>0</v>
      </c>
      <c r="H92" s="44">
        <v>0</v>
      </c>
      <c r="I92" s="29">
        <f aca="true" t="shared" si="23" ref="I92:I102">SUM(C92:H92)</f>
        <v>2350023</v>
      </c>
      <c r="J92" s="30">
        <f aca="true" t="shared" si="24" ref="J92:J102">C92/$I92</f>
        <v>0.8242285288271647</v>
      </c>
      <c r="K92" s="30">
        <f aca="true" t="shared" si="25" ref="K92:K102">D92/$I92</f>
        <v>0.04575870108505321</v>
      </c>
      <c r="L92" s="30">
        <f aca="true" t="shared" si="26" ref="L92:L102">E92/$I92</f>
        <v>0.13001277008778211</v>
      </c>
      <c r="M92" s="30">
        <f aca="true" t="shared" si="27" ref="M92:M102">F92/$I92</f>
        <v>0</v>
      </c>
      <c r="N92" s="30">
        <f aca="true" t="shared" si="28" ref="N92:N102">G92/$I92</f>
        <v>0</v>
      </c>
      <c r="O92" s="30">
        <f aca="true" t="shared" si="29" ref="O92:O102">H92/$I92</f>
        <v>0</v>
      </c>
    </row>
    <row r="93" spans="1:15" s="35" customFormat="1" ht="12.75">
      <c r="A93" s="8">
        <v>377002</v>
      </c>
      <c r="B93" s="36" t="s">
        <v>114</v>
      </c>
      <c r="C93" s="44">
        <v>1801566</v>
      </c>
      <c r="D93" s="44">
        <v>96252</v>
      </c>
      <c r="E93" s="44">
        <v>301307</v>
      </c>
      <c r="F93" s="44">
        <v>0</v>
      </c>
      <c r="G93" s="44">
        <v>0</v>
      </c>
      <c r="H93" s="44">
        <v>0</v>
      </c>
      <c r="I93" s="29">
        <f t="shared" si="23"/>
        <v>2199125</v>
      </c>
      <c r="J93" s="30">
        <f t="shared" si="24"/>
        <v>0.8192194622861365</v>
      </c>
      <c r="K93" s="30">
        <f t="shared" si="25"/>
        <v>0.04376831694423919</v>
      </c>
      <c r="L93" s="30">
        <f t="shared" si="26"/>
        <v>0.13701222076962427</v>
      </c>
      <c r="M93" s="30">
        <f t="shared" si="27"/>
        <v>0</v>
      </c>
      <c r="N93" s="30">
        <f t="shared" si="28"/>
        <v>0</v>
      </c>
      <c r="O93" s="30">
        <f t="shared" si="29"/>
        <v>0</v>
      </c>
    </row>
    <row r="94" spans="1:15" s="35" customFormat="1" ht="12.75">
      <c r="A94" s="9">
        <v>377003</v>
      </c>
      <c r="B94" s="54" t="s">
        <v>115</v>
      </c>
      <c r="C94" s="45">
        <v>1651390</v>
      </c>
      <c r="D94" s="45">
        <v>95520</v>
      </c>
      <c r="E94" s="45">
        <v>204699</v>
      </c>
      <c r="F94" s="45">
        <v>0</v>
      </c>
      <c r="G94" s="45">
        <v>0</v>
      </c>
      <c r="H94" s="45">
        <v>0</v>
      </c>
      <c r="I94" s="2">
        <f t="shared" si="23"/>
        <v>1951609</v>
      </c>
      <c r="J94" s="23">
        <f t="shared" si="24"/>
        <v>0.8461684691964425</v>
      </c>
      <c r="K94" s="23">
        <f t="shared" si="25"/>
        <v>0.0489442301198652</v>
      </c>
      <c r="L94" s="23">
        <f t="shared" si="26"/>
        <v>0.10488730068369227</v>
      </c>
      <c r="M94" s="23">
        <f t="shared" si="27"/>
        <v>0</v>
      </c>
      <c r="N94" s="23">
        <f t="shared" si="28"/>
        <v>0</v>
      </c>
      <c r="O94" s="23">
        <f t="shared" si="29"/>
        <v>0</v>
      </c>
    </row>
    <row r="95" spans="1:15" s="35" customFormat="1" ht="12.75">
      <c r="A95" s="50">
        <v>378001</v>
      </c>
      <c r="B95" s="50" t="s">
        <v>116</v>
      </c>
      <c r="C95" s="51">
        <v>1080399</v>
      </c>
      <c r="D95" s="51">
        <v>20043</v>
      </c>
      <c r="E95" s="51">
        <v>59046</v>
      </c>
      <c r="F95" s="51">
        <v>0</v>
      </c>
      <c r="G95" s="51">
        <v>0</v>
      </c>
      <c r="H95" s="51">
        <v>0</v>
      </c>
      <c r="I95" s="52">
        <f t="shared" si="23"/>
        <v>1159488</v>
      </c>
      <c r="J95" s="53">
        <f t="shared" si="24"/>
        <v>0.9317897209802948</v>
      </c>
      <c r="K95" s="53">
        <f t="shared" si="25"/>
        <v>0.017286077993045205</v>
      </c>
      <c r="L95" s="53">
        <f t="shared" si="26"/>
        <v>0.050924201026660045</v>
      </c>
      <c r="M95" s="53">
        <f t="shared" si="27"/>
        <v>0</v>
      </c>
      <c r="N95" s="53">
        <f t="shared" si="28"/>
        <v>0</v>
      </c>
      <c r="O95" s="53">
        <f t="shared" si="29"/>
        <v>0</v>
      </c>
    </row>
    <row r="96" spans="1:15" s="35" customFormat="1" ht="12.75">
      <c r="A96" s="8">
        <v>378002</v>
      </c>
      <c r="B96" s="36" t="s">
        <v>117</v>
      </c>
      <c r="C96" s="44">
        <v>1205528</v>
      </c>
      <c r="D96" s="44">
        <v>23062</v>
      </c>
      <c r="E96" s="44">
        <v>0</v>
      </c>
      <c r="F96" s="44">
        <v>0</v>
      </c>
      <c r="G96" s="44">
        <v>0</v>
      </c>
      <c r="H96" s="44">
        <v>0</v>
      </c>
      <c r="I96" s="29">
        <f t="shared" si="23"/>
        <v>1228590</v>
      </c>
      <c r="J96" s="30">
        <f t="shared" si="24"/>
        <v>0.9812288884005241</v>
      </c>
      <c r="K96" s="30">
        <f t="shared" si="25"/>
        <v>0.018771111599475823</v>
      </c>
      <c r="L96" s="30">
        <f t="shared" si="26"/>
        <v>0</v>
      </c>
      <c r="M96" s="30">
        <f t="shared" si="27"/>
        <v>0</v>
      </c>
      <c r="N96" s="30">
        <f t="shared" si="28"/>
        <v>0</v>
      </c>
      <c r="O96" s="30">
        <f t="shared" si="29"/>
        <v>0</v>
      </c>
    </row>
    <row r="97" spans="1:15" s="35" customFormat="1" ht="12.75">
      <c r="A97" s="8">
        <v>379001</v>
      </c>
      <c r="B97" s="36" t="s">
        <v>118</v>
      </c>
      <c r="C97" s="44">
        <v>573596</v>
      </c>
      <c r="D97" s="44">
        <v>18146</v>
      </c>
      <c r="E97" s="44">
        <v>46823</v>
      </c>
      <c r="F97" s="44">
        <v>0</v>
      </c>
      <c r="G97" s="44">
        <v>0</v>
      </c>
      <c r="H97" s="44">
        <v>0</v>
      </c>
      <c r="I97" s="29">
        <f t="shared" si="23"/>
        <v>638565</v>
      </c>
      <c r="J97" s="30">
        <f t="shared" si="24"/>
        <v>0.8982578124388276</v>
      </c>
      <c r="K97" s="30">
        <f t="shared" si="25"/>
        <v>0.028416840885422782</v>
      </c>
      <c r="L97" s="30">
        <f t="shared" si="26"/>
        <v>0.07332534667574953</v>
      </c>
      <c r="M97" s="30">
        <f t="shared" si="27"/>
        <v>0</v>
      </c>
      <c r="N97" s="30">
        <f t="shared" si="28"/>
        <v>0</v>
      </c>
      <c r="O97" s="30">
        <f t="shared" si="29"/>
        <v>0</v>
      </c>
    </row>
    <row r="98" spans="1:15" s="35" customFormat="1" ht="12.75">
      <c r="A98" s="8">
        <v>380001</v>
      </c>
      <c r="B98" s="36" t="s">
        <v>119</v>
      </c>
      <c r="C98" s="44">
        <v>1070709</v>
      </c>
      <c r="D98" s="44">
        <v>37654</v>
      </c>
      <c r="E98" s="44">
        <v>130247</v>
      </c>
      <c r="F98" s="44">
        <v>0</v>
      </c>
      <c r="G98" s="44">
        <v>0</v>
      </c>
      <c r="H98" s="44">
        <v>0</v>
      </c>
      <c r="I98" s="29">
        <f t="shared" si="23"/>
        <v>1238610</v>
      </c>
      <c r="J98" s="30">
        <f t="shared" si="24"/>
        <v>0.8644440138542399</v>
      </c>
      <c r="K98" s="30">
        <f t="shared" si="25"/>
        <v>0.030400206683298212</v>
      </c>
      <c r="L98" s="30">
        <f t="shared" si="26"/>
        <v>0.10515577946246195</v>
      </c>
      <c r="M98" s="30">
        <f t="shared" si="27"/>
        <v>0</v>
      </c>
      <c r="N98" s="30">
        <f t="shared" si="28"/>
        <v>0</v>
      </c>
      <c r="O98" s="30">
        <f t="shared" si="29"/>
        <v>0</v>
      </c>
    </row>
    <row r="99" spans="1:15" s="35" customFormat="1" ht="12.75">
      <c r="A99" s="9">
        <v>381001</v>
      </c>
      <c r="B99" s="54" t="s">
        <v>120</v>
      </c>
      <c r="C99" s="45">
        <v>566978</v>
      </c>
      <c r="D99" s="45">
        <v>17291</v>
      </c>
      <c r="E99" s="45">
        <v>102208</v>
      </c>
      <c r="F99" s="45">
        <v>0</v>
      </c>
      <c r="G99" s="45">
        <v>0</v>
      </c>
      <c r="H99" s="45">
        <v>0</v>
      </c>
      <c r="I99" s="2">
        <f t="shared" si="23"/>
        <v>686477</v>
      </c>
      <c r="J99" s="23">
        <f t="shared" si="24"/>
        <v>0.8259242480083091</v>
      </c>
      <c r="K99" s="23">
        <f t="shared" si="25"/>
        <v>0.025188025236096766</v>
      </c>
      <c r="L99" s="23">
        <f t="shared" si="26"/>
        <v>0.14888772675559414</v>
      </c>
      <c r="M99" s="23">
        <f t="shared" si="27"/>
        <v>0</v>
      </c>
      <c r="N99" s="23">
        <f t="shared" si="28"/>
        <v>0</v>
      </c>
      <c r="O99" s="23">
        <f t="shared" si="29"/>
        <v>0</v>
      </c>
    </row>
    <row r="100" spans="1:15" s="35" customFormat="1" ht="12.75">
      <c r="A100" s="50">
        <v>382001</v>
      </c>
      <c r="B100" s="50" t="s">
        <v>121</v>
      </c>
      <c r="C100" s="51">
        <v>583814</v>
      </c>
      <c r="D100" s="51">
        <v>7000</v>
      </c>
      <c r="E100" s="51">
        <v>54615</v>
      </c>
      <c r="F100" s="51">
        <v>0</v>
      </c>
      <c r="G100" s="51">
        <v>0</v>
      </c>
      <c r="H100" s="51">
        <v>0</v>
      </c>
      <c r="I100" s="52">
        <f t="shared" si="23"/>
        <v>645429</v>
      </c>
      <c r="J100" s="53">
        <f t="shared" si="24"/>
        <v>0.9045363626363241</v>
      </c>
      <c r="K100" s="53">
        <f t="shared" si="25"/>
        <v>0.010845499659916118</v>
      </c>
      <c r="L100" s="53">
        <f t="shared" si="26"/>
        <v>0.08461813770375982</v>
      </c>
      <c r="M100" s="53">
        <f t="shared" si="27"/>
        <v>0</v>
      </c>
      <c r="N100" s="53">
        <f t="shared" si="28"/>
        <v>0</v>
      </c>
      <c r="O100" s="53">
        <f t="shared" si="29"/>
        <v>0</v>
      </c>
    </row>
    <row r="101" spans="1:15" s="35" customFormat="1" ht="12.75">
      <c r="A101" s="8">
        <v>383001</v>
      </c>
      <c r="B101" s="36" t="s">
        <v>122</v>
      </c>
      <c r="C101" s="44">
        <v>655605</v>
      </c>
      <c r="D101" s="44">
        <v>3250</v>
      </c>
      <c r="E101" s="44">
        <v>77848</v>
      </c>
      <c r="F101" s="44">
        <v>3744</v>
      </c>
      <c r="G101" s="44">
        <v>0</v>
      </c>
      <c r="H101" s="44">
        <v>0</v>
      </c>
      <c r="I101" s="29">
        <f t="shared" si="23"/>
        <v>740447</v>
      </c>
      <c r="J101" s="30">
        <f t="shared" si="24"/>
        <v>0.8854178624533559</v>
      </c>
      <c r="K101" s="30">
        <f t="shared" si="25"/>
        <v>0.004389240553341427</v>
      </c>
      <c r="L101" s="30">
        <f t="shared" si="26"/>
        <v>0.10513649187585337</v>
      </c>
      <c r="M101" s="30">
        <f t="shared" si="27"/>
        <v>0.0050564051174493245</v>
      </c>
      <c r="N101" s="30">
        <f t="shared" si="28"/>
        <v>0</v>
      </c>
      <c r="O101" s="30">
        <f t="shared" si="29"/>
        <v>0</v>
      </c>
    </row>
    <row r="102" spans="1:15" s="35" customFormat="1" ht="12.75">
      <c r="A102" s="8">
        <v>384001</v>
      </c>
      <c r="B102" s="36" t="s">
        <v>123</v>
      </c>
      <c r="C102" s="44">
        <v>1074155</v>
      </c>
      <c r="D102" s="44">
        <v>9500</v>
      </c>
      <c r="E102" s="44">
        <v>116279</v>
      </c>
      <c r="F102" s="44">
        <v>0</v>
      </c>
      <c r="G102" s="44">
        <v>0</v>
      </c>
      <c r="H102" s="44">
        <v>0</v>
      </c>
      <c r="I102" s="29">
        <f t="shared" si="23"/>
        <v>1199934</v>
      </c>
      <c r="J102" s="30">
        <f t="shared" si="24"/>
        <v>0.8951784014787479</v>
      </c>
      <c r="K102" s="30">
        <f t="shared" si="25"/>
        <v>0.007917102107282567</v>
      </c>
      <c r="L102" s="30">
        <f t="shared" si="26"/>
        <v>0.09690449641396943</v>
      </c>
      <c r="M102" s="30">
        <f t="shared" si="27"/>
        <v>0</v>
      </c>
      <c r="N102" s="30">
        <f t="shared" si="28"/>
        <v>0</v>
      </c>
      <c r="O102" s="30">
        <f t="shared" si="29"/>
        <v>0</v>
      </c>
    </row>
    <row r="103" spans="1:15" s="35" customFormat="1" ht="12.75">
      <c r="A103" s="8">
        <v>385001</v>
      </c>
      <c r="B103" s="36" t="s">
        <v>102</v>
      </c>
      <c r="C103" s="44">
        <v>914170</v>
      </c>
      <c r="D103" s="44">
        <v>86241</v>
      </c>
      <c r="E103" s="44">
        <v>201629</v>
      </c>
      <c r="F103" s="44">
        <v>0</v>
      </c>
      <c r="G103" s="44">
        <v>0</v>
      </c>
      <c r="H103" s="44">
        <v>0</v>
      </c>
      <c r="I103" s="29">
        <f>SUM(C103:H103)</f>
        <v>1202040</v>
      </c>
      <c r="J103" s="30">
        <f t="shared" si="22"/>
        <v>0.7605154570563376</v>
      </c>
      <c r="K103" s="30">
        <f t="shared" si="22"/>
        <v>0.0717455325945892</v>
      </c>
      <c r="L103" s="30">
        <f t="shared" si="22"/>
        <v>0.16773901034907324</v>
      </c>
      <c r="M103" s="30">
        <f t="shared" si="22"/>
        <v>0</v>
      </c>
      <c r="N103" s="30">
        <f>G103/$I103</f>
        <v>0</v>
      </c>
      <c r="O103" s="30">
        <f t="shared" si="22"/>
        <v>0</v>
      </c>
    </row>
    <row r="104" spans="1:15" s="35" customFormat="1" ht="12.75">
      <c r="A104" s="9">
        <v>386001</v>
      </c>
      <c r="B104" s="54" t="s">
        <v>103</v>
      </c>
      <c r="C104" s="45">
        <v>1001974</v>
      </c>
      <c r="D104" s="45">
        <v>74469</v>
      </c>
      <c r="E104" s="45">
        <v>221839</v>
      </c>
      <c r="F104" s="45">
        <v>5625</v>
      </c>
      <c r="G104" s="45">
        <v>0</v>
      </c>
      <c r="H104" s="45">
        <v>0</v>
      </c>
      <c r="I104" s="2">
        <f t="shared" si="21"/>
        <v>1303907</v>
      </c>
      <c r="J104" s="23">
        <f t="shared" si="22"/>
        <v>0.7684397736955166</v>
      </c>
      <c r="K104" s="23">
        <f t="shared" si="22"/>
        <v>0.057112202020542874</v>
      </c>
      <c r="L104" s="23">
        <f t="shared" si="22"/>
        <v>0.17013406630994388</v>
      </c>
      <c r="M104" s="23">
        <f t="shared" si="22"/>
        <v>0.004313957973996612</v>
      </c>
      <c r="N104" s="23">
        <f t="shared" si="22"/>
        <v>0</v>
      </c>
      <c r="O104" s="23">
        <f t="shared" si="22"/>
        <v>0</v>
      </c>
    </row>
    <row r="105" spans="1:15" ht="12.75">
      <c r="A105" s="50">
        <v>387001</v>
      </c>
      <c r="B105" s="50" t="s">
        <v>104</v>
      </c>
      <c r="C105" s="51">
        <v>1910682</v>
      </c>
      <c r="D105" s="51">
        <v>77482</v>
      </c>
      <c r="E105" s="51">
        <v>395360</v>
      </c>
      <c r="F105" s="51">
        <v>121840</v>
      </c>
      <c r="G105" s="51">
        <v>0</v>
      </c>
      <c r="H105" s="51">
        <v>0</v>
      </c>
      <c r="I105" s="52">
        <f t="shared" si="21"/>
        <v>2505364</v>
      </c>
      <c r="J105" s="53">
        <f t="shared" si="22"/>
        <v>0.7626364871531641</v>
      </c>
      <c r="K105" s="53">
        <f t="shared" si="22"/>
        <v>0.030926444221278823</v>
      </c>
      <c r="L105" s="53">
        <f t="shared" si="22"/>
        <v>0.15780541270649695</v>
      </c>
      <c r="M105" s="53">
        <f t="shared" si="22"/>
        <v>0.04863165591906007</v>
      </c>
      <c r="N105" s="53">
        <f t="shared" si="22"/>
        <v>0</v>
      </c>
      <c r="O105" s="53">
        <f t="shared" si="22"/>
        <v>0</v>
      </c>
    </row>
    <row r="106" spans="1:15" ht="12.75">
      <c r="A106" s="8">
        <v>388001</v>
      </c>
      <c r="B106" s="36" t="s">
        <v>105</v>
      </c>
      <c r="C106" s="44">
        <v>1692169</v>
      </c>
      <c r="D106" s="44">
        <v>60115</v>
      </c>
      <c r="E106" s="44">
        <v>322596</v>
      </c>
      <c r="F106" s="44">
        <v>15314</v>
      </c>
      <c r="G106" s="44">
        <v>0</v>
      </c>
      <c r="H106" s="44">
        <v>0</v>
      </c>
      <c r="I106" s="29">
        <f t="shared" si="21"/>
        <v>2090194</v>
      </c>
      <c r="J106" s="30">
        <f t="shared" si="22"/>
        <v>0.8095750920727932</v>
      </c>
      <c r="K106" s="30">
        <f t="shared" si="22"/>
        <v>0.02876048826089827</v>
      </c>
      <c r="L106" s="30">
        <f t="shared" si="22"/>
        <v>0.15433782701510004</v>
      </c>
      <c r="M106" s="30">
        <f t="shared" si="22"/>
        <v>0.0073265926512084524</v>
      </c>
      <c r="N106" s="30">
        <f t="shared" si="22"/>
        <v>0</v>
      </c>
      <c r="O106" s="30">
        <f t="shared" si="22"/>
        <v>0</v>
      </c>
    </row>
    <row r="107" spans="1:15" s="35" customFormat="1" ht="12.75">
      <c r="A107" s="8">
        <v>389001</v>
      </c>
      <c r="B107" s="36" t="s">
        <v>106</v>
      </c>
      <c r="C107" s="44">
        <v>1788683</v>
      </c>
      <c r="D107" s="44">
        <v>123998</v>
      </c>
      <c r="E107" s="44">
        <v>422990</v>
      </c>
      <c r="F107" s="44">
        <v>0</v>
      </c>
      <c r="G107" s="44">
        <v>0</v>
      </c>
      <c r="H107" s="44">
        <v>0</v>
      </c>
      <c r="I107" s="29">
        <f t="shared" si="21"/>
        <v>2335671</v>
      </c>
      <c r="J107" s="30">
        <f t="shared" si="22"/>
        <v>0.7658111951554821</v>
      </c>
      <c r="K107" s="30">
        <f t="shared" si="22"/>
        <v>0.053088812593897</v>
      </c>
      <c r="L107" s="30">
        <f t="shared" si="22"/>
        <v>0.1810999922506209</v>
      </c>
      <c r="M107" s="30">
        <f t="shared" si="22"/>
        <v>0</v>
      </c>
      <c r="N107" s="30">
        <f t="shared" si="22"/>
        <v>0</v>
      </c>
      <c r="O107" s="30">
        <f t="shared" si="22"/>
        <v>0</v>
      </c>
    </row>
    <row r="108" spans="1:15" s="35" customFormat="1" ht="12.75">
      <c r="A108" s="8">
        <v>390001</v>
      </c>
      <c r="B108" s="36" t="s">
        <v>28</v>
      </c>
      <c r="C108" s="44">
        <v>2528474</v>
      </c>
      <c r="D108" s="44">
        <v>254598</v>
      </c>
      <c r="E108" s="44">
        <v>794465</v>
      </c>
      <c r="F108" s="44">
        <v>0</v>
      </c>
      <c r="G108" s="44">
        <v>0</v>
      </c>
      <c r="H108" s="44">
        <v>0</v>
      </c>
      <c r="I108" s="29">
        <f t="shared" si="21"/>
        <v>3577537</v>
      </c>
      <c r="J108" s="30">
        <f t="shared" si="22"/>
        <v>0.7067638992971981</v>
      </c>
      <c r="K108" s="30">
        <f t="shared" si="22"/>
        <v>0.07116572099743483</v>
      </c>
      <c r="L108" s="30">
        <f t="shared" si="22"/>
        <v>0.22207037970536714</v>
      </c>
      <c r="M108" s="30">
        <f t="shared" si="22"/>
        <v>0</v>
      </c>
      <c r="N108" s="30">
        <f t="shared" si="22"/>
        <v>0</v>
      </c>
      <c r="O108" s="30">
        <f t="shared" si="22"/>
        <v>0</v>
      </c>
    </row>
    <row r="109" spans="1:15" s="35" customFormat="1" ht="12.75">
      <c r="A109" s="9">
        <v>391001</v>
      </c>
      <c r="B109" s="54" t="s">
        <v>29</v>
      </c>
      <c r="C109" s="45">
        <v>2861720</v>
      </c>
      <c r="D109" s="45">
        <v>22264</v>
      </c>
      <c r="E109" s="45">
        <v>539895</v>
      </c>
      <c r="F109" s="45">
        <v>451042</v>
      </c>
      <c r="G109" s="45">
        <v>0</v>
      </c>
      <c r="H109" s="45">
        <v>0</v>
      </c>
      <c r="I109" s="2">
        <f t="shared" si="21"/>
        <v>3874921</v>
      </c>
      <c r="J109" s="23">
        <f t="shared" si="22"/>
        <v>0.7385234434456858</v>
      </c>
      <c r="K109" s="23">
        <f t="shared" si="22"/>
        <v>0.005745665524535855</v>
      </c>
      <c r="L109" s="23">
        <f t="shared" si="22"/>
        <v>0.13933058248155253</v>
      </c>
      <c r="M109" s="23">
        <f t="shared" si="22"/>
        <v>0.11640030854822589</v>
      </c>
      <c r="N109" s="23">
        <f t="shared" si="22"/>
        <v>0</v>
      </c>
      <c r="O109" s="23">
        <f t="shared" si="22"/>
        <v>0</v>
      </c>
    </row>
    <row r="110" spans="1:15" ht="12.75">
      <c r="A110" s="50">
        <v>392001</v>
      </c>
      <c r="B110" s="50" t="s">
        <v>30</v>
      </c>
      <c r="C110" s="51">
        <v>1268198</v>
      </c>
      <c r="D110" s="51">
        <v>82133</v>
      </c>
      <c r="E110" s="51">
        <v>356129</v>
      </c>
      <c r="F110" s="51">
        <v>81464</v>
      </c>
      <c r="G110" s="51">
        <v>0</v>
      </c>
      <c r="H110" s="51">
        <v>0</v>
      </c>
      <c r="I110" s="52">
        <f t="shared" si="21"/>
        <v>1787924</v>
      </c>
      <c r="J110" s="53">
        <f t="shared" si="22"/>
        <v>0.7093131475387097</v>
      </c>
      <c r="K110" s="53">
        <f t="shared" si="22"/>
        <v>0.04593763493302847</v>
      </c>
      <c r="L110" s="53">
        <f t="shared" si="22"/>
        <v>0.19918575957367315</v>
      </c>
      <c r="M110" s="53">
        <f t="shared" si="22"/>
        <v>0.045563457954588674</v>
      </c>
      <c r="N110" s="53">
        <f t="shared" si="22"/>
        <v>0</v>
      </c>
      <c r="O110" s="53">
        <f t="shared" si="22"/>
        <v>0</v>
      </c>
    </row>
    <row r="111" spans="1:15" ht="12.75">
      <c r="A111" s="8">
        <v>392002</v>
      </c>
      <c r="B111" s="36" t="s">
        <v>31</v>
      </c>
      <c r="C111" s="44">
        <v>520994</v>
      </c>
      <c r="D111" s="44">
        <v>42570</v>
      </c>
      <c r="E111" s="44">
        <v>202437</v>
      </c>
      <c r="F111" s="44">
        <v>18732</v>
      </c>
      <c r="G111" s="44">
        <v>0</v>
      </c>
      <c r="H111" s="44">
        <v>0</v>
      </c>
      <c r="I111" s="29">
        <f t="shared" si="21"/>
        <v>784733</v>
      </c>
      <c r="J111" s="30">
        <f t="shared" si="22"/>
        <v>0.6639124390079173</v>
      </c>
      <c r="K111" s="30">
        <f t="shared" si="22"/>
        <v>0.05424775050877177</v>
      </c>
      <c r="L111" s="30">
        <f t="shared" si="22"/>
        <v>0.2579692710769141</v>
      </c>
      <c r="M111" s="30">
        <f t="shared" si="22"/>
        <v>0.023870539406396826</v>
      </c>
      <c r="N111" s="30">
        <f t="shared" si="22"/>
        <v>0</v>
      </c>
      <c r="O111" s="30">
        <f t="shared" si="22"/>
        <v>0</v>
      </c>
    </row>
    <row r="112" spans="1:15" s="35" customFormat="1" ht="12.75">
      <c r="A112" s="8">
        <v>393001</v>
      </c>
      <c r="B112" s="36" t="s">
        <v>32</v>
      </c>
      <c r="C112" s="44">
        <v>3076294</v>
      </c>
      <c r="D112" s="44">
        <v>332810</v>
      </c>
      <c r="E112" s="44">
        <v>1328242</v>
      </c>
      <c r="F112" s="44">
        <v>0</v>
      </c>
      <c r="G112" s="44">
        <v>0</v>
      </c>
      <c r="H112" s="44">
        <v>0</v>
      </c>
      <c r="I112" s="29">
        <f t="shared" si="21"/>
        <v>4737346</v>
      </c>
      <c r="J112" s="30">
        <f t="shared" si="22"/>
        <v>0.6493707658254221</v>
      </c>
      <c r="K112" s="30">
        <f t="shared" si="22"/>
        <v>0.07025241559303458</v>
      </c>
      <c r="L112" s="30">
        <f t="shared" si="22"/>
        <v>0.28037681858154334</v>
      </c>
      <c r="M112" s="30">
        <f t="shared" si="22"/>
        <v>0</v>
      </c>
      <c r="N112" s="30">
        <f t="shared" si="22"/>
        <v>0</v>
      </c>
      <c r="O112" s="30">
        <f t="shared" si="22"/>
        <v>0</v>
      </c>
    </row>
    <row r="113" spans="1:15" s="35" customFormat="1" ht="12.75">
      <c r="A113" s="8">
        <v>394003</v>
      </c>
      <c r="B113" s="36" t="s">
        <v>107</v>
      </c>
      <c r="C113" s="44">
        <v>1855803</v>
      </c>
      <c r="D113" s="44">
        <v>126104</v>
      </c>
      <c r="E113" s="44">
        <v>326854</v>
      </c>
      <c r="F113" s="44">
        <v>0</v>
      </c>
      <c r="G113" s="44">
        <v>0</v>
      </c>
      <c r="H113" s="44">
        <v>0</v>
      </c>
      <c r="I113" s="29">
        <f t="shared" si="21"/>
        <v>2308761</v>
      </c>
      <c r="J113" s="30">
        <f t="shared" si="22"/>
        <v>0.8038090560261543</v>
      </c>
      <c r="K113" s="30">
        <f t="shared" si="22"/>
        <v>0.05461977225013763</v>
      </c>
      <c r="L113" s="30">
        <f t="shared" si="22"/>
        <v>0.1415711717237081</v>
      </c>
      <c r="M113" s="30">
        <f t="shared" si="22"/>
        <v>0</v>
      </c>
      <c r="N113" s="30">
        <f t="shared" si="22"/>
        <v>0</v>
      </c>
      <c r="O113" s="30">
        <f t="shared" si="22"/>
        <v>0</v>
      </c>
    </row>
    <row r="114" spans="1:15" s="35" customFormat="1" ht="12.75">
      <c r="A114" s="9">
        <v>395001</v>
      </c>
      <c r="B114" s="54" t="s">
        <v>33</v>
      </c>
      <c r="C114" s="45">
        <v>2512101</v>
      </c>
      <c r="D114" s="45">
        <v>446520</v>
      </c>
      <c r="E114" s="45">
        <v>613041</v>
      </c>
      <c r="F114" s="45">
        <v>200513</v>
      </c>
      <c r="G114" s="45">
        <v>0</v>
      </c>
      <c r="H114" s="45">
        <v>0</v>
      </c>
      <c r="I114" s="2">
        <f t="shared" si="21"/>
        <v>3772175</v>
      </c>
      <c r="J114" s="23">
        <f t="shared" si="22"/>
        <v>0.6659555826545693</v>
      </c>
      <c r="K114" s="23">
        <f t="shared" si="22"/>
        <v>0.11837202674849391</v>
      </c>
      <c r="L114" s="23">
        <f t="shared" si="22"/>
        <v>0.16251658525916746</v>
      </c>
      <c r="M114" s="23">
        <f t="shared" si="22"/>
        <v>0.05315580533776933</v>
      </c>
      <c r="N114" s="23">
        <f t="shared" si="22"/>
        <v>0</v>
      </c>
      <c r="O114" s="23">
        <f t="shared" si="22"/>
        <v>0</v>
      </c>
    </row>
    <row r="115" spans="1:15" ht="12.75">
      <c r="A115" s="50">
        <v>395002</v>
      </c>
      <c r="B115" s="50" t="s">
        <v>34</v>
      </c>
      <c r="C115" s="51">
        <v>2635559</v>
      </c>
      <c r="D115" s="51">
        <v>400444</v>
      </c>
      <c r="E115" s="51">
        <v>450511</v>
      </c>
      <c r="F115" s="51">
        <v>111260</v>
      </c>
      <c r="G115" s="51">
        <v>0</v>
      </c>
      <c r="H115" s="51">
        <v>0</v>
      </c>
      <c r="I115" s="52">
        <f t="shared" si="21"/>
        <v>3597774</v>
      </c>
      <c r="J115" s="53">
        <f t="shared" si="22"/>
        <v>0.7325526839651406</v>
      </c>
      <c r="K115" s="53">
        <f t="shared" si="22"/>
        <v>0.1113032669645175</v>
      </c>
      <c r="L115" s="53">
        <f t="shared" si="22"/>
        <v>0.12521937175598022</v>
      </c>
      <c r="M115" s="53">
        <f t="shared" si="22"/>
        <v>0.030924677314361604</v>
      </c>
      <c r="N115" s="53">
        <f t="shared" si="22"/>
        <v>0</v>
      </c>
      <c r="O115" s="53">
        <f t="shared" si="22"/>
        <v>0</v>
      </c>
    </row>
    <row r="116" spans="1:15" ht="12.75">
      <c r="A116" s="8">
        <v>395003</v>
      </c>
      <c r="B116" s="36" t="s">
        <v>35</v>
      </c>
      <c r="C116" s="44">
        <v>1787549</v>
      </c>
      <c r="D116" s="44">
        <v>380757</v>
      </c>
      <c r="E116" s="44">
        <v>385644</v>
      </c>
      <c r="F116" s="44">
        <v>184659</v>
      </c>
      <c r="G116" s="44">
        <v>0</v>
      </c>
      <c r="H116" s="44">
        <v>0</v>
      </c>
      <c r="I116" s="29">
        <f t="shared" si="21"/>
        <v>2738609</v>
      </c>
      <c r="J116" s="30">
        <f t="shared" si="22"/>
        <v>0.6527215093501847</v>
      </c>
      <c r="K116" s="30">
        <f t="shared" si="22"/>
        <v>0.13903299083585866</v>
      </c>
      <c r="L116" s="30">
        <f t="shared" si="22"/>
        <v>0.1408174733961657</v>
      </c>
      <c r="M116" s="30">
        <f t="shared" si="22"/>
        <v>0.06742802641779093</v>
      </c>
      <c r="N116" s="30">
        <f t="shared" si="22"/>
        <v>0</v>
      </c>
      <c r="O116" s="30">
        <f t="shared" si="22"/>
        <v>0</v>
      </c>
    </row>
    <row r="117" spans="1:15" s="35" customFormat="1" ht="12.75">
      <c r="A117" s="8">
        <v>395004</v>
      </c>
      <c r="B117" s="36" t="s">
        <v>36</v>
      </c>
      <c r="C117" s="44">
        <v>2377117</v>
      </c>
      <c r="D117" s="44">
        <v>383843</v>
      </c>
      <c r="E117" s="44">
        <v>446561</v>
      </c>
      <c r="F117" s="44">
        <v>202188</v>
      </c>
      <c r="G117" s="44">
        <v>0</v>
      </c>
      <c r="H117" s="44">
        <v>0</v>
      </c>
      <c r="I117" s="29">
        <f t="shared" si="21"/>
        <v>3409709</v>
      </c>
      <c r="J117" s="30">
        <f t="shared" si="22"/>
        <v>0.6971612533503593</v>
      </c>
      <c r="K117" s="30">
        <f t="shared" si="22"/>
        <v>0.11257353633403906</v>
      </c>
      <c r="L117" s="30">
        <f t="shared" si="22"/>
        <v>0.13096748138917427</v>
      </c>
      <c r="M117" s="30">
        <f t="shared" si="22"/>
        <v>0.05929772892642744</v>
      </c>
      <c r="N117" s="30">
        <f t="shared" si="22"/>
        <v>0</v>
      </c>
      <c r="O117" s="30">
        <f t="shared" si="22"/>
        <v>0</v>
      </c>
    </row>
    <row r="118" spans="1:15" s="35" customFormat="1" ht="12.75">
      <c r="A118" s="8">
        <v>395005</v>
      </c>
      <c r="B118" s="36" t="s">
        <v>37</v>
      </c>
      <c r="C118" s="44">
        <v>4001483</v>
      </c>
      <c r="D118" s="44">
        <v>671707</v>
      </c>
      <c r="E118" s="44">
        <v>543285</v>
      </c>
      <c r="F118" s="44">
        <v>34041</v>
      </c>
      <c r="G118" s="44">
        <v>0</v>
      </c>
      <c r="H118" s="44">
        <v>0</v>
      </c>
      <c r="I118" s="29">
        <f t="shared" si="21"/>
        <v>5250516</v>
      </c>
      <c r="J118" s="30">
        <f t="shared" si="22"/>
        <v>0.7621123333401898</v>
      </c>
      <c r="K118" s="30">
        <f t="shared" si="22"/>
        <v>0.1279316166258707</v>
      </c>
      <c r="L118" s="30">
        <f t="shared" si="22"/>
        <v>0.10347268725588113</v>
      </c>
      <c r="M118" s="30">
        <f t="shared" si="22"/>
        <v>0.006483362778058385</v>
      </c>
      <c r="N118" s="30">
        <f t="shared" si="22"/>
        <v>0</v>
      </c>
      <c r="O118" s="30">
        <f t="shared" si="22"/>
        <v>0</v>
      </c>
    </row>
    <row r="119" spans="1:15" s="35" customFormat="1" ht="12.75">
      <c r="A119" s="9">
        <v>395006</v>
      </c>
      <c r="B119" s="54" t="s">
        <v>38</v>
      </c>
      <c r="C119" s="45">
        <v>1915693</v>
      </c>
      <c r="D119" s="45">
        <v>374587</v>
      </c>
      <c r="E119" s="45">
        <v>486150</v>
      </c>
      <c r="F119" s="45">
        <v>230532</v>
      </c>
      <c r="G119" s="45">
        <v>0</v>
      </c>
      <c r="H119" s="45">
        <v>0</v>
      </c>
      <c r="I119" s="2">
        <f aca="true" t="shared" si="30" ref="I119:I127">SUM(C119:H119)</f>
        <v>3006962</v>
      </c>
      <c r="J119" s="23">
        <f aca="true" t="shared" si="31" ref="J119:J127">C119/$I119</f>
        <v>0.63708586939243</v>
      </c>
      <c r="K119" s="23">
        <f aca="true" t="shared" si="32" ref="K119:K127">D119/$I119</f>
        <v>0.12457324036685531</v>
      </c>
      <c r="L119" s="23">
        <f aca="true" t="shared" si="33" ref="L119:L127">E119/$I119</f>
        <v>0.161674806665332</v>
      </c>
      <c r="M119" s="23">
        <f aca="true" t="shared" si="34" ref="M119:M127">F119/$I119</f>
        <v>0.07666608357538272</v>
      </c>
      <c r="N119" s="23">
        <f aca="true" t="shared" si="35" ref="N119:N127">G119/$I119</f>
        <v>0</v>
      </c>
      <c r="O119" s="23">
        <f aca="true" t="shared" si="36" ref="O119:O127">H119/$I119</f>
        <v>0</v>
      </c>
    </row>
    <row r="120" spans="1:15" ht="12.75">
      <c r="A120" s="50">
        <v>395007</v>
      </c>
      <c r="B120" s="50" t="s">
        <v>108</v>
      </c>
      <c r="C120" s="51">
        <v>1279052</v>
      </c>
      <c r="D120" s="51">
        <v>405585</v>
      </c>
      <c r="E120" s="51">
        <v>189199</v>
      </c>
      <c r="F120" s="51">
        <v>5936</v>
      </c>
      <c r="G120" s="51">
        <v>0</v>
      </c>
      <c r="H120" s="51">
        <v>0</v>
      </c>
      <c r="I120" s="52">
        <f t="shared" si="30"/>
        <v>1879772</v>
      </c>
      <c r="J120" s="53">
        <f t="shared" si="31"/>
        <v>0.6804293286632634</v>
      </c>
      <c r="K120" s="53">
        <f t="shared" si="32"/>
        <v>0.21576286911391382</v>
      </c>
      <c r="L120" s="53">
        <f t="shared" si="33"/>
        <v>0.10064997244346655</v>
      </c>
      <c r="M120" s="53">
        <f t="shared" si="34"/>
        <v>0.0031578297793562198</v>
      </c>
      <c r="N120" s="53">
        <f t="shared" si="35"/>
        <v>0</v>
      </c>
      <c r="O120" s="53">
        <f t="shared" si="36"/>
        <v>0</v>
      </c>
    </row>
    <row r="121" spans="1:15" s="35" customFormat="1" ht="12.75">
      <c r="A121" s="8">
        <v>397001</v>
      </c>
      <c r="B121" s="36" t="s">
        <v>39</v>
      </c>
      <c r="C121" s="44">
        <v>1609504</v>
      </c>
      <c r="D121" s="44">
        <v>75200</v>
      </c>
      <c r="E121" s="44">
        <v>240508</v>
      </c>
      <c r="F121" s="44">
        <v>86520</v>
      </c>
      <c r="G121" s="44">
        <v>0</v>
      </c>
      <c r="H121" s="44">
        <v>0</v>
      </c>
      <c r="I121" s="29">
        <f t="shared" si="30"/>
        <v>2011732</v>
      </c>
      <c r="J121" s="30">
        <f t="shared" si="31"/>
        <v>0.8000588547579897</v>
      </c>
      <c r="K121" s="30">
        <f t="shared" si="32"/>
        <v>0.03738072466909111</v>
      </c>
      <c r="L121" s="30">
        <f t="shared" si="33"/>
        <v>0.1195527038392788</v>
      </c>
      <c r="M121" s="30">
        <f t="shared" si="34"/>
        <v>0.04300771673364046</v>
      </c>
      <c r="N121" s="30">
        <f t="shared" si="35"/>
        <v>0</v>
      </c>
      <c r="O121" s="30">
        <f t="shared" si="36"/>
        <v>0</v>
      </c>
    </row>
    <row r="122" spans="1:15" s="35" customFormat="1" ht="12.75">
      <c r="A122" s="8">
        <v>398001</v>
      </c>
      <c r="B122" s="36" t="s">
        <v>40</v>
      </c>
      <c r="C122" s="44">
        <v>1210562</v>
      </c>
      <c r="D122" s="44">
        <v>12600</v>
      </c>
      <c r="E122" s="44">
        <v>99870</v>
      </c>
      <c r="F122" s="44">
        <v>83017</v>
      </c>
      <c r="G122" s="44">
        <v>0</v>
      </c>
      <c r="H122" s="44">
        <v>0</v>
      </c>
      <c r="I122" s="29">
        <f t="shared" si="30"/>
        <v>1406049</v>
      </c>
      <c r="J122" s="30">
        <f t="shared" si="31"/>
        <v>0.8609671497934994</v>
      </c>
      <c r="K122" s="30">
        <f t="shared" si="32"/>
        <v>0.008961280865745077</v>
      </c>
      <c r="L122" s="30">
        <f t="shared" si="33"/>
        <v>0.07102881905253658</v>
      </c>
      <c r="M122" s="30">
        <f t="shared" si="34"/>
        <v>0.059042750288218974</v>
      </c>
      <c r="N122" s="30">
        <f t="shared" si="35"/>
        <v>0</v>
      </c>
      <c r="O122" s="30">
        <f t="shared" si="36"/>
        <v>0</v>
      </c>
    </row>
    <row r="123" spans="1:15" s="35" customFormat="1" ht="12.75">
      <c r="A123" s="9">
        <v>398002</v>
      </c>
      <c r="B123" s="54" t="s">
        <v>41</v>
      </c>
      <c r="C123" s="45">
        <v>2027216</v>
      </c>
      <c r="D123" s="45">
        <v>97442</v>
      </c>
      <c r="E123" s="45">
        <v>252771</v>
      </c>
      <c r="F123" s="45">
        <v>323521</v>
      </c>
      <c r="G123" s="45">
        <v>0</v>
      </c>
      <c r="H123" s="45">
        <v>0</v>
      </c>
      <c r="I123" s="2">
        <f t="shared" si="30"/>
        <v>2700950</v>
      </c>
      <c r="J123" s="23">
        <f t="shared" si="31"/>
        <v>0.7505566559914104</v>
      </c>
      <c r="K123" s="23">
        <f t="shared" si="32"/>
        <v>0.036076935892926563</v>
      </c>
      <c r="L123" s="23">
        <f t="shared" si="33"/>
        <v>0.09358596049538126</v>
      </c>
      <c r="M123" s="23">
        <f t="shared" si="34"/>
        <v>0.11978044762028175</v>
      </c>
      <c r="N123" s="23">
        <f t="shared" si="35"/>
        <v>0</v>
      </c>
      <c r="O123" s="23">
        <f t="shared" si="36"/>
        <v>0</v>
      </c>
    </row>
    <row r="124" spans="1:15" ht="12.75">
      <c r="A124" s="50">
        <v>398003</v>
      </c>
      <c r="B124" s="50" t="s">
        <v>109</v>
      </c>
      <c r="C124" s="51">
        <v>644276</v>
      </c>
      <c r="D124" s="51">
        <v>5000</v>
      </c>
      <c r="E124" s="51">
        <v>56654</v>
      </c>
      <c r="F124" s="51">
        <v>46720</v>
      </c>
      <c r="G124" s="51">
        <v>0</v>
      </c>
      <c r="H124" s="51">
        <v>0</v>
      </c>
      <c r="I124" s="52">
        <f t="shared" si="30"/>
        <v>752650</v>
      </c>
      <c r="J124" s="53">
        <f t="shared" si="31"/>
        <v>0.8560100976549525</v>
      </c>
      <c r="K124" s="53">
        <f t="shared" si="32"/>
        <v>0.0066431940476981335</v>
      </c>
      <c r="L124" s="53">
        <f t="shared" si="33"/>
        <v>0.07527270311565801</v>
      </c>
      <c r="M124" s="53">
        <f t="shared" si="34"/>
        <v>0.06207400518169136</v>
      </c>
      <c r="N124" s="53">
        <f t="shared" si="35"/>
        <v>0</v>
      </c>
      <c r="O124" s="53">
        <f t="shared" si="36"/>
        <v>0</v>
      </c>
    </row>
    <row r="125" spans="1:15" ht="12.75">
      <c r="A125" s="8">
        <v>398004</v>
      </c>
      <c r="B125" s="36" t="s">
        <v>124</v>
      </c>
      <c r="C125" s="44">
        <v>557193</v>
      </c>
      <c r="D125" s="44">
        <v>0</v>
      </c>
      <c r="E125" s="44">
        <v>43673</v>
      </c>
      <c r="F125" s="44">
        <v>46221</v>
      </c>
      <c r="G125" s="44">
        <v>0</v>
      </c>
      <c r="H125" s="44">
        <v>0</v>
      </c>
      <c r="I125" s="29">
        <f>SUM(C125:H125)</f>
        <v>647087</v>
      </c>
      <c r="J125" s="30">
        <f aca="true" t="shared" si="37" ref="J125:O125">C125/$I125</f>
        <v>0.8610789584708084</v>
      </c>
      <c r="K125" s="30">
        <f t="shared" si="37"/>
        <v>0</v>
      </c>
      <c r="L125" s="30">
        <f t="shared" si="37"/>
        <v>0.06749169740699473</v>
      </c>
      <c r="M125" s="30">
        <f t="shared" si="37"/>
        <v>0.07142934412219686</v>
      </c>
      <c r="N125" s="30">
        <f t="shared" si="37"/>
        <v>0</v>
      </c>
      <c r="O125" s="30">
        <f t="shared" si="37"/>
        <v>0</v>
      </c>
    </row>
    <row r="126" spans="1:15" s="35" customFormat="1" ht="12.75">
      <c r="A126" s="8">
        <v>399001</v>
      </c>
      <c r="B126" s="36" t="s">
        <v>42</v>
      </c>
      <c r="C126" s="44">
        <v>1788450</v>
      </c>
      <c r="D126" s="44">
        <v>181934</v>
      </c>
      <c r="E126" s="44">
        <v>311120</v>
      </c>
      <c r="F126" s="44">
        <v>0</v>
      </c>
      <c r="G126" s="44">
        <v>0</v>
      </c>
      <c r="H126" s="44">
        <v>0</v>
      </c>
      <c r="I126" s="29">
        <f t="shared" si="30"/>
        <v>2281504</v>
      </c>
      <c r="J126" s="30">
        <f t="shared" si="31"/>
        <v>0.7838908018570206</v>
      </c>
      <c r="K126" s="30">
        <f t="shared" si="32"/>
        <v>0.0797430116274177</v>
      </c>
      <c r="L126" s="30">
        <f t="shared" si="33"/>
        <v>0.13636618651556168</v>
      </c>
      <c r="M126" s="30">
        <f t="shared" si="34"/>
        <v>0</v>
      </c>
      <c r="N126" s="30">
        <f t="shared" si="35"/>
        <v>0</v>
      </c>
      <c r="O126" s="30">
        <f t="shared" si="36"/>
        <v>0</v>
      </c>
    </row>
    <row r="127" spans="1:15" ht="12.75">
      <c r="A127" s="9">
        <v>399002</v>
      </c>
      <c r="B127" s="43" t="s">
        <v>110</v>
      </c>
      <c r="C127" s="46">
        <v>783079</v>
      </c>
      <c r="D127" s="46">
        <v>19750</v>
      </c>
      <c r="E127" s="46">
        <v>81979</v>
      </c>
      <c r="F127" s="46">
        <v>0</v>
      </c>
      <c r="G127" s="46">
        <v>0</v>
      </c>
      <c r="H127" s="46">
        <v>0</v>
      </c>
      <c r="I127" s="21">
        <f t="shared" si="30"/>
        <v>884808</v>
      </c>
      <c r="J127" s="25">
        <f t="shared" si="31"/>
        <v>0.8850270341136156</v>
      </c>
      <c r="K127" s="25">
        <f t="shared" si="32"/>
        <v>0.022321226752018516</v>
      </c>
      <c r="L127" s="25">
        <f t="shared" si="33"/>
        <v>0.09265173913436588</v>
      </c>
      <c r="M127" s="25">
        <f t="shared" si="34"/>
        <v>0</v>
      </c>
      <c r="N127" s="25">
        <f t="shared" si="35"/>
        <v>0</v>
      </c>
      <c r="O127" s="25">
        <f t="shared" si="36"/>
        <v>0</v>
      </c>
    </row>
    <row r="128" spans="1:15" ht="12.75">
      <c r="A128" s="6"/>
      <c r="B128" s="7" t="s">
        <v>126</v>
      </c>
      <c r="C128" s="20">
        <f aca="true" t="shared" si="38" ref="C128:I128">SUM(C90:C127)</f>
        <v>61310193</v>
      </c>
      <c r="D128" s="20">
        <f t="shared" si="38"/>
        <v>5617892</v>
      </c>
      <c r="E128" s="20">
        <f t="shared" si="38"/>
        <v>12045112</v>
      </c>
      <c r="F128" s="20">
        <f t="shared" si="38"/>
        <v>2435271</v>
      </c>
      <c r="G128" s="20">
        <f t="shared" si="38"/>
        <v>0</v>
      </c>
      <c r="H128" s="20">
        <f t="shared" si="38"/>
        <v>0</v>
      </c>
      <c r="I128" s="22">
        <f t="shared" si="38"/>
        <v>81408468</v>
      </c>
      <c r="J128" s="57">
        <f aca="true" t="shared" si="39" ref="J128:O128">C128/$I128</f>
        <v>0.7531181277112351</v>
      </c>
      <c r="K128" s="58">
        <f t="shared" si="39"/>
        <v>0.06900869329711498</v>
      </c>
      <c r="L128" s="58">
        <f t="shared" si="39"/>
        <v>0.1479589568004154</v>
      </c>
      <c r="M128" s="58">
        <f t="shared" si="39"/>
        <v>0.029914222191234456</v>
      </c>
      <c r="N128" s="58">
        <f t="shared" si="39"/>
        <v>0</v>
      </c>
      <c r="O128" s="58">
        <f t="shared" si="39"/>
        <v>0</v>
      </c>
    </row>
    <row r="129" spans="1:15" ht="12.75">
      <c r="A129" s="31"/>
      <c r="B129" s="32"/>
      <c r="C129" s="49"/>
      <c r="D129" s="49"/>
      <c r="E129" s="49"/>
      <c r="F129" s="49"/>
      <c r="G129" s="49"/>
      <c r="H129" s="49"/>
      <c r="I129" s="42"/>
      <c r="J129" s="10"/>
      <c r="K129" s="10"/>
      <c r="L129" s="10"/>
      <c r="M129" s="10"/>
      <c r="N129" s="10"/>
      <c r="O129" s="42"/>
    </row>
    <row r="130" spans="1:15" ht="13.5" thickBot="1">
      <c r="A130" s="33"/>
      <c r="B130" s="34" t="s">
        <v>43</v>
      </c>
      <c r="C130" s="47">
        <f>C73+C77+C88+C128</f>
        <v>3567936463.5</v>
      </c>
      <c r="D130" s="47">
        <f aca="true" t="shared" si="40" ref="D130:I130">D128+D88+D77+D73</f>
        <v>155754035.27</v>
      </c>
      <c r="E130" s="47">
        <f t="shared" si="40"/>
        <v>216531959.04</v>
      </c>
      <c r="F130" s="47">
        <f t="shared" si="40"/>
        <v>311377263.76</v>
      </c>
      <c r="G130" s="47">
        <f t="shared" si="40"/>
        <v>115464</v>
      </c>
      <c r="H130" s="47">
        <f t="shared" si="40"/>
        <v>4318293</v>
      </c>
      <c r="I130" s="13">
        <f t="shared" si="40"/>
        <v>4256033478.57</v>
      </c>
      <c r="J130" s="11">
        <f aca="true" t="shared" si="41" ref="J130:O130">C130/$I130</f>
        <v>0.8383243415413179</v>
      </c>
      <c r="K130" s="12">
        <f t="shared" si="41"/>
        <v>0.036596055001506325</v>
      </c>
      <c r="L130" s="12">
        <f t="shared" si="41"/>
        <v>0.05087646987042812</v>
      </c>
      <c r="M130" s="12">
        <f t="shared" si="41"/>
        <v>0.07316137556902413</v>
      </c>
      <c r="N130" s="12">
        <f t="shared" si="41"/>
        <v>2.7129485842013434E-05</v>
      </c>
      <c r="O130" s="12">
        <f t="shared" si="41"/>
        <v>0.0010146285318815018</v>
      </c>
    </row>
    <row r="131" ht="13.5" thickTop="1"/>
    <row r="132" spans="3:12" ht="12.75">
      <c r="C132" s="65" t="s">
        <v>141</v>
      </c>
      <c r="D132" s="65"/>
      <c r="E132" s="65"/>
      <c r="J132" s="65" t="s">
        <v>141</v>
      </c>
      <c r="K132" s="65"/>
      <c r="L132" s="65"/>
    </row>
    <row r="133" spans="3:12" ht="12.75">
      <c r="C133" s="64" t="s">
        <v>142</v>
      </c>
      <c r="D133" s="64"/>
      <c r="E133" s="64"/>
      <c r="J133" s="64" t="s">
        <v>142</v>
      </c>
      <c r="K133" s="64"/>
      <c r="L133" s="64"/>
    </row>
  </sheetData>
  <sheetProtection/>
  <mergeCells count="7">
    <mergeCell ref="A1:B1"/>
    <mergeCell ref="J1:O1"/>
    <mergeCell ref="C1:I1"/>
    <mergeCell ref="C132:E132"/>
    <mergeCell ref="C133:E133"/>
    <mergeCell ref="J132:L132"/>
    <mergeCell ref="J133:L133"/>
  </mergeCells>
  <printOptions horizontalCentered="1"/>
  <pageMargins left="0.25" right="0.25" top="0.72" bottom="0.16" header="0.56" footer="0.5"/>
  <pageSetup fitToWidth="6" horizontalDpi="600" verticalDpi="600" orientation="portrait" paperSize="5" scale="65" r:id="rId1"/>
  <rowBreaks count="1" manualBreakCount="1">
    <brk id="7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kelliott</cp:lastModifiedBy>
  <cp:lastPrinted>2011-01-05T17:59:15Z</cp:lastPrinted>
  <dcterms:created xsi:type="dcterms:W3CDTF">2003-11-24T19:14:29Z</dcterms:created>
  <dcterms:modified xsi:type="dcterms:W3CDTF">2011-01-05T17:59:17Z</dcterms:modified>
  <cp:category/>
  <cp:version/>
  <cp:contentType/>
  <cp:contentStatus/>
</cp:coreProperties>
</file>