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600 - Supplies  - by fund" sheetId="1" r:id="rId1"/>
  </sheets>
  <definedNames>
    <definedName name="_xlnm.Print_Titles" localSheetId="0">'Obj600 - Supplies  - by fund'!$A:$B,'Obj600 - Supplies  - by fund'!$1:$2</definedName>
  </definedNames>
  <calcPr fullCalcOnLoad="1"/>
</workbook>
</file>

<file path=xl/sharedStrings.xml><?xml version="1.0" encoding="utf-8"?>
<sst xmlns="http://schemas.openxmlformats.org/spreadsheetml/2006/main" count="146" uniqueCount="143">
  <si>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</si>
  <si>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</si>
  <si>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</si>
  <si>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</si>
  <si>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</si>
  <si>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</si>
  <si>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</si>
  <si>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</si>
  <si>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Other Supplies Services Expenditures</t>
  </si>
  <si>
    <t>Percent       General Funds</t>
  </si>
  <si>
    <t xml:space="preserve">Percent        Special Fund Federal </t>
  </si>
  <si>
    <t>Percent                NCLB Federal Funds</t>
  </si>
  <si>
    <t>Percent           Other Special Funds</t>
  </si>
  <si>
    <t>Percent           Debt Service Funds</t>
  </si>
  <si>
    <t>Percent               Capital Project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</si>
  <si>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</si>
  <si>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</si>
  <si>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</si>
  <si>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</si>
  <si>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</si>
  <si>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</si>
  <si>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</si>
  <si>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</si>
  <si>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</si>
  <si>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</si>
  <si>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</si>
  <si>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</si>
  <si>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</si>
  <si>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</si>
  <si>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</si>
  <si>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</si>
  <si>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</si>
  <si>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</si>
  <si>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</si>
  <si>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</si>
  <si>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</si>
  <si>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</si>
  <si>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</si>
  <si>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</si>
  <si>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</si>
  <si>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</si>
  <si>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</si>
  <si>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</si>
  <si>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</si>
  <si>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</si>
  <si>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</si>
  <si>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</si>
  <si>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</si>
  <si>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</si>
  <si>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</si>
  <si>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</si>
  <si>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</si>
  <si>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</si>
  <si>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</si>
  <si>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</si>
  <si>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</si>
  <si>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</si>
  <si>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</si>
  <si>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</si>
  <si>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</si>
  <si>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</si>
  <si>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</si>
  <si>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</si>
  <si>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</si>
  <si>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</si>
  <si>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</si>
  <si>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</si>
  <si>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</si>
  <si>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</si>
  <si>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</si>
  <si>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</si>
  <si>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</si>
  <si>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</si>
  <si>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</si>
  <si>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</si>
  <si>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</si>
  <si>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</si>
  <si>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</si>
  <si>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</si>
  <si>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</si>
  <si>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</si>
  <si>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</si>
  <si>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</si>
  <si>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</si>
  <si>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</si>
  <si>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</si>
  <si>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</si>
  <si>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</si>
  <si>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</si>
  <si>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</si>
  <si>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</si>
  <si>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</si>
  <si>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</si>
  <si>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</si>
  <si>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</si>
  <si>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</si>
  <si>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</si>
  <si>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</si>
  <si>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</si>
  <si>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Total Districts</t>
  </si>
  <si>
    <t>Supplies - Object Code 600
Expenditures by Fund Source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</si>
  <si>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</si>
  <si>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</si>
  <si>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</si>
  <si>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</si>
  <si>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</si>
  <si>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</si>
  <si>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</si>
  <si>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</si>
  <si>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</si>
  <si>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</si>
  <si>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</si>
  <si>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2008-2009</t>
  </si>
  <si>
    <t>Children's Charter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</si>
  <si>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</si>
  <si>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</si>
  <si>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</si>
  <si>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</si>
  <si>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</si>
  <si>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</si>
  <si>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</si>
  <si>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</si>
  <si>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</si>
  <si>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</si>
  <si>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</si>
  <si>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</si>
  <si>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Total Type 5 Charter Schools</t>
  </si>
  <si>
    <t>*  Includes one-time Hurricane Related revenue</t>
  </si>
  <si>
    <t>** Excludes one-time Hurricane Related revenue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</si>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</sst>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90" applyFont="1" applyFill="1" applyBorder="1" applyAlignment="1">
      <alignment horizontal="right" wrapText="1"/>
      <protection/>
    </xf>
    <xf numFmtId="0" fontId="1" fillId="0" borderId="12" xfId="90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1" fillId="0" borderId="19" xfId="90" applyFont="1" applyFill="1" applyBorder="1" applyAlignment="1">
      <alignment horizontal="right" wrapText="1"/>
      <protection/>
    </xf>
    <xf numFmtId="0" fontId="1" fillId="0" borderId="10" xfId="90" applyFont="1" applyFill="1" applyBorder="1" applyAlignment="1">
      <alignment horizontal="right" wrapText="1"/>
      <protection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64" fontId="4" fillId="0" borderId="22" xfId="0" applyNumberFormat="1" applyFont="1" applyBorder="1" applyAlignment="1">
      <alignment/>
    </xf>
    <xf numFmtId="164" fontId="4" fillId="33" borderId="22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1" fillId="33" borderId="10" xfId="90" applyNumberFormat="1" applyFont="1" applyFill="1" applyBorder="1" applyAlignment="1">
      <alignment horizontal="right" wrapText="1"/>
      <protection/>
    </xf>
    <xf numFmtId="10" fontId="1" fillId="0" borderId="10" xfId="90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164" fontId="1" fillId="33" borderId="19" xfId="90" applyNumberFormat="1" applyFont="1" applyFill="1" applyBorder="1" applyAlignment="1">
      <alignment horizontal="right" wrapText="1"/>
      <protection/>
    </xf>
    <xf numFmtId="10" fontId="1" fillId="0" borderId="19" xfId="90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1" fillId="0" borderId="19" xfId="90" applyFont="1" applyFill="1" applyBorder="1" applyAlignment="1">
      <alignment wrapText="1"/>
      <protection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/>
    </xf>
    <xf numFmtId="164" fontId="3" fillId="34" borderId="17" xfId="0" applyNumberFormat="1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0" fontId="1" fillId="0" borderId="26" xfId="90" applyFont="1" applyFill="1" applyBorder="1" applyAlignment="1">
      <alignment wrapText="1"/>
      <protection/>
    </xf>
    <xf numFmtId="164" fontId="1" fillId="0" borderId="19" xfId="90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90" applyNumberFormat="1" applyFont="1" applyFill="1" applyBorder="1" applyAlignment="1">
      <alignment horizontal="right" wrapText="1"/>
      <protection/>
    </xf>
    <xf numFmtId="164" fontId="3" fillId="35" borderId="17" xfId="0" applyNumberFormat="1" applyFont="1" applyFill="1" applyBorder="1" applyAlignment="1">
      <alignment/>
    </xf>
    <xf numFmtId="0" fontId="1" fillId="0" borderId="27" xfId="90" applyFont="1" applyFill="1" applyBorder="1" applyAlignment="1">
      <alignment wrapText="1"/>
      <protection/>
    </xf>
    <xf numFmtId="164" fontId="1" fillId="0" borderId="27" xfId="90" applyNumberFormat="1" applyFont="1" applyFill="1" applyBorder="1" applyAlignment="1">
      <alignment horizontal="right" wrapText="1"/>
      <protection/>
    </xf>
    <xf numFmtId="164" fontId="1" fillId="33" borderId="27" xfId="90" applyNumberFormat="1" applyFont="1" applyFill="1" applyBorder="1" applyAlignment="1">
      <alignment horizontal="right" wrapText="1"/>
      <protection/>
    </xf>
    <xf numFmtId="10" fontId="1" fillId="0" borderId="27" xfId="90" applyNumberFormat="1" applyFont="1" applyFill="1" applyBorder="1" applyAlignment="1">
      <alignment horizontal="right" wrapText="1"/>
      <protection/>
    </xf>
    <xf numFmtId="0" fontId="1" fillId="0" borderId="10" xfId="90" applyFont="1" applyFill="1" applyBorder="1" applyAlignment="1">
      <alignment horizontal="left" wrapText="1"/>
      <protection/>
    </xf>
    <xf numFmtId="0" fontId="1" fillId="0" borderId="10" xfId="90" applyFont="1" applyFill="1" applyBorder="1" applyAlignment="1">
      <alignment wrapText="1"/>
      <protection/>
    </xf>
    <xf numFmtId="10" fontId="4" fillId="0" borderId="28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9" xfId="0" applyNumberFormat="1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38" fontId="3" fillId="0" borderId="0" xfId="77" applyNumberFormat="1" applyFont="1" applyFill="1" applyAlignment="1">
      <alignment horizontal="left" vertical="top" wrapText="1"/>
      <protection/>
    </xf>
    <xf numFmtId="38" fontId="3" fillId="0" borderId="0" xfId="77" applyNumberFormat="1" applyFont="1" applyFill="1" applyAlignment="1">
      <alignment horizontal="left" vertical="center" wrapText="1"/>
      <protection/>
    </xf>
    <xf numFmtId="164" fontId="1" fillId="0" borderId="19" xfId="90" applyNumberFormat="1" applyFont="1" applyFill="1" applyBorder="1" applyAlignment="1">
      <alignment horizontal="right" wrapText="1"/>
      <protection/>
    </xf>
    <xf numFmtId="0" fontId="1" fillId="0" borderId="26" xfId="90" applyFont="1" applyFill="1" applyBorder="1" applyAlignment="1">
      <alignment wrapText="1"/>
      <protection/>
    </xf>
    <xf numFmtId="0" fontId="1" fillId="0" borderId="31" xfId="90" applyFont="1" applyFill="1" applyBorder="1" applyAlignment="1">
      <alignment wrapText="1"/>
      <protection/>
    </xf>
    <xf numFmtId="0" fontId="1" fillId="0" borderId="32" xfId="90" applyFont="1" applyFill="1" applyBorder="1" applyAlignment="1">
      <alignment horizontal="left" wrapText="1"/>
      <protection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6 2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3" xfId="76"/>
    <cellStyle name="Normal 38" xfId="77"/>
    <cellStyle name="Normal 39" xfId="78"/>
    <cellStyle name="Normal 4" xfId="79"/>
    <cellStyle name="Normal 4 2" xfId="80"/>
    <cellStyle name="Normal 4 3" xfId="81"/>
    <cellStyle name="Normal 4 4" xfId="82"/>
    <cellStyle name="Normal 4 5" xfId="83"/>
    <cellStyle name="Normal 4 6" xfId="84"/>
    <cellStyle name="Normal 5" xfId="85"/>
    <cellStyle name="Normal 6" xfId="86"/>
    <cellStyle name="Normal 7" xfId="87"/>
    <cellStyle name="Normal 8" xfId="88"/>
    <cellStyle name="Normal 9" xfId="89"/>
    <cellStyle name="Normal_Sheet1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6.28125" style="1" customWidth="1"/>
    <col min="2" max="2" width="41.421875" style="1" customWidth="1"/>
    <col min="3" max="3" width="13.00390625" style="1" bestFit="1" customWidth="1"/>
    <col min="4" max="4" width="11.8515625" style="1" bestFit="1" customWidth="1"/>
    <col min="5" max="5" width="11.57421875" style="1" bestFit="1" customWidth="1"/>
    <col min="6" max="6" width="12.28125" style="1" bestFit="1" customWidth="1"/>
    <col min="7" max="7" width="10.7109375" style="1" bestFit="1" customWidth="1"/>
    <col min="8" max="8" width="12.140625" style="1" bestFit="1" customWidth="1"/>
    <col min="9" max="9" width="14.00390625" style="1" customWidth="1"/>
    <col min="10" max="15" width="11.7109375" style="1" customWidth="1"/>
    <col min="16" max="16384" width="9.140625" style="1" customWidth="1"/>
  </cols>
  <sheetData>
    <row r="1" spans="1:15" s="31" customFormat="1" ht="71.25" customHeight="1">
      <c r="A1" s="57" t="s">
        <v>112</v>
      </c>
      <c r="B1" s="57"/>
      <c r="C1" s="56" t="s">
        <v>100</v>
      </c>
      <c r="D1" s="57"/>
      <c r="E1" s="57"/>
      <c r="F1" s="57"/>
      <c r="G1" s="57"/>
      <c r="H1" s="57"/>
      <c r="I1" s="57"/>
      <c r="J1" s="56" t="s">
        <v>100</v>
      </c>
      <c r="K1" s="57"/>
      <c r="L1" s="57"/>
      <c r="M1" s="57"/>
      <c r="N1" s="57"/>
      <c r="O1" s="57"/>
    </row>
    <row r="2" spans="1:15" ht="51">
      <c r="A2" s="36" t="s">
        <v>0</v>
      </c>
      <c r="B2" s="36" t="s">
        <v>6</v>
      </c>
      <c r="C2" s="37" t="s">
        <v>1</v>
      </c>
      <c r="D2" s="37" t="s">
        <v>2</v>
      </c>
      <c r="E2" s="37" t="s">
        <v>7</v>
      </c>
      <c r="F2" s="37" t="s">
        <v>3</v>
      </c>
      <c r="G2" s="37" t="s">
        <v>4</v>
      </c>
      <c r="H2" s="37" t="s">
        <v>5</v>
      </c>
      <c r="I2" s="38" t="s">
        <v>8</v>
      </c>
      <c r="J2" s="37" t="s">
        <v>9</v>
      </c>
      <c r="K2" s="37" t="s">
        <v>10</v>
      </c>
      <c r="L2" s="37" t="s">
        <v>11</v>
      </c>
      <c r="M2" s="37" t="s">
        <v>12</v>
      </c>
      <c r="N2" s="37" t="s">
        <v>13</v>
      </c>
      <c r="O2" s="37" t="s">
        <v>14</v>
      </c>
    </row>
    <row r="3" spans="1:15" ht="12.75">
      <c r="A3" s="47">
        <v>1</v>
      </c>
      <c r="B3" s="62" t="s">
        <v>15</v>
      </c>
      <c r="C3" s="48">
        <v>4008248</v>
      </c>
      <c r="D3" s="48">
        <v>766005</v>
      </c>
      <c r="E3" s="48">
        <v>198864</v>
      </c>
      <c r="F3" s="48">
        <v>2418098</v>
      </c>
      <c r="G3" s="48">
        <v>0</v>
      </c>
      <c r="H3" s="48">
        <v>0</v>
      </c>
      <c r="I3" s="49">
        <f>SUM(C3:H3)</f>
        <v>7391215</v>
      </c>
      <c r="J3" s="50">
        <f aca="true" t="shared" si="0" ref="J3:O3">C3/$I3</f>
        <v>0.5422989319076769</v>
      </c>
      <c r="K3" s="50">
        <f t="shared" si="0"/>
        <v>0.10363722337937674</v>
      </c>
      <c r="L3" s="50">
        <f t="shared" si="0"/>
        <v>0.026905454651231224</v>
      </c>
      <c r="M3" s="50">
        <f t="shared" si="0"/>
        <v>0.32715839006171515</v>
      </c>
      <c r="N3" s="50">
        <f t="shared" si="0"/>
        <v>0</v>
      </c>
      <c r="O3" s="50">
        <f t="shared" si="0"/>
        <v>0</v>
      </c>
    </row>
    <row r="4" spans="1:15" s="34" customFormat="1" ht="12.75">
      <c r="A4" s="13">
        <v>2</v>
      </c>
      <c r="B4" s="61" t="s">
        <v>129</v>
      </c>
      <c r="C4" s="43">
        <v>1824891</v>
      </c>
      <c r="D4" s="43">
        <v>175181</v>
      </c>
      <c r="E4" s="43">
        <v>210494</v>
      </c>
      <c r="F4" s="43">
        <v>1779082</v>
      </c>
      <c r="G4" s="43">
        <v>0</v>
      </c>
      <c r="H4" s="43">
        <v>70301</v>
      </c>
      <c r="I4" s="32">
        <f aca="true" t="shared" si="1" ref="I4:I67">SUM(C4:H4)</f>
        <v>4059949</v>
      </c>
      <c r="J4" s="33">
        <f aca="true" t="shared" si="2" ref="J4:J67">C4/$I4</f>
        <v>0.4494861881269937</v>
      </c>
      <c r="K4" s="33">
        <f aca="true" t="shared" si="3" ref="K4:K67">D4/$I4</f>
        <v>0.04314857157072663</v>
      </c>
      <c r="L4" s="33">
        <f aca="true" t="shared" si="4" ref="L4:L67">E4/$I4</f>
        <v>0.05184646408119905</v>
      </c>
      <c r="M4" s="33">
        <f aca="true" t="shared" si="5" ref="M4:M67">F4/$I4</f>
        <v>0.438203041466777</v>
      </c>
      <c r="N4" s="33">
        <f aca="true" t="shared" si="6" ref="N4:N67">G4/$I4</f>
        <v>0</v>
      </c>
      <c r="O4" s="33">
        <f aca="true" t="shared" si="7" ref="O4:O67">H4/$I4</f>
        <v>0.017315734754303563</v>
      </c>
    </row>
    <row r="5" spans="1:15" s="34" customFormat="1" ht="12.75">
      <c r="A5" s="13">
        <v>3</v>
      </c>
      <c r="B5" s="61" t="s">
        <v>16</v>
      </c>
      <c r="C5" s="43">
        <v>9398249</v>
      </c>
      <c r="D5" s="43">
        <v>1410190</v>
      </c>
      <c r="E5" s="43">
        <v>1064145</v>
      </c>
      <c r="F5" s="43">
        <v>4028687</v>
      </c>
      <c r="G5" s="43">
        <v>0</v>
      </c>
      <c r="H5" s="43">
        <v>33638</v>
      </c>
      <c r="I5" s="32">
        <f t="shared" si="1"/>
        <v>15934909</v>
      </c>
      <c r="J5" s="33">
        <f t="shared" si="2"/>
        <v>0.5897899385556579</v>
      </c>
      <c r="K5" s="33">
        <f t="shared" si="3"/>
        <v>0.08849689697004232</v>
      </c>
      <c r="L5" s="33">
        <f t="shared" si="4"/>
        <v>0.06678073906791686</v>
      </c>
      <c r="M5" s="33">
        <f t="shared" si="5"/>
        <v>0.25282146261393773</v>
      </c>
      <c r="N5" s="33">
        <f t="shared" si="6"/>
        <v>0</v>
      </c>
      <c r="O5" s="33">
        <f t="shared" si="7"/>
        <v>0.0021109627924451907</v>
      </c>
    </row>
    <row r="6" spans="1:15" s="34" customFormat="1" ht="12.75">
      <c r="A6" s="13">
        <v>4</v>
      </c>
      <c r="B6" s="61" t="s">
        <v>17</v>
      </c>
      <c r="C6" s="43">
        <v>2141002</v>
      </c>
      <c r="D6" s="43">
        <v>372612</v>
      </c>
      <c r="E6" s="43">
        <v>545239</v>
      </c>
      <c r="F6" s="43">
        <v>1228919</v>
      </c>
      <c r="G6" s="43">
        <v>383496</v>
      </c>
      <c r="H6" s="43">
        <v>0</v>
      </c>
      <c r="I6" s="32">
        <f t="shared" si="1"/>
        <v>4671268</v>
      </c>
      <c r="J6" s="33">
        <f t="shared" si="2"/>
        <v>0.4583342253109862</v>
      </c>
      <c r="K6" s="33">
        <f t="shared" si="3"/>
        <v>0.07976677852780016</v>
      </c>
      <c r="L6" s="33">
        <f t="shared" si="4"/>
        <v>0.11672184083636392</v>
      </c>
      <c r="M6" s="33">
        <f t="shared" si="5"/>
        <v>0.26308038845127274</v>
      </c>
      <c r="N6" s="33">
        <f t="shared" si="6"/>
        <v>0.08209676687357693</v>
      </c>
      <c r="O6" s="33">
        <f t="shared" si="7"/>
        <v>0</v>
      </c>
    </row>
    <row r="7" spans="1:15" ht="12.75">
      <c r="A7" s="14">
        <v>5</v>
      </c>
      <c r="B7" s="63" t="s">
        <v>18</v>
      </c>
      <c r="C7" s="44">
        <v>2418726</v>
      </c>
      <c r="D7" s="44">
        <v>567747</v>
      </c>
      <c r="E7" s="44">
        <v>361023</v>
      </c>
      <c r="F7" s="44">
        <v>3135061</v>
      </c>
      <c r="G7" s="44">
        <v>0</v>
      </c>
      <c r="H7" s="44">
        <v>0</v>
      </c>
      <c r="I7" s="2">
        <f t="shared" si="1"/>
        <v>6482557</v>
      </c>
      <c r="J7" s="19">
        <f t="shared" si="2"/>
        <v>0.3731129552736675</v>
      </c>
      <c r="K7" s="19">
        <f t="shared" si="3"/>
        <v>0.08758071853436845</v>
      </c>
      <c r="L7" s="19">
        <f t="shared" si="4"/>
        <v>0.055691450148452226</v>
      </c>
      <c r="M7" s="19">
        <f t="shared" si="5"/>
        <v>0.48361487604351183</v>
      </c>
      <c r="N7" s="19">
        <f t="shared" si="6"/>
        <v>0</v>
      </c>
      <c r="O7" s="19">
        <f t="shared" si="7"/>
        <v>0</v>
      </c>
    </row>
    <row r="8" spans="1:15" ht="12.75">
      <c r="A8" s="47">
        <v>6</v>
      </c>
      <c r="B8" s="62" t="s">
        <v>19</v>
      </c>
      <c r="C8" s="48">
        <v>3254244</v>
      </c>
      <c r="D8" s="48">
        <v>322997</v>
      </c>
      <c r="E8" s="48">
        <v>285822</v>
      </c>
      <c r="F8" s="48">
        <v>1108849</v>
      </c>
      <c r="G8" s="48">
        <v>0</v>
      </c>
      <c r="H8" s="48">
        <v>79468</v>
      </c>
      <c r="I8" s="49">
        <f t="shared" si="1"/>
        <v>5051380</v>
      </c>
      <c r="J8" s="50">
        <f t="shared" si="2"/>
        <v>0.6442287058190039</v>
      </c>
      <c r="K8" s="50">
        <f t="shared" si="3"/>
        <v>0.06394232863098796</v>
      </c>
      <c r="L8" s="50">
        <f t="shared" si="4"/>
        <v>0.056582953569123684</v>
      </c>
      <c r="M8" s="50">
        <f t="shared" si="5"/>
        <v>0.21951407338192733</v>
      </c>
      <c r="N8" s="50">
        <f t="shared" si="6"/>
        <v>0</v>
      </c>
      <c r="O8" s="50">
        <f t="shared" si="7"/>
        <v>0.015731938598957117</v>
      </c>
    </row>
    <row r="9" spans="1:15" s="34" customFormat="1" ht="12.75">
      <c r="A9" s="13">
        <v>7</v>
      </c>
      <c r="B9" s="61" t="s">
        <v>20</v>
      </c>
      <c r="C9" s="43">
        <v>317735</v>
      </c>
      <c r="D9" s="43">
        <v>195759</v>
      </c>
      <c r="E9" s="43">
        <v>58771</v>
      </c>
      <c r="F9" s="43">
        <v>2046499</v>
      </c>
      <c r="G9" s="43">
        <v>0</v>
      </c>
      <c r="H9" s="43">
        <v>6651</v>
      </c>
      <c r="I9" s="32">
        <f t="shared" si="1"/>
        <v>2625415</v>
      </c>
      <c r="J9" s="33">
        <f t="shared" si="2"/>
        <v>0.1210227716380077</v>
      </c>
      <c r="K9" s="33">
        <f t="shared" si="3"/>
        <v>0.07456306907669835</v>
      </c>
      <c r="L9" s="33">
        <f t="shared" si="4"/>
        <v>0.02238541335369837</v>
      </c>
      <c r="M9" s="33">
        <f t="shared" si="5"/>
        <v>0.7794954321507267</v>
      </c>
      <c r="N9" s="33">
        <f t="shared" si="6"/>
        <v>0</v>
      </c>
      <c r="O9" s="33">
        <f t="shared" si="7"/>
        <v>0.002533313780868929</v>
      </c>
    </row>
    <row r="10" spans="1:15" s="34" customFormat="1" ht="12.75">
      <c r="A10" s="13">
        <v>8</v>
      </c>
      <c r="B10" s="61" t="s">
        <v>21</v>
      </c>
      <c r="C10" s="43">
        <v>8945841</v>
      </c>
      <c r="D10" s="43">
        <v>1028941</v>
      </c>
      <c r="E10" s="43">
        <v>386959</v>
      </c>
      <c r="F10" s="43">
        <v>4884847</v>
      </c>
      <c r="G10" s="43">
        <v>0</v>
      </c>
      <c r="H10" s="43">
        <v>62721</v>
      </c>
      <c r="I10" s="32">
        <f t="shared" si="1"/>
        <v>15309309</v>
      </c>
      <c r="J10" s="33">
        <f t="shared" si="2"/>
        <v>0.5843399594325257</v>
      </c>
      <c r="K10" s="33">
        <f t="shared" si="3"/>
        <v>0.06721015298600348</v>
      </c>
      <c r="L10" s="33">
        <f t="shared" si="4"/>
        <v>0.025276059161128697</v>
      </c>
      <c r="M10" s="33">
        <f t="shared" si="5"/>
        <v>0.31907690934972965</v>
      </c>
      <c r="N10" s="33">
        <f t="shared" si="6"/>
        <v>0</v>
      </c>
      <c r="O10" s="33">
        <f t="shared" si="7"/>
        <v>0.004096919070612527</v>
      </c>
    </row>
    <row r="11" spans="1:15" s="34" customFormat="1" ht="12.75">
      <c r="A11" s="13">
        <v>9</v>
      </c>
      <c r="B11" s="61" t="s">
        <v>22</v>
      </c>
      <c r="C11" s="43">
        <v>23092614</v>
      </c>
      <c r="D11" s="43">
        <v>1960084</v>
      </c>
      <c r="E11" s="43">
        <v>5784530</v>
      </c>
      <c r="F11" s="43">
        <v>9923971</v>
      </c>
      <c r="G11" s="43">
        <v>0</v>
      </c>
      <c r="H11" s="43">
        <v>17839</v>
      </c>
      <c r="I11" s="32">
        <f t="shared" si="1"/>
        <v>40779038</v>
      </c>
      <c r="J11" s="33">
        <f t="shared" si="2"/>
        <v>0.5662863846861713</v>
      </c>
      <c r="K11" s="33">
        <f t="shared" si="3"/>
        <v>0.048065969579763015</v>
      </c>
      <c r="L11" s="33">
        <f t="shared" si="4"/>
        <v>0.14185057528821549</v>
      </c>
      <c r="M11" s="33">
        <f t="shared" si="5"/>
        <v>0.24335961530039035</v>
      </c>
      <c r="N11" s="33">
        <f t="shared" si="6"/>
        <v>0</v>
      </c>
      <c r="O11" s="33">
        <f t="shared" si="7"/>
        <v>0.00043745514545978257</v>
      </c>
    </row>
    <row r="12" spans="1:15" ht="12.75">
      <c r="A12" s="14">
        <v>10</v>
      </c>
      <c r="B12" s="63" t="s">
        <v>130</v>
      </c>
      <c r="C12" s="44">
        <v>25461695</v>
      </c>
      <c r="D12" s="44">
        <v>3180518</v>
      </c>
      <c r="E12" s="44">
        <v>2511615</v>
      </c>
      <c r="F12" s="44">
        <v>7287278</v>
      </c>
      <c r="G12" s="44">
        <v>0</v>
      </c>
      <c r="H12" s="44">
        <v>1050893</v>
      </c>
      <c r="I12" s="2">
        <f t="shared" si="1"/>
        <v>39491999</v>
      </c>
      <c r="J12" s="19">
        <f t="shared" si="2"/>
        <v>0.6447304680626574</v>
      </c>
      <c r="K12" s="19">
        <f t="shared" si="3"/>
        <v>0.08053575611606796</v>
      </c>
      <c r="L12" s="19">
        <f t="shared" si="4"/>
        <v>0.06359807210569411</v>
      </c>
      <c r="M12" s="19">
        <f t="shared" si="5"/>
        <v>0.18452542754293091</v>
      </c>
      <c r="N12" s="19">
        <f t="shared" si="6"/>
        <v>0</v>
      </c>
      <c r="O12" s="19">
        <f t="shared" si="7"/>
        <v>0.026610276172649553</v>
      </c>
    </row>
    <row r="13" spans="1:15" ht="12.75">
      <c r="A13" s="47">
        <v>11</v>
      </c>
      <c r="B13" s="62" t="s">
        <v>23</v>
      </c>
      <c r="C13" s="48">
        <v>881473</v>
      </c>
      <c r="D13" s="48">
        <v>384973</v>
      </c>
      <c r="E13" s="48">
        <v>35582</v>
      </c>
      <c r="F13" s="48">
        <v>891268</v>
      </c>
      <c r="G13" s="48">
        <v>0</v>
      </c>
      <c r="H13" s="48">
        <v>2886</v>
      </c>
      <c r="I13" s="49">
        <f t="shared" si="1"/>
        <v>2196182</v>
      </c>
      <c r="J13" s="50">
        <f t="shared" si="2"/>
        <v>0.40136609807383905</v>
      </c>
      <c r="K13" s="50">
        <f t="shared" si="3"/>
        <v>0.17529193846411636</v>
      </c>
      <c r="L13" s="50">
        <f t="shared" si="4"/>
        <v>0.016201753770862342</v>
      </c>
      <c r="M13" s="50">
        <f t="shared" si="5"/>
        <v>0.4058261109507318</v>
      </c>
      <c r="N13" s="50">
        <f t="shared" si="6"/>
        <v>0</v>
      </c>
      <c r="O13" s="50">
        <f t="shared" si="7"/>
        <v>0.0013140987404504727</v>
      </c>
    </row>
    <row r="14" spans="1:15" s="34" customFormat="1" ht="12.75">
      <c r="A14" s="13">
        <v>12</v>
      </c>
      <c r="B14" s="61" t="s">
        <v>131</v>
      </c>
      <c r="C14" s="43">
        <v>2638508</v>
      </c>
      <c r="D14" s="43">
        <v>421761</v>
      </c>
      <c r="E14" s="43">
        <v>88518</v>
      </c>
      <c r="F14" s="43">
        <v>308265</v>
      </c>
      <c r="G14" s="43">
        <v>0</v>
      </c>
      <c r="H14" s="43">
        <v>0</v>
      </c>
      <c r="I14" s="32">
        <f t="shared" si="1"/>
        <v>3457052</v>
      </c>
      <c r="J14" s="33">
        <f t="shared" si="2"/>
        <v>0.7632248516944495</v>
      </c>
      <c r="K14" s="33">
        <f t="shared" si="3"/>
        <v>0.12200018975705312</v>
      </c>
      <c r="L14" s="33">
        <f t="shared" si="4"/>
        <v>0.025605053091477942</v>
      </c>
      <c r="M14" s="33">
        <f t="shared" si="5"/>
        <v>0.08916990545701944</v>
      </c>
      <c r="N14" s="33">
        <f t="shared" si="6"/>
        <v>0</v>
      </c>
      <c r="O14" s="33">
        <f t="shared" si="7"/>
        <v>0</v>
      </c>
    </row>
    <row r="15" spans="1:15" s="34" customFormat="1" ht="12.75">
      <c r="A15" s="13">
        <v>13</v>
      </c>
      <c r="B15" s="61" t="s">
        <v>24</v>
      </c>
      <c r="C15" s="43">
        <v>851489</v>
      </c>
      <c r="D15" s="43">
        <v>180591</v>
      </c>
      <c r="E15" s="43">
        <v>238922</v>
      </c>
      <c r="F15" s="43">
        <v>659150</v>
      </c>
      <c r="G15" s="43">
        <v>0</v>
      </c>
      <c r="H15" s="43">
        <v>0</v>
      </c>
      <c r="I15" s="32">
        <f t="shared" si="1"/>
        <v>1930152</v>
      </c>
      <c r="J15" s="33">
        <f t="shared" si="2"/>
        <v>0.4411512668432331</v>
      </c>
      <c r="K15" s="33">
        <f t="shared" si="3"/>
        <v>0.09356309762132724</v>
      </c>
      <c r="L15" s="33">
        <f t="shared" si="4"/>
        <v>0.1237840335890645</v>
      </c>
      <c r="M15" s="33">
        <f t="shared" si="5"/>
        <v>0.3415016019463752</v>
      </c>
      <c r="N15" s="33">
        <f t="shared" si="6"/>
        <v>0</v>
      </c>
      <c r="O15" s="33">
        <f t="shared" si="7"/>
        <v>0</v>
      </c>
    </row>
    <row r="16" spans="1:15" s="34" customFormat="1" ht="12.75">
      <c r="A16" s="13">
        <v>14</v>
      </c>
      <c r="B16" s="61" t="s">
        <v>25</v>
      </c>
      <c r="C16" s="43">
        <v>1513532</v>
      </c>
      <c r="D16" s="43">
        <v>131698</v>
      </c>
      <c r="E16" s="43">
        <v>337520</v>
      </c>
      <c r="F16" s="43">
        <v>783574</v>
      </c>
      <c r="G16" s="43">
        <v>0</v>
      </c>
      <c r="H16" s="43">
        <v>0</v>
      </c>
      <c r="I16" s="32">
        <f t="shared" si="1"/>
        <v>2766324</v>
      </c>
      <c r="J16" s="33">
        <f t="shared" si="2"/>
        <v>0.5471275237463146</v>
      </c>
      <c r="K16" s="33">
        <f t="shared" si="3"/>
        <v>0.047607583204281205</v>
      </c>
      <c r="L16" s="33">
        <f t="shared" si="4"/>
        <v>0.12201029235910182</v>
      </c>
      <c r="M16" s="33">
        <f t="shared" si="5"/>
        <v>0.28325460069030234</v>
      </c>
      <c r="N16" s="33">
        <f t="shared" si="6"/>
        <v>0</v>
      </c>
      <c r="O16" s="33">
        <f t="shared" si="7"/>
        <v>0</v>
      </c>
    </row>
    <row r="17" spans="1:15" ht="12.75">
      <c r="A17" s="14">
        <v>15</v>
      </c>
      <c r="B17" s="63" t="s">
        <v>26</v>
      </c>
      <c r="C17" s="44">
        <v>431886</v>
      </c>
      <c r="D17" s="44">
        <v>250050</v>
      </c>
      <c r="E17" s="44">
        <v>587942</v>
      </c>
      <c r="F17" s="44">
        <v>2211589</v>
      </c>
      <c r="G17" s="44">
        <v>0</v>
      </c>
      <c r="H17" s="44">
        <v>0</v>
      </c>
      <c r="I17" s="2">
        <f t="shared" si="1"/>
        <v>3481467</v>
      </c>
      <c r="J17" s="19">
        <f t="shared" si="2"/>
        <v>0.12405287770931048</v>
      </c>
      <c r="K17" s="19">
        <f t="shared" si="3"/>
        <v>0.07182317109425423</v>
      </c>
      <c r="L17" s="19">
        <f t="shared" si="4"/>
        <v>0.1688776599060109</v>
      </c>
      <c r="M17" s="19">
        <f t="shared" si="5"/>
        <v>0.6352462912904244</v>
      </c>
      <c r="N17" s="19">
        <f t="shared" si="6"/>
        <v>0</v>
      </c>
      <c r="O17" s="19">
        <f t="shared" si="7"/>
        <v>0</v>
      </c>
    </row>
    <row r="18" spans="1:15" ht="12.75">
      <c r="A18" s="47">
        <v>16</v>
      </c>
      <c r="B18" s="62" t="s">
        <v>27</v>
      </c>
      <c r="C18" s="48">
        <v>1951332</v>
      </c>
      <c r="D18" s="48">
        <v>291765</v>
      </c>
      <c r="E18" s="48">
        <v>467847</v>
      </c>
      <c r="F18" s="48">
        <v>2652611</v>
      </c>
      <c r="G18" s="48">
        <v>0</v>
      </c>
      <c r="H18" s="48">
        <v>0</v>
      </c>
      <c r="I18" s="49">
        <f t="shared" si="1"/>
        <v>5363555</v>
      </c>
      <c r="J18" s="50">
        <f t="shared" si="2"/>
        <v>0.36381317987789813</v>
      </c>
      <c r="K18" s="50">
        <f t="shared" si="3"/>
        <v>0.05439768959207093</v>
      </c>
      <c r="L18" s="50">
        <f t="shared" si="4"/>
        <v>0.08722703505417582</v>
      </c>
      <c r="M18" s="50">
        <f t="shared" si="5"/>
        <v>0.4945620954758551</v>
      </c>
      <c r="N18" s="50">
        <f t="shared" si="6"/>
        <v>0</v>
      </c>
      <c r="O18" s="50">
        <f t="shared" si="7"/>
        <v>0</v>
      </c>
    </row>
    <row r="19" spans="1:15" s="34" customFormat="1" ht="12.75">
      <c r="A19" s="13">
        <v>17</v>
      </c>
      <c r="B19" s="61" t="s">
        <v>28</v>
      </c>
      <c r="C19" s="43">
        <v>26544727</v>
      </c>
      <c r="D19" s="43">
        <v>2087383</v>
      </c>
      <c r="E19" s="43">
        <v>5039694</v>
      </c>
      <c r="F19" s="43">
        <v>10179497</v>
      </c>
      <c r="G19" s="43">
        <v>0</v>
      </c>
      <c r="H19" s="43">
        <v>2645345</v>
      </c>
      <c r="I19" s="32">
        <f t="shared" si="1"/>
        <v>46496646</v>
      </c>
      <c r="J19" s="33">
        <f t="shared" si="2"/>
        <v>0.5708955222275602</v>
      </c>
      <c r="K19" s="33">
        <f t="shared" si="3"/>
        <v>0.044893195091964266</v>
      </c>
      <c r="L19" s="33">
        <f t="shared" si="4"/>
        <v>0.10838833407467713</v>
      </c>
      <c r="M19" s="33">
        <f t="shared" si="5"/>
        <v>0.2189297051662608</v>
      </c>
      <c r="N19" s="33">
        <f t="shared" si="6"/>
        <v>0</v>
      </c>
      <c r="O19" s="33">
        <f t="shared" si="7"/>
        <v>0.056893243439537555</v>
      </c>
    </row>
    <row r="20" spans="1:15" s="34" customFormat="1" ht="12.75">
      <c r="A20" s="13">
        <v>18</v>
      </c>
      <c r="B20" s="61" t="s">
        <v>29</v>
      </c>
      <c r="C20" s="43">
        <v>800242</v>
      </c>
      <c r="D20" s="43">
        <v>75634</v>
      </c>
      <c r="E20" s="43">
        <v>434126</v>
      </c>
      <c r="F20" s="43">
        <v>474327</v>
      </c>
      <c r="G20" s="43">
        <v>0</v>
      </c>
      <c r="H20" s="43">
        <v>0</v>
      </c>
      <c r="I20" s="32">
        <f t="shared" si="1"/>
        <v>1784329</v>
      </c>
      <c r="J20" s="33">
        <f t="shared" si="2"/>
        <v>0.4484834355099312</v>
      </c>
      <c r="K20" s="33">
        <f t="shared" si="3"/>
        <v>0.042387922855034024</v>
      </c>
      <c r="L20" s="33">
        <f t="shared" si="4"/>
        <v>0.24329930186641588</v>
      </c>
      <c r="M20" s="33">
        <f t="shared" si="5"/>
        <v>0.2658293397686189</v>
      </c>
      <c r="N20" s="33">
        <f t="shared" si="6"/>
        <v>0</v>
      </c>
      <c r="O20" s="33">
        <f t="shared" si="7"/>
        <v>0</v>
      </c>
    </row>
    <row r="21" spans="1:15" s="34" customFormat="1" ht="12.75">
      <c r="A21" s="13">
        <v>19</v>
      </c>
      <c r="B21" s="61" t="s">
        <v>30</v>
      </c>
      <c r="C21" s="43">
        <v>1543464</v>
      </c>
      <c r="D21" s="43">
        <v>161760</v>
      </c>
      <c r="E21" s="43">
        <v>531608</v>
      </c>
      <c r="F21" s="43">
        <v>504069</v>
      </c>
      <c r="G21" s="43">
        <v>0</v>
      </c>
      <c r="H21" s="43">
        <v>0</v>
      </c>
      <c r="I21" s="32">
        <f t="shared" si="1"/>
        <v>2740901</v>
      </c>
      <c r="J21" s="33">
        <f t="shared" si="2"/>
        <v>0.5631228563162259</v>
      </c>
      <c r="K21" s="33">
        <f t="shared" si="3"/>
        <v>0.05901708963585332</v>
      </c>
      <c r="L21" s="33">
        <f t="shared" si="4"/>
        <v>0.19395374002928234</v>
      </c>
      <c r="M21" s="33">
        <f t="shared" si="5"/>
        <v>0.18390631401863838</v>
      </c>
      <c r="N21" s="33">
        <f t="shared" si="6"/>
        <v>0</v>
      </c>
      <c r="O21" s="33">
        <f t="shared" si="7"/>
        <v>0</v>
      </c>
    </row>
    <row r="22" spans="1:15" ht="12.75">
      <c r="A22" s="14">
        <v>20</v>
      </c>
      <c r="B22" s="63" t="s">
        <v>31</v>
      </c>
      <c r="C22" s="44">
        <v>2667211</v>
      </c>
      <c r="D22" s="44">
        <v>270806</v>
      </c>
      <c r="E22" s="44">
        <v>548671</v>
      </c>
      <c r="F22" s="44">
        <v>1418451</v>
      </c>
      <c r="G22" s="44">
        <v>0</v>
      </c>
      <c r="H22" s="44">
        <v>0</v>
      </c>
      <c r="I22" s="2">
        <f t="shared" si="1"/>
        <v>4905139</v>
      </c>
      <c r="J22" s="19">
        <f t="shared" si="2"/>
        <v>0.5437584949172695</v>
      </c>
      <c r="K22" s="19">
        <f t="shared" si="3"/>
        <v>0.0552086291540362</v>
      </c>
      <c r="L22" s="19">
        <f t="shared" si="4"/>
        <v>0.11185636125704083</v>
      </c>
      <c r="M22" s="19">
        <f t="shared" si="5"/>
        <v>0.28917651467165356</v>
      </c>
      <c r="N22" s="19">
        <f t="shared" si="6"/>
        <v>0</v>
      </c>
      <c r="O22" s="19">
        <f t="shared" si="7"/>
        <v>0</v>
      </c>
    </row>
    <row r="23" spans="1:15" ht="12.75">
      <c r="A23" s="47">
        <v>21</v>
      </c>
      <c r="B23" s="62" t="s">
        <v>32</v>
      </c>
      <c r="C23" s="48">
        <v>1561228</v>
      </c>
      <c r="D23" s="48">
        <v>544662</v>
      </c>
      <c r="E23" s="48">
        <v>652413</v>
      </c>
      <c r="F23" s="48">
        <v>813567</v>
      </c>
      <c r="G23" s="48">
        <v>0</v>
      </c>
      <c r="H23" s="48">
        <v>38367</v>
      </c>
      <c r="I23" s="49">
        <f t="shared" si="1"/>
        <v>3610237</v>
      </c>
      <c r="J23" s="50">
        <f t="shared" si="2"/>
        <v>0.43244473977747167</v>
      </c>
      <c r="K23" s="50">
        <f t="shared" si="3"/>
        <v>0.15086599577811652</v>
      </c>
      <c r="L23" s="50">
        <f t="shared" si="4"/>
        <v>0.18071195879938076</v>
      </c>
      <c r="M23" s="50">
        <f t="shared" si="5"/>
        <v>0.22535002549694105</v>
      </c>
      <c r="N23" s="50">
        <f t="shared" si="6"/>
        <v>0</v>
      </c>
      <c r="O23" s="50">
        <f t="shared" si="7"/>
        <v>0.010627280148090001</v>
      </c>
    </row>
    <row r="24" spans="1:15" s="34" customFormat="1" ht="12.75">
      <c r="A24" s="13">
        <v>22</v>
      </c>
      <c r="B24" s="61" t="s">
        <v>33</v>
      </c>
      <c r="C24" s="43">
        <v>1472613</v>
      </c>
      <c r="D24" s="43">
        <v>113634</v>
      </c>
      <c r="E24" s="43">
        <v>297274</v>
      </c>
      <c r="F24" s="43">
        <v>1022710</v>
      </c>
      <c r="G24" s="43">
        <v>0</v>
      </c>
      <c r="H24" s="43">
        <v>0</v>
      </c>
      <c r="I24" s="32">
        <f t="shared" si="1"/>
        <v>2906231</v>
      </c>
      <c r="J24" s="33">
        <f t="shared" si="2"/>
        <v>0.5067088610643821</v>
      </c>
      <c r="K24" s="33">
        <f t="shared" si="3"/>
        <v>0.03910012659007491</v>
      </c>
      <c r="L24" s="33">
        <f t="shared" si="4"/>
        <v>0.10228849668178476</v>
      </c>
      <c r="M24" s="33">
        <f t="shared" si="5"/>
        <v>0.3519025156637583</v>
      </c>
      <c r="N24" s="33">
        <f t="shared" si="6"/>
        <v>0</v>
      </c>
      <c r="O24" s="33">
        <f t="shared" si="7"/>
        <v>0</v>
      </c>
    </row>
    <row r="25" spans="1:15" s="34" customFormat="1" ht="12.75">
      <c r="A25" s="13">
        <v>23</v>
      </c>
      <c r="B25" s="61" t="s">
        <v>34</v>
      </c>
      <c r="C25" s="43">
        <v>3478645</v>
      </c>
      <c r="D25" s="43">
        <v>502468</v>
      </c>
      <c r="E25" s="43">
        <v>565541</v>
      </c>
      <c r="F25" s="43">
        <v>7424666</v>
      </c>
      <c r="G25" s="43">
        <v>0</v>
      </c>
      <c r="H25" s="43">
        <v>0</v>
      </c>
      <c r="I25" s="32">
        <f t="shared" si="1"/>
        <v>11971320</v>
      </c>
      <c r="J25" s="33">
        <f t="shared" si="2"/>
        <v>0.2905815732935048</v>
      </c>
      <c r="K25" s="33">
        <f t="shared" si="3"/>
        <v>0.04197264796196242</v>
      </c>
      <c r="L25" s="33">
        <f t="shared" si="4"/>
        <v>0.04724132342966356</v>
      </c>
      <c r="M25" s="33">
        <f t="shared" si="5"/>
        <v>0.6202044553148692</v>
      </c>
      <c r="N25" s="33">
        <f t="shared" si="6"/>
        <v>0</v>
      </c>
      <c r="O25" s="33">
        <f t="shared" si="7"/>
        <v>0</v>
      </c>
    </row>
    <row r="26" spans="1:15" s="34" customFormat="1" ht="12.75">
      <c r="A26" s="13">
        <v>24</v>
      </c>
      <c r="B26" s="61" t="s">
        <v>35</v>
      </c>
      <c r="C26" s="43">
        <v>1454771</v>
      </c>
      <c r="D26" s="43">
        <v>413588</v>
      </c>
      <c r="E26" s="43">
        <v>515741</v>
      </c>
      <c r="F26" s="43">
        <v>7629405</v>
      </c>
      <c r="G26" s="43">
        <v>0</v>
      </c>
      <c r="H26" s="43">
        <v>0</v>
      </c>
      <c r="I26" s="32">
        <f t="shared" si="1"/>
        <v>10013505</v>
      </c>
      <c r="J26" s="33">
        <f t="shared" si="2"/>
        <v>0.14528089814705242</v>
      </c>
      <c r="K26" s="33">
        <f t="shared" si="3"/>
        <v>0.04130302027112385</v>
      </c>
      <c r="L26" s="33">
        <f t="shared" si="4"/>
        <v>0.051504543114523835</v>
      </c>
      <c r="M26" s="33">
        <f t="shared" si="5"/>
        <v>0.7619115384672999</v>
      </c>
      <c r="N26" s="33">
        <f t="shared" si="6"/>
        <v>0</v>
      </c>
      <c r="O26" s="33">
        <f t="shared" si="7"/>
        <v>0</v>
      </c>
    </row>
    <row r="27" spans="1:15" ht="12.75">
      <c r="A27" s="14">
        <v>25</v>
      </c>
      <c r="B27" s="63" t="s">
        <v>36</v>
      </c>
      <c r="C27" s="44">
        <v>1600569</v>
      </c>
      <c r="D27" s="44">
        <v>139639</v>
      </c>
      <c r="E27" s="44">
        <v>76803</v>
      </c>
      <c r="F27" s="44">
        <v>545281</v>
      </c>
      <c r="G27" s="44">
        <v>0</v>
      </c>
      <c r="H27" s="44">
        <v>0</v>
      </c>
      <c r="I27" s="2">
        <f t="shared" si="1"/>
        <v>2362292</v>
      </c>
      <c r="J27" s="19">
        <f t="shared" si="2"/>
        <v>0.6775491768164139</v>
      </c>
      <c r="K27" s="19">
        <f t="shared" si="3"/>
        <v>0.059111659354559046</v>
      </c>
      <c r="L27" s="19">
        <f t="shared" si="4"/>
        <v>0.03251206878743187</v>
      </c>
      <c r="M27" s="19">
        <f t="shared" si="5"/>
        <v>0.2308270950415952</v>
      </c>
      <c r="N27" s="19">
        <f t="shared" si="6"/>
        <v>0</v>
      </c>
      <c r="O27" s="19">
        <f t="shared" si="7"/>
        <v>0</v>
      </c>
    </row>
    <row r="28" spans="1:15" ht="12.75">
      <c r="A28" s="47">
        <v>26</v>
      </c>
      <c r="B28" s="62" t="s">
        <v>132</v>
      </c>
      <c r="C28" s="48">
        <v>20836712</v>
      </c>
      <c r="D28" s="48">
        <v>6991660</v>
      </c>
      <c r="E28" s="48">
        <v>6465972</v>
      </c>
      <c r="F28" s="48">
        <v>12069116</v>
      </c>
      <c r="G28" s="48">
        <v>0</v>
      </c>
      <c r="H28" s="48">
        <v>983596</v>
      </c>
      <c r="I28" s="49">
        <f t="shared" si="1"/>
        <v>47347056</v>
      </c>
      <c r="J28" s="50">
        <f t="shared" si="2"/>
        <v>0.44008463799734454</v>
      </c>
      <c r="K28" s="50">
        <f t="shared" si="3"/>
        <v>0.1476683154281018</v>
      </c>
      <c r="L28" s="50">
        <f t="shared" si="4"/>
        <v>0.13656544981381735</v>
      </c>
      <c r="M28" s="50">
        <f t="shared" si="5"/>
        <v>0.2549074223326578</v>
      </c>
      <c r="N28" s="50">
        <f t="shared" si="6"/>
        <v>0</v>
      </c>
      <c r="O28" s="50">
        <f t="shared" si="7"/>
        <v>0.020774174428078485</v>
      </c>
    </row>
    <row r="29" spans="1:15" s="34" customFormat="1" ht="12.75">
      <c r="A29" s="13">
        <v>27</v>
      </c>
      <c r="B29" s="61" t="s">
        <v>133</v>
      </c>
      <c r="C29" s="43">
        <v>4176129</v>
      </c>
      <c r="D29" s="43">
        <v>196656</v>
      </c>
      <c r="E29" s="43">
        <v>433050</v>
      </c>
      <c r="F29" s="43">
        <v>1751254</v>
      </c>
      <c r="G29" s="43">
        <v>0</v>
      </c>
      <c r="H29" s="43">
        <v>0</v>
      </c>
      <c r="I29" s="32">
        <f t="shared" si="1"/>
        <v>6557089</v>
      </c>
      <c r="J29" s="33">
        <f t="shared" si="2"/>
        <v>0.6368876493822182</v>
      </c>
      <c r="K29" s="33">
        <f t="shared" si="3"/>
        <v>0.02999135744535418</v>
      </c>
      <c r="L29" s="33">
        <f t="shared" si="4"/>
        <v>0.06604302610502923</v>
      </c>
      <c r="M29" s="33">
        <f t="shared" si="5"/>
        <v>0.26707796706739834</v>
      </c>
      <c r="N29" s="33">
        <f t="shared" si="6"/>
        <v>0</v>
      </c>
      <c r="O29" s="33">
        <f t="shared" si="7"/>
        <v>0</v>
      </c>
    </row>
    <row r="30" spans="1:15" s="34" customFormat="1" ht="12.75">
      <c r="A30" s="13">
        <v>28</v>
      </c>
      <c r="B30" s="61" t="s">
        <v>37</v>
      </c>
      <c r="C30" s="43">
        <v>15360925</v>
      </c>
      <c r="D30" s="43">
        <v>4041883</v>
      </c>
      <c r="E30" s="43">
        <v>1909447</v>
      </c>
      <c r="F30" s="43">
        <v>7318982</v>
      </c>
      <c r="G30" s="43">
        <v>0</v>
      </c>
      <c r="H30" s="43">
        <v>143911</v>
      </c>
      <c r="I30" s="32">
        <f t="shared" si="1"/>
        <v>28775148</v>
      </c>
      <c r="J30" s="33">
        <f t="shared" si="2"/>
        <v>0.5338260988266681</v>
      </c>
      <c r="K30" s="33">
        <f t="shared" si="3"/>
        <v>0.14046436876710416</v>
      </c>
      <c r="L30" s="33">
        <f t="shared" si="4"/>
        <v>0.06635750405176022</v>
      </c>
      <c r="M30" s="33">
        <f t="shared" si="5"/>
        <v>0.2543508029915259</v>
      </c>
      <c r="N30" s="33">
        <f t="shared" si="6"/>
        <v>0</v>
      </c>
      <c r="O30" s="33">
        <f t="shared" si="7"/>
        <v>0.005001225362941661</v>
      </c>
    </row>
    <row r="31" spans="1:15" s="34" customFormat="1" ht="12.75">
      <c r="A31" s="13">
        <v>29</v>
      </c>
      <c r="B31" s="61" t="s">
        <v>38</v>
      </c>
      <c r="C31" s="43">
        <v>5943742</v>
      </c>
      <c r="D31" s="43">
        <v>1397133</v>
      </c>
      <c r="E31" s="43">
        <v>927708</v>
      </c>
      <c r="F31" s="43">
        <v>6273179</v>
      </c>
      <c r="G31" s="43">
        <v>0</v>
      </c>
      <c r="H31" s="43">
        <v>112173</v>
      </c>
      <c r="I31" s="32">
        <f t="shared" si="1"/>
        <v>14653935</v>
      </c>
      <c r="J31" s="33">
        <f t="shared" si="2"/>
        <v>0.40560723109526553</v>
      </c>
      <c r="K31" s="33">
        <f t="shared" si="3"/>
        <v>0.0953418313920459</v>
      </c>
      <c r="L31" s="33">
        <f t="shared" si="4"/>
        <v>0.06330777364578183</v>
      </c>
      <c r="M31" s="33">
        <f t="shared" si="5"/>
        <v>0.4280883598842222</v>
      </c>
      <c r="N31" s="33">
        <f t="shared" si="6"/>
        <v>0</v>
      </c>
      <c r="O31" s="33">
        <f t="shared" si="7"/>
        <v>0.0076548039826845144</v>
      </c>
    </row>
    <row r="32" spans="1:15" ht="12.75">
      <c r="A32" s="14">
        <v>30</v>
      </c>
      <c r="B32" s="63" t="s">
        <v>39</v>
      </c>
      <c r="C32" s="44">
        <v>832182</v>
      </c>
      <c r="D32" s="44">
        <v>210557</v>
      </c>
      <c r="E32" s="44">
        <v>96112</v>
      </c>
      <c r="F32" s="44">
        <v>1445141</v>
      </c>
      <c r="G32" s="44">
        <v>0</v>
      </c>
      <c r="H32" s="44">
        <v>9116</v>
      </c>
      <c r="I32" s="2">
        <f t="shared" si="1"/>
        <v>2593108</v>
      </c>
      <c r="J32" s="19">
        <f t="shared" si="2"/>
        <v>0.32092068668177337</v>
      </c>
      <c r="K32" s="19">
        <f t="shared" si="3"/>
        <v>0.08119870055547243</v>
      </c>
      <c r="L32" s="19">
        <f t="shared" si="4"/>
        <v>0.037064403025250006</v>
      </c>
      <c r="M32" s="19">
        <f t="shared" si="5"/>
        <v>0.5573007371848763</v>
      </c>
      <c r="N32" s="19">
        <f t="shared" si="6"/>
        <v>0</v>
      </c>
      <c r="O32" s="19">
        <f t="shared" si="7"/>
        <v>0.0035154725526279663</v>
      </c>
    </row>
    <row r="33" spans="1:15" ht="12.75">
      <c r="A33" s="47">
        <v>31</v>
      </c>
      <c r="B33" s="62" t="s">
        <v>40</v>
      </c>
      <c r="C33" s="48">
        <v>1749840</v>
      </c>
      <c r="D33" s="48">
        <v>162330</v>
      </c>
      <c r="E33" s="48">
        <v>305533</v>
      </c>
      <c r="F33" s="48">
        <v>3490453</v>
      </c>
      <c r="G33" s="48">
        <v>0</v>
      </c>
      <c r="H33" s="48">
        <v>25222</v>
      </c>
      <c r="I33" s="49">
        <f t="shared" si="1"/>
        <v>5733378</v>
      </c>
      <c r="J33" s="50">
        <f t="shared" si="2"/>
        <v>0.3052022734241489</v>
      </c>
      <c r="K33" s="50">
        <f t="shared" si="3"/>
        <v>0.028313151513819603</v>
      </c>
      <c r="L33" s="50">
        <f t="shared" si="4"/>
        <v>0.053290224366856674</v>
      </c>
      <c r="M33" s="50">
        <f t="shared" si="5"/>
        <v>0.6087951989211247</v>
      </c>
      <c r="N33" s="50">
        <f t="shared" si="6"/>
        <v>0</v>
      </c>
      <c r="O33" s="50">
        <f t="shared" si="7"/>
        <v>0.004399151774050133</v>
      </c>
    </row>
    <row r="34" spans="1:15" s="34" customFormat="1" ht="12.75">
      <c r="A34" s="13">
        <v>32</v>
      </c>
      <c r="B34" s="61" t="s">
        <v>41</v>
      </c>
      <c r="C34" s="43">
        <v>12264544</v>
      </c>
      <c r="D34" s="43">
        <v>1280417</v>
      </c>
      <c r="E34" s="43">
        <v>1400581</v>
      </c>
      <c r="F34" s="43">
        <v>5532464</v>
      </c>
      <c r="G34" s="43">
        <v>0</v>
      </c>
      <c r="H34" s="43">
        <v>0</v>
      </c>
      <c r="I34" s="32">
        <f t="shared" si="1"/>
        <v>20478006</v>
      </c>
      <c r="J34" s="33">
        <f t="shared" si="2"/>
        <v>0.5989129996348277</v>
      </c>
      <c r="K34" s="33">
        <f t="shared" si="3"/>
        <v>0.0625264491083751</v>
      </c>
      <c r="L34" s="33">
        <f t="shared" si="4"/>
        <v>0.06839440324414399</v>
      </c>
      <c r="M34" s="33">
        <f t="shared" si="5"/>
        <v>0.2701661480126532</v>
      </c>
      <c r="N34" s="33">
        <f t="shared" si="6"/>
        <v>0</v>
      </c>
      <c r="O34" s="33">
        <f t="shared" si="7"/>
        <v>0</v>
      </c>
    </row>
    <row r="35" spans="1:15" s="34" customFormat="1" ht="12.75">
      <c r="A35" s="13">
        <v>33</v>
      </c>
      <c r="B35" s="61" t="s">
        <v>42</v>
      </c>
      <c r="C35" s="43">
        <v>1276377</v>
      </c>
      <c r="D35" s="43">
        <v>497236</v>
      </c>
      <c r="E35" s="43">
        <v>641814</v>
      </c>
      <c r="F35" s="43">
        <v>648115</v>
      </c>
      <c r="G35" s="43">
        <v>1472</v>
      </c>
      <c r="H35" s="43">
        <v>0</v>
      </c>
      <c r="I35" s="32">
        <f t="shared" si="1"/>
        <v>3065014</v>
      </c>
      <c r="J35" s="33">
        <f t="shared" si="2"/>
        <v>0.4164343131874765</v>
      </c>
      <c r="K35" s="33">
        <f t="shared" si="3"/>
        <v>0.16222960156136318</v>
      </c>
      <c r="L35" s="33">
        <f t="shared" si="4"/>
        <v>0.20940002231637442</v>
      </c>
      <c r="M35" s="33">
        <f t="shared" si="5"/>
        <v>0.21145580411704482</v>
      </c>
      <c r="N35" s="33">
        <f t="shared" si="6"/>
        <v>0.0004802588177411261</v>
      </c>
      <c r="O35" s="33">
        <f t="shared" si="7"/>
        <v>0</v>
      </c>
    </row>
    <row r="36" spans="1:15" s="34" customFormat="1" ht="12.75">
      <c r="A36" s="13">
        <v>34</v>
      </c>
      <c r="B36" s="61" t="s">
        <v>43</v>
      </c>
      <c r="C36" s="43">
        <v>2755976</v>
      </c>
      <c r="D36" s="43">
        <v>383912</v>
      </c>
      <c r="E36" s="43">
        <v>410106</v>
      </c>
      <c r="F36" s="43">
        <v>1720936</v>
      </c>
      <c r="G36" s="43">
        <v>0</v>
      </c>
      <c r="H36" s="43">
        <v>57458</v>
      </c>
      <c r="I36" s="32">
        <f t="shared" si="1"/>
        <v>5328388</v>
      </c>
      <c r="J36" s="33">
        <f t="shared" si="2"/>
        <v>0.5172250969711665</v>
      </c>
      <c r="K36" s="33">
        <f t="shared" si="3"/>
        <v>0.07205030864869451</v>
      </c>
      <c r="L36" s="33">
        <f t="shared" si="4"/>
        <v>0.07696624194784614</v>
      </c>
      <c r="M36" s="33">
        <f t="shared" si="5"/>
        <v>0.3229749785488594</v>
      </c>
      <c r="N36" s="33">
        <f t="shared" si="6"/>
        <v>0</v>
      </c>
      <c r="O36" s="33">
        <f t="shared" si="7"/>
        <v>0.010783373883433414</v>
      </c>
    </row>
    <row r="37" spans="1:15" ht="12.75">
      <c r="A37" s="14">
        <v>35</v>
      </c>
      <c r="B37" s="63" t="s">
        <v>44</v>
      </c>
      <c r="C37" s="44">
        <v>3378054</v>
      </c>
      <c r="D37" s="44">
        <v>411244</v>
      </c>
      <c r="E37" s="44">
        <v>321334</v>
      </c>
      <c r="F37" s="44">
        <v>2720803</v>
      </c>
      <c r="G37" s="44">
        <v>0</v>
      </c>
      <c r="H37" s="44">
        <v>8351</v>
      </c>
      <c r="I37" s="2">
        <f t="shared" si="1"/>
        <v>6839786</v>
      </c>
      <c r="J37" s="19">
        <f t="shared" si="2"/>
        <v>0.49388299575454553</v>
      </c>
      <c r="K37" s="19">
        <f t="shared" si="3"/>
        <v>0.06012527292520555</v>
      </c>
      <c r="L37" s="19">
        <f t="shared" si="4"/>
        <v>0.04698012481677058</v>
      </c>
      <c r="M37" s="19">
        <f t="shared" si="5"/>
        <v>0.39779066187158485</v>
      </c>
      <c r="N37" s="19">
        <f t="shared" si="6"/>
        <v>0</v>
      </c>
      <c r="O37" s="19">
        <f t="shared" si="7"/>
        <v>0.001220944631893454</v>
      </c>
    </row>
    <row r="38" spans="1:15" ht="12.75">
      <c r="A38" s="47">
        <v>36</v>
      </c>
      <c r="B38" s="62" t="s">
        <v>134</v>
      </c>
      <c r="C38" s="48">
        <v>4651961</v>
      </c>
      <c r="D38" s="48">
        <v>1899001</v>
      </c>
      <c r="E38" s="48">
        <v>9559039</v>
      </c>
      <c r="F38" s="48">
        <v>1366414</v>
      </c>
      <c r="G38" s="48">
        <v>0</v>
      </c>
      <c r="H38" s="48">
        <v>241682</v>
      </c>
      <c r="I38" s="49">
        <f t="shared" si="1"/>
        <v>17718097</v>
      </c>
      <c r="J38" s="50">
        <f t="shared" si="2"/>
        <v>0.2625542122271935</v>
      </c>
      <c r="K38" s="50">
        <f t="shared" si="3"/>
        <v>0.10717860953126061</v>
      </c>
      <c r="L38" s="50">
        <f t="shared" si="4"/>
        <v>0.5395070926635067</v>
      </c>
      <c r="M38" s="50">
        <f t="shared" si="5"/>
        <v>0.07711968164526924</v>
      </c>
      <c r="N38" s="50">
        <f t="shared" si="6"/>
        <v>0</v>
      </c>
      <c r="O38" s="50">
        <f t="shared" si="7"/>
        <v>0.013640403932769982</v>
      </c>
    </row>
    <row r="39" spans="1:15" s="34" customFormat="1" ht="12.75">
      <c r="A39" s="13">
        <v>37</v>
      </c>
      <c r="B39" s="61" t="s">
        <v>45</v>
      </c>
      <c r="C39" s="43">
        <v>12721759</v>
      </c>
      <c r="D39" s="43">
        <v>1129581</v>
      </c>
      <c r="E39" s="43">
        <v>754109</v>
      </c>
      <c r="F39" s="43">
        <v>5821059</v>
      </c>
      <c r="G39" s="43">
        <v>0</v>
      </c>
      <c r="H39" s="43">
        <v>309151</v>
      </c>
      <c r="I39" s="32">
        <f t="shared" si="1"/>
        <v>20735659</v>
      </c>
      <c r="J39" s="33">
        <f t="shared" si="2"/>
        <v>0.6135208434899513</v>
      </c>
      <c r="K39" s="33">
        <f t="shared" si="3"/>
        <v>0.05447528819797818</v>
      </c>
      <c r="L39" s="33">
        <f t="shared" si="4"/>
        <v>0.036367737335958314</v>
      </c>
      <c r="M39" s="33">
        <f t="shared" si="5"/>
        <v>0.280726983405736</v>
      </c>
      <c r="N39" s="33">
        <f t="shared" si="6"/>
        <v>0</v>
      </c>
      <c r="O39" s="33">
        <f t="shared" si="7"/>
        <v>0.01490914757037623</v>
      </c>
    </row>
    <row r="40" spans="1:15" s="34" customFormat="1" ht="12.75">
      <c r="A40" s="13">
        <v>38</v>
      </c>
      <c r="B40" s="61" t="s">
        <v>135</v>
      </c>
      <c r="C40" s="43">
        <v>3515198</v>
      </c>
      <c r="D40" s="43">
        <v>601610</v>
      </c>
      <c r="E40" s="43">
        <v>76835</v>
      </c>
      <c r="F40" s="43">
        <v>951786</v>
      </c>
      <c r="G40" s="43">
        <v>0</v>
      </c>
      <c r="H40" s="43">
        <v>0</v>
      </c>
      <c r="I40" s="32">
        <f t="shared" si="1"/>
        <v>5145429</v>
      </c>
      <c r="J40" s="33">
        <f t="shared" si="2"/>
        <v>0.68316908075109</v>
      </c>
      <c r="K40" s="33">
        <f t="shared" si="3"/>
        <v>0.11692125185285814</v>
      </c>
      <c r="L40" s="33">
        <f t="shared" si="4"/>
        <v>0.01493267130884519</v>
      </c>
      <c r="M40" s="33">
        <f t="shared" si="5"/>
        <v>0.18497699608720672</v>
      </c>
      <c r="N40" s="33">
        <f t="shared" si="6"/>
        <v>0</v>
      </c>
      <c r="O40" s="33">
        <f t="shared" si="7"/>
        <v>0</v>
      </c>
    </row>
    <row r="41" spans="1:15" s="34" customFormat="1" ht="12.75">
      <c r="A41" s="13">
        <v>39</v>
      </c>
      <c r="B41" s="61" t="s">
        <v>46</v>
      </c>
      <c r="C41" s="43">
        <v>1145293</v>
      </c>
      <c r="D41" s="43">
        <v>155292</v>
      </c>
      <c r="E41" s="43">
        <v>335738</v>
      </c>
      <c r="F41" s="43">
        <v>894975</v>
      </c>
      <c r="G41" s="43">
        <v>0</v>
      </c>
      <c r="H41" s="43">
        <v>0</v>
      </c>
      <c r="I41" s="32">
        <f t="shared" si="1"/>
        <v>2531298</v>
      </c>
      <c r="J41" s="33">
        <f t="shared" si="2"/>
        <v>0.4524528522520857</v>
      </c>
      <c r="K41" s="33">
        <f t="shared" si="3"/>
        <v>0.06134876257161346</v>
      </c>
      <c r="L41" s="33">
        <f t="shared" si="4"/>
        <v>0.13263471942062927</v>
      </c>
      <c r="M41" s="33">
        <f t="shared" si="5"/>
        <v>0.3535636657556716</v>
      </c>
      <c r="N41" s="33">
        <f t="shared" si="6"/>
        <v>0</v>
      </c>
      <c r="O41" s="33">
        <f t="shared" si="7"/>
        <v>0</v>
      </c>
    </row>
    <row r="42" spans="1:15" ht="12.75">
      <c r="A42" s="14">
        <v>40</v>
      </c>
      <c r="B42" s="63" t="s">
        <v>47</v>
      </c>
      <c r="C42" s="44">
        <v>2183123</v>
      </c>
      <c r="D42" s="44">
        <v>1330555</v>
      </c>
      <c r="E42" s="44">
        <v>1696115</v>
      </c>
      <c r="F42" s="44">
        <v>15064014</v>
      </c>
      <c r="G42" s="44">
        <v>0</v>
      </c>
      <c r="H42" s="44">
        <v>6040</v>
      </c>
      <c r="I42" s="2">
        <f t="shared" si="1"/>
        <v>20279847</v>
      </c>
      <c r="J42" s="19">
        <f t="shared" si="2"/>
        <v>0.10764987526779665</v>
      </c>
      <c r="K42" s="19">
        <f t="shared" si="3"/>
        <v>0.0656097158918408</v>
      </c>
      <c r="L42" s="19">
        <f t="shared" si="4"/>
        <v>0.08363549291076999</v>
      </c>
      <c r="M42" s="19">
        <f t="shared" si="5"/>
        <v>0.742807083307877</v>
      </c>
      <c r="N42" s="19">
        <f t="shared" si="6"/>
        <v>0</v>
      </c>
      <c r="O42" s="19">
        <f t="shared" si="7"/>
        <v>0.0002978326217155386</v>
      </c>
    </row>
    <row r="43" spans="1:15" ht="12.75">
      <c r="A43" s="47">
        <v>41</v>
      </c>
      <c r="B43" s="62" t="s">
        <v>48</v>
      </c>
      <c r="C43" s="48">
        <v>1095324</v>
      </c>
      <c r="D43" s="48">
        <v>65188</v>
      </c>
      <c r="E43" s="48">
        <v>213414</v>
      </c>
      <c r="F43" s="48">
        <v>643790</v>
      </c>
      <c r="G43" s="48">
        <v>0</v>
      </c>
      <c r="H43" s="48">
        <v>0</v>
      </c>
      <c r="I43" s="49">
        <f t="shared" si="1"/>
        <v>2017716</v>
      </c>
      <c r="J43" s="50">
        <f t="shared" si="2"/>
        <v>0.542853404542562</v>
      </c>
      <c r="K43" s="50">
        <f t="shared" si="3"/>
        <v>0.03230781735387934</v>
      </c>
      <c r="L43" s="50">
        <f t="shared" si="4"/>
        <v>0.10577008855557472</v>
      </c>
      <c r="M43" s="50">
        <f t="shared" si="5"/>
        <v>0.31906868954798395</v>
      </c>
      <c r="N43" s="50">
        <f t="shared" si="6"/>
        <v>0</v>
      </c>
      <c r="O43" s="50">
        <f t="shared" si="7"/>
        <v>0</v>
      </c>
    </row>
    <row r="44" spans="1:15" s="34" customFormat="1" ht="12.75">
      <c r="A44" s="13">
        <v>42</v>
      </c>
      <c r="B44" s="61" t="s">
        <v>49</v>
      </c>
      <c r="C44" s="43">
        <v>1794042</v>
      </c>
      <c r="D44" s="43">
        <v>236564</v>
      </c>
      <c r="E44" s="43">
        <v>776107</v>
      </c>
      <c r="F44" s="43">
        <v>1182583</v>
      </c>
      <c r="G44" s="43">
        <v>0</v>
      </c>
      <c r="H44" s="43">
        <v>0</v>
      </c>
      <c r="I44" s="32">
        <f t="shared" si="1"/>
        <v>3989296</v>
      </c>
      <c r="J44" s="33">
        <f t="shared" si="2"/>
        <v>0.44971393448869174</v>
      </c>
      <c r="K44" s="33">
        <f t="shared" si="3"/>
        <v>0.059299685959627965</v>
      </c>
      <c r="L44" s="33">
        <f t="shared" si="4"/>
        <v>0.19454735873196674</v>
      </c>
      <c r="M44" s="33">
        <f t="shared" si="5"/>
        <v>0.2964390208197136</v>
      </c>
      <c r="N44" s="33">
        <f t="shared" si="6"/>
        <v>0</v>
      </c>
      <c r="O44" s="33">
        <f t="shared" si="7"/>
        <v>0</v>
      </c>
    </row>
    <row r="45" spans="1:15" s="34" customFormat="1" ht="12.75">
      <c r="A45" s="13">
        <v>43</v>
      </c>
      <c r="B45" s="61" t="s">
        <v>50</v>
      </c>
      <c r="C45" s="43">
        <v>2117330</v>
      </c>
      <c r="D45" s="43">
        <v>407416</v>
      </c>
      <c r="E45" s="43">
        <v>554172</v>
      </c>
      <c r="F45" s="43">
        <v>1576703</v>
      </c>
      <c r="G45" s="43">
        <v>0</v>
      </c>
      <c r="H45" s="43">
        <v>44382</v>
      </c>
      <c r="I45" s="32">
        <f t="shared" si="1"/>
        <v>4700003</v>
      </c>
      <c r="J45" s="33">
        <f t="shared" si="2"/>
        <v>0.4504954571305593</v>
      </c>
      <c r="K45" s="33">
        <f t="shared" si="3"/>
        <v>0.08668419998880852</v>
      </c>
      <c r="L45" s="33">
        <f t="shared" si="4"/>
        <v>0.11790886090923772</v>
      </c>
      <c r="M45" s="33">
        <f t="shared" si="5"/>
        <v>0.3354685092754196</v>
      </c>
      <c r="N45" s="33">
        <f t="shared" si="6"/>
        <v>0</v>
      </c>
      <c r="O45" s="33">
        <f t="shared" si="7"/>
        <v>0.009442972695974874</v>
      </c>
    </row>
    <row r="46" spans="1:15" s="34" customFormat="1" ht="12.75">
      <c r="A46" s="13">
        <v>44</v>
      </c>
      <c r="B46" s="61" t="s">
        <v>136</v>
      </c>
      <c r="C46" s="43">
        <v>5173243</v>
      </c>
      <c r="D46" s="43">
        <v>6111294</v>
      </c>
      <c r="E46" s="43">
        <v>1496727</v>
      </c>
      <c r="F46" s="43">
        <v>1337989</v>
      </c>
      <c r="G46" s="43">
        <v>0</v>
      </c>
      <c r="H46" s="43">
        <v>0</v>
      </c>
      <c r="I46" s="32">
        <f t="shared" si="1"/>
        <v>14119253</v>
      </c>
      <c r="J46" s="33">
        <f t="shared" si="2"/>
        <v>0.3663963667199674</v>
      </c>
      <c r="K46" s="33">
        <f t="shared" si="3"/>
        <v>0.43283408831897835</v>
      </c>
      <c r="L46" s="33">
        <f t="shared" si="4"/>
        <v>0.10600610386399337</v>
      </c>
      <c r="M46" s="33">
        <f t="shared" si="5"/>
        <v>0.09476344109706088</v>
      </c>
      <c r="N46" s="33">
        <f t="shared" si="6"/>
        <v>0</v>
      </c>
      <c r="O46" s="33">
        <f t="shared" si="7"/>
        <v>0</v>
      </c>
    </row>
    <row r="47" spans="1:15" ht="12.75">
      <c r="A47" s="14">
        <v>45</v>
      </c>
      <c r="B47" s="63" t="s">
        <v>137</v>
      </c>
      <c r="C47" s="44">
        <v>6441478</v>
      </c>
      <c r="D47" s="44">
        <v>434796</v>
      </c>
      <c r="E47" s="44">
        <v>53136</v>
      </c>
      <c r="F47" s="44">
        <v>2278002</v>
      </c>
      <c r="G47" s="44">
        <v>0</v>
      </c>
      <c r="H47" s="44">
        <v>196541</v>
      </c>
      <c r="I47" s="2">
        <f t="shared" si="1"/>
        <v>9403953</v>
      </c>
      <c r="J47" s="19">
        <f t="shared" si="2"/>
        <v>0.6849755629361397</v>
      </c>
      <c r="K47" s="19">
        <f t="shared" si="3"/>
        <v>0.046235450134640185</v>
      </c>
      <c r="L47" s="19">
        <f t="shared" si="4"/>
        <v>0.005650389788209278</v>
      </c>
      <c r="M47" s="19">
        <f t="shared" si="5"/>
        <v>0.24223876916441417</v>
      </c>
      <c r="N47" s="19">
        <f t="shared" si="6"/>
        <v>0</v>
      </c>
      <c r="O47" s="19">
        <f t="shared" si="7"/>
        <v>0.02089982797659665</v>
      </c>
    </row>
    <row r="48" spans="1:15" ht="12.75">
      <c r="A48" s="47">
        <v>46</v>
      </c>
      <c r="B48" s="62" t="s">
        <v>51</v>
      </c>
      <c r="C48" s="48">
        <v>417289</v>
      </c>
      <c r="D48" s="48">
        <v>390794</v>
      </c>
      <c r="E48" s="48">
        <v>404719</v>
      </c>
      <c r="F48" s="48">
        <v>367630</v>
      </c>
      <c r="G48" s="48">
        <v>0</v>
      </c>
      <c r="H48" s="48">
        <v>52154</v>
      </c>
      <c r="I48" s="49">
        <f t="shared" si="1"/>
        <v>1632586</v>
      </c>
      <c r="J48" s="50">
        <f t="shared" si="2"/>
        <v>0.25560001127046295</v>
      </c>
      <c r="K48" s="50">
        <f t="shared" si="3"/>
        <v>0.23937115717028076</v>
      </c>
      <c r="L48" s="50">
        <f t="shared" si="4"/>
        <v>0.2479005700159134</v>
      </c>
      <c r="M48" s="50">
        <f t="shared" si="5"/>
        <v>0.22518262437629627</v>
      </c>
      <c r="N48" s="50">
        <f t="shared" si="6"/>
        <v>0</v>
      </c>
      <c r="O48" s="50">
        <f t="shared" si="7"/>
        <v>0.03194563716704664</v>
      </c>
    </row>
    <row r="49" spans="1:15" s="34" customFormat="1" ht="12.75">
      <c r="A49" s="13">
        <v>47</v>
      </c>
      <c r="B49" s="61" t="s">
        <v>52</v>
      </c>
      <c r="C49" s="43">
        <v>3376129</v>
      </c>
      <c r="D49" s="43">
        <v>459310</v>
      </c>
      <c r="E49" s="43">
        <v>474146</v>
      </c>
      <c r="F49" s="43">
        <v>2374704</v>
      </c>
      <c r="G49" s="43">
        <v>0</v>
      </c>
      <c r="H49" s="43">
        <v>0</v>
      </c>
      <c r="I49" s="32">
        <f t="shared" si="1"/>
        <v>6684289</v>
      </c>
      <c r="J49" s="33">
        <f t="shared" si="2"/>
        <v>0.5050842355858641</v>
      </c>
      <c r="K49" s="33">
        <f t="shared" si="3"/>
        <v>0.06871486256803079</v>
      </c>
      <c r="L49" s="33">
        <f t="shared" si="4"/>
        <v>0.07093439556548198</v>
      </c>
      <c r="M49" s="33">
        <f t="shared" si="5"/>
        <v>0.3552665062806231</v>
      </c>
      <c r="N49" s="33">
        <f t="shared" si="6"/>
        <v>0</v>
      </c>
      <c r="O49" s="33">
        <f t="shared" si="7"/>
        <v>0</v>
      </c>
    </row>
    <row r="50" spans="1:15" s="34" customFormat="1" ht="12.75">
      <c r="A50" s="13">
        <v>48</v>
      </c>
      <c r="B50" s="61" t="s">
        <v>53</v>
      </c>
      <c r="C50" s="43">
        <v>8330476</v>
      </c>
      <c r="D50" s="43">
        <v>2162337</v>
      </c>
      <c r="E50" s="43">
        <v>1065159</v>
      </c>
      <c r="F50" s="43">
        <v>1358326</v>
      </c>
      <c r="G50" s="43">
        <v>0</v>
      </c>
      <c r="H50" s="43">
        <v>0</v>
      </c>
      <c r="I50" s="32">
        <f t="shared" si="1"/>
        <v>12916298</v>
      </c>
      <c r="J50" s="33">
        <f t="shared" si="2"/>
        <v>0.6449584857828459</v>
      </c>
      <c r="K50" s="33">
        <f t="shared" si="3"/>
        <v>0.1674115137324952</v>
      </c>
      <c r="L50" s="33">
        <f t="shared" si="4"/>
        <v>0.08246627632778371</v>
      </c>
      <c r="M50" s="33">
        <f t="shared" si="5"/>
        <v>0.10516372415687529</v>
      </c>
      <c r="N50" s="33">
        <f t="shared" si="6"/>
        <v>0</v>
      </c>
      <c r="O50" s="33">
        <f t="shared" si="7"/>
        <v>0</v>
      </c>
    </row>
    <row r="51" spans="1:15" s="34" customFormat="1" ht="12.75">
      <c r="A51" s="13">
        <v>49</v>
      </c>
      <c r="B51" s="61" t="s">
        <v>54</v>
      </c>
      <c r="C51" s="43">
        <v>7020491</v>
      </c>
      <c r="D51" s="43">
        <v>757524</v>
      </c>
      <c r="E51" s="43">
        <v>231732</v>
      </c>
      <c r="F51" s="43">
        <v>3359170</v>
      </c>
      <c r="G51" s="43">
        <v>0</v>
      </c>
      <c r="H51" s="43">
        <v>0</v>
      </c>
      <c r="I51" s="32">
        <f t="shared" si="1"/>
        <v>11368917</v>
      </c>
      <c r="J51" s="33">
        <f t="shared" si="2"/>
        <v>0.6175162506683795</v>
      </c>
      <c r="K51" s="33">
        <f t="shared" si="3"/>
        <v>0.0666311487716904</v>
      </c>
      <c r="L51" s="33">
        <f t="shared" si="4"/>
        <v>0.020382944127395775</v>
      </c>
      <c r="M51" s="33">
        <f t="shared" si="5"/>
        <v>0.2954696564325344</v>
      </c>
      <c r="N51" s="33">
        <f t="shared" si="6"/>
        <v>0</v>
      </c>
      <c r="O51" s="33">
        <f t="shared" si="7"/>
        <v>0</v>
      </c>
    </row>
    <row r="52" spans="1:15" ht="12.75">
      <c r="A52" s="14">
        <v>50</v>
      </c>
      <c r="B52" s="63" t="s">
        <v>55</v>
      </c>
      <c r="C52" s="44">
        <v>4384766</v>
      </c>
      <c r="D52" s="44">
        <v>298565</v>
      </c>
      <c r="E52" s="44">
        <v>239282</v>
      </c>
      <c r="F52" s="44">
        <v>2130490</v>
      </c>
      <c r="G52" s="44">
        <v>0</v>
      </c>
      <c r="H52" s="44">
        <v>0</v>
      </c>
      <c r="I52" s="2">
        <f t="shared" si="1"/>
        <v>7053103</v>
      </c>
      <c r="J52" s="19">
        <f t="shared" si="2"/>
        <v>0.6216789971733009</v>
      </c>
      <c r="K52" s="19">
        <f t="shared" si="3"/>
        <v>0.042331013739626375</v>
      </c>
      <c r="L52" s="19">
        <f t="shared" si="4"/>
        <v>0.03392577706578225</v>
      </c>
      <c r="M52" s="19">
        <f t="shared" si="5"/>
        <v>0.30206421202129047</v>
      </c>
      <c r="N52" s="19">
        <f t="shared" si="6"/>
        <v>0</v>
      </c>
      <c r="O52" s="19">
        <f t="shared" si="7"/>
        <v>0</v>
      </c>
    </row>
    <row r="53" spans="1:15" ht="12.75">
      <c r="A53" s="47">
        <v>51</v>
      </c>
      <c r="B53" s="62" t="s">
        <v>56</v>
      </c>
      <c r="C53" s="48">
        <v>7416765</v>
      </c>
      <c r="D53" s="48">
        <v>510692</v>
      </c>
      <c r="E53" s="48">
        <v>202028</v>
      </c>
      <c r="F53" s="48">
        <v>2368190</v>
      </c>
      <c r="G53" s="48">
        <v>0</v>
      </c>
      <c r="H53" s="48">
        <v>117932</v>
      </c>
      <c r="I53" s="49">
        <f t="shared" si="1"/>
        <v>10615607</v>
      </c>
      <c r="J53" s="50">
        <f t="shared" si="2"/>
        <v>0.6986661243205405</v>
      </c>
      <c r="K53" s="50">
        <f t="shared" si="3"/>
        <v>0.048107658846074465</v>
      </c>
      <c r="L53" s="50">
        <f t="shared" si="4"/>
        <v>0.019031224498043304</v>
      </c>
      <c r="M53" s="50">
        <f t="shared" si="5"/>
        <v>0.22308568883531577</v>
      </c>
      <c r="N53" s="50">
        <f t="shared" si="6"/>
        <v>0</v>
      </c>
      <c r="O53" s="50">
        <f t="shared" si="7"/>
        <v>0.011109303500025952</v>
      </c>
    </row>
    <row r="54" spans="1:15" s="34" customFormat="1" ht="12.75">
      <c r="A54" s="13">
        <v>52</v>
      </c>
      <c r="B54" s="61" t="s">
        <v>138</v>
      </c>
      <c r="C54" s="43">
        <v>14089164</v>
      </c>
      <c r="D54" s="43">
        <v>813489</v>
      </c>
      <c r="E54" s="43">
        <v>1338456</v>
      </c>
      <c r="F54" s="43">
        <v>5591670</v>
      </c>
      <c r="G54" s="43">
        <v>0</v>
      </c>
      <c r="H54" s="43">
        <v>0</v>
      </c>
      <c r="I54" s="32">
        <f t="shared" si="1"/>
        <v>21832779</v>
      </c>
      <c r="J54" s="33">
        <f t="shared" si="2"/>
        <v>0.6453216056462624</v>
      </c>
      <c r="K54" s="33">
        <f t="shared" si="3"/>
        <v>0.03725998417333863</v>
      </c>
      <c r="L54" s="33">
        <f t="shared" si="4"/>
        <v>0.061304884733180326</v>
      </c>
      <c r="M54" s="33">
        <f t="shared" si="5"/>
        <v>0.2561135254472186</v>
      </c>
      <c r="N54" s="33">
        <f t="shared" si="6"/>
        <v>0</v>
      </c>
      <c r="O54" s="33">
        <f t="shared" si="7"/>
        <v>0</v>
      </c>
    </row>
    <row r="55" spans="1:15" s="34" customFormat="1" ht="12.75">
      <c r="A55" s="13">
        <v>53</v>
      </c>
      <c r="B55" s="61" t="s">
        <v>57</v>
      </c>
      <c r="C55" s="43">
        <v>4990335</v>
      </c>
      <c r="D55" s="43">
        <v>663257</v>
      </c>
      <c r="E55" s="43">
        <v>4115131</v>
      </c>
      <c r="F55" s="43">
        <v>6993853</v>
      </c>
      <c r="G55" s="43">
        <v>0</v>
      </c>
      <c r="H55" s="43">
        <v>667494</v>
      </c>
      <c r="I55" s="32">
        <f t="shared" si="1"/>
        <v>17430070</v>
      </c>
      <c r="J55" s="33">
        <f t="shared" si="2"/>
        <v>0.28630607909205186</v>
      </c>
      <c r="K55" s="33">
        <f t="shared" si="3"/>
        <v>0.038052457620652125</v>
      </c>
      <c r="L55" s="33">
        <f t="shared" si="4"/>
        <v>0.23609377357635397</v>
      </c>
      <c r="M55" s="33">
        <f t="shared" si="5"/>
        <v>0.4012521464342943</v>
      </c>
      <c r="N55" s="33">
        <f t="shared" si="6"/>
        <v>0</v>
      </c>
      <c r="O55" s="33">
        <f t="shared" si="7"/>
        <v>0.03829554327664777</v>
      </c>
    </row>
    <row r="56" spans="1:15" s="34" customFormat="1" ht="12.75">
      <c r="A56" s="13">
        <v>54</v>
      </c>
      <c r="B56" s="61" t="s">
        <v>58</v>
      </c>
      <c r="C56" s="43">
        <v>554615</v>
      </c>
      <c r="D56" s="43">
        <v>109455</v>
      </c>
      <c r="E56" s="43">
        <v>98396</v>
      </c>
      <c r="F56" s="43">
        <v>268972</v>
      </c>
      <c r="G56" s="43">
        <v>0</v>
      </c>
      <c r="H56" s="43">
        <v>0</v>
      </c>
      <c r="I56" s="32">
        <f t="shared" si="1"/>
        <v>1031438</v>
      </c>
      <c r="J56" s="33">
        <f t="shared" si="2"/>
        <v>0.537710458602456</v>
      </c>
      <c r="K56" s="33">
        <f t="shared" si="3"/>
        <v>0.10611883603280081</v>
      </c>
      <c r="L56" s="33">
        <f t="shared" si="4"/>
        <v>0.09539691188418499</v>
      </c>
      <c r="M56" s="33">
        <f t="shared" si="5"/>
        <v>0.26077379348055824</v>
      </c>
      <c r="N56" s="33">
        <f t="shared" si="6"/>
        <v>0</v>
      </c>
      <c r="O56" s="33">
        <f t="shared" si="7"/>
        <v>0</v>
      </c>
    </row>
    <row r="57" spans="1:15" ht="12.75">
      <c r="A57" s="14">
        <v>55</v>
      </c>
      <c r="B57" s="63" t="s">
        <v>139</v>
      </c>
      <c r="C57" s="44">
        <v>11139313</v>
      </c>
      <c r="D57" s="44">
        <v>905893</v>
      </c>
      <c r="E57" s="44">
        <v>1009444</v>
      </c>
      <c r="F57" s="44">
        <v>3940007</v>
      </c>
      <c r="G57" s="44">
        <v>0</v>
      </c>
      <c r="H57" s="44">
        <v>0</v>
      </c>
      <c r="I57" s="2">
        <f t="shared" si="1"/>
        <v>16994657</v>
      </c>
      <c r="J57" s="19">
        <f t="shared" si="2"/>
        <v>0.655459713014508</v>
      </c>
      <c r="K57" s="19">
        <f t="shared" si="3"/>
        <v>0.05330457684435761</v>
      </c>
      <c r="L57" s="19">
        <f t="shared" si="4"/>
        <v>0.05939772717978362</v>
      </c>
      <c r="M57" s="19">
        <f t="shared" si="5"/>
        <v>0.23183798296135075</v>
      </c>
      <c r="N57" s="19">
        <f t="shared" si="6"/>
        <v>0</v>
      </c>
      <c r="O57" s="19">
        <f t="shared" si="7"/>
        <v>0</v>
      </c>
    </row>
    <row r="58" spans="1:15" ht="12.75">
      <c r="A58" s="47">
        <v>56</v>
      </c>
      <c r="B58" s="62" t="s">
        <v>59</v>
      </c>
      <c r="C58" s="48">
        <v>1201981</v>
      </c>
      <c r="D58" s="48">
        <v>240983</v>
      </c>
      <c r="E58" s="48">
        <v>265543</v>
      </c>
      <c r="F58" s="48">
        <v>976129</v>
      </c>
      <c r="G58" s="48">
        <v>0</v>
      </c>
      <c r="H58" s="48">
        <v>0</v>
      </c>
      <c r="I58" s="49">
        <f t="shared" si="1"/>
        <v>2684636</v>
      </c>
      <c r="J58" s="50">
        <f t="shared" si="2"/>
        <v>0.4477258741967254</v>
      </c>
      <c r="K58" s="50">
        <f t="shared" si="3"/>
        <v>0.08976375195743483</v>
      </c>
      <c r="L58" s="50">
        <f t="shared" si="4"/>
        <v>0.09891210577523359</v>
      </c>
      <c r="M58" s="50">
        <f t="shared" si="5"/>
        <v>0.36359826807060625</v>
      </c>
      <c r="N58" s="50">
        <f t="shared" si="6"/>
        <v>0</v>
      </c>
      <c r="O58" s="50">
        <f t="shared" si="7"/>
        <v>0</v>
      </c>
    </row>
    <row r="59" spans="1:15" s="34" customFormat="1" ht="12.75">
      <c r="A59" s="13">
        <v>57</v>
      </c>
      <c r="B59" s="61" t="s">
        <v>140</v>
      </c>
      <c r="C59" s="43">
        <v>4108253</v>
      </c>
      <c r="D59" s="43">
        <v>1130295</v>
      </c>
      <c r="E59" s="43">
        <v>138231</v>
      </c>
      <c r="F59" s="43">
        <v>3076479</v>
      </c>
      <c r="G59" s="43">
        <v>0</v>
      </c>
      <c r="H59" s="43">
        <v>0</v>
      </c>
      <c r="I59" s="32">
        <f t="shared" si="1"/>
        <v>8453258</v>
      </c>
      <c r="J59" s="33">
        <f t="shared" si="2"/>
        <v>0.4859964051730114</v>
      </c>
      <c r="K59" s="33">
        <f t="shared" si="3"/>
        <v>0.13371116793075521</v>
      </c>
      <c r="L59" s="33">
        <f t="shared" si="4"/>
        <v>0.016352393361234212</v>
      </c>
      <c r="M59" s="33">
        <f t="shared" si="5"/>
        <v>0.36394003353499915</v>
      </c>
      <c r="N59" s="33">
        <f t="shared" si="6"/>
        <v>0</v>
      </c>
      <c r="O59" s="33">
        <f t="shared" si="7"/>
        <v>0</v>
      </c>
    </row>
    <row r="60" spans="1:15" s="34" customFormat="1" ht="12.75">
      <c r="A60" s="13">
        <v>58</v>
      </c>
      <c r="B60" s="61" t="s">
        <v>60</v>
      </c>
      <c r="C60" s="43">
        <v>5466494</v>
      </c>
      <c r="D60" s="43">
        <v>680367</v>
      </c>
      <c r="E60" s="43">
        <v>434863</v>
      </c>
      <c r="F60" s="43">
        <v>3372245</v>
      </c>
      <c r="G60" s="43">
        <v>0</v>
      </c>
      <c r="H60" s="43">
        <v>8044</v>
      </c>
      <c r="I60" s="32">
        <f t="shared" si="1"/>
        <v>9962013</v>
      </c>
      <c r="J60" s="33">
        <f t="shared" si="2"/>
        <v>0.5487338753723771</v>
      </c>
      <c r="K60" s="33">
        <f t="shared" si="3"/>
        <v>0.06829613653385114</v>
      </c>
      <c r="L60" s="33">
        <f t="shared" si="4"/>
        <v>0.043652121313232574</v>
      </c>
      <c r="M60" s="33">
        <f t="shared" si="5"/>
        <v>0.3385103994544075</v>
      </c>
      <c r="N60" s="33">
        <f t="shared" si="6"/>
        <v>0</v>
      </c>
      <c r="O60" s="33">
        <f t="shared" si="7"/>
        <v>0.0008074673261317768</v>
      </c>
    </row>
    <row r="61" spans="1:15" s="34" customFormat="1" ht="12.75">
      <c r="A61" s="13">
        <v>59</v>
      </c>
      <c r="B61" s="61" t="s">
        <v>61</v>
      </c>
      <c r="C61" s="43">
        <v>2251192</v>
      </c>
      <c r="D61" s="43">
        <v>623114</v>
      </c>
      <c r="E61" s="43">
        <v>1086078</v>
      </c>
      <c r="F61" s="43">
        <v>1819752</v>
      </c>
      <c r="G61" s="43">
        <v>0</v>
      </c>
      <c r="H61" s="43">
        <v>0</v>
      </c>
      <c r="I61" s="32">
        <f t="shared" si="1"/>
        <v>5780136</v>
      </c>
      <c r="J61" s="33">
        <f t="shared" si="2"/>
        <v>0.3894704207651861</v>
      </c>
      <c r="K61" s="33">
        <f t="shared" si="3"/>
        <v>0.1078026537783886</v>
      </c>
      <c r="L61" s="33">
        <f t="shared" si="4"/>
        <v>0.18789834702851282</v>
      </c>
      <c r="M61" s="33">
        <f t="shared" si="5"/>
        <v>0.3148285784279124</v>
      </c>
      <c r="N61" s="33">
        <f t="shared" si="6"/>
        <v>0</v>
      </c>
      <c r="O61" s="33">
        <f t="shared" si="7"/>
        <v>0</v>
      </c>
    </row>
    <row r="62" spans="1:15" ht="12.75">
      <c r="A62" s="14">
        <v>60</v>
      </c>
      <c r="B62" s="63" t="s">
        <v>62</v>
      </c>
      <c r="C62" s="44">
        <v>3708805</v>
      </c>
      <c r="D62" s="44">
        <v>656036</v>
      </c>
      <c r="E62" s="44">
        <v>488953</v>
      </c>
      <c r="F62" s="44">
        <v>2356800</v>
      </c>
      <c r="G62" s="44">
        <v>0</v>
      </c>
      <c r="H62" s="44">
        <v>66</v>
      </c>
      <c r="I62" s="2">
        <f t="shared" si="1"/>
        <v>7210660</v>
      </c>
      <c r="J62" s="19">
        <f t="shared" si="2"/>
        <v>0.5143502813889436</v>
      </c>
      <c r="K62" s="19">
        <f t="shared" si="3"/>
        <v>0.09098140808192315</v>
      </c>
      <c r="L62" s="19">
        <f t="shared" si="4"/>
        <v>0.0678097427974693</v>
      </c>
      <c r="M62" s="19">
        <f t="shared" si="5"/>
        <v>0.32684941461669254</v>
      </c>
      <c r="N62" s="19">
        <f t="shared" si="6"/>
        <v>0</v>
      </c>
      <c r="O62" s="19">
        <f t="shared" si="7"/>
        <v>9.153114971445056E-06</v>
      </c>
    </row>
    <row r="63" spans="1:15" ht="12.75">
      <c r="A63" s="47">
        <v>61</v>
      </c>
      <c r="B63" s="62" t="s">
        <v>63</v>
      </c>
      <c r="C63" s="48">
        <v>2586385</v>
      </c>
      <c r="D63" s="48">
        <v>454041</v>
      </c>
      <c r="E63" s="48">
        <v>222308</v>
      </c>
      <c r="F63" s="48">
        <v>1602994</v>
      </c>
      <c r="G63" s="48">
        <v>0</v>
      </c>
      <c r="H63" s="48">
        <v>0</v>
      </c>
      <c r="I63" s="49">
        <f t="shared" si="1"/>
        <v>4865728</v>
      </c>
      <c r="J63" s="50">
        <f t="shared" si="2"/>
        <v>0.5315514965078196</v>
      </c>
      <c r="K63" s="50">
        <f t="shared" si="3"/>
        <v>0.09331409400607679</v>
      </c>
      <c r="L63" s="50">
        <f t="shared" si="4"/>
        <v>0.045688538282452285</v>
      </c>
      <c r="M63" s="50">
        <f t="shared" si="5"/>
        <v>0.3294458712036513</v>
      </c>
      <c r="N63" s="50">
        <f t="shared" si="6"/>
        <v>0</v>
      </c>
      <c r="O63" s="50">
        <f t="shared" si="7"/>
        <v>0</v>
      </c>
    </row>
    <row r="64" spans="1:15" s="34" customFormat="1" ht="12.75">
      <c r="A64" s="13">
        <v>62</v>
      </c>
      <c r="B64" s="61" t="s">
        <v>64</v>
      </c>
      <c r="C64" s="43">
        <v>696510</v>
      </c>
      <c r="D64" s="43">
        <v>131096</v>
      </c>
      <c r="E64" s="43">
        <v>73340</v>
      </c>
      <c r="F64" s="43">
        <v>917205</v>
      </c>
      <c r="G64" s="43">
        <v>0</v>
      </c>
      <c r="H64" s="43">
        <v>0</v>
      </c>
      <c r="I64" s="32">
        <f t="shared" si="1"/>
        <v>1818151</v>
      </c>
      <c r="J64" s="33">
        <f t="shared" si="2"/>
        <v>0.38308699332453683</v>
      </c>
      <c r="K64" s="33">
        <f t="shared" si="3"/>
        <v>0.07210402216317567</v>
      </c>
      <c r="L64" s="33">
        <f t="shared" si="4"/>
        <v>0.040337683723739116</v>
      </c>
      <c r="M64" s="33">
        <f t="shared" si="5"/>
        <v>0.5044713007885484</v>
      </c>
      <c r="N64" s="33">
        <f t="shared" si="6"/>
        <v>0</v>
      </c>
      <c r="O64" s="33">
        <f t="shared" si="7"/>
        <v>0</v>
      </c>
    </row>
    <row r="65" spans="1:15" s="34" customFormat="1" ht="12.75">
      <c r="A65" s="13">
        <v>63</v>
      </c>
      <c r="B65" s="61" t="s">
        <v>65</v>
      </c>
      <c r="C65" s="43">
        <v>1503771</v>
      </c>
      <c r="D65" s="43">
        <v>180557</v>
      </c>
      <c r="E65" s="43">
        <v>30195</v>
      </c>
      <c r="F65" s="43">
        <v>535419</v>
      </c>
      <c r="G65" s="43">
        <v>0</v>
      </c>
      <c r="H65" s="43">
        <v>0</v>
      </c>
      <c r="I65" s="32">
        <f t="shared" si="1"/>
        <v>2249942</v>
      </c>
      <c r="J65" s="33">
        <f t="shared" si="2"/>
        <v>0.6683598954995285</v>
      </c>
      <c r="K65" s="33">
        <f t="shared" si="3"/>
        <v>0.08024962421253526</v>
      </c>
      <c r="L65" s="33">
        <f t="shared" si="4"/>
        <v>0.013420345946695516</v>
      </c>
      <c r="M65" s="33">
        <f t="shared" si="5"/>
        <v>0.23797013434124079</v>
      </c>
      <c r="N65" s="33">
        <f t="shared" si="6"/>
        <v>0</v>
      </c>
      <c r="O65" s="33">
        <f t="shared" si="7"/>
        <v>0</v>
      </c>
    </row>
    <row r="66" spans="1:15" s="34" customFormat="1" ht="12.75">
      <c r="A66" s="13">
        <v>64</v>
      </c>
      <c r="B66" s="61" t="s">
        <v>66</v>
      </c>
      <c r="C66" s="43">
        <v>1353839</v>
      </c>
      <c r="D66" s="43">
        <v>303355</v>
      </c>
      <c r="E66" s="43">
        <v>154420</v>
      </c>
      <c r="F66" s="43">
        <v>1228736</v>
      </c>
      <c r="G66" s="43">
        <v>0</v>
      </c>
      <c r="H66" s="43">
        <v>0</v>
      </c>
      <c r="I66" s="32">
        <f t="shared" si="1"/>
        <v>3040350</v>
      </c>
      <c r="J66" s="33">
        <f t="shared" si="2"/>
        <v>0.4452905093163616</v>
      </c>
      <c r="K66" s="33">
        <f t="shared" si="3"/>
        <v>0.09977634153962538</v>
      </c>
      <c r="L66" s="33">
        <f t="shared" si="4"/>
        <v>0.05079020507507359</v>
      </c>
      <c r="M66" s="33">
        <f t="shared" si="5"/>
        <v>0.4041429440689394</v>
      </c>
      <c r="N66" s="33">
        <f t="shared" si="6"/>
        <v>0</v>
      </c>
      <c r="O66" s="33">
        <f t="shared" si="7"/>
        <v>0</v>
      </c>
    </row>
    <row r="67" spans="1:15" ht="12.75">
      <c r="A67" s="14">
        <v>65</v>
      </c>
      <c r="B67" s="63" t="s">
        <v>67</v>
      </c>
      <c r="C67" s="44">
        <v>2916648</v>
      </c>
      <c r="D67" s="44">
        <v>510084</v>
      </c>
      <c r="E67" s="44">
        <v>1556374</v>
      </c>
      <c r="F67" s="44">
        <v>3950196</v>
      </c>
      <c r="G67" s="44">
        <v>0</v>
      </c>
      <c r="H67" s="44">
        <v>0</v>
      </c>
      <c r="I67" s="2">
        <f t="shared" si="1"/>
        <v>8933302</v>
      </c>
      <c r="J67" s="19">
        <f t="shared" si="2"/>
        <v>0.3264915929182737</v>
      </c>
      <c r="K67" s="19">
        <f t="shared" si="3"/>
        <v>0.05709915549703794</v>
      </c>
      <c r="L67" s="19">
        <f t="shared" si="4"/>
        <v>0.17422158122494907</v>
      </c>
      <c r="M67" s="19">
        <f t="shared" si="5"/>
        <v>0.4421876703597393</v>
      </c>
      <c r="N67" s="19">
        <f t="shared" si="6"/>
        <v>0</v>
      </c>
      <c r="O67" s="19">
        <f t="shared" si="7"/>
        <v>0</v>
      </c>
    </row>
    <row r="68" spans="1:15" ht="12.75">
      <c r="A68" s="47">
        <v>66</v>
      </c>
      <c r="B68" s="62" t="s">
        <v>141</v>
      </c>
      <c r="C68" s="48">
        <v>1119455</v>
      </c>
      <c r="D68" s="48">
        <v>151014</v>
      </c>
      <c r="E68" s="48">
        <v>417226</v>
      </c>
      <c r="F68" s="48">
        <v>875532</v>
      </c>
      <c r="G68" s="48">
        <v>0</v>
      </c>
      <c r="H68" s="48">
        <v>0</v>
      </c>
      <c r="I68" s="49">
        <f>SUM(C68:H68)</f>
        <v>2563227</v>
      </c>
      <c r="J68" s="50">
        <f aca="true" t="shared" si="8" ref="J68:O70">C68/$I68</f>
        <v>0.43673658244080604</v>
      </c>
      <c r="K68" s="50">
        <f t="shared" si="8"/>
        <v>0.05891557790238633</v>
      </c>
      <c r="L68" s="50">
        <f t="shared" si="8"/>
        <v>0.16277372234296844</v>
      </c>
      <c r="M68" s="50">
        <f t="shared" si="8"/>
        <v>0.34157411731383913</v>
      </c>
      <c r="N68" s="50">
        <f t="shared" si="8"/>
        <v>0</v>
      </c>
      <c r="O68" s="50">
        <f t="shared" si="8"/>
        <v>0</v>
      </c>
    </row>
    <row r="69" spans="1:15" s="34" customFormat="1" ht="12.75">
      <c r="A69" s="13">
        <v>67</v>
      </c>
      <c r="B69" s="61" t="s">
        <v>68</v>
      </c>
      <c r="C69" s="43">
        <v>2919829</v>
      </c>
      <c r="D69" s="43">
        <v>137685</v>
      </c>
      <c r="E69" s="43">
        <v>72420</v>
      </c>
      <c r="F69" s="43">
        <v>961715</v>
      </c>
      <c r="G69" s="43">
        <v>0</v>
      </c>
      <c r="H69" s="43">
        <v>58503</v>
      </c>
      <c r="I69" s="32">
        <f>SUM(C69:H69)</f>
        <v>4150152</v>
      </c>
      <c r="J69" s="33">
        <f t="shared" si="8"/>
        <v>0.703547484525868</v>
      </c>
      <c r="K69" s="33">
        <f t="shared" si="8"/>
        <v>0.03317589331667852</v>
      </c>
      <c r="L69" s="33">
        <f t="shared" si="8"/>
        <v>0.017449963278453415</v>
      </c>
      <c r="M69" s="33">
        <f t="shared" si="8"/>
        <v>0.23173006675418154</v>
      </c>
      <c r="N69" s="33">
        <f t="shared" si="8"/>
        <v>0</v>
      </c>
      <c r="O69" s="33">
        <f t="shared" si="8"/>
        <v>0.014096592124818562</v>
      </c>
    </row>
    <row r="70" spans="1:15" s="34" customFormat="1" ht="12.75">
      <c r="A70" s="13">
        <v>68</v>
      </c>
      <c r="B70" s="61" t="s">
        <v>69</v>
      </c>
      <c r="C70" s="43">
        <v>1266656</v>
      </c>
      <c r="D70" s="43">
        <v>90861</v>
      </c>
      <c r="E70" s="43">
        <v>231827</v>
      </c>
      <c r="F70" s="43">
        <v>681117</v>
      </c>
      <c r="G70" s="43">
        <v>0</v>
      </c>
      <c r="H70" s="43">
        <v>0</v>
      </c>
      <c r="I70" s="32">
        <f>SUM(C70:H70)</f>
        <v>2270461</v>
      </c>
      <c r="J70" s="33">
        <f t="shared" si="8"/>
        <v>0.5578849405473162</v>
      </c>
      <c r="K70" s="33">
        <f t="shared" si="8"/>
        <v>0.040018745091855795</v>
      </c>
      <c r="L70" s="33">
        <f t="shared" si="8"/>
        <v>0.10210569571553971</v>
      </c>
      <c r="M70" s="33">
        <f t="shared" si="8"/>
        <v>0.2999906186452883</v>
      </c>
      <c r="N70" s="33">
        <f t="shared" si="8"/>
        <v>0</v>
      </c>
      <c r="O70" s="33">
        <f t="shared" si="8"/>
        <v>0</v>
      </c>
    </row>
    <row r="71" spans="1:15" s="34" customFormat="1" ht="12.75">
      <c r="A71" s="13">
        <v>69</v>
      </c>
      <c r="B71" s="61" t="s">
        <v>111</v>
      </c>
      <c r="C71" s="43">
        <v>2242524</v>
      </c>
      <c r="D71" s="43">
        <v>81658</v>
      </c>
      <c r="E71" s="43">
        <v>310195</v>
      </c>
      <c r="F71" s="43">
        <v>668515</v>
      </c>
      <c r="G71" s="43">
        <v>0</v>
      </c>
      <c r="H71" s="43">
        <v>0</v>
      </c>
      <c r="I71" s="32">
        <f>SUM(C71:H71)</f>
        <v>3302892</v>
      </c>
      <c r="J71" s="33">
        <f aca="true" t="shared" si="9" ref="J71:O71">C71/$I71</f>
        <v>0.6789577134220556</v>
      </c>
      <c r="K71" s="33">
        <f t="shared" si="9"/>
        <v>0.02472318198717972</v>
      </c>
      <c r="L71" s="33">
        <f t="shared" si="9"/>
        <v>0.09391618012335856</v>
      </c>
      <c r="M71" s="33">
        <f t="shared" si="9"/>
        <v>0.20240292446740615</v>
      </c>
      <c r="N71" s="33">
        <f t="shared" si="9"/>
        <v>0</v>
      </c>
      <c r="O71" s="33">
        <f t="shared" si="9"/>
        <v>0</v>
      </c>
    </row>
    <row r="72" spans="1:15" ht="12.75">
      <c r="A72" s="14">
        <v>396</v>
      </c>
      <c r="B72" s="63" t="s">
        <v>142</v>
      </c>
      <c r="C72" s="60">
        <v>6481328.42</v>
      </c>
      <c r="D72" s="60">
        <v>292539.17</v>
      </c>
      <c r="E72" s="60">
        <v>2644113.8800000013</v>
      </c>
      <c r="F72" s="60">
        <v>1582258.2899999998</v>
      </c>
      <c r="G72" s="60">
        <v>0</v>
      </c>
      <c r="H72" s="60">
        <v>0</v>
      </c>
      <c r="I72" s="2">
        <f>SUM(C72:H72)</f>
        <v>11000239.76</v>
      </c>
      <c r="J72" s="19">
        <f aca="true" t="shared" si="10" ref="J72:O72">C72/$I72</f>
        <v>0.5891988321534548</v>
      </c>
      <c r="K72" s="19">
        <f t="shared" si="10"/>
        <v>0.026593890349895427</v>
      </c>
      <c r="L72" s="19">
        <f t="shared" si="10"/>
        <v>0.240368749926229</v>
      </c>
      <c r="M72" s="19">
        <f t="shared" si="10"/>
        <v>0.14383852757042087</v>
      </c>
      <c r="N72" s="19">
        <f t="shared" si="10"/>
        <v>0</v>
      </c>
      <c r="O72" s="19">
        <f t="shared" si="10"/>
        <v>0</v>
      </c>
    </row>
    <row r="73" spans="1:15" ht="12.75">
      <c r="A73" s="20"/>
      <c r="B73" s="21" t="s">
        <v>99</v>
      </c>
      <c r="C73" s="22">
        <f aca="true" t="shared" si="11" ref="C73:I73">SUM(C3:C72)</f>
        <v>341211180.42</v>
      </c>
      <c r="D73" s="22">
        <f t="shared" si="11"/>
        <v>56629772.17</v>
      </c>
      <c r="E73" s="22">
        <f t="shared" si="11"/>
        <v>67557292.88</v>
      </c>
      <c r="F73" s="22">
        <f t="shared" si="11"/>
        <v>202805583.29</v>
      </c>
      <c r="G73" s="22">
        <f t="shared" si="11"/>
        <v>384968</v>
      </c>
      <c r="H73" s="22">
        <f t="shared" si="11"/>
        <v>7049925</v>
      </c>
      <c r="I73" s="23">
        <f t="shared" si="11"/>
        <v>675638721.76</v>
      </c>
      <c r="J73" s="24">
        <f aca="true" t="shared" si="12" ref="J73:O73">C73/$I73</f>
        <v>0.5050201674811717</v>
      </c>
      <c r="K73" s="24">
        <f t="shared" si="12"/>
        <v>0.08381664689448631</v>
      </c>
      <c r="L73" s="24">
        <f t="shared" si="12"/>
        <v>0.09999026210933727</v>
      </c>
      <c r="M73" s="24">
        <f t="shared" si="12"/>
        <v>0.3001686800331738</v>
      </c>
      <c r="N73" s="24">
        <f t="shared" si="12"/>
        <v>0.0005697838024990346</v>
      </c>
      <c r="O73" s="24">
        <f t="shared" si="12"/>
        <v>0.010434459679331804</v>
      </c>
    </row>
    <row r="74" spans="1:15" ht="12.75">
      <c r="A74" s="25"/>
      <c r="B74" s="8"/>
      <c r="C74" s="46"/>
      <c r="D74" s="46"/>
      <c r="E74" s="46"/>
      <c r="F74" s="46"/>
      <c r="G74" s="46"/>
      <c r="H74" s="46"/>
      <c r="I74" s="40"/>
      <c r="J74" s="26"/>
      <c r="K74" s="26"/>
      <c r="L74" s="26"/>
      <c r="M74" s="26"/>
      <c r="N74" s="26"/>
      <c r="O74" s="41"/>
    </row>
    <row r="75" spans="1:15" s="34" customFormat="1" ht="12.75">
      <c r="A75" s="13">
        <v>318</v>
      </c>
      <c r="B75" s="42" t="s">
        <v>70</v>
      </c>
      <c r="C75" s="43">
        <v>637512</v>
      </c>
      <c r="D75" s="43">
        <v>0</v>
      </c>
      <c r="E75" s="43">
        <v>0</v>
      </c>
      <c r="F75" s="43">
        <v>284231</v>
      </c>
      <c r="G75" s="43">
        <v>0</v>
      </c>
      <c r="H75" s="43">
        <v>0</v>
      </c>
      <c r="I75" s="32">
        <f>SUM(C75:H75)</f>
        <v>921743</v>
      </c>
      <c r="J75" s="33">
        <f aca="true" t="shared" si="13" ref="J75:O77">C75/$I75</f>
        <v>0.691637473786077</v>
      </c>
      <c r="K75" s="33">
        <f t="shared" si="13"/>
        <v>0</v>
      </c>
      <c r="L75" s="33">
        <f t="shared" si="13"/>
        <v>0</v>
      </c>
      <c r="M75" s="33">
        <f t="shared" si="13"/>
        <v>0.30836252621392296</v>
      </c>
      <c r="N75" s="33">
        <f t="shared" si="13"/>
        <v>0</v>
      </c>
      <c r="O75" s="33">
        <f t="shared" si="13"/>
        <v>0</v>
      </c>
    </row>
    <row r="76" spans="1:15" ht="12.75">
      <c r="A76" s="3">
        <v>319</v>
      </c>
      <c r="B76" s="4" t="s">
        <v>71</v>
      </c>
      <c r="C76" s="45">
        <v>88215</v>
      </c>
      <c r="D76" s="45">
        <v>0</v>
      </c>
      <c r="E76" s="45">
        <v>0</v>
      </c>
      <c r="F76" s="45">
        <v>73011</v>
      </c>
      <c r="G76" s="45">
        <v>0</v>
      </c>
      <c r="H76" s="45">
        <v>0</v>
      </c>
      <c r="I76" s="27">
        <f>SUM(C76:H76)</f>
        <v>161226</v>
      </c>
      <c r="J76" s="28">
        <f t="shared" si="13"/>
        <v>0.5471512039001154</v>
      </c>
      <c r="K76" s="28">
        <f t="shared" si="13"/>
        <v>0</v>
      </c>
      <c r="L76" s="28">
        <f t="shared" si="13"/>
        <v>0</v>
      </c>
      <c r="M76" s="28">
        <f t="shared" si="13"/>
        <v>0.45284879609988465</v>
      </c>
      <c r="N76" s="28">
        <f t="shared" si="13"/>
        <v>0</v>
      </c>
      <c r="O76" s="28">
        <f t="shared" si="13"/>
        <v>0</v>
      </c>
    </row>
    <row r="77" spans="1:15" ht="12.75">
      <c r="A77" s="11"/>
      <c r="B77" s="12" t="s">
        <v>72</v>
      </c>
      <c r="C77" s="29">
        <f>SUM(C75:C76)</f>
        <v>725727</v>
      </c>
      <c r="D77" s="29">
        <f aca="true" t="shared" si="14" ref="D77:I77">SUM(D75:D76)</f>
        <v>0</v>
      </c>
      <c r="E77" s="29">
        <f t="shared" si="14"/>
        <v>0</v>
      </c>
      <c r="F77" s="29">
        <f t="shared" si="14"/>
        <v>357242</v>
      </c>
      <c r="G77" s="29">
        <f t="shared" si="14"/>
        <v>0</v>
      </c>
      <c r="H77" s="29">
        <f t="shared" si="14"/>
        <v>0</v>
      </c>
      <c r="I77" s="10">
        <f t="shared" si="14"/>
        <v>1082969</v>
      </c>
      <c r="J77" s="30">
        <f t="shared" si="13"/>
        <v>0.6701272150911061</v>
      </c>
      <c r="K77" s="30">
        <f t="shared" si="13"/>
        <v>0</v>
      </c>
      <c r="L77" s="30">
        <f t="shared" si="13"/>
        <v>0</v>
      </c>
      <c r="M77" s="30">
        <f t="shared" si="13"/>
        <v>0.329872784908894</v>
      </c>
      <c r="N77" s="30">
        <f t="shared" si="13"/>
        <v>0</v>
      </c>
      <c r="O77" s="30">
        <f t="shared" si="13"/>
        <v>0</v>
      </c>
    </row>
    <row r="78" spans="1:15" ht="12.75">
      <c r="A78" s="6"/>
      <c r="B78" s="7"/>
      <c r="C78" s="46"/>
      <c r="D78" s="46"/>
      <c r="E78" s="46"/>
      <c r="F78" s="46"/>
      <c r="G78" s="46"/>
      <c r="H78" s="46"/>
      <c r="I78" s="40"/>
      <c r="J78" s="26"/>
      <c r="K78" s="26"/>
      <c r="L78" s="26"/>
      <c r="M78" s="26"/>
      <c r="N78" s="26"/>
      <c r="O78" s="41"/>
    </row>
    <row r="79" spans="1:15" ht="12.75">
      <c r="A79" s="47">
        <v>321001</v>
      </c>
      <c r="B79" s="47" t="s">
        <v>73</v>
      </c>
      <c r="C79" s="48">
        <v>113432</v>
      </c>
      <c r="D79" s="48">
        <v>1673</v>
      </c>
      <c r="E79" s="48">
        <v>3717</v>
      </c>
      <c r="F79" s="48">
        <v>197644</v>
      </c>
      <c r="G79" s="48">
        <v>0</v>
      </c>
      <c r="H79" s="48">
        <v>0</v>
      </c>
      <c r="I79" s="49">
        <f aca="true" t="shared" si="15" ref="I79:I86">SUM(C79:H79)</f>
        <v>316466</v>
      </c>
      <c r="J79" s="50">
        <f aca="true" t="shared" si="16" ref="J79:O88">C79/$I79</f>
        <v>0.3584334494068873</v>
      </c>
      <c r="K79" s="50">
        <f t="shared" si="16"/>
        <v>0.00528650787130371</v>
      </c>
      <c r="L79" s="50">
        <f t="shared" si="16"/>
        <v>0.011745337571808663</v>
      </c>
      <c r="M79" s="50">
        <f t="shared" si="16"/>
        <v>0.6245347051500003</v>
      </c>
      <c r="N79" s="50">
        <f t="shared" si="16"/>
        <v>0</v>
      </c>
      <c r="O79" s="50">
        <f t="shared" si="16"/>
        <v>0</v>
      </c>
    </row>
    <row r="80" spans="1:15" s="34" customFormat="1" ht="12.75">
      <c r="A80" s="13">
        <v>329001</v>
      </c>
      <c r="B80" s="35" t="s">
        <v>74</v>
      </c>
      <c r="C80" s="43">
        <v>181071</v>
      </c>
      <c r="D80" s="43">
        <v>8935</v>
      </c>
      <c r="E80" s="43">
        <v>11976</v>
      </c>
      <c r="F80" s="43">
        <v>156590</v>
      </c>
      <c r="G80" s="43">
        <v>0</v>
      </c>
      <c r="H80" s="43">
        <v>0</v>
      </c>
      <c r="I80" s="32">
        <f t="shared" si="15"/>
        <v>358572</v>
      </c>
      <c r="J80" s="33">
        <f t="shared" si="16"/>
        <v>0.5049780797162077</v>
      </c>
      <c r="K80" s="33">
        <f t="shared" si="16"/>
        <v>0.02491828698280959</v>
      </c>
      <c r="L80" s="33">
        <f t="shared" si="16"/>
        <v>0.033399149961514</v>
      </c>
      <c r="M80" s="33">
        <f t="shared" si="16"/>
        <v>0.43670448333946876</v>
      </c>
      <c r="N80" s="33">
        <f t="shared" si="16"/>
        <v>0</v>
      </c>
      <c r="O80" s="33">
        <f t="shared" si="16"/>
        <v>0</v>
      </c>
    </row>
    <row r="81" spans="1:15" s="34" customFormat="1" ht="12.75">
      <c r="A81" s="13">
        <v>331001</v>
      </c>
      <c r="B81" s="35" t="s">
        <v>75</v>
      </c>
      <c r="C81" s="43">
        <v>261300</v>
      </c>
      <c r="D81" s="43">
        <v>0</v>
      </c>
      <c r="E81" s="43">
        <v>1835</v>
      </c>
      <c r="F81" s="43">
        <v>169873</v>
      </c>
      <c r="G81" s="43">
        <v>0</v>
      </c>
      <c r="H81" s="43">
        <v>0</v>
      </c>
      <c r="I81" s="32">
        <f t="shared" si="15"/>
        <v>433008</v>
      </c>
      <c r="J81" s="33">
        <f t="shared" si="16"/>
        <v>0.6034530539851458</v>
      </c>
      <c r="K81" s="33">
        <f t="shared" si="16"/>
        <v>0</v>
      </c>
      <c r="L81" s="33">
        <f t="shared" si="16"/>
        <v>0.004237796992203377</v>
      </c>
      <c r="M81" s="33">
        <f t="shared" si="16"/>
        <v>0.39230914902265085</v>
      </c>
      <c r="N81" s="33">
        <f t="shared" si="16"/>
        <v>0</v>
      </c>
      <c r="O81" s="33">
        <f t="shared" si="16"/>
        <v>0</v>
      </c>
    </row>
    <row r="82" spans="1:15" s="34" customFormat="1" ht="12.75">
      <c r="A82" s="13">
        <v>333001</v>
      </c>
      <c r="B82" s="35" t="s">
        <v>76</v>
      </c>
      <c r="C82" s="43">
        <v>367360</v>
      </c>
      <c r="D82" s="43">
        <v>1989</v>
      </c>
      <c r="E82" s="43">
        <v>8494</v>
      </c>
      <c r="F82" s="43">
        <v>38720</v>
      </c>
      <c r="G82" s="43">
        <v>0</v>
      </c>
      <c r="H82" s="43">
        <v>0</v>
      </c>
      <c r="I82" s="32">
        <f t="shared" si="15"/>
        <v>416563</v>
      </c>
      <c r="J82" s="33">
        <f t="shared" si="16"/>
        <v>0.8818834125930531</v>
      </c>
      <c r="K82" s="33">
        <f t="shared" si="16"/>
        <v>0.004774787967246251</v>
      </c>
      <c r="L82" s="33">
        <f t="shared" si="16"/>
        <v>0.020390673199492032</v>
      </c>
      <c r="M82" s="33">
        <f t="shared" si="16"/>
        <v>0.09295112624020857</v>
      </c>
      <c r="N82" s="33">
        <f t="shared" si="16"/>
        <v>0</v>
      </c>
      <c r="O82" s="33">
        <f t="shared" si="16"/>
        <v>0</v>
      </c>
    </row>
    <row r="83" spans="1:15" ht="12.75">
      <c r="A83" s="14">
        <v>336001</v>
      </c>
      <c r="B83" s="51" t="s">
        <v>77</v>
      </c>
      <c r="C83" s="44">
        <v>583654</v>
      </c>
      <c r="D83" s="44">
        <v>30299</v>
      </c>
      <c r="E83" s="44">
        <v>10428</v>
      </c>
      <c r="F83" s="44">
        <v>10145</v>
      </c>
      <c r="G83" s="44">
        <v>0</v>
      </c>
      <c r="H83" s="44">
        <v>0</v>
      </c>
      <c r="I83" s="2">
        <f t="shared" si="15"/>
        <v>634526</v>
      </c>
      <c r="J83" s="19">
        <f t="shared" si="16"/>
        <v>0.9198267683278541</v>
      </c>
      <c r="K83" s="19">
        <f t="shared" si="16"/>
        <v>0.04775060438815746</v>
      </c>
      <c r="L83" s="19">
        <f t="shared" si="16"/>
        <v>0.016434314748331826</v>
      </c>
      <c r="M83" s="19">
        <f t="shared" si="16"/>
        <v>0.015988312535656538</v>
      </c>
      <c r="N83" s="19">
        <f t="shared" si="16"/>
        <v>0</v>
      </c>
      <c r="O83" s="19">
        <f t="shared" si="16"/>
        <v>0</v>
      </c>
    </row>
    <row r="84" spans="1:15" ht="12.75">
      <c r="A84" s="47">
        <v>337001</v>
      </c>
      <c r="B84" s="47" t="s">
        <v>78</v>
      </c>
      <c r="C84" s="48">
        <v>623537</v>
      </c>
      <c r="D84" s="48">
        <v>0</v>
      </c>
      <c r="E84" s="48">
        <v>83961</v>
      </c>
      <c r="F84" s="48">
        <v>578623</v>
      </c>
      <c r="G84" s="48">
        <v>0</v>
      </c>
      <c r="H84" s="48">
        <v>0</v>
      </c>
      <c r="I84" s="49">
        <f t="shared" si="15"/>
        <v>1286121</v>
      </c>
      <c r="J84" s="50">
        <f t="shared" si="16"/>
        <v>0.4848198575406202</v>
      </c>
      <c r="K84" s="50">
        <f t="shared" si="16"/>
        <v>0</v>
      </c>
      <c r="L84" s="50">
        <f t="shared" si="16"/>
        <v>0.06528234901692764</v>
      </c>
      <c r="M84" s="50">
        <f t="shared" si="16"/>
        <v>0.4498977934424522</v>
      </c>
      <c r="N84" s="50">
        <f t="shared" si="16"/>
        <v>0</v>
      </c>
      <c r="O84" s="50">
        <f t="shared" si="16"/>
        <v>0</v>
      </c>
    </row>
    <row r="85" spans="1:15" s="34" customFormat="1" ht="12.75">
      <c r="A85" s="13">
        <v>339001</v>
      </c>
      <c r="B85" s="35" t="s">
        <v>79</v>
      </c>
      <c r="C85" s="43">
        <v>331754</v>
      </c>
      <c r="D85" s="43">
        <v>90894</v>
      </c>
      <c r="E85" s="43">
        <v>42644</v>
      </c>
      <c r="F85" s="43">
        <v>80150</v>
      </c>
      <c r="G85" s="43">
        <v>0</v>
      </c>
      <c r="H85" s="43">
        <v>0</v>
      </c>
      <c r="I85" s="32">
        <f>SUM(C85:H85)</f>
        <v>545442</v>
      </c>
      <c r="J85" s="33">
        <f aca="true" t="shared" si="17" ref="J85:O85">C85/$I85</f>
        <v>0.6082296559487534</v>
      </c>
      <c r="K85" s="33">
        <f t="shared" si="17"/>
        <v>0.16664283278515407</v>
      </c>
      <c r="L85" s="33">
        <f t="shared" si="17"/>
        <v>0.07818246486335853</v>
      </c>
      <c r="M85" s="33">
        <f t="shared" si="17"/>
        <v>0.14694504640273393</v>
      </c>
      <c r="N85" s="33">
        <f t="shared" si="17"/>
        <v>0</v>
      </c>
      <c r="O85" s="33">
        <f t="shared" si="17"/>
        <v>0</v>
      </c>
    </row>
    <row r="86" spans="1:15" ht="12.75">
      <c r="A86" s="13">
        <v>340001</v>
      </c>
      <c r="B86" s="35" t="s">
        <v>101</v>
      </c>
      <c r="C86" s="43">
        <v>48004</v>
      </c>
      <c r="D86" s="43">
        <v>12007</v>
      </c>
      <c r="E86" s="43">
        <v>1734</v>
      </c>
      <c r="F86" s="43">
        <v>5576</v>
      </c>
      <c r="G86" s="43">
        <v>0</v>
      </c>
      <c r="H86" s="43">
        <v>0</v>
      </c>
      <c r="I86" s="32">
        <f t="shared" si="15"/>
        <v>67321</v>
      </c>
      <c r="J86" s="33">
        <f t="shared" si="16"/>
        <v>0.7130613033080316</v>
      </c>
      <c r="K86" s="33">
        <f t="shared" si="16"/>
        <v>0.17835445106281844</v>
      </c>
      <c r="L86" s="33">
        <f t="shared" si="16"/>
        <v>0.025757193149240208</v>
      </c>
      <c r="M86" s="33">
        <f t="shared" si="16"/>
        <v>0.08282705247990968</v>
      </c>
      <c r="N86" s="33">
        <f t="shared" si="16"/>
        <v>0</v>
      </c>
      <c r="O86" s="33">
        <f t="shared" si="16"/>
        <v>0</v>
      </c>
    </row>
    <row r="87" spans="1:15" ht="12.75">
      <c r="A87" s="14">
        <v>342001</v>
      </c>
      <c r="B87" s="52" t="s">
        <v>113</v>
      </c>
      <c r="C87" s="45">
        <v>15062</v>
      </c>
      <c r="D87" s="45">
        <v>23591</v>
      </c>
      <c r="E87" s="45">
        <v>0</v>
      </c>
      <c r="F87" s="45">
        <v>0</v>
      </c>
      <c r="G87" s="45">
        <v>0</v>
      </c>
      <c r="H87" s="45">
        <v>0</v>
      </c>
      <c r="I87" s="27">
        <f>SUM(C87:H87)</f>
        <v>38653</v>
      </c>
      <c r="J87" s="28">
        <f aca="true" t="shared" si="18" ref="J87:O87">C87/$I87</f>
        <v>0.38967221173000804</v>
      </c>
      <c r="K87" s="28">
        <f t="shared" si="18"/>
        <v>0.610327788269992</v>
      </c>
      <c r="L87" s="28">
        <f t="shared" si="18"/>
        <v>0</v>
      </c>
      <c r="M87" s="28">
        <f t="shared" si="18"/>
        <v>0</v>
      </c>
      <c r="N87" s="28">
        <f t="shared" si="18"/>
        <v>0</v>
      </c>
      <c r="O87" s="28">
        <f t="shared" si="18"/>
        <v>0</v>
      </c>
    </row>
    <row r="88" spans="1:15" ht="12.75">
      <c r="A88" s="11"/>
      <c r="B88" s="12" t="s">
        <v>80</v>
      </c>
      <c r="C88" s="29">
        <f aca="true" t="shared" si="19" ref="C88:I88">SUM(C79:C87)</f>
        <v>2525174</v>
      </c>
      <c r="D88" s="29">
        <f t="shared" si="19"/>
        <v>169388</v>
      </c>
      <c r="E88" s="29">
        <f t="shared" si="19"/>
        <v>164789</v>
      </c>
      <c r="F88" s="29">
        <f t="shared" si="19"/>
        <v>1237321</v>
      </c>
      <c r="G88" s="29">
        <f t="shared" si="19"/>
        <v>0</v>
      </c>
      <c r="H88" s="29">
        <f t="shared" si="19"/>
        <v>0</v>
      </c>
      <c r="I88" s="10">
        <f t="shared" si="19"/>
        <v>4096672</v>
      </c>
      <c r="J88" s="30">
        <f t="shared" si="16"/>
        <v>0.6163964310542801</v>
      </c>
      <c r="K88" s="30">
        <f t="shared" si="16"/>
        <v>0.04134770857906125</v>
      </c>
      <c r="L88" s="30">
        <f t="shared" si="16"/>
        <v>0.04022509002429289</v>
      </c>
      <c r="M88" s="30">
        <f t="shared" si="16"/>
        <v>0.3020307703423657</v>
      </c>
      <c r="N88" s="30">
        <f t="shared" si="16"/>
        <v>0</v>
      </c>
      <c r="O88" s="30">
        <f t="shared" si="16"/>
        <v>0</v>
      </c>
    </row>
    <row r="89" spans="1:15" ht="12.75">
      <c r="A89" s="25"/>
      <c r="B89" s="7"/>
      <c r="C89" s="46"/>
      <c r="D89" s="46"/>
      <c r="E89" s="46"/>
      <c r="F89" s="46"/>
      <c r="G89" s="46"/>
      <c r="H89" s="46"/>
      <c r="I89" s="40"/>
      <c r="J89" s="26"/>
      <c r="K89" s="26"/>
      <c r="L89" s="26"/>
      <c r="M89" s="26"/>
      <c r="N89" s="26"/>
      <c r="O89" s="41"/>
    </row>
    <row r="90" spans="1:15" ht="13.5" customHeight="1">
      <c r="A90" s="47">
        <v>300001</v>
      </c>
      <c r="B90" s="47" t="s">
        <v>81</v>
      </c>
      <c r="C90" s="48">
        <v>726016</v>
      </c>
      <c r="D90" s="48">
        <v>107001</v>
      </c>
      <c r="E90" s="48">
        <v>273104</v>
      </c>
      <c r="F90" s="48">
        <v>358148</v>
      </c>
      <c r="G90" s="48">
        <v>0</v>
      </c>
      <c r="H90" s="48">
        <v>0</v>
      </c>
      <c r="I90" s="49">
        <f>SUM(C90:H90)</f>
        <v>1464269</v>
      </c>
      <c r="J90" s="50">
        <f aca="true" t="shared" si="20" ref="J90:O91">C90/$I90</f>
        <v>0.49582146449866793</v>
      </c>
      <c r="K90" s="50">
        <f t="shared" si="20"/>
        <v>0.07307468777936295</v>
      </c>
      <c r="L90" s="50">
        <f t="shared" si="20"/>
        <v>0.18651217774876064</v>
      </c>
      <c r="M90" s="50">
        <f t="shared" si="20"/>
        <v>0.24459166997320847</v>
      </c>
      <c r="N90" s="50">
        <f t="shared" si="20"/>
        <v>0</v>
      </c>
      <c r="O90" s="50">
        <f t="shared" si="20"/>
        <v>0</v>
      </c>
    </row>
    <row r="91" spans="1:15" s="34" customFormat="1" ht="12.75">
      <c r="A91" s="13">
        <v>300002</v>
      </c>
      <c r="B91" s="35" t="s">
        <v>82</v>
      </c>
      <c r="C91" s="43">
        <v>309896</v>
      </c>
      <c r="D91" s="43">
        <v>123430</v>
      </c>
      <c r="E91" s="43">
        <v>93635</v>
      </c>
      <c r="F91" s="43">
        <v>174285</v>
      </c>
      <c r="G91" s="43">
        <v>0</v>
      </c>
      <c r="H91" s="43">
        <v>0</v>
      </c>
      <c r="I91" s="32">
        <f>SUM(C91:H91)</f>
        <v>701246</v>
      </c>
      <c r="J91" s="33">
        <f t="shared" si="20"/>
        <v>0.4419219503569361</v>
      </c>
      <c r="K91" s="33">
        <f t="shared" si="20"/>
        <v>0.17601526425819183</v>
      </c>
      <c r="L91" s="33">
        <f t="shared" si="20"/>
        <v>0.1335266083514202</v>
      </c>
      <c r="M91" s="33">
        <f t="shared" si="20"/>
        <v>0.24853617703345188</v>
      </c>
      <c r="N91" s="33">
        <f t="shared" si="20"/>
        <v>0</v>
      </c>
      <c r="O91" s="33">
        <f t="shared" si="20"/>
        <v>0</v>
      </c>
    </row>
    <row r="92" spans="1:15" s="34" customFormat="1" ht="12.75">
      <c r="A92" s="13">
        <v>377001</v>
      </c>
      <c r="B92" s="35" t="s">
        <v>115</v>
      </c>
      <c r="C92" s="43">
        <v>262301</v>
      </c>
      <c r="D92" s="43">
        <v>0</v>
      </c>
      <c r="E92" s="43">
        <v>14114</v>
      </c>
      <c r="F92" s="43">
        <v>0</v>
      </c>
      <c r="G92" s="43">
        <v>0</v>
      </c>
      <c r="H92" s="43">
        <v>0</v>
      </c>
      <c r="I92" s="32">
        <f aca="true" t="shared" si="21" ref="I92:I102">SUM(C92:H92)</f>
        <v>276415</v>
      </c>
      <c r="J92" s="33">
        <f aca="true" t="shared" si="22" ref="J92:J102">C92/$I92</f>
        <v>0.9489390952010563</v>
      </c>
      <c r="K92" s="33">
        <f aca="true" t="shared" si="23" ref="K92:K102">D92/$I92</f>
        <v>0</v>
      </c>
      <c r="L92" s="33">
        <f aca="true" t="shared" si="24" ref="L92:L102">E92/$I92</f>
        <v>0.05106090479894362</v>
      </c>
      <c r="M92" s="33">
        <f aca="true" t="shared" si="25" ref="M92:M102">F92/$I92</f>
        <v>0</v>
      </c>
      <c r="N92" s="33">
        <f aca="true" t="shared" si="26" ref="N92:N102">G92/$I92</f>
        <v>0</v>
      </c>
      <c r="O92" s="33">
        <f aca="true" t="shared" si="27" ref="O92:O102">H92/$I92</f>
        <v>0</v>
      </c>
    </row>
    <row r="93" spans="1:15" s="34" customFormat="1" ht="12.75">
      <c r="A93" s="13">
        <v>377002</v>
      </c>
      <c r="B93" s="35" t="s">
        <v>116</v>
      </c>
      <c r="C93" s="43">
        <v>243732</v>
      </c>
      <c r="D93" s="43">
        <v>0</v>
      </c>
      <c r="E93" s="43">
        <v>13743</v>
      </c>
      <c r="F93" s="43">
        <v>0</v>
      </c>
      <c r="G93" s="43">
        <v>0</v>
      </c>
      <c r="H93" s="43">
        <v>0</v>
      </c>
      <c r="I93" s="32">
        <f t="shared" si="21"/>
        <v>257475</v>
      </c>
      <c r="J93" s="33">
        <f t="shared" si="22"/>
        <v>0.94662394407224</v>
      </c>
      <c r="K93" s="33">
        <f t="shared" si="23"/>
        <v>0</v>
      </c>
      <c r="L93" s="33">
        <f t="shared" si="24"/>
        <v>0.05337605592775998</v>
      </c>
      <c r="M93" s="33">
        <f t="shared" si="25"/>
        <v>0</v>
      </c>
      <c r="N93" s="33">
        <f t="shared" si="26"/>
        <v>0</v>
      </c>
      <c r="O93" s="33">
        <f t="shared" si="27"/>
        <v>0</v>
      </c>
    </row>
    <row r="94" spans="1:15" s="34" customFormat="1" ht="12.75">
      <c r="A94" s="14">
        <v>377003</v>
      </c>
      <c r="B94" s="51" t="s">
        <v>117</v>
      </c>
      <c r="C94" s="44">
        <v>279424</v>
      </c>
      <c r="D94" s="44">
        <v>0</v>
      </c>
      <c r="E94" s="44">
        <v>20579</v>
      </c>
      <c r="F94" s="44">
        <v>0</v>
      </c>
      <c r="G94" s="44">
        <v>0</v>
      </c>
      <c r="H94" s="44">
        <v>0</v>
      </c>
      <c r="I94" s="2">
        <f t="shared" si="21"/>
        <v>300003</v>
      </c>
      <c r="J94" s="19">
        <f t="shared" si="22"/>
        <v>0.9314040192931404</v>
      </c>
      <c r="K94" s="19">
        <f t="shared" si="23"/>
        <v>0</v>
      </c>
      <c r="L94" s="19">
        <f t="shared" si="24"/>
        <v>0.0685959807068596</v>
      </c>
      <c r="M94" s="19">
        <f t="shared" si="25"/>
        <v>0</v>
      </c>
      <c r="N94" s="19">
        <f t="shared" si="26"/>
        <v>0</v>
      </c>
      <c r="O94" s="19">
        <f t="shared" si="27"/>
        <v>0</v>
      </c>
    </row>
    <row r="95" spans="1:15" s="34" customFormat="1" ht="12.75">
      <c r="A95" s="47">
        <v>378001</v>
      </c>
      <c r="B95" s="47" t="s">
        <v>118</v>
      </c>
      <c r="C95" s="48">
        <v>112248</v>
      </c>
      <c r="D95" s="48">
        <v>412</v>
      </c>
      <c r="E95" s="48">
        <v>0</v>
      </c>
      <c r="F95" s="48">
        <v>0</v>
      </c>
      <c r="G95" s="48">
        <v>0</v>
      </c>
      <c r="H95" s="48">
        <v>0</v>
      </c>
      <c r="I95" s="49">
        <f t="shared" si="21"/>
        <v>112660</v>
      </c>
      <c r="J95" s="50">
        <f t="shared" si="22"/>
        <v>0.9963429788744896</v>
      </c>
      <c r="K95" s="50">
        <f t="shared" si="23"/>
        <v>0.0036570211255103854</v>
      </c>
      <c r="L95" s="50">
        <f t="shared" si="24"/>
        <v>0</v>
      </c>
      <c r="M95" s="50">
        <f t="shared" si="25"/>
        <v>0</v>
      </c>
      <c r="N95" s="50">
        <f t="shared" si="26"/>
        <v>0</v>
      </c>
      <c r="O95" s="50">
        <f t="shared" si="27"/>
        <v>0</v>
      </c>
    </row>
    <row r="96" spans="1:15" s="34" customFormat="1" ht="12.75">
      <c r="A96" s="13">
        <v>378002</v>
      </c>
      <c r="B96" s="35" t="s">
        <v>119</v>
      </c>
      <c r="C96" s="43">
        <v>118262</v>
      </c>
      <c r="D96" s="43">
        <v>412</v>
      </c>
      <c r="E96" s="43">
        <v>0</v>
      </c>
      <c r="F96" s="43">
        <v>0</v>
      </c>
      <c r="G96" s="43">
        <v>0</v>
      </c>
      <c r="H96" s="43">
        <v>0</v>
      </c>
      <c r="I96" s="32">
        <f t="shared" si="21"/>
        <v>118674</v>
      </c>
      <c r="J96" s="33">
        <f t="shared" si="22"/>
        <v>0.9965283044306251</v>
      </c>
      <c r="K96" s="33">
        <f t="shared" si="23"/>
        <v>0.0034716955693749264</v>
      </c>
      <c r="L96" s="33">
        <f t="shared" si="24"/>
        <v>0</v>
      </c>
      <c r="M96" s="33">
        <f t="shared" si="25"/>
        <v>0</v>
      </c>
      <c r="N96" s="33">
        <f t="shared" si="26"/>
        <v>0</v>
      </c>
      <c r="O96" s="33">
        <f t="shared" si="27"/>
        <v>0</v>
      </c>
    </row>
    <row r="97" spans="1:15" s="34" customFormat="1" ht="12.75">
      <c r="A97" s="13">
        <v>379001</v>
      </c>
      <c r="B97" s="35" t="s">
        <v>120</v>
      </c>
      <c r="C97" s="43">
        <v>81270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32">
        <f t="shared" si="21"/>
        <v>81270</v>
      </c>
      <c r="J97" s="33">
        <f t="shared" si="22"/>
        <v>1</v>
      </c>
      <c r="K97" s="33">
        <f t="shared" si="23"/>
        <v>0</v>
      </c>
      <c r="L97" s="33">
        <f t="shared" si="24"/>
        <v>0</v>
      </c>
      <c r="M97" s="33">
        <f t="shared" si="25"/>
        <v>0</v>
      </c>
      <c r="N97" s="33">
        <f t="shared" si="26"/>
        <v>0</v>
      </c>
      <c r="O97" s="33">
        <f t="shared" si="27"/>
        <v>0</v>
      </c>
    </row>
    <row r="98" spans="1:15" s="34" customFormat="1" ht="12.75">
      <c r="A98" s="13">
        <v>380001</v>
      </c>
      <c r="B98" s="35" t="s">
        <v>121</v>
      </c>
      <c r="C98" s="43">
        <v>49509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32">
        <f t="shared" si="21"/>
        <v>49509</v>
      </c>
      <c r="J98" s="33">
        <f t="shared" si="22"/>
        <v>1</v>
      </c>
      <c r="K98" s="33">
        <f t="shared" si="23"/>
        <v>0</v>
      </c>
      <c r="L98" s="33">
        <f t="shared" si="24"/>
        <v>0</v>
      </c>
      <c r="M98" s="33">
        <f t="shared" si="25"/>
        <v>0</v>
      </c>
      <c r="N98" s="33">
        <f t="shared" si="26"/>
        <v>0</v>
      </c>
      <c r="O98" s="33">
        <f t="shared" si="27"/>
        <v>0</v>
      </c>
    </row>
    <row r="99" spans="1:15" s="34" customFormat="1" ht="12.75">
      <c r="A99" s="14">
        <v>381001</v>
      </c>
      <c r="B99" s="51" t="s">
        <v>122</v>
      </c>
      <c r="C99" s="44">
        <v>42225</v>
      </c>
      <c r="D99" s="44">
        <v>128477</v>
      </c>
      <c r="E99" s="44">
        <v>0</v>
      </c>
      <c r="F99" s="44">
        <v>0</v>
      </c>
      <c r="G99" s="44">
        <v>0</v>
      </c>
      <c r="H99" s="44">
        <v>0</v>
      </c>
      <c r="I99" s="2">
        <f t="shared" si="21"/>
        <v>170702</v>
      </c>
      <c r="J99" s="19">
        <f t="shared" si="22"/>
        <v>0.24736089793909855</v>
      </c>
      <c r="K99" s="19">
        <f t="shared" si="23"/>
        <v>0.7526391020609015</v>
      </c>
      <c r="L99" s="19">
        <f t="shared" si="24"/>
        <v>0</v>
      </c>
      <c r="M99" s="19">
        <f t="shared" si="25"/>
        <v>0</v>
      </c>
      <c r="N99" s="19">
        <f t="shared" si="26"/>
        <v>0</v>
      </c>
      <c r="O99" s="19">
        <f t="shared" si="27"/>
        <v>0</v>
      </c>
    </row>
    <row r="100" spans="1:15" s="34" customFormat="1" ht="12.75">
      <c r="A100" s="47">
        <v>382001</v>
      </c>
      <c r="B100" s="47" t="s">
        <v>123</v>
      </c>
      <c r="C100" s="48">
        <v>67006</v>
      </c>
      <c r="D100" s="48">
        <v>53230</v>
      </c>
      <c r="E100" s="48">
        <v>14610</v>
      </c>
      <c r="F100" s="48">
        <v>0</v>
      </c>
      <c r="G100" s="48">
        <v>0</v>
      </c>
      <c r="H100" s="48">
        <v>0</v>
      </c>
      <c r="I100" s="49">
        <f t="shared" si="21"/>
        <v>134846</v>
      </c>
      <c r="J100" s="50">
        <f t="shared" si="22"/>
        <v>0.49690758346558295</v>
      </c>
      <c r="K100" s="50">
        <f t="shared" si="23"/>
        <v>0.39474659982498556</v>
      </c>
      <c r="L100" s="50">
        <f t="shared" si="24"/>
        <v>0.1083458167094315</v>
      </c>
      <c r="M100" s="50">
        <f t="shared" si="25"/>
        <v>0</v>
      </c>
      <c r="N100" s="50">
        <f t="shared" si="26"/>
        <v>0</v>
      </c>
      <c r="O100" s="50">
        <f t="shared" si="27"/>
        <v>0</v>
      </c>
    </row>
    <row r="101" spans="1:15" s="34" customFormat="1" ht="12.75">
      <c r="A101" s="13">
        <v>383001</v>
      </c>
      <c r="B101" s="35" t="s">
        <v>124</v>
      </c>
      <c r="C101" s="43">
        <v>33467</v>
      </c>
      <c r="D101" s="43">
        <v>74481</v>
      </c>
      <c r="E101" s="43">
        <v>18601</v>
      </c>
      <c r="F101" s="43">
        <v>256</v>
      </c>
      <c r="G101" s="43">
        <v>0</v>
      </c>
      <c r="H101" s="43">
        <v>0</v>
      </c>
      <c r="I101" s="32">
        <f t="shared" si="21"/>
        <v>126805</v>
      </c>
      <c r="J101" s="33">
        <f t="shared" si="22"/>
        <v>0.263924924096053</v>
      </c>
      <c r="K101" s="33">
        <f t="shared" si="23"/>
        <v>0.5873664287685817</v>
      </c>
      <c r="L101" s="33">
        <f t="shared" si="24"/>
        <v>0.14668979929813494</v>
      </c>
      <c r="M101" s="33">
        <f t="shared" si="25"/>
        <v>0.002018847837230393</v>
      </c>
      <c r="N101" s="33">
        <f t="shared" si="26"/>
        <v>0</v>
      </c>
      <c r="O101" s="33">
        <f t="shared" si="27"/>
        <v>0</v>
      </c>
    </row>
    <row r="102" spans="1:15" s="34" customFormat="1" ht="12.75">
      <c r="A102" s="13">
        <v>384001</v>
      </c>
      <c r="B102" s="35" t="s">
        <v>125</v>
      </c>
      <c r="C102" s="43">
        <v>161682</v>
      </c>
      <c r="D102" s="43">
        <v>46873</v>
      </c>
      <c r="E102" s="43">
        <v>88610</v>
      </c>
      <c r="F102" s="43">
        <v>0</v>
      </c>
      <c r="G102" s="43">
        <v>0</v>
      </c>
      <c r="H102" s="43">
        <v>0</v>
      </c>
      <c r="I102" s="32">
        <f t="shared" si="21"/>
        <v>297165</v>
      </c>
      <c r="J102" s="33">
        <f t="shared" si="22"/>
        <v>0.5440815708444804</v>
      </c>
      <c r="K102" s="33">
        <f t="shared" si="23"/>
        <v>0.1577339188666229</v>
      </c>
      <c r="L102" s="33">
        <f t="shared" si="24"/>
        <v>0.29818451028889675</v>
      </c>
      <c r="M102" s="33">
        <f t="shared" si="25"/>
        <v>0</v>
      </c>
      <c r="N102" s="33">
        <f t="shared" si="26"/>
        <v>0</v>
      </c>
      <c r="O102" s="33">
        <f t="shared" si="27"/>
        <v>0</v>
      </c>
    </row>
    <row r="103" spans="1:15" s="34" customFormat="1" ht="13.5" customHeight="1">
      <c r="A103" s="13">
        <v>385001</v>
      </c>
      <c r="B103" s="35" t="s">
        <v>102</v>
      </c>
      <c r="C103" s="43">
        <v>94971</v>
      </c>
      <c r="D103" s="43">
        <v>0</v>
      </c>
      <c r="E103" s="43">
        <v>187193</v>
      </c>
      <c r="F103" s="43">
        <v>0</v>
      </c>
      <c r="G103" s="43">
        <v>0</v>
      </c>
      <c r="H103" s="43">
        <v>0</v>
      </c>
      <c r="I103" s="32">
        <f aca="true" t="shared" si="28" ref="I103:I127">SUM(C103:H103)</f>
        <v>282164</v>
      </c>
      <c r="J103" s="33">
        <f aca="true" t="shared" si="29" ref="J103:O105">C103/$I103</f>
        <v>0.3365808536879262</v>
      </c>
      <c r="K103" s="33">
        <f t="shared" si="29"/>
        <v>0</v>
      </c>
      <c r="L103" s="33">
        <f t="shared" si="29"/>
        <v>0.6634191463120739</v>
      </c>
      <c r="M103" s="33">
        <f t="shared" si="29"/>
        <v>0</v>
      </c>
      <c r="N103" s="33">
        <f t="shared" si="29"/>
        <v>0</v>
      </c>
      <c r="O103" s="33">
        <f t="shared" si="29"/>
        <v>0</v>
      </c>
    </row>
    <row r="104" spans="1:15" s="34" customFormat="1" ht="12.75">
      <c r="A104" s="14">
        <v>386001</v>
      </c>
      <c r="B104" s="51" t="s">
        <v>103</v>
      </c>
      <c r="C104" s="44">
        <v>161020</v>
      </c>
      <c r="D104" s="44">
        <v>35079</v>
      </c>
      <c r="E104" s="44">
        <v>42275</v>
      </c>
      <c r="F104" s="44">
        <v>14964</v>
      </c>
      <c r="G104" s="44">
        <v>0</v>
      </c>
      <c r="H104" s="44">
        <v>0</v>
      </c>
      <c r="I104" s="2">
        <f t="shared" si="28"/>
        <v>253338</v>
      </c>
      <c r="J104" s="19">
        <f t="shared" si="29"/>
        <v>0.6355935548555685</v>
      </c>
      <c r="K104" s="19">
        <f t="shared" si="29"/>
        <v>0.1384671861307818</v>
      </c>
      <c r="L104" s="19">
        <f t="shared" si="29"/>
        <v>0.16687192604346762</v>
      </c>
      <c r="M104" s="19">
        <f t="shared" si="29"/>
        <v>0.05906733297018213</v>
      </c>
      <c r="N104" s="19">
        <f t="shared" si="29"/>
        <v>0</v>
      </c>
      <c r="O104" s="19">
        <f t="shared" si="29"/>
        <v>0</v>
      </c>
    </row>
    <row r="105" spans="1:15" ht="12.75">
      <c r="A105" s="47">
        <v>387001</v>
      </c>
      <c r="B105" s="47" t="s">
        <v>104</v>
      </c>
      <c r="C105" s="48">
        <v>83981</v>
      </c>
      <c r="D105" s="48">
        <v>186212</v>
      </c>
      <c r="E105" s="48">
        <v>23446</v>
      </c>
      <c r="F105" s="48">
        <v>423</v>
      </c>
      <c r="G105" s="48">
        <v>0</v>
      </c>
      <c r="H105" s="48">
        <v>0</v>
      </c>
      <c r="I105" s="49">
        <f t="shared" si="28"/>
        <v>294062</v>
      </c>
      <c r="J105" s="50">
        <f t="shared" si="29"/>
        <v>0.28558943352082217</v>
      </c>
      <c r="K105" s="50">
        <f t="shared" si="29"/>
        <v>0.6332406091232461</v>
      </c>
      <c r="L105" s="50">
        <f t="shared" si="29"/>
        <v>0.07973148519699927</v>
      </c>
      <c r="M105" s="50">
        <f t="shared" si="29"/>
        <v>0.00143847215893247</v>
      </c>
      <c r="N105" s="50">
        <f t="shared" si="29"/>
        <v>0</v>
      </c>
      <c r="O105" s="50">
        <f t="shared" si="29"/>
        <v>0</v>
      </c>
    </row>
    <row r="106" spans="1:15" ht="12.75">
      <c r="A106" s="13">
        <v>388001</v>
      </c>
      <c r="B106" s="35" t="s">
        <v>105</v>
      </c>
      <c r="C106" s="43">
        <v>0</v>
      </c>
      <c r="D106" s="43">
        <v>6266</v>
      </c>
      <c r="E106" s="43">
        <v>49264</v>
      </c>
      <c r="F106" s="43">
        <v>0</v>
      </c>
      <c r="G106" s="43">
        <v>0</v>
      </c>
      <c r="H106" s="43">
        <v>0</v>
      </c>
      <c r="I106" s="32">
        <f t="shared" si="28"/>
        <v>55530</v>
      </c>
      <c r="J106" s="33">
        <f aca="true" t="shared" si="30" ref="J106:O110">C106/$I106</f>
        <v>0</v>
      </c>
      <c r="K106" s="33">
        <f t="shared" si="30"/>
        <v>0.11283990635692419</v>
      </c>
      <c r="L106" s="33">
        <f t="shared" si="30"/>
        <v>0.8871600936430758</v>
      </c>
      <c r="M106" s="33">
        <f t="shared" si="30"/>
        <v>0</v>
      </c>
      <c r="N106" s="33">
        <f t="shared" si="30"/>
        <v>0</v>
      </c>
      <c r="O106" s="33">
        <f t="shared" si="30"/>
        <v>0</v>
      </c>
    </row>
    <row r="107" spans="1:15" s="34" customFormat="1" ht="12.75">
      <c r="A107" s="13">
        <v>389001</v>
      </c>
      <c r="B107" s="35" t="s">
        <v>106</v>
      </c>
      <c r="C107" s="43">
        <v>547898</v>
      </c>
      <c r="D107" s="43">
        <v>0</v>
      </c>
      <c r="E107" s="43">
        <v>108407</v>
      </c>
      <c r="F107" s="43">
        <v>0</v>
      </c>
      <c r="G107" s="43">
        <v>0</v>
      </c>
      <c r="H107" s="43">
        <v>0</v>
      </c>
      <c r="I107" s="32">
        <f t="shared" si="28"/>
        <v>656305</v>
      </c>
      <c r="J107" s="33">
        <f t="shared" si="30"/>
        <v>0.834822224423096</v>
      </c>
      <c r="K107" s="33">
        <f t="shared" si="30"/>
        <v>0</v>
      </c>
      <c r="L107" s="33">
        <f t="shared" si="30"/>
        <v>0.16517777557690402</v>
      </c>
      <c r="M107" s="33">
        <f t="shared" si="30"/>
        <v>0</v>
      </c>
      <c r="N107" s="33">
        <f t="shared" si="30"/>
        <v>0</v>
      </c>
      <c r="O107" s="33">
        <f t="shared" si="30"/>
        <v>0</v>
      </c>
    </row>
    <row r="108" spans="1:15" s="34" customFormat="1" ht="12.75">
      <c r="A108" s="13">
        <v>390001</v>
      </c>
      <c r="B108" s="35" t="s">
        <v>83</v>
      </c>
      <c r="C108" s="43">
        <v>465719</v>
      </c>
      <c r="D108" s="43">
        <v>879</v>
      </c>
      <c r="E108" s="43">
        <v>40121</v>
      </c>
      <c r="F108" s="43">
        <v>0</v>
      </c>
      <c r="G108" s="43">
        <v>0</v>
      </c>
      <c r="H108" s="43">
        <v>0</v>
      </c>
      <c r="I108" s="32">
        <f t="shared" si="28"/>
        <v>506719</v>
      </c>
      <c r="J108" s="33">
        <f t="shared" si="30"/>
        <v>0.9190873047981228</v>
      </c>
      <c r="K108" s="33">
        <f t="shared" si="30"/>
        <v>0.0017346892459134155</v>
      </c>
      <c r="L108" s="33">
        <f t="shared" si="30"/>
        <v>0.07917800595596376</v>
      </c>
      <c r="M108" s="33">
        <f t="shared" si="30"/>
        <v>0</v>
      </c>
      <c r="N108" s="33">
        <f t="shared" si="30"/>
        <v>0</v>
      </c>
      <c r="O108" s="33">
        <f t="shared" si="30"/>
        <v>0</v>
      </c>
    </row>
    <row r="109" spans="1:15" s="34" customFormat="1" ht="12.75">
      <c r="A109" s="14">
        <v>391001</v>
      </c>
      <c r="B109" s="51" t="s">
        <v>84</v>
      </c>
      <c r="C109" s="44">
        <v>403798</v>
      </c>
      <c r="D109" s="44">
        <v>14541</v>
      </c>
      <c r="E109" s="44">
        <v>103040</v>
      </c>
      <c r="F109" s="44">
        <v>161513</v>
      </c>
      <c r="G109" s="44">
        <v>0</v>
      </c>
      <c r="H109" s="44">
        <v>0</v>
      </c>
      <c r="I109" s="2">
        <f t="shared" si="28"/>
        <v>682892</v>
      </c>
      <c r="J109" s="19">
        <f t="shared" si="30"/>
        <v>0.591305799452915</v>
      </c>
      <c r="K109" s="19">
        <f t="shared" si="30"/>
        <v>0.021293264527919496</v>
      </c>
      <c r="L109" s="19">
        <f t="shared" si="30"/>
        <v>0.1508876952724589</v>
      </c>
      <c r="M109" s="19">
        <f t="shared" si="30"/>
        <v>0.23651324074670665</v>
      </c>
      <c r="N109" s="19">
        <f t="shared" si="30"/>
        <v>0</v>
      </c>
      <c r="O109" s="19">
        <f t="shared" si="30"/>
        <v>0</v>
      </c>
    </row>
    <row r="110" spans="1:15" ht="12.75">
      <c r="A110" s="47">
        <v>392001</v>
      </c>
      <c r="B110" s="47" t="s">
        <v>85</v>
      </c>
      <c r="C110" s="48">
        <v>233994</v>
      </c>
      <c r="D110" s="48">
        <v>61658</v>
      </c>
      <c r="E110" s="48">
        <v>2555</v>
      </c>
      <c r="F110" s="48">
        <v>119354</v>
      </c>
      <c r="G110" s="48">
        <v>0</v>
      </c>
      <c r="H110" s="48">
        <v>0</v>
      </c>
      <c r="I110" s="49">
        <f t="shared" si="28"/>
        <v>417561</v>
      </c>
      <c r="J110" s="50">
        <f t="shared" si="30"/>
        <v>0.5603827943701639</v>
      </c>
      <c r="K110" s="50">
        <f t="shared" si="30"/>
        <v>0.14766225773000832</v>
      </c>
      <c r="L110" s="50">
        <f t="shared" si="30"/>
        <v>0.006118866465019482</v>
      </c>
      <c r="M110" s="50">
        <f t="shared" si="30"/>
        <v>0.2858360814348083</v>
      </c>
      <c r="N110" s="50">
        <f t="shared" si="30"/>
        <v>0</v>
      </c>
      <c r="O110" s="50">
        <f t="shared" si="30"/>
        <v>0</v>
      </c>
    </row>
    <row r="111" spans="1:15" ht="12.75">
      <c r="A111" s="13">
        <v>392002</v>
      </c>
      <c r="B111" s="35" t="s">
        <v>86</v>
      </c>
      <c r="C111" s="43">
        <v>182982</v>
      </c>
      <c r="D111" s="43">
        <v>0</v>
      </c>
      <c r="E111" s="43">
        <v>1523</v>
      </c>
      <c r="F111" s="43">
        <v>50236</v>
      </c>
      <c r="G111" s="43">
        <v>0</v>
      </c>
      <c r="H111" s="43">
        <v>0</v>
      </c>
      <c r="I111" s="32">
        <f t="shared" si="28"/>
        <v>234741</v>
      </c>
      <c r="J111" s="33">
        <f aca="true" t="shared" si="31" ref="J111:O115">C111/$I111</f>
        <v>0.7795059235497847</v>
      </c>
      <c r="K111" s="33">
        <f t="shared" si="31"/>
        <v>0</v>
      </c>
      <c r="L111" s="33">
        <f t="shared" si="31"/>
        <v>0.006488001669925578</v>
      </c>
      <c r="M111" s="33">
        <f t="shared" si="31"/>
        <v>0.21400607478028977</v>
      </c>
      <c r="N111" s="33">
        <f t="shared" si="31"/>
        <v>0</v>
      </c>
      <c r="O111" s="33">
        <f t="shared" si="31"/>
        <v>0</v>
      </c>
    </row>
    <row r="112" spans="1:15" s="34" customFormat="1" ht="12.75">
      <c r="A112" s="13">
        <v>393001</v>
      </c>
      <c r="B112" s="35" t="s">
        <v>87</v>
      </c>
      <c r="C112" s="43">
        <v>379862</v>
      </c>
      <c r="D112" s="43">
        <v>378</v>
      </c>
      <c r="E112" s="43">
        <v>19354</v>
      </c>
      <c r="F112" s="43">
        <v>0</v>
      </c>
      <c r="G112" s="43">
        <v>0</v>
      </c>
      <c r="H112" s="43">
        <v>0</v>
      </c>
      <c r="I112" s="32">
        <f t="shared" si="28"/>
        <v>399594</v>
      </c>
      <c r="J112" s="33">
        <f t="shared" si="31"/>
        <v>0.950619879177365</v>
      </c>
      <c r="K112" s="33">
        <f t="shared" si="31"/>
        <v>0.000945960149551795</v>
      </c>
      <c r="L112" s="33">
        <f t="shared" si="31"/>
        <v>0.048434160673083176</v>
      </c>
      <c r="M112" s="33">
        <f t="shared" si="31"/>
        <v>0</v>
      </c>
      <c r="N112" s="33">
        <f t="shared" si="31"/>
        <v>0</v>
      </c>
      <c r="O112" s="33">
        <f t="shared" si="31"/>
        <v>0</v>
      </c>
    </row>
    <row r="113" spans="1:15" s="34" customFormat="1" ht="12.75">
      <c r="A113" s="13">
        <v>394003</v>
      </c>
      <c r="B113" s="35" t="s">
        <v>107</v>
      </c>
      <c r="C113" s="43">
        <v>245440</v>
      </c>
      <c r="D113" s="43">
        <v>62163</v>
      </c>
      <c r="E113" s="43">
        <v>192546</v>
      </c>
      <c r="F113" s="43">
        <v>0</v>
      </c>
      <c r="G113" s="43">
        <v>0</v>
      </c>
      <c r="H113" s="43">
        <v>0</v>
      </c>
      <c r="I113" s="32">
        <f t="shared" si="28"/>
        <v>500149</v>
      </c>
      <c r="J113" s="33">
        <f t="shared" si="31"/>
        <v>0.49073376133912094</v>
      </c>
      <c r="K113" s="33">
        <f t="shared" si="31"/>
        <v>0.12428896188935697</v>
      </c>
      <c r="L113" s="33">
        <f t="shared" si="31"/>
        <v>0.3849772767715221</v>
      </c>
      <c r="M113" s="33">
        <f t="shared" si="31"/>
        <v>0</v>
      </c>
      <c r="N113" s="33">
        <f t="shared" si="31"/>
        <v>0</v>
      </c>
      <c r="O113" s="33">
        <f t="shared" si="31"/>
        <v>0</v>
      </c>
    </row>
    <row r="114" spans="1:15" s="34" customFormat="1" ht="12.75">
      <c r="A114" s="14">
        <v>395001</v>
      </c>
      <c r="B114" s="51" t="s">
        <v>88</v>
      </c>
      <c r="C114" s="44">
        <v>220963</v>
      </c>
      <c r="D114" s="44">
        <v>189559</v>
      </c>
      <c r="E114" s="44">
        <v>124163</v>
      </c>
      <c r="F114" s="44">
        <v>30300</v>
      </c>
      <c r="G114" s="44">
        <v>0</v>
      </c>
      <c r="H114" s="44">
        <v>0</v>
      </c>
      <c r="I114" s="2">
        <f t="shared" si="28"/>
        <v>564985</v>
      </c>
      <c r="J114" s="19">
        <f t="shared" si="31"/>
        <v>0.3910953388143048</v>
      </c>
      <c r="K114" s="19">
        <f t="shared" si="31"/>
        <v>0.33551156225386514</v>
      </c>
      <c r="L114" s="19">
        <f t="shared" si="31"/>
        <v>0.2197633565492889</v>
      </c>
      <c r="M114" s="19">
        <f t="shared" si="31"/>
        <v>0.05362974238254113</v>
      </c>
      <c r="N114" s="19">
        <f t="shared" si="31"/>
        <v>0</v>
      </c>
      <c r="O114" s="19">
        <f t="shared" si="31"/>
        <v>0</v>
      </c>
    </row>
    <row r="115" spans="1:15" ht="12.75">
      <c r="A115" s="47">
        <v>395002</v>
      </c>
      <c r="B115" s="47" t="s">
        <v>89</v>
      </c>
      <c r="C115" s="48">
        <v>142204</v>
      </c>
      <c r="D115" s="48">
        <v>78516</v>
      </c>
      <c r="E115" s="48">
        <v>241057</v>
      </c>
      <c r="F115" s="48">
        <v>41185</v>
      </c>
      <c r="G115" s="48">
        <v>0</v>
      </c>
      <c r="H115" s="48">
        <v>0</v>
      </c>
      <c r="I115" s="49">
        <f t="shared" si="28"/>
        <v>502962</v>
      </c>
      <c r="J115" s="50">
        <f t="shared" si="31"/>
        <v>0.28273308917969947</v>
      </c>
      <c r="K115" s="50">
        <f t="shared" si="31"/>
        <v>0.15610722082383957</v>
      </c>
      <c r="L115" s="50">
        <f t="shared" si="31"/>
        <v>0.4792747762256393</v>
      </c>
      <c r="M115" s="50">
        <f t="shared" si="31"/>
        <v>0.08188491377082165</v>
      </c>
      <c r="N115" s="50">
        <f t="shared" si="31"/>
        <v>0</v>
      </c>
      <c r="O115" s="50">
        <f t="shared" si="31"/>
        <v>0</v>
      </c>
    </row>
    <row r="116" spans="1:15" ht="12.75">
      <c r="A116" s="13">
        <v>395003</v>
      </c>
      <c r="B116" s="35" t="s">
        <v>90</v>
      </c>
      <c r="C116" s="43">
        <v>208513</v>
      </c>
      <c r="D116" s="43">
        <v>129090</v>
      </c>
      <c r="E116" s="43">
        <v>97413</v>
      </c>
      <c r="F116" s="43">
        <v>38936</v>
      </c>
      <c r="G116" s="43">
        <v>0</v>
      </c>
      <c r="H116" s="43">
        <v>0</v>
      </c>
      <c r="I116" s="32">
        <f t="shared" si="28"/>
        <v>473952</v>
      </c>
      <c r="J116" s="33">
        <f aca="true" t="shared" si="32" ref="J116:O120">C116/$I116</f>
        <v>0.43994539531429344</v>
      </c>
      <c r="K116" s="33">
        <f t="shared" si="32"/>
        <v>0.2723693538586186</v>
      </c>
      <c r="L116" s="33">
        <f t="shared" si="32"/>
        <v>0.20553347174397407</v>
      </c>
      <c r="M116" s="33">
        <f t="shared" si="32"/>
        <v>0.0821517790831139</v>
      </c>
      <c r="N116" s="33">
        <f t="shared" si="32"/>
        <v>0</v>
      </c>
      <c r="O116" s="33">
        <f t="shared" si="32"/>
        <v>0</v>
      </c>
    </row>
    <row r="117" spans="1:15" s="34" customFormat="1" ht="12.75">
      <c r="A117" s="13">
        <v>395004</v>
      </c>
      <c r="B117" s="35" t="s">
        <v>91</v>
      </c>
      <c r="C117" s="43">
        <v>137759</v>
      </c>
      <c r="D117" s="43">
        <v>228542</v>
      </c>
      <c r="E117" s="43">
        <v>17409</v>
      </c>
      <c r="F117" s="43">
        <v>24865</v>
      </c>
      <c r="G117" s="43">
        <v>0</v>
      </c>
      <c r="H117" s="43">
        <v>0</v>
      </c>
      <c r="I117" s="32">
        <f t="shared" si="28"/>
        <v>408575</v>
      </c>
      <c r="J117" s="33">
        <f t="shared" si="32"/>
        <v>0.3371694303371474</v>
      </c>
      <c r="K117" s="33">
        <f t="shared" si="32"/>
        <v>0.5593636419262069</v>
      </c>
      <c r="L117" s="33">
        <f t="shared" si="32"/>
        <v>0.04260906810255155</v>
      </c>
      <c r="M117" s="33">
        <f t="shared" si="32"/>
        <v>0.06085785963409411</v>
      </c>
      <c r="N117" s="33">
        <f t="shared" si="32"/>
        <v>0</v>
      </c>
      <c r="O117" s="33">
        <f t="shared" si="32"/>
        <v>0</v>
      </c>
    </row>
    <row r="118" spans="1:15" s="34" customFormat="1" ht="12.75">
      <c r="A118" s="13">
        <v>395005</v>
      </c>
      <c r="B118" s="35" t="s">
        <v>92</v>
      </c>
      <c r="C118" s="43">
        <v>303024</v>
      </c>
      <c r="D118" s="43">
        <v>290945</v>
      </c>
      <c r="E118" s="43">
        <v>40682</v>
      </c>
      <c r="F118" s="43">
        <v>26013</v>
      </c>
      <c r="G118" s="43">
        <v>0</v>
      </c>
      <c r="H118" s="43">
        <v>0</v>
      </c>
      <c r="I118" s="32">
        <f t="shared" si="28"/>
        <v>660664</v>
      </c>
      <c r="J118" s="33">
        <f t="shared" si="32"/>
        <v>0.4586658271072739</v>
      </c>
      <c r="K118" s="33">
        <f t="shared" si="32"/>
        <v>0.44038270588377754</v>
      </c>
      <c r="L118" s="33">
        <f t="shared" si="32"/>
        <v>0.06157744329946841</v>
      </c>
      <c r="M118" s="33">
        <f t="shared" si="32"/>
        <v>0.039374023709480156</v>
      </c>
      <c r="N118" s="33">
        <f t="shared" si="32"/>
        <v>0</v>
      </c>
      <c r="O118" s="33">
        <f t="shared" si="32"/>
        <v>0</v>
      </c>
    </row>
    <row r="119" spans="1:15" s="34" customFormat="1" ht="12.75">
      <c r="A119" s="14">
        <v>395006</v>
      </c>
      <c r="B119" s="51" t="s">
        <v>93</v>
      </c>
      <c r="C119" s="44">
        <v>91122</v>
      </c>
      <c r="D119" s="44">
        <v>223658</v>
      </c>
      <c r="E119" s="44">
        <v>35340</v>
      </c>
      <c r="F119" s="44">
        <v>39967</v>
      </c>
      <c r="G119" s="44">
        <v>0</v>
      </c>
      <c r="H119" s="44">
        <v>0</v>
      </c>
      <c r="I119" s="2">
        <f t="shared" si="28"/>
        <v>390087</v>
      </c>
      <c r="J119" s="19">
        <f t="shared" si="32"/>
        <v>0.2335940444054788</v>
      </c>
      <c r="K119" s="19">
        <f t="shared" si="32"/>
        <v>0.5733541492026137</v>
      </c>
      <c r="L119" s="19">
        <f t="shared" si="32"/>
        <v>0.09059517492251729</v>
      </c>
      <c r="M119" s="19">
        <f t="shared" si="32"/>
        <v>0.10245663146939016</v>
      </c>
      <c r="N119" s="19">
        <f t="shared" si="32"/>
        <v>0</v>
      </c>
      <c r="O119" s="19">
        <f t="shared" si="32"/>
        <v>0</v>
      </c>
    </row>
    <row r="120" spans="1:15" ht="12.75">
      <c r="A120" s="47">
        <v>395007</v>
      </c>
      <c r="B120" s="47" t="s">
        <v>108</v>
      </c>
      <c r="C120" s="48">
        <v>137329</v>
      </c>
      <c r="D120" s="48">
        <v>342326</v>
      </c>
      <c r="E120" s="48">
        <v>30942</v>
      </c>
      <c r="F120" s="48">
        <v>75512</v>
      </c>
      <c r="G120" s="48">
        <v>0</v>
      </c>
      <c r="H120" s="48">
        <v>0</v>
      </c>
      <c r="I120" s="49">
        <f t="shared" si="28"/>
        <v>586109</v>
      </c>
      <c r="J120" s="50">
        <f t="shared" si="32"/>
        <v>0.2343062467902728</v>
      </c>
      <c r="K120" s="50">
        <f t="shared" si="32"/>
        <v>0.5840654212782946</v>
      </c>
      <c r="L120" s="50">
        <f t="shared" si="32"/>
        <v>0.05279222806679304</v>
      </c>
      <c r="M120" s="50">
        <f t="shared" si="32"/>
        <v>0.1288361038646395</v>
      </c>
      <c r="N120" s="50">
        <f t="shared" si="32"/>
        <v>0</v>
      </c>
      <c r="O120" s="50">
        <f t="shared" si="32"/>
        <v>0</v>
      </c>
    </row>
    <row r="121" spans="1:15" s="34" customFormat="1" ht="12.75">
      <c r="A121" s="13">
        <v>397001</v>
      </c>
      <c r="B121" s="35" t="s">
        <v>94</v>
      </c>
      <c r="C121" s="43">
        <v>321509</v>
      </c>
      <c r="D121" s="43">
        <v>0</v>
      </c>
      <c r="E121" s="43">
        <v>88918</v>
      </c>
      <c r="F121" s="43">
        <v>148708</v>
      </c>
      <c r="G121" s="43">
        <v>0</v>
      </c>
      <c r="H121" s="43">
        <v>0</v>
      </c>
      <c r="I121" s="32">
        <f t="shared" si="28"/>
        <v>559135</v>
      </c>
      <c r="J121" s="33">
        <f aca="true" t="shared" si="33" ref="J121:O127">C121/$I121</f>
        <v>0.5750114015398785</v>
      </c>
      <c r="K121" s="33">
        <f t="shared" si="33"/>
        <v>0</v>
      </c>
      <c r="L121" s="33">
        <f t="shared" si="33"/>
        <v>0.15902778398776682</v>
      </c>
      <c r="M121" s="33">
        <f t="shared" si="33"/>
        <v>0.26596081447235465</v>
      </c>
      <c r="N121" s="33">
        <f t="shared" si="33"/>
        <v>0</v>
      </c>
      <c r="O121" s="33">
        <f t="shared" si="33"/>
        <v>0</v>
      </c>
    </row>
    <row r="122" spans="1:15" s="34" customFormat="1" ht="12.75">
      <c r="A122" s="13">
        <v>398001</v>
      </c>
      <c r="B122" s="35" t="s">
        <v>95</v>
      </c>
      <c r="C122" s="43">
        <v>129210</v>
      </c>
      <c r="D122" s="43">
        <v>74323</v>
      </c>
      <c r="E122" s="43">
        <v>82784</v>
      </c>
      <c r="F122" s="43">
        <v>30763</v>
      </c>
      <c r="G122" s="43">
        <v>0</v>
      </c>
      <c r="H122" s="43">
        <v>0</v>
      </c>
      <c r="I122" s="32">
        <f t="shared" si="28"/>
        <v>317080</v>
      </c>
      <c r="J122" s="33">
        <f t="shared" si="33"/>
        <v>0.4074996846221774</v>
      </c>
      <c r="K122" s="33">
        <f t="shared" si="33"/>
        <v>0.23439825911441908</v>
      </c>
      <c r="L122" s="33">
        <f t="shared" si="33"/>
        <v>0.26108237668727136</v>
      </c>
      <c r="M122" s="33">
        <f t="shared" si="33"/>
        <v>0.09701967957613221</v>
      </c>
      <c r="N122" s="33">
        <f t="shared" si="33"/>
        <v>0</v>
      </c>
      <c r="O122" s="33">
        <f t="shared" si="33"/>
        <v>0</v>
      </c>
    </row>
    <row r="123" spans="1:15" s="34" customFormat="1" ht="12.75">
      <c r="A123" s="14">
        <v>398002</v>
      </c>
      <c r="B123" s="51" t="s">
        <v>96</v>
      </c>
      <c r="C123" s="44">
        <v>134262</v>
      </c>
      <c r="D123" s="44">
        <v>124399</v>
      </c>
      <c r="E123" s="44">
        <v>149489</v>
      </c>
      <c r="F123" s="44">
        <v>24606</v>
      </c>
      <c r="G123" s="44">
        <v>0</v>
      </c>
      <c r="H123" s="44">
        <v>0</v>
      </c>
      <c r="I123" s="2">
        <f t="shared" si="28"/>
        <v>432756</v>
      </c>
      <c r="J123" s="19">
        <f t="shared" si="33"/>
        <v>0.31024873138673986</v>
      </c>
      <c r="K123" s="19">
        <f t="shared" si="33"/>
        <v>0.28745759735278076</v>
      </c>
      <c r="L123" s="19">
        <f t="shared" si="33"/>
        <v>0.3454348408803113</v>
      </c>
      <c r="M123" s="19">
        <f t="shared" si="33"/>
        <v>0.05685883038016804</v>
      </c>
      <c r="N123" s="19">
        <f t="shared" si="33"/>
        <v>0</v>
      </c>
      <c r="O123" s="19">
        <f t="shared" si="33"/>
        <v>0</v>
      </c>
    </row>
    <row r="124" spans="1:15" ht="12.75">
      <c r="A124" s="47">
        <v>398003</v>
      </c>
      <c r="B124" s="47" t="s">
        <v>109</v>
      </c>
      <c r="C124" s="48">
        <v>95914</v>
      </c>
      <c r="D124" s="48">
        <v>117750</v>
      </c>
      <c r="E124" s="48">
        <v>45523</v>
      </c>
      <c r="F124" s="48">
        <v>50550</v>
      </c>
      <c r="G124" s="48">
        <v>0</v>
      </c>
      <c r="H124" s="48">
        <v>0</v>
      </c>
      <c r="I124" s="49">
        <f t="shared" si="28"/>
        <v>309737</v>
      </c>
      <c r="J124" s="50">
        <f t="shared" si="33"/>
        <v>0.3096627138507831</v>
      </c>
      <c r="K124" s="50">
        <f t="shared" si="33"/>
        <v>0.3801612335626677</v>
      </c>
      <c r="L124" s="50">
        <f t="shared" si="33"/>
        <v>0.1469730771590091</v>
      </c>
      <c r="M124" s="50">
        <f t="shared" si="33"/>
        <v>0.16320297542754014</v>
      </c>
      <c r="N124" s="50">
        <f t="shared" si="33"/>
        <v>0</v>
      </c>
      <c r="O124" s="50">
        <f t="shared" si="33"/>
        <v>0</v>
      </c>
    </row>
    <row r="125" spans="1:15" ht="12.75">
      <c r="A125" s="13">
        <v>398004</v>
      </c>
      <c r="B125" s="35" t="s">
        <v>114</v>
      </c>
      <c r="C125" s="43">
        <v>45262</v>
      </c>
      <c r="D125" s="43">
        <v>117477</v>
      </c>
      <c r="E125" s="43">
        <v>0</v>
      </c>
      <c r="F125" s="43">
        <v>19627</v>
      </c>
      <c r="G125" s="43">
        <v>0</v>
      </c>
      <c r="H125" s="43">
        <v>0</v>
      </c>
      <c r="I125" s="32">
        <f t="shared" si="28"/>
        <v>182366</v>
      </c>
      <c r="J125" s="33">
        <f t="shared" si="33"/>
        <v>0.24819319390675892</v>
      </c>
      <c r="K125" s="33">
        <f t="shared" si="33"/>
        <v>0.644182577892809</v>
      </c>
      <c r="L125" s="33">
        <f t="shared" si="33"/>
        <v>0</v>
      </c>
      <c r="M125" s="33">
        <f t="shared" si="33"/>
        <v>0.1076242282004321</v>
      </c>
      <c r="N125" s="33">
        <f t="shared" si="33"/>
        <v>0</v>
      </c>
      <c r="O125" s="33">
        <f t="shared" si="33"/>
        <v>0</v>
      </c>
    </row>
    <row r="126" spans="1:15" s="34" customFormat="1" ht="12.75">
      <c r="A126" s="13">
        <v>399001</v>
      </c>
      <c r="B126" s="35" t="s">
        <v>97</v>
      </c>
      <c r="C126" s="43">
        <v>77449</v>
      </c>
      <c r="D126" s="43">
        <v>212211</v>
      </c>
      <c r="E126" s="43">
        <v>104671</v>
      </c>
      <c r="F126" s="43">
        <v>0</v>
      </c>
      <c r="G126" s="43">
        <v>0</v>
      </c>
      <c r="H126" s="43">
        <v>0</v>
      </c>
      <c r="I126" s="32">
        <f t="shared" si="28"/>
        <v>394331</v>
      </c>
      <c r="J126" s="33">
        <f t="shared" si="33"/>
        <v>0.196406064955583</v>
      </c>
      <c r="K126" s="33">
        <f t="shared" si="33"/>
        <v>0.538154494574355</v>
      </c>
      <c r="L126" s="33">
        <f t="shared" si="33"/>
        <v>0.26543944047006196</v>
      </c>
      <c r="M126" s="33">
        <f t="shared" si="33"/>
        <v>0</v>
      </c>
      <c r="N126" s="33">
        <f t="shared" si="33"/>
        <v>0</v>
      </c>
      <c r="O126" s="33">
        <f t="shared" si="33"/>
        <v>0</v>
      </c>
    </row>
    <row r="127" spans="1:15" ht="12.75">
      <c r="A127" s="14">
        <v>399002</v>
      </c>
      <c r="B127" s="52" t="s">
        <v>110</v>
      </c>
      <c r="C127" s="45">
        <v>176237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27">
        <f t="shared" si="28"/>
        <v>176237</v>
      </c>
      <c r="J127" s="28">
        <f t="shared" si="33"/>
        <v>1</v>
      </c>
      <c r="K127" s="28">
        <f t="shared" si="33"/>
        <v>0</v>
      </c>
      <c r="L127" s="28">
        <f t="shared" si="33"/>
        <v>0</v>
      </c>
      <c r="M127" s="28">
        <f t="shared" si="33"/>
        <v>0</v>
      </c>
      <c r="N127" s="28">
        <f t="shared" si="33"/>
        <v>0</v>
      </c>
      <c r="O127" s="28">
        <f t="shared" si="33"/>
        <v>0</v>
      </c>
    </row>
    <row r="128" spans="1:15" ht="12.75">
      <c r="A128" s="11"/>
      <c r="B128" s="12" t="s">
        <v>126</v>
      </c>
      <c r="C128" s="29">
        <f aca="true" t="shared" si="34" ref="C128:I128">SUM(C90:C127)</f>
        <v>7507460</v>
      </c>
      <c r="D128" s="29">
        <f t="shared" si="34"/>
        <v>3030288</v>
      </c>
      <c r="E128" s="29">
        <f t="shared" si="34"/>
        <v>2365111</v>
      </c>
      <c r="F128" s="29">
        <f t="shared" si="34"/>
        <v>1430211</v>
      </c>
      <c r="G128" s="29">
        <f t="shared" si="34"/>
        <v>0</v>
      </c>
      <c r="H128" s="29">
        <f t="shared" si="34"/>
        <v>0</v>
      </c>
      <c r="I128" s="10">
        <f t="shared" si="34"/>
        <v>14333070</v>
      </c>
      <c r="J128" s="53">
        <f aca="true" t="shared" si="35" ref="J128:O128">C128/$I128</f>
        <v>0.5237859021130853</v>
      </c>
      <c r="K128" s="54">
        <f t="shared" si="35"/>
        <v>0.2114193260759907</v>
      </c>
      <c r="L128" s="55">
        <f t="shared" si="35"/>
        <v>0.16501077577936896</v>
      </c>
      <c r="M128" s="53">
        <f t="shared" si="35"/>
        <v>0.099783996031555</v>
      </c>
      <c r="N128" s="54">
        <f t="shared" si="35"/>
        <v>0</v>
      </c>
      <c r="O128" s="55">
        <f t="shared" si="35"/>
        <v>0</v>
      </c>
    </row>
    <row r="129" spans="1:15" ht="12.75">
      <c r="A129" s="6"/>
      <c r="B129" s="7"/>
      <c r="C129" s="7"/>
      <c r="D129" s="7"/>
      <c r="E129" s="7"/>
      <c r="F129" s="7"/>
      <c r="G129" s="7"/>
      <c r="H129" s="7"/>
      <c r="I129" s="39"/>
      <c r="J129" s="8"/>
      <c r="K129" s="8"/>
      <c r="L129" s="8"/>
      <c r="M129" s="8"/>
      <c r="N129" s="8"/>
      <c r="O129" s="9"/>
    </row>
    <row r="130" spans="1:15" ht="13.5" thickBot="1">
      <c r="A130" s="15"/>
      <c r="B130" s="16" t="s">
        <v>98</v>
      </c>
      <c r="C130" s="17">
        <f aca="true" t="shared" si="36" ref="C130:I130">C128+C88+C77+C73</f>
        <v>351969541.42</v>
      </c>
      <c r="D130" s="17">
        <f t="shared" si="36"/>
        <v>59829448.17</v>
      </c>
      <c r="E130" s="17">
        <f t="shared" si="36"/>
        <v>70087192.88</v>
      </c>
      <c r="F130" s="17">
        <f t="shared" si="36"/>
        <v>205830357.29</v>
      </c>
      <c r="G130" s="17">
        <f t="shared" si="36"/>
        <v>384968</v>
      </c>
      <c r="H130" s="17">
        <f t="shared" si="36"/>
        <v>7049925</v>
      </c>
      <c r="I130" s="18">
        <f t="shared" si="36"/>
        <v>695151432.76</v>
      </c>
      <c r="J130" s="5">
        <f aca="true" t="shared" si="37" ref="J130:O130">C130/$I130</f>
        <v>0.5063206732129645</v>
      </c>
      <c r="K130" s="5">
        <f t="shared" si="37"/>
        <v>0.08606678394153008</v>
      </c>
      <c r="L130" s="5">
        <f t="shared" si="37"/>
        <v>0.10082291365167552</v>
      </c>
      <c r="M130" s="5">
        <f t="shared" si="37"/>
        <v>0.2960942718233059</v>
      </c>
      <c r="N130" s="5">
        <f t="shared" si="37"/>
        <v>0.0005537901266656954</v>
      </c>
      <c r="O130" s="5">
        <f t="shared" si="37"/>
        <v>0.010141567243858327</v>
      </c>
    </row>
    <row r="131" ht="13.5" thickTop="1"/>
    <row r="132" spans="3:12" ht="12.75">
      <c r="C132" s="59" t="s">
        <v>127</v>
      </c>
      <c r="D132" s="59"/>
      <c r="E132" s="59"/>
      <c r="J132" s="59" t="s">
        <v>127</v>
      </c>
      <c r="K132" s="59"/>
      <c r="L132" s="59"/>
    </row>
    <row r="133" spans="3:12" ht="12.75">
      <c r="C133" s="58" t="s">
        <v>128</v>
      </c>
      <c r="D133" s="58"/>
      <c r="E133" s="58"/>
      <c r="J133" s="58" t="s">
        <v>128</v>
      </c>
      <c r="K133" s="58"/>
      <c r="L133" s="58"/>
    </row>
  </sheetData>
  <sheetProtection/>
  <mergeCells count="7">
    <mergeCell ref="C1:I1"/>
    <mergeCell ref="J1:O1"/>
    <mergeCell ref="A1:B1"/>
    <mergeCell ref="C132:E132"/>
    <mergeCell ref="C133:E133"/>
    <mergeCell ref="J132:L132"/>
    <mergeCell ref="J133:L133"/>
  </mergeCells>
  <printOptions horizontalCentered="1"/>
  <pageMargins left="0.25" right="0.25" top="1" bottom="0.5" header="0.5" footer="0.5"/>
  <pageSetup horizontalDpi="600" verticalDpi="600" orientation="portrait" paperSize="5" scale="70" r:id="rId1"/>
  <rowBreaks count="1" manualBreakCount="1">
    <brk id="7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2010-10-04T20:49:22Z</cp:lastPrinted>
  <dcterms:created xsi:type="dcterms:W3CDTF">2003-11-24T19:14:29Z</dcterms:created>
  <dcterms:modified xsi:type="dcterms:W3CDTF">2011-01-05T16:42:30Z</dcterms:modified>
  <cp:category/>
  <cp:version/>
  <cp:contentType/>
  <cp:contentStatus/>
</cp:coreProperties>
</file>