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Total Revenue" sheetId="1" r:id="rId1"/>
  </sheets>
  <definedNames>
    <definedName name="_xlnm.Print_Area" localSheetId="0">'Total Revenue'!$A$1:$I$136</definedName>
    <definedName name="_xlnm.Print_Titles" localSheetId="0">'Total Revenue'!$A:$B,'Total Revenue'!$1:$4</definedName>
  </definedNames>
  <calcPr fullCalcOnLoad="1"/>
</workbook>
</file>

<file path=xl/sharedStrings.xml><?xml version="1.0" encoding="utf-8"?>
<sst xmlns="http://schemas.openxmlformats.org/spreadsheetml/2006/main" count="137" uniqueCount="137">
  <si>
    <t>LEA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</si>
  <si>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</si>
  <si>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</si>
  <si>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</si>
  <si>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</si>
  <si>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</si>
  <si>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</si>
  <si>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</si>
  <si>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</si>
  <si>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</si>
  <si>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</si>
  <si>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</si>
  <si>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</si>
  <si>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</si>
  <si>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</si>
  <si>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</si>
  <si>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</si>
  <si>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</si>
  <si>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</si>
  <si>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</si>
  <si>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</si>
  <si>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</si>
  <si>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</si>
  <si>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</si>
  <si>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</si>
  <si>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</si>
  <si>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</si>
  <si>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</si>
  <si>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</si>
  <si>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</si>
  <si>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</si>
  <si>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</si>
  <si>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</si>
  <si>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</si>
  <si>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</si>
  <si>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</si>
  <si>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</si>
  <si>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</si>
  <si>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</si>
  <si>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</si>
  <si>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</si>
  <si>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</si>
  <si>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</si>
  <si>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</si>
  <si>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</si>
  <si>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</si>
  <si>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</si>
  <si>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</si>
  <si>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</si>
  <si>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</si>
  <si>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</si>
  <si>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</si>
  <si>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</si>
  <si>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</si>
  <si>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</si>
  <si>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</si>
  <si>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</si>
  <si>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</si>
  <si>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</si>
  <si>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</si>
  <si>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</si>
  <si>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</si>
  <si>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</si>
  <si>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</si>
  <si>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</si>
  <si>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</si>
  <si>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</si>
  <si>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</si>
  <si>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</si>
  <si>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</si>
  <si>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</si>
  <si>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</si>
  <si>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</si>
  <si>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</si>
  <si>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</si>
  <si>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</si>
  <si>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</si>
  <si>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</si>
  <si>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</si>
  <si>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</si>
  <si>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</si>
  <si>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</si>
  <si>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Federal 
Revenue</t>
  </si>
  <si>
    <t>State
 Revenue</t>
  </si>
  <si>
    <t>Total 
Revenue</t>
  </si>
  <si>
    <t>Federal 
Revenue as 
a Percent 
of Total 
Revenue</t>
  </si>
  <si>
    <t>State 
Revenue as 
a Percent 
of Total 
Revenue</t>
  </si>
  <si>
    <t>Local 
Revenue as 
a Percent 
of Total 
Revenue</t>
  </si>
  <si>
    <t>Local 
Revenue *</t>
  </si>
  <si>
    <t>District/Agency Name</t>
  </si>
  <si>
    <t>Total City/Parish School Districts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</si>
  <si>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</si>
  <si>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</si>
  <si>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</si>
  <si>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</si>
  <si>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</si>
  <si>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</si>
  <si>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</si>
  <si>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</si>
  <si>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</si>
  <si>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</si>
  <si>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New Orleans Free (NOCSF)</t>
  </si>
  <si>
    <t>McDonogh #28 City Park Academy (NOCSF)</t>
  </si>
  <si>
    <t>Central Community School Board</t>
  </si>
  <si>
    <t>Federal, State and Local Revenue as a Percent of Total Revenue - FY 2008-2009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</si>
  <si>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</si>
  <si>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</si>
  <si>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</si>
  <si>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</si>
  <si>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</si>
  <si>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</si>
  <si>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</si>
  <si>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</si>
  <si>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</si>
  <si>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</si>
  <si>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</si>
  <si>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</si>
  <si>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</si>
  <si>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East Baton Rouge Parish School Board *</t>
  </si>
  <si>
    <t>Pointe Coupee Parish School Board *</t>
  </si>
  <si>
    <t xml:space="preserve">*  The district of prior jurisdiction transferred local revenue to the Recovery School District (RSD) and each RSD school reported it as miscellaneous local revenue. $6,855,629 is subtracted from East Baton Rouge Parish School Board; $97,742,218 is subtracted from Orleans Parish School Board; $1,668,261 is subtracted from Point Coupee Parish School Board.   </t>
  </si>
  <si>
    <t>*** Excludes one-time Hurricane Related revenue</t>
  </si>
  <si>
    <t>Allen Parish School Board**</t>
  </si>
  <si>
    <t>Calcasieu Parish School Board**</t>
  </si>
  <si>
    <t>Jefferson Parish School Board**</t>
  </si>
  <si>
    <t>Jefferson Davis Parish School Board**</t>
  </si>
  <si>
    <t>Orleans Parish School Board *,**</t>
  </si>
  <si>
    <t>Plaquemines Parish School Board**</t>
  </si>
  <si>
    <t>St. Bernard Parish School Board**</t>
  </si>
  <si>
    <t>St. Charles Parish School Board**</t>
  </si>
  <si>
    <t>St. Tammany Parish School Board**</t>
  </si>
  <si>
    <t>Terrebonne Parish School Board**</t>
  </si>
  <si>
    <t>Vermilion Parish School Board**</t>
  </si>
  <si>
    <t>City of Bogalusa School Board**</t>
  </si>
  <si>
    <t>Recovery School District (RSD OPERATED)***</t>
  </si>
  <si>
    <t>**  Includes one-time Hurricane Related revenue</t>
  </si>
  <si>
    <t>Total Type 5 Charter Schools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</si>
</sst>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&quot;$&quot;#,##0"/>
  </numFmts>
  <fonts count="4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wrapText="1"/>
    </xf>
    <xf numFmtId="38" fontId="6" fillId="33" borderId="10" xfId="77" applyNumberFormat="1" applyFont="1" applyFill="1" applyBorder="1" applyAlignment="1">
      <alignment horizontal="center"/>
      <protection/>
    </xf>
    <xf numFmtId="0" fontId="6" fillId="33" borderId="10" xfId="78" applyFont="1" applyFill="1" applyBorder="1" applyAlignment="1">
      <alignment horizontal="center"/>
      <protection/>
    </xf>
    <xf numFmtId="38" fontId="6" fillId="33" borderId="11" xfId="77" applyNumberFormat="1" applyFont="1" applyFill="1" applyBorder="1" applyAlignment="1">
      <alignment horizontal="center"/>
      <protection/>
    </xf>
    <xf numFmtId="38" fontId="7" fillId="34" borderId="12" xfId="0" applyNumberFormat="1" applyFont="1" applyFill="1" applyBorder="1" applyAlignment="1">
      <alignment horizontal="center" vertical="center" wrapText="1"/>
    </xf>
    <xf numFmtId="38" fontId="7" fillId="35" borderId="12" xfId="0" applyNumberFormat="1" applyFont="1" applyFill="1" applyBorder="1" applyAlignment="1">
      <alignment horizontal="center" vertical="center" wrapText="1"/>
    </xf>
    <xf numFmtId="38" fontId="7" fillId="36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4" fillId="33" borderId="19" xfId="0" applyFont="1" applyFill="1" applyBorder="1" applyAlignment="1">
      <alignment/>
    </xf>
    <xf numFmtId="10" fontId="5" fillId="0" borderId="20" xfId="0" applyNumberFormat="1" applyFont="1" applyBorder="1" applyAlignment="1">
      <alignment horizontal="right" vertical="center" wrapText="1"/>
    </xf>
    <xf numFmtId="38" fontId="5" fillId="34" borderId="21" xfId="0" applyNumberFormat="1" applyFont="1" applyFill="1" applyBorder="1" applyAlignment="1">
      <alignment horizontal="center" wrapText="1"/>
    </xf>
    <xf numFmtId="38" fontId="5" fillId="36" borderId="21" xfId="0" applyNumberFormat="1" applyFont="1" applyFill="1" applyBorder="1" applyAlignment="1">
      <alignment horizontal="center" wrapText="1"/>
    </xf>
    <xf numFmtId="38" fontId="7" fillId="37" borderId="22" xfId="0" applyNumberFormat="1" applyFont="1" applyFill="1" applyBorder="1" applyAlignment="1">
      <alignment horizontal="center" vertical="center" wrapText="1"/>
    </xf>
    <xf numFmtId="42" fontId="5" fillId="0" borderId="23" xfId="0" applyNumberFormat="1" applyFont="1" applyBorder="1" applyAlignment="1">
      <alignment/>
    </xf>
    <xf numFmtId="168" fontId="5" fillId="0" borderId="24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10" fontId="6" fillId="0" borderId="25" xfId="78" applyNumberFormat="1" applyFont="1" applyFill="1" applyBorder="1" applyAlignment="1">
      <alignment horizontal="right" wrapText="1"/>
      <protection/>
    </xf>
    <xf numFmtId="10" fontId="6" fillId="0" borderId="26" xfId="78" applyNumberFormat="1" applyFont="1" applyFill="1" applyBorder="1" applyAlignment="1">
      <alignment horizontal="right" wrapText="1"/>
      <protection/>
    </xf>
    <xf numFmtId="10" fontId="5" fillId="0" borderId="24" xfId="0" applyNumberFormat="1" applyFont="1" applyBorder="1" applyAlignment="1">
      <alignment/>
    </xf>
    <xf numFmtId="10" fontId="8" fillId="0" borderId="24" xfId="78" applyNumberFormat="1" applyFont="1" applyFill="1" applyBorder="1" applyAlignment="1">
      <alignment horizontal="right" wrapText="1"/>
      <protection/>
    </xf>
    <xf numFmtId="0" fontId="5" fillId="0" borderId="27" xfId="0" applyFont="1" applyBorder="1" applyAlignment="1">
      <alignment horizontal="left"/>
    </xf>
    <xf numFmtId="0" fontId="8" fillId="0" borderId="24" xfId="78" applyFont="1" applyFill="1" applyBorder="1" applyAlignment="1">
      <alignment horizontal="left" wrapText="1"/>
      <protection/>
    </xf>
    <xf numFmtId="38" fontId="5" fillId="35" borderId="21" xfId="0" applyNumberFormat="1" applyFont="1" applyFill="1" applyBorder="1" applyAlignment="1">
      <alignment horizontal="center" wrapText="1"/>
    </xf>
    <xf numFmtId="0" fontId="6" fillId="33" borderId="28" xfId="78" applyFont="1" applyFill="1" applyBorder="1" applyAlignment="1">
      <alignment horizontal="center"/>
      <protection/>
    </xf>
    <xf numFmtId="38" fontId="4" fillId="0" borderId="0" xfId="0" applyNumberFormat="1" applyFont="1" applyAlignment="1">
      <alignment horizontal="right" vertical="top"/>
    </xf>
    <xf numFmtId="0" fontId="6" fillId="0" borderId="29" xfId="78" applyFont="1" applyFill="1" applyBorder="1" applyAlignment="1">
      <alignment horizontal="right" wrapText="1"/>
      <protection/>
    </xf>
    <xf numFmtId="10" fontId="6" fillId="0" borderId="30" xfId="78" applyNumberFormat="1" applyFont="1" applyFill="1" applyBorder="1" applyAlignment="1">
      <alignment horizontal="right" wrapText="1"/>
      <protection/>
    </xf>
    <xf numFmtId="38" fontId="4" fillId="0" borderId="0" xfId="0" applyNumberFormat="1" applyFont="1" applyBorder="1" applyAlignment="1">
      <alignment/>
    </xf>
    <xf numFmtId="168" fontId="6" fillId="0" borderId="10" xfId="78" applyNumberFormat="1" applyFont="1" applyFill="1" applyBorder="1" applyAlignment="1">
      <alignment horizontal="right" wrapText="1"/>
      <protection/>
    </xf>
    <xf numFmtId="10" fontId="6" fillId="0" borderId="10" xfId="78" applyNumberFormat="1" applyFont="1" applyFill="1" applyBorder="1" applyAlignment="1">
      <alignment horizontal="right" wrapText="1"/>
      <protection/>
    </xf>
    <xf numFmtId="0" fontId="6" fillId="0" borderId="31" xfId="78" applyFont="1" applyFill="1" applyBorder="1" applyAlignment="1">
      <alignment horizontal="right" wrapText="1"/>
      <protection/>
    </xf>
    <xf numFmtId="0" fontId="6" fillId="0" borderId="31" xfId="78" applyFont="1" applyFill="1" applyBorder="1" applyAlignment="1">
      <alignment horizontal="left" wrapText="1"/>
      <protection/>
    </xf>
    <xf numFmtId="168" fontId="6" fillId="0" borderId="26" xfId="78" applyNumberFormat="1" applyFont="1" applyFill="1" applyBorder="1" applyAlignment="1">
      <alignment horizontal="right" wrapText="1"/>
      <protection/>
    </xf>
    <xf numFmtId="0" fontId="6" fillId="0" borderId="26" xfId="78" applyFont="1" applyFill="1" applyBorder="1" applyAlignment="1">
      <alignment horizontal="left" wrapText="1"/>
      <protection/>
    </xf>
    <xf numFmtId="37" fontId="5" fillId="37" borderId="32" xfId="0" applyNumberFormat="1" applyFont="1" applyFill="1" applyBorder="1" applyAlignment="1">
      <alignment horizontal="center" vertical="center" wrapText="1"/>
    </xf>
    <xf numFmtId="0" fontId="6" fillId="0" borderId="29" xfId="78" applyFont="1" applyFill="1" applyBorder="1" applyAlignment="1">
      <alignment horizontal="left" wrapText="1"/>
      <protection/>
    </xf>
    <xf numFmtId="0" fontId="6" fillId="0" borderId="33" xfId="78" applyFont="1" applyFill="1" applyBorder="1" applyAlignment="1">
      <alignment horizontal="right" wrapText="1"/>
      <protection/>
    </xf>
    <xf numFmtId="0" fontId="6" fillId="0" borderId="33" xfId="78" applyFont="1" applyFill="1" applyBorder="1" applyAlignment="1">
      <alignment horizontal="left" wrapText="1"/>
      <protection/>
    </xf>
    <xf numFmtId="168" fontId="6" fillId="0" borderId="34" xfId="78" applyNumberFormat="1" applyFont="1" applyFill="1" applyBorder="1" applyAlignment="1">
      <alignment horizontal="right" wrapText="1"/>
      <protection/>
    </xf>
    <xf numFmtId="10" fontId="6" fillId="0" borderId="34" xfId="78" applyNumberFormat="1" applyFont="1" applyFill="1" applyBorder="1" applyAlignment="1">
      <alignment horizontal="right" wrapText="1"/>
      <protection/>
    </xf>
    <xf numFmtId="0" fontId="6" fillId="0" borderId="35" xfId="78" applyFont="1" applyFill="1" applyBorder="1" applyAlignment="1">
      <alignment horizontal="left" wrapText="1"/>
      <protection/>
    </xf>
    <xf numFmtId="10" fontId="6" fillId="0" borderId="36" xfId="78" applyNumberFormat="1" applyFont="1" applyFill="1" applyBorder="1" applyAlignment="1">
      <alignment horizontal="right" wrapText="1"/>
      <protection/>
    </xf>
    <xf numFmtId="0" fontId="6" fillId="0" borderId="26" xfId="78" applyFont="1" applyFill="1" applyBorder="1" applyAlignment="1">
      <alignment horizontal="right" wrapText="1"/>
      <protection/>
    </xf>
    <xf numFmtId="0" fontId="6" fillId="0" borderId="30" xfId="78" applyFont="1" applyFill="1" applyBorder="1" applyAlignment="1">
      <alignment horizontal="right" wrapText="1"/>
      <protection/>
    </xf>
    <xf numFmtId="0" fontId="6" fillId="0" borderId="10" xfId="78" applyFont="1" applyFill="1" applyBorder="1" applyAlignment="1">
      <alignment horizontal="right" wrapText="1"/>
      <protection/>
    </xf>
    <xf numFmtId="0" fontId="4" fillId="33" borderId="37" xfId="0" applyFont="1" applyFill="1" applyBorder="1" applyAlignment="1">
      <alignment/>
    </xf>
    <xf numFmtId="10" fontId="8" fillId="0" borderId="10" xfId="78" applyNumberFormat="1" applyFont="1" applyFill="1" applyBorder="1" applyAlignment="1">
      <alignment horizontal="right" wrapText="1"/>
      <protection/>
    </xf>
    <xf numFmtId="10" fontId="8" fillId="0" borderId="38" xfId="78" applyNumberFormat="1" applyFont="1" applyFill="1" applyBorder="1" applyAlignment="1">
      <alignment horizontal="right" wrapText="1"/>
      <protection/>
    </xf>
    <xf numFmtId="6" fontId="5" fillId="0" borderId="29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right" vertical="center" wrapText="1"/>
    </xf>
    <xf numFmtId="6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right" vertical="center" wrapText="1"/>
    </xf>
    <xf numFmtId="168" fontId="6" fillId="0" borderId="36" xfId="78" applyNumberFormat="1" applyFont="1" applyFill="1" applyBorder="1" applyAlignment="1">
      <alignment horizontal="right" wrapText="1"/>
      <protection/>
    </xf>
    <xf numFmtId="168" fontId="5" fillId="0" borderId="29" xfId="0" applyNumberFormat="1" applyFont="1" applyBorder="1" applyAlignment="1">
      <alignment/>
    </xf>
    <xf numFmtId="0" fontId="6" fillId="0" borderId="39" xfId="78" applyFont="1" applyFill="1" applyBorder="1" applyAlignment="1">
      <alignment horizontal="left" wrapText="1"/>
      <protection/>
    </xf>
    <xf numFmtId="0" fontId="6" fillId="0" borderId="39" xfId="78" applyFont="1" applyFill="1" applyBorder="1" applyAlignment="1">
      <alignment horizontal="right" wrapText="1"/>
      <protection/>
    </xf>
    <xf numFmtId="168" fontId="6" fillId="0" borderId="40" xfId="79" applyNumberFormat="1" applyFont="1" applyBorder="1">
      <alignment/>
      <protection/>
    </xf>
    <xf numFmtId="0" fontId="6" fillId="0" borderId="10" xfId="78" applyFont="1" applyFill="1" applyBorder="1" applyAlignment="1">
      <alignment horizontal="left" wrapText="1"/>
      <protection/>
    </xf>
    <xf numFmtId="168" fontId="6" fillId="0" borderId="41" xfId="79" applyNumberFormat="1" applyFont="1" applyBorder="1">
      <alignment/>
      <protection/>
    </xf>
    <xf numFmtId="168" fontId="6" fillId="0" borderId="42" xfId="79" applyNumberFormat="1" applyFont="1" applyBorder="1">
      <alignment/>
      <protection/>
    </xf>
    <xf numFmtId="168" fontId="6" fillId="0" borderId="43" xfId="79" applyNumberFormat="1" applyFont="1" applyBorder="1">
      <alignment/>
      <protection/>
    </xf>
    <xf numFmtId="168" fontId="6" fillId="0" borderId="40" xfId="79" applyNumberFormat="1" applyFont="1" applyFill="1" applyBorder="1">
      <alignment/>
      <protection/>
    </xf>
    <xf numFmtId="168" fontId="6" fillId="0" borderId="42" xfId="79" applyNumberFormat="1" applyFont="1" applyFill="1" applyBorder="1">
      <alignment/>
      <protection/>
    </xf>
    <xf numFmtId="38" fontId="9" fillId="0" borderId="0" xfId="0" applyNumberFormat="1" applyFont="1" applyAlignment="1">
      <alignment horizontal="center"/>
    </xf>
    <xf numFmtId="38" fontId="4" fillId="0" borderId="0" xfId="58" applyNumberFormat="1" applyFont="1" applyFill="1" applyAlignment="1">
      <alignment horizontal="left" wrapText="1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2" xfId="64"/>
    <cellStyle name="Normal 3" xfId="65"/>
    <cellStyle name="Normal 4" xfId="66"/>
    <cellStyle name="Normal 4 2" xfId="67"/>
    <cellStyle name="Normal 4 3" xfId="68"/>
    <cellStyle name="Normal 4 4" xfId="69"/>
    <cellStyle name="Normal 4 5" xfId="70"/>
    <cellStyle name="Normal 4 6" xfId="71"/>
    <cellStyle name="Normal 5" xfId="72"/>
    <cellStyle name="Normal 6" xfId="73"/>
    <cellStyle name="Normal 7" xfId="74"/>
    <cellStyle name="Normal 8" xfId="75"/>
    <cellStyle name="Normal 9" xfId="76"/>
    <cellStyle name="Normal_Revenue" xfId="77"/>
    <cellStyle name="Normal_Sheet1" xfId="78"/>
    <cellStyle name="Normal_Total Revenue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view="pageBreakPreview" zoomScaleNormal="87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5.8515625" style="1" customWidth="1"/>
    <col min="2" max="2" width="41.57421875" style="1" customWidth="1"/>
    <col min="3" max="3" width="12.7109375" style="1" customWidth="1"/>
    <col min="4" max="4" width="9.28125" style="1" customWidth="1"/>
    <col min="5" max="5" width="12.8515625" style="1" customWidth="1"/>
    <col min="6" max="6" width="9.28125" style="1" customWidth="1"/>
    <col min="7" max="7" width="12.7109375" style="1" customWidth="1"/>
    <col min="8" max="8" width="9.28125" style="1" customWidth="1"/>
    <col min="9" max="9" width="13.421875" style="1" customWidth="1"/>
    <col min="10" max="16384" width="9.140625" style="1" customWidth="1"/>
  </cols>
  <sheetData>
    <row r="1" spans="1:9" ht="24.75" customHeight="1">
      <c r="A1" s="70" t="s">
        <v>104</v>
      </c>
      <c r="B1" s="70"/>
      <c r="C1" s="70"/>
      <c r="D1" s="70"/>
      <c r="E1" s="70"/>
      <c r="F1" s="70"/>
      <c r="G1" s="70"/>
      <c r="H1" s="70"/>
      <c r="I1" s="70"/>
    </row>
    <row r="2" ht="26.25" customHeight="1" thickBot="1"/>
    <row r="3" spans="1:9" ht="80.25" customHeight="1" thickBot="1">
      <c r="A3" s="2"/>
      <c r="B3" s="2"/>
      <c r="C3" s="6" t="s">
        <v>82</v>
      </c>
      <c r="D3" s="17" t="s">
        <v>85</v>
      </c>
      <c r="E3" s="8" t="s">
        <v>83</v>
      </c>
      <c r="F3" s="18" t="s">
        <v>86</v>
      </c>
      <c r="G3" s="7" t="s">
        <v>88</v>
      </c>
      <c r="H3" s="29" t="s">
        <v>87</v>
      </c>
      <c r="I3" s="19" t="s">
        <v>84</v>
      </c>
    </row>
    <row r="4" spans="1:9" ht="12.75">
      <c r="A4" s="41" t="s">
        <v>0</v>
      </c>
      <c r="B4" s="41" t="s">
        <v>89</v>
      </c>
      <c r="C4" s="5"/>
      <c r="D4" s="5"/>
      <c r="E4" s="3"/>
      <c r="F4" s="3"/>
      <c r="G4" s="4"/>
      <c r="H4" s="30"/>
      <c r="I4" s="4"/>
    </row>
    <row r="5" spans="1:9" ht="12.75">
      <c r="A5" s="62">
        <v>1</v>
      </c>
      <c r="B5" s="61" t="s">
        <v>1</v>
      </c>
      <c r="C5" s="66">
        <v>13211406</v>
      </c>
      <c r="D5" s="48">
        <f aca="true" t="shared" si="0" ref="D5:D36">C5/$I5</f>
        <v>0.15080756217724223</v>
      </c>
      <c r="E5" s="66">
        <v>52735210</v>
      </c>
      <c r="F5" s="48">
        <f aca="true" t="shared" si="1" ref="F5:F36">E5/$I5</f>
        <v>0.6019698782252946</v>
      </c>
      <c r="G5" s="67">
        <v>21657784</v>
      </c>
      <c r="H5" s="48">
        <f aca="true" t="shared" si="2" ref="H5:H36">G5/$I5</f>
        <v>0.24722255959746314</v>
      </c>
      <c r="I5" s="59">
        <f aca="true" t="shared" si="3" ref="I5:I36">C5+E5+G5</f>
        <v>87604400</v>
      </c>
    </row>
    <row r="6" spans="1:9" ht="12.75">
      <c r="A6" s="37">
        <v>2</v>
      </c>
      <c r="B6" s="38" t="s">
        <v>122</v>
      </c>
      <c r="C6" s="63">
        <v>4010378</v>
      </c>
      <c r="D6" s="24">
        <f t="shared" si="0"/>
        <v>0.08737197644385956</v>
      </c>
      <c r="E6" s="63">
        <v>28396499</v>
      </c>
      <c r="F6" s="24">
        <f t="shared" si="1"/>
        <v>0.6186594484899134</v>
      </c>
      <c r="G6" s="63">
        <v>13493172</v>
      </c>
      <c r="H6" s="24">
        <f t="shared" si="2"/>
        <v>0.29396857506622703</v>
      </c>
      <c r="I6" s="39">
        <f t="shared" si="3"/>
        <v>45900049</v>
      </c>
    </row>
    <row r="7" spans="1:9" ht="12.75">
      <c r="A7" s="37">
        <v>3</v>
      </c>
      <c r="B7" s="38" t="s">
        <v>2</v>
      </c>
      <c r="C7" s="63">
        <v>17078392</v>
      </c>
      <c r="D7" s="24">
        <f t="shared" si="0"/>
        <v>0.07828639444086395</v>
      </c>
      <c r="E7" s="63">
        <v>97102238</v>
      </c>
      <c r="F7" s="24">
        <f t="shared" si="1"/>
        <v>0.4451112320854708</v>
      </c>
      <c r="G7" s="63">
        <v>103972117</v>
      </c>
      <c r="H7" s="24">
        <f t="shared" si="2"/>
        <v>0.47660237347366524</v>
      </c>
      <c r="I7" s="39">
        <f t="shared" si="3"/>
        <v>218152747</v>
      </c>
    </row>
    <row r="8" spans="1:9" ht="12.75">
      <c r="A8" s="37">
        <v>4</v>
      </c>
      <c r="B8" s="38" t="s">
        <v>3</v>
      </c>
      <c r="C8" s="63">
        <v>6326808</v>
      </c>
      <c r="D8" s="24">
        <f t="shared" si="0"/>
        <v>0.1337519209849074</v>
      </c>
      <c r="E8" s="63">
        <v>28488977</v>
      </c>
      <c r="F8" s="24">
        <f t="shared" si="1"/>
        <v>0.6022713824482812</v>
      </c>
      <c r="G8" s="63">
        <v>12486773</v>
      </c>
      <c r="H8" s="24">
        <f t="shared" si="2"/>
        <v>0.26397669656681144</v>
      </c>
      <c r="I8" s="39">
        <f t="shared" si="3"/>
        <v>47302558</v>
      </c>
    </row>
    <row r="9" spans="1:9" ht="12.75">
      <c r="A9" s="32">
        <v>5</v>
      </c>
      <c r="B9" s="64" t="s">
        <v>4</v>
      </c>
      <c r="C9" s="65">
        <v>9488626</v>
      </c>
      <c r="D9" s="36">
        <f t="shared" si="0"/>
        <v>0.17543276507689487</v>
      </c>
      <c r="E9" s="65">
        <v>35332003</v>
      </c>
      <c r="F9" s="36">
        <f t="shared" si="1"/>
        <v>0.6532443139813019</v>
      </c>
      <c r="G9" s="65">
        <v>9266337</v>
      </c>
      <c r="H9" s="36">
        <f t="shared" si="2"/>
        <v>0.17132292094180324</v>
      </c>
      <c r="I9" s="35">
        <f t="shared" si="3"/>
        <v>54086966</v>
      </c>
    </row>
    <row r="10" spans="1:9" ht="12.75">
      <c r="A10" s="62">
        <v>6</v>
      </c>
      <c r="B10" s="61" t="s">
        <v>5</v>
      </c>
      <c r="C10" s="66">
        <v>4851522</v>
      </c>
      <c r="D10" s="48">
        <f t="shared" si="0"/>
        <v>0.0799601083028921</v>
      </c>
      <c r="E10" s="66">
        <v>36586520</v>
      </c>
      <c r="F10" s="48">
        <f t="shared" si="1"/>
        <v>0.6029988324542129</v>
      </c>
      <c r="G10" s="66">
        <v>19236238</v>
      </c>
      <c r="H10" s="48">
        <f t="shared" si="2"/>
        <v>0.317041059242895</v>
      </c>
      <c r="I10" s="59">
        <f t="shared" si="3"/>
        <v>60674280</v>
      </c>
    </row>
    <row r="11" spans="1:9" ht="12.75">
      <c r="A11" s="37">
        <v>7</v>
      </c>
      <c r="B11" s="38" t="s">
        <v>6</v>
      </c>
      <c r="C11" s="63">
        <v>3319189</v>
      </c>
      <c r="D11" s="24">
        <f t="shared" si="0"/>
        <v>0.08755723012449301</v>
      </c>
      <c r="E11" s="63">
        <v>10001560</v>
      </c>
      <c r="F11" s="24">
        <f t="shared" si="1"/>
        <v>0.26383218627319033</v>
      </c>
      <c r="G11" s="63">
        <v>24588045</v>
      </c>
      <c r="H11" s="24">
        <f t="shared" si="2"/>
        <v>0.6486105836023166</v>
      </c>
      <c r="I11" s="39">
        <f t="shared" si="3"/>
        <v>37908794</v>
      </c>
    </row>
    <row r="12" spans="1:9" ht="12.75">
      <c r="A12" s="37">
        <v>8</v>
      </c>
      <c r="B12" s="38" t="s">
        <v>7</v>
      </c>
      <c r="C12" s="63">
        <v>17937268</v>
      </c>
      <c r="D12" s="24">
        <f t="shared" si="0"/>
        <v>0.08607529130342743</v>
      </c>
      <c r="E12" s="63">
        <v>101824987</v>
      </c>
      <c r="F12" s="24">
        <f t="shared" si="1"/>
        <v>0.4886259946605421</v>
      </c>
      <c r="G12" s="63">
        <v>88628187</v>
      </c>
      <c r="H12" s="24">
        <f t="shared" si="2"/>
        <v>0.4252987140360305</v>
      </c>
      <c r="I12" s="39">
        <f t="shared" si="3"/>
        <v>208390442</v>
      </c>
    </row>
    <row r="13" spans="1:9" ht="12.75">
      <c r="A13" s="37">
        <v>9</v>
      </c>
      <c r="B13" s="38" t="s">
        <v>8</v>
      </c>
      <c r="C13" s="63">
        <v>61392806</v>
      </c>
      <c r="D13" s="24">
        <f t="shared" si="0"/>
        <v>0.12549843691369494</v>
      </c>
      <c r="E13" s="63">
        <v>235324735</v>
      </c>
      <c r="F13" s="24">
        <f t="shared" si="1"/>
        <v>0.4810479978652463</v>
      </c>
      <c r="G13" s="63">
        <v>192474257</v>
      </c>
      <c r="H13" s="24">
        <f t="shared" si="2"/>
        <v>0.39345356522105873</v>
      </c>
      <c r="I13" s="39">
        <f t="shared" si="3"/>
        <v>489191798</v>
      </c>
    </row>
    <row r="14" spans="1:9" ht="12.75">
      <c r="A14" s="32">
        <v>10</v>
      </c>
      <c r="B14" s="64" t="s">
        <v>123</v>
      </c>
      <c r="C14" s="65">
        <v>35792610</v>
      </c>
      <c r="D14" s="36">
        <f t="shared" si="0"/>
        <v>0.10241694989488635</v>
      </c>
      <c r="E14" s="65">
        <v>158462246</v>
      </c>
      <c r="F14" s="36">
        <f t="shared" si="1"/>
        <v>0.45342376286091335</v>
      </c>
      <c r="G14" s="65">
        <v>155224503</v>
      </c>
      <c r="H14" s="36">
        <f t="shared" si="2"/>
        <v>0.4441592872442003</v>
      </c>
      <c r="I14" s="35">
        <f t="shared" si="3"/>
        <v>349479359</v>
      </c>
    </row>
    <row r="15" spans="1:9" ht="12.75">
      <c r="A15" s="62">
        <v>11</v>
      </c>
      <c r="B15" s="61" t="s">
        <v>9</v>
      </c>
      <c r="C15" s="66">
        <v>2155518</v>
      </c>
      <c r="D15" s="48">
        <f t="shared" si="0"/>
        <v>0.1110220687160862</v>
      </c>
      <c r="E15" s="66">
        <v>12234996</v>
      </c>
      <c r="F15" s="48">
        <f t="shared" si="1"/>
        <v>0.6301754690302006</v>
      </c>
      <c r="G15" s="67">
        <v>5024707</v>
      </c>
      <c r="H15" s="48">
        <f t="shared" si="2"/>
        <v>0.25880246225371323</v>
      </c>
      <c r="I15" s="59">
        <f t="shared" si="3"/>
        <v>19415221</v>
      </c>
    </row>
    <row r="16" spans="1:9" ht="12.75">
      <c r="A16" s="37">
        <v>12</v>
      </c>
      <c r="B16" s="38" t="s">
        <v>10</v>
      </c>
      <c r="C16" s="63">
        <v>27119974</v>
      </c>
      <c r="D16" s="24">
        <f t="shared" si="0"/>
        <v>0.5209534517655806</v>
      </c>
      <c r="E16" s="63">
        <v>8031396</v>
      </c>
      <c r="F16" s="24">
        <f t="shared" si="1"/>
        <v>0.1542768244798567</v>
      </c>
      <c r="G16" s="63">
        <v>16906974</v>
      </c>
      <c r="H16" s="24">
        <f t="shared" si="2"/>
        <v>0.32476972375456276</v>
      </c>
      <c r="I16" s="39">
        <f t="shared" si="3"/>
        <v>52058344</v>
      </c>
    </row>
    <row r="17" spans="1:9" ht="12.75">
      <c r="A17" s="37">
        <v>13</v>
      </c>
      <c r="B17" s="38" t="s">
        <v>11</v>
      </c>
      <c r="C17" s="63">
        <v>2704759</v>
      </c>
      <c r="D17" s="24">
        <f t="shared" si="0"/>
        <v>0.15476980674996102</v>
      </c>
      <c r="E17" s="63">
        <v>11195014</v>
      </c>
      <c r="F17" s="24">
        <f t="shared" si="1"/>
        <v>0.640593174232199</v>
      </c>
      <c r="G17" s="63">
        <v>3576239</v>
      </c>
      <c r="H17" s="24">
        <f t="shared" si="2"/>
        <v>0.20463701901784</v>
      </c>
      <c r="I17" s="39">
        <f t="shared" si="3"/>
        <v>17476012</v>
      </c>
    </row>
    <row r="18" spans="1:9" ht="12.75">
      <c r="A18" s="37">
        <v>14</v>
      </c>
      <c r="B18" s="38" t="s">
        <v>12</v>
      </c>
      <c r="C18" s="63">
        <v>3193164</v>
      </c>
      <c r="D18" s="24">
        <f t="shared" si="0"/>
        <v>0.10651023996828807</v>
      </c>
      <c r="E18" s="63">
        <v>16855697</v>
      </c>
      <c r="F18" s="24">
        <f t="shared" si="1"/>
        <v>0.5622336755339699</v>
      </c>
      <c r="G18" s="63">
        <v>9931017</v>
      </c>
      <c r="H18" s="24">
        <f t="shared" si="2"/>
        <v>0.33125608449774213</v>
      </c>
      <c r="I18" s="39">
        <f t="shared" si="3"/>
        <v>29979878</v>
      </c>
    </row>
    <row r="19" spans="1:9" ht="12.75">
      <c r="A19" s="32">
        <v>15</v>
      </c>
      <c r="B19" s="64" t="s">
        <v>13</v>
      </c>
      <c r="C19" s="65">
        <v>6365533</v>
      </c>
      <c r="D19" s="36">
        <f t="shared" si="0"/>
        <v>0.15041791767150536</v>
      </c>
      <c r="E19" s="65">
        <v>25126654</v>
      </c>
      <c r="F19" s="36">
        <f t="shared" si="1"/>
        <v>0.593744305894322</v>
      </c>
      <c r="G19" s="65">
        <v>10826794</v>
      </c>
      <c r="H19" s="36">
        <f t="shared" si="2"/>
        <v>0.25583777643417266</v>
      </c>
      <c r="I19" s="35">
        <f t="shared" si="3"/>
        <v>42318981</v>
      </c>
    </row>
    <row r="20" spans="1:9" ht="12.75">
      <c r="A20" s="62">
        <v>16</v>
      </c>
      <c r="B20" s="61" t="s">
        <v>14</v>
      </c>
      <c r="C20" s="66">
        <v>7250477</v>
      </c>
      <c r="D20" s="48">
        <f t="shared" si="0"/>
        <v>0.08684438034167098</v>
      </c>
      <c r="E20" s="66">
        <v>28960133</v>
      </c>
      <c r="F20" s="48">
        <f t="shared" si="1"/>
        <v>0.34687715097880834</v>
      </c>
      <c r="G20" s="66">
        <v>47277544</v>
      </c>
      <c r="H20" s="48">
        <f t="shared" si="2"/>
        <v>0.5662784686795207</v>
      </c>
      <c r="I20" s="59">
        <f t="shared" si="3"/>
        <v>83488154</v>
      </c>
    </row>
    <row r="21" spans="1:9" ht="12.75" customHeight="1">
      <c r="A21" s="37">
        <v>17</v>
      </c>
      <c r="B21" s="38" t="s">
        <v>118</v>
      </c>
      <c r="C21" s="63">
        <v>72438769</v>
      </c>
      <c r="D21" s="24">
        <f t="shared" si="0"/>
        <v>0.12978258707394133</v>
      </c>
      <c r="E21" s="63">
        <v>193478086</v>
      </c>
      <c r="F21" s="24">
        <f t="shared" si="1"/>
        <v>0.3466387804463451</v>
      </c>
      <c r="G21" s="68">
        <v>292237907</v>
      </c>
      <c r="H21" s="24">
        <f t="shared" si="2"/>
        <v>0.5235786324797136</v>
      </c>
      <c r="I21" s="39">
        <f t="shared" si="3"/>
        <v>558154762</v>
      </c>
    </row>
    <row r="22" spans="1:9" ht="12.75">
      <c r="A22" s="37">
        <v>18</v>
      </c>
      <c r="B22" s="38" t="s">
        <v>15</v>
      </c>
      <c r="C22" s="63">
        <v>4015363</v>
      </c>
      <c r="D22" s="24">
        <f t="shared" si="0"/>
        <v>0.24252954228997617</v>
      </c>
      <c r="E22" s="63">
        <v>9998575</v>
      </c>
      <c r="F22" s="24">
        <f t="shared" si="1"/>
        <v>0.603917956683368</v>
      </c>
      <c r="G22" s="63">
        <v>2542243</v>
      </c>
      <c r="H22" s="24">
        <f t="shared" si="2"/>
        <v>0.15355250102665585</v>
      </c>
      <c r="I22" s="39">
        <f t="shared" si="3"/>
        <v>16556181</v>
      </c>
    </row>
    <row r="23" spans="1:9" ht="12.75">
      <c r="A23" s="37">
        <v>19</v>
      </c>
      <c r="B23" s="38" t="s">
        <v>16</v>
      </c>
      <c r="C23" s="63">
        <v>2882682</v>
      </c>
      <c r="D23" s="24">
        <f t="shared" si="0"/>
        <v>0.12371915306507135</v>
      </c>
      <c r="E23" s="63">
        <v>14769873</v>
      </c>
      <c r="F23" s="24">
        <f t="shared" si="1"/>
        <v>0.6338944699549464</v>
      </c>
      <c r="G23" s="63">
        <v>5647653</v>
      </c>
      <c r="H23" s="24">
        <f t="shared" si="2"/>
        <v>0.24238637697998233</v>
      </c>
      <c r="I23" s="39">
        <f t="shared" si="3"/>
        <v>23300208</v>
      </c>
    </row>
    <row r="24" spans="1:9" ht="12.75">
      <c r="A24" s="32">
        <v>20</v>
      </c>
      <c r="B24" s="64" t="s">
        <v>17</v>
      </c>
      <c r="C24" s="65">
        <v>8091856</v>
      </c>
      <c r="D24" s="36">
        <f t="shared" si="0"/>
        <v>0.13626107210374858</v>
      </c>
      <c r="E24" s="65">
        <v>38212451</v>
      </c>
      <c r="F24" s="36">
        <f t="shared" si="1"/>
        <v>0.6434703658804556</v>
      </c>
      <c r="G24" s="65">
        <v>13080636</v>
      </c>
      <c r="H24" s="36">
        <f t="shared" si="2"/>
        <v>0.2202685620157958</v>
      </c>
      <c r="I24" s="35">
        <f t="shared" si="3"/>
        <v>59384943</v>
      </c>
    </row>
    <row r="25" spans="1:9" ht="12.75">
      <c r="A25" s="62">
        <v>21</v>
      </c>
      <c r="B25" s="61" t="s">
        <v>18</v>
      </c>
      <c r="C25" s="66">
        <v>7616717</v>
      </c>
      <c r="D25" s="48">
        <f t="shared" si="0"/>
        <v>0.22982232417750378</v>
      </c>
      <c r="E25" s="66">
        <v>19122729</v>
      </c>
      <c r="F25" s="48">
        <f t="shared" si="1"/>
        <v>0.5769979406346005</v>
      </c>
      <c r="G25" s="67">
        <v>6402317</v>
      </c>
      <c r="H25" s="48">
        <f t="shared" si="2"/>
        <v>0.19317973518789572</v>
      </c>
      <c r="I25" s="59">
        <f t="shared" si="3"/>
        <v>33141763</v>
      </c>
    </row>
    <row r="26" spans="1:9" ht="12.75">
      <c r="A26" s="37">
        <v>22</v>
      </c>
      <c r="B26" s="38" t="s">
        <v>19</v>
      </c>
      <c r="C26" s="63">
        <v>4063592</v>
      </c>
      <c r="D26" s="24">
        <f t="shared" si="0"/>
        <v>0.13157896100208993</v>
      </c>
      <c r="E26" s="63">
        <v>22389390</v>
      </c>
      <c r="F26" s="24">
        <f t="shared" si="1"/>
        <v>0.7249676329883961</v>
      </c>
      <c r="G26" s="63">
        <v>4430314</v>
      </c>
      <c r="H26" s="24">
        <f t="shared" si="2"/>
        <v>0.143453406009514</v>
      </c>
      <c r="I26" s="39">
        <f t="shared" si="3"/>
        <v>30883296</v>
      </c>
    </row>
    <row r="27" spans="1:9" ht="12.75">
      <c r="A27" s="37">
        <v>23</v>
      </c>
      <c r="B27" s="38" t="s">
        <v>20</v>
      </c>
      <c r="C27" s="63">
        <v>18173316</v>
      </c>
      <c r="D27" s="24">
        <f t="shared" si="0"/>
        <v>0.12231368125035481</v>
      </c>
      <c r="E27" s="63">
        <v>81897300</v>
      </c>
      <c r="F27" s="24">
        <f t="shared" si="1"/>
        <v>0.5512015664870783</v>
      </c>
      <c r="G27" s="63">
        <v>48508969</v>
      </c>
      <c r="H27" s="24">
        <f t="shared" si="2"/>
        <v>0.3264847522625669</v>
      </c>
      <c r="I27" s="39">
        <f t="shared" si="3"/>
        <v>148579585</v>
      </c>
    </row>
    <row r="28" spans="1:9" ht="12.75">
      <c r="A28" s="37">
        <v>24</v>
      </c>
      <c r="B28" s="38" t="s">
        <v>21</v>
      </c>
      <c r="C28" s="63">
        <v>7779669</v>
      </c>
      <c r="D28" s="24">
        <f t="shared" si="0"/>
        <v>0.09826721384212973</v>
      </c>
      <c r="E28" s="63">
        <v>19834186</v>
      </c>
      <c r="F28" s="24">
        <f t="shared" si="1"/>
        <v>0.2505312497288221</v>
      </c>
      <c r="G28" s="63">
        <v>51554656</v>
      </c>
      <c r="H28" s="24">
        <f t="shared" si="2"/>
        <v>0.6512015364290482</v>
      </c>
      <c r="I28" s="39">
        <f t="shared" si="3"/>
        <v>79168511</v>
      </c>
    </row>
    <row r="29" spans="1:9" ht="12.75">
      <c r="A29" s="32">
        <v>25</v>
      </c>
      <c r="B29" s="64" t="s">
        <v>22</v>
      </c>
      <c r="C29" s="65">
        <v>2282652</v>
      </c>
      <c r="D29" s="36">
        <f t="shared" si="0"/>
        <v>0.09159205604474739</v>
      </c>
      <c r="E29" s="65">
        <v>10436831</v>
      </c>
      <c r="F29" s="36">
        <f t="shared" si="1"/>
        <v>0.4187807908877731</v>
      </c>
      <c r="G29" s="65">
        <v>12202460</v>
      </c>
      <c r="H29" s="36">
        <f t="shared" si="2"/>
        <v>0.4896271530674795</v>
      </c>
      <c r="I29" s="35">
        <f t="shared" si="3"/>
        <v>24921943</v>
      </c>
    </row>
    <row r="30" spans="1:9" ht="12.75">
      <c r="A30" s="62">
        <v>26</v>
      </c>
      <c r="B30" s="61" t="s">
        <v>124</v>
      </c>
      <c r="C30" s="66">
        <v>90937242</v>
      </c>
      <c r="D30" s="48">
        <f t="shared" si="0"/>
        <v>0.17698262168478449</v>
      </c>
      <c r="E30" s="66">
        <v>161425527</v>
      </c>
      <c r="F30" s="48">
        <f t="shared" si="1"/>
        <v>0.314167357036273</v>
      </c>
      <c r="G30" s="66">
        <v>261457408</v>
      </c>
      <c r="H30" s="48">
        <f t="shared" si="2"/>
        <v>0.5088500212789425</v>
      </c>
      <c r="I30" s="59">
        <f t="shared" si="3"/>
        <v>513820177</v>
      </c>
    </row>
    <row r="31" spans="1:9" ht="12.75">
      <c r="A31" s="37">
        <v>27</v>
      </c>
      <c r="B31" s="38" t="s">
        <v>125</v>
      </c>
      <c r="C31" s="63">
        <v>6132721</v>
      </c>
      <c r="D31" s="24">
        <f t="shared" si="0"/>
        <v>0.09566794347244602</v>
      </c>
      <c r="E31" s="63">
        <v>39005934</v>
      </c>
      <c r="F31" s="24">
        <f t="shared" si="1"/>
        <v>0.6084766434021637</v>
      </c>
      <c r="G31" s="63">
        <v>18965587</v>
      </c>
      <c r="H31" s="24">
        <f t="shared" si="2"/>
        <v>0.2958554131253904</v>
      </c>
      <c r="I31" s="39">
        <f t="shared" si="3"/>
        <v>64104242</v>
      </c>
    </row>
    <row r="32" spans="1:9" ht="12.75">
      <c r="A32" s="37">
        <v>28</v>
      </c>
      <c r="B32" s="38" t="s">
        <v>23</v>
      </c>
      <c r="C32" s="63">
        <v>39560665</v>
      </c>
      <c r="D32" s="24">
        <f t="shared" si="0"/>
        <v>0.12135075822811105</v>
      </c>
      <c r="E32" s="63">
        <v>129357465</v>
      </c>
      <c r="F32" s="24">
        <f t="shared" si="1"/>
        <v>0.3967988520975655</v>
      </c>
      <c r="G32" s="63">
        <v>157084489</v>
      </c>
      <c r="H32" s="24">
        <f t="shared" si="2"/>
        <v>0.4818503896743234</v>
      </c>
      <c r="I32" s="39">
        <f t="shared" si="3"/>
        <v>326002619</v>
      </c>
    </row>
    <row r="33" spans="1:9" ht="12.75">
      <c r="A33" s="37">
        <v>29</v>
      </c>
      <c r="B33" s="38" t="s">
        <v>24</v>
      </c>
      <c r="C33" s="63">
        <v>17756163</v>
      </c>
      <c r="D33" s="24">
        <f t="shared" si="0"/>
        <v>0.11054663833379928</v>
      </c>
      <c r="E33" s="63">
        <v>81060160</v>
      </c>
      <c r="F33" s="24">
        <f t="shared" si="1"/>
        <v>0.5046657991819462</v>
      </c>
      <c r="G33" s="63">
        <v>61805142</v>
      </c>
      <c r="H33" s="24">
        <f t="shared" si="2"/>
        <v>0.3847875624842545</v>
      </c>
      <c r="I33" s="39">
        <f t="shared" si="3"/>
        <v>160621465</v>
      </c>
    </row>
    <row r="34" spans="1:9" ht="12.75">
      <c r="A34" s="32">
        <v>30</v>
      </c>
      <c r="B34" s="64" t="s">
        <v>25</v>
      </c>
      <c r="C34" s="65">
        <v>2390550</v>
      </c>
      <c r="D34" s="36">
        <f t="shared" si="0"/>
        <v>0.08286967612899208</v>
      </c>
      <c r="E34" s="65">
        <v>16691250</v>
      </c>
      <c r="F34" s="36">
        <f t="shared" si="1"/>
        <v>0.5786109814427807</v>
      </c>
      <c r="G34" s="65">
        <v>9765302</v>
      </c>
      <c r="H34" s="36">
        <f t="shared" si="2"/>
        <v>0.3385193424282273</v>
      </c>
      <c r="I34" s="35">
        <f t="shared" si="3"/>
        <v>28847102</v>
      </c>
    </row>
    <row r="35" spans="1:9" ht="12.75">
      <c r="A35" s="62">
        <v>31</v>
      </c>
      <c r="B35" s="61" t="s">
        <v>26</v>
      </c>
      <c r="C35" s="66">
        <v>6661740</v>
      </c>
      <c r="D35" s="48">
        <f t="shared" si="0"/>
        <v>0.09023180510014618</v>
      </c>
      <c r="E35" s="66">
        <v>34750757</v>
      </c>
      <c r="F35" s="48">
        <f t="shared" si="1"/>
        <v>0.47069137082902374</v>
      </c>
      <c r="G35" s="67">
        <v>32416681</v>
      </c>
      <c r="H35" s="48">
        <f t="shared" si="2"/>
        <v>0.4390768240708301</v>
      </c>
      <c r="I35" s="59">
        <f t="shared" si="3"/>
        <v>73829178</v>
      </c>
    </row>
    <row r="36" spans="1:9" ht="12.75">
      <c r="A36" s="37">
        <v>32</v>
      </c>
      <c r="B36" s="38" t="s">
        <v>27</v>
      </c>
      <c r="C36" s="63">
        <v>17160442</v>
      </c>
      <c r="D36" s="24">
        <f t="shared" si="0"/>
        <v>0.07765507059096263</v>
      </c>
      <c r="E36" s="63">
        <v>148702658</v>
      </c>
      <c r="F36" s="24">
        <f t="shared" si="1"/>
        <v>0.6729148004494158</v>
      </c>
      <c r="G36" s="63">
        <v>55119791</v>
      </c>
      <c r="H36" s="24">
        <f t="shared" si="2"/>
        <v>0.24943012895962158</v>
      </c>
      <c r="I36" s="39">
        <f t="shared" si="3"/>
        <v>220982891</v>
      </c>
    </row>
    <row r="37" spans="1:9" ht="12.75">
      <c r="A37" s="37">
        <v>33</v>
      </c>
      <c r="B37" s="38" t="s">
        <v>28</v>
      </c>
      <c r="C37" s="63">
        <v>5645067</v>
      </c>
      <c r="D37" s="24">
        <f aca="true" t="shared" si="4" ref="D37:D68">C37/$I37</f>
        <v>0.21107928361625786</v>
      </c>
      <c r="E37" s="63">
        <v>14197508</v>
      </c>
      <c r="F37" s="24">
        <f aca="true" t="shared" si="5" ref="F37:F68">E37/$I37</f>
        <v>0.5308705490609925</v>
      </c>
      <c r="G37" s="63">
        <v>6901248</v>
      </c>
      <c r="H37" s="24">
        <f aca="true" t="shared" si="6" ref="H37:H68">G37/$I37</f>
        <v>0.25805016732274966</v>
      </c>
      <c r="I37" s="39">
        <f aca="true" t="shared" si="7" ref="I37:I73">C37+E37+G37</f>
        <v>26743823</v>
      </c>
    </row>
    <row r="38" spans="1:9" ht="12.75">
      <c r="A38" s="37">
        <v>34</v>
      </c>
      <c r="B38" s="38" t="s">
        <v>29</v>
      </c>
      <c r="C38" s="63">
        <v>8500498</v>
      </c>
      <c r="D38" s="24">
        <f t="shared" si="4"/>
        <v>0.1629686579400849</v>
      </c>
      <c r="E38" s="63">
        <v>30765051</v>
      </c>
      <c r="F38" s="24">
        <f t="shared" si="5"/>
        <v>0.5898170992956255</v>
      </c>
      <c r="G38" s="63">
        <v>12894775</v>
      </c>
      <c r="H38" s="24">
        <f t="shared" si="6"/>
        <v>0.24721424276428958</v>
      </c>
      <c r="I38" s="39">
        <f t="shared" si="7"/>
        <v>52160324</v>
      </c>
    </row>
    <row r="39" spans="1:9" ht="12.75">
      <c r="A39" s="32">
        <v>35</v>
      </c>
      <c r="B39" s="64" t="s">
        <v>30</v>
      </c>
      <c r="C39" s="65">
        <v>8752149</v>
      </c>
      <c r="D39" s="36">
        <f t="shared" si="4"/>
        <v>0.12554185442100552</v>
      </c>
      <c r="E39" s="65">
        <v>39114396</v>
      </c>
      <c r="F39" s="36">
        <f t="shared" si="5"/>
        <v>0.5610614956849523</v>
      </c>
      <c r="G39" s="65">
        <v>21848444</v>
      </c>
      <c r="H39" s="36">
        <f t="shared" si="6"/>
        <v>0.31339664989404215</v>
      </c>
      <c r="I39" s="35">
        <f t="shared" si="7"/>
        <v>69714989</v>
      </c>
    </row>
    <row r="40" spans="1:9" ht="12.75">
      <c r="A40" s="62">
        <v>36</v>
      </c>
      <c r="B40" s="61" t="s">
        <v>126</v>
      </c>
      <c r="C40" s="66">
        <v>59034597</v>
      </c>
      <c r="D40" s="48">
        <f t="shared" si="4"/>
        <v>0.30243925287983076</v>
      </c>
      <c r="E40" s="66">
        <v>41263752</v>
      </c>
      <c r="F40" s="48">
        <f t="shared" si="5"/>
        <v>0.2113977050762051</v>
      </c>
      <c r="G40" s="69">
        <v>94896542</v>
      </c>
      <c r="H40" s="48">
        <f t="shared" si="6"/>
        <v>0.48616304204396416</v>
      </c>
      <c r="I40" s="59">
        <f t="shared" si="7"/>
        <v>195194891</v>
      </c>
    </row>
    <row r="41" spans="1:9" ht="12.75">
      <c r="A41" s="37">
        <v>37</v>
      </c>
      <c r="B41" s="38" t="s">
        <v>31</v>
      </c>
      <c r="C41" s="63">
        <v>17700113</v>
      </c>
      <c r="D41" s="24">
        <f t="shared" si="4"/>
        <v>0.08770188672013032</v>
      </c>
      <c r="E41" s="63">
        <v>120333489</v>
      </c>
      <c r="F41" s="24">
        <f t="shared" si="5"/>
        <v>0.5962376636192124</v>
      </c>
      <c r="G41" s="63">
        <v>63787746</v>
      </c>
      <c r="H41" s="24">
        <f t="shared" si="6"/>
        <v>0.3160604496606573</v>
      </c>
      <c r="I41" s="39">
        <f t="shared" si="7"/>
        <v>201821348</v>
      </c>
    </row>
    <row r="42" spans="1:9" ht="12.75">
      <c r="A42" s="37">
        <v>38</v>
      </c>
      <c r="B42" s="38" t="s">
        <v>127</v>
      </c>
      <c r="C42" s="63">
        <v>8956342</v>
      </c>
      <c r="D42" s="24">
        <f t="shared" si="4"/>
        <v>0.14919444986522457</v>
      </c>
      <c r="E42" s="63">
        <v>14283716</v>
      </c>
      <c r="F42" s="24">
        <f t="shared" si="5"/>
        <v>0.2379376703849748</v>
      </c>
      <c r="G42" s="63">
        <v>36791277</v>
      </c>
      <c r="H42" s="24">
        <f t="shared" si="6"/>
        <v>0.6128678797498006</v>
      </c>
      <c r="I42" s="39">
        <f t="shared" si="7"/>
        <v>60031335</v>
      </c>
    </row>
    <row r="43" spans="1:9" ht="12.75">
      <c r="A43" s="37">
        <v>39</v>
      </c>
      <c r="B43" s="38" t="s">
        <v>119</v>
      </c>
      <c r="C43" s="63">
        <v>5187850</v>
      </c>
      <c r="D43" s="24">
        <f t="shared" si="4"/>
        <v>0.1700821948922263</v>
      </c>
      <c r="E43" s="63">
        <v>13444500</v>
      </c>
      <c r="F43" s="24">
        <f t="shared" si="5"/>
        <v>0.44077412978951525</v>
      </c>
      <c r="G43" s="68">
        <v>11869667</v>
      </c>
      <c r="H43" s="24">
        <f t="shared" si="6"/>
        <v>0.38914367531825844</v>
      </c>
      <c r="I43" s="39">
        <f t="shared" si="7"/>
        <v>30502017</v>
      </c>
    </row>
    <row r="44" spans="1:9" ht="12.75">
      <c r="A44" s="32">
        <v>40</v>
      </c>
      <c r="B44" s="64" t="s">
        <v>32</v>
      </c>
      <c r="C44" s="65">
        <v>27368899</v>
      </c>
      <c r="D44" s="36">
        <f t="shared" si="4"/>
        <v>0.11983908444545734</v>
      </c>
      <c r="E44" s="65">
        <v>128694560</v>
      </c>
      <c r="F44" s="36">
        <f t="shared" si="5"/>
        <v>0.5635096334533214</v>
      </c>
      <c r="G44" s="65">
        <v>72316949</v>
      </c>
      <c r="H44" s="36">
        <f t="shared" si="6"/>
        <v>0.31665128210122123</v>
      </c>
      <c r="I44" s="35">
        <f t="shared" si="7"/>
        <v>228380408</v>
      </c>
    </row>
    <row r="45" spans="1:9" ht="12.75">
      <c r="A45" s="62">
        <v>41</v>
      </c>
      <c r="B45" s="61" t="s">
        <v>33</v>
      </c>
      <c r="C45" s="66">
        <v>2886897</v>
      </c>
      <c r="D45" s="48">
        <f t="shared" si="4"/>
        <v>0.11027782867852232</v>
      </c>
      <c r="E45" s="66">
        <v>11413984</v>
      </c>
      <c r="F45" s="48">
        <f t="shared" si="5"/>
        <v>0.43600771766065605</v>
      </c>
      <c r="G45" s="67">
        <v>11877518</v>
      </c>
      <c r="H45" s="48">
        <f t="shared" si="6"/>
        <v>0.45371445366082164</v>
      </c>
      <c r="I45" s="59">
        <f t="shared" si="7"/>
        <v>26178399</v>
      </c>
    </row>
    <row r="46" spans="1:9" ht="12.75">
      <c r="A46" s="37">
        <v>42</v>
      </c>
      <c r="B46" s="38" t="s">
        <v>34</v>
      </c>
      <c r="C46" s="63">
        <v>5649774</v>
      </c>
      <c r="D46" s="24">
        <f t="shared" si="4"/>
        <v>0.14693248483927687</v>
      </c>
      <c r="E46" s="63">
        <v>22712408</v>
      </c>
      <c r="F46" s="24">
        <f t="shared" si="5"/>
        <v>0.5906768207230008</v>
      </c>
      <c r="G46" s="63">
        <v>10089315</v>
      </c>
      <c r="H46" s="24">
        <f t="shared" si="6"/>
        <v>0.2623906944377224</v>
      </c>
      <c r="I46" s="39">
        <f t="shared" si="7"/>
        <v>38451497</v>
      </c>
    </row>
    <row r="47" spans="1:9" ht="12.75">
      <c r="A47" s="37">
        <v>43</v>
      </c>
      <c r="B47" s="38" t="s">
        <v>35</v>
      </c>
      <c r="C47" s="63">
        <v>6317201</v>
      </c>
      <c r="D47" s="24">
        <f t="shared" si="4"/>
        <v>0.13761633651088356</v>
      </c>
      <c r="E47" s="63">
        <v>27918694</v>
      </c>
      <c r="F47" s="24">
        <f t="shared" si="5"/>
        <v>0.6081915690902324</v>
      </c>
      <c r="G47" s="63">
        <v>11668546</v>
      </c>
      <c r="H47" s="24">
        <f t="shared" si="6"/>
        <v>0.25419209439888396</v>
      </c>
      <c r="I47" s="39">
        <f t="shared" si="7"/>
        <v>45904441</v>
      </c>
    </row>
    <row r="48" spans="1:9" ht="12.75">
      <c r="A48" s="37">
        <v>44</v>
      </c>
      <c r="B48" s="38" t="s">
        <v>128</v>
      </c>
      <c r="C48" s="63">
        <v>52220221</v>
      </c>
      <c r="D48" s="24">
        <f t="shared" si="4"/>
        <v>0.4969758263872643</v>
      </c>
      <c r="E48" s="63">
        <v>25268385</v>
      </c>
      <c r="F48" s="24">
        <f t="shared" si="5"/>
        <v>0.24047727635711372</v>
      </c>
      <c r="G48" s="63">
        <v>27587372</v>
      </c>
      <c r="H48" s="24">
        <f t="shared" si="6"/>
        <v>0.262546897255622</v>
      </c>
      <c r="I48" s="39">
        <f t="shared" si="7"/>
        <v>105075978</v>
      </c>
    </row>
    <row r="49" spans="1:9" ht="12.75">
      <c r="A49" s="32">
        <v>45</v>
      </c>
      <c r="B49" s="64" t="s">
        <v>129</v>
      </c>
      <c r="C49" s="65">
        <v>11570051</v>
      </c>
      <c r="D49" s="36">
        <f t="shared" si="4"/>
        <v>0.0726611180026176</v>
      </c>
      <c r="E49" s="65">
        <v>34988705</v>
      </c>
      <c r="F49" s="36">
        <f t="shared" si="5"/>
        <v>0.21973268940333768</v>
      </c>
      <c r="G49" s="65">
        <v>112674288</v>
      </c>
      <c r="H49" s="36">
        <f t="shared" si="6"/>
        <v>0.7076061925940448</v>
      </c>
      <c r="I49" s="35">
        <f t="shared" si="7"/>
        <v>159233044</v>
      </c>
    </row>
    <row r="50" spans="1:9" ht="12.75">
      <c r="A50" s="62">
        <v>46</v>
      </c>
      <c r="B50" s="61" t="s">
        <v>36</v>
      </c>
      <c r="C50" s="66">
        <v>2860739</v>
      </c>
      <c r="D50" s="48">
        <f t="shared" si="4"/>
        <v>0.2098953597080655</v>
      </c>
      <c r="E50" s="66">
        <v>8313649</v>
      </c>
      <c r="F50" s="48">
        <f t="shared" si="5"/>
        <v>0.609980969022899</v>
      </c>
      <c r="G50" s="66">
        <v>2454970</v>
      </c>
      <c r="H50" s="48">
        <f t="shared" si="6"/>
        <v>0.18012367126903556</v>
      </c>
      <c r="I50" s="59">
        <f t="shared" si="7"/>
        <v>13629358</v>
      </c>
    </row>
    <row r="51" spans="1:9" ht="12.75">
      <c r="A51" s="37">
        <v>47</v>
      </c>
      <c r="B51" s="38" t="s">
        <v>37</v>
      </c>
      <c r="C51" s="63">
        <v>7201430</v>
      </c>
      <c r="D51" s="24">
        <f t="shared" si="4"/>
        <v>0.1218820325825159</v>
      </c>
      <c r="E51" s="63">
        <v>21045664</v>
      </c>
      <c r="F51" s="24">
        <f t="shared" si="5"/>
        <v>0.3561915210407769</v>
      </c>
      <c r="G51" s="63">
        <v>30838153</v>
      </c>
      <c r="H51" s="24">
        <f t="shared" si="6"/>
        <v>0.5219264463767072</v>
      </c>
      <c r="I51" s="39">
        <f t="shared" si="7"/>
        <v>59085247</v>
      </c>
    </row>
    <row r="52" spans="1:9" ht="12.75">
      <c r="A52" s="37">
        <v>48</v>
      </c>
      <c r="B52" s="38" t="s">
        <v>38</v>
      </c>
      <c r="C52" s="63">
        <v>11632344</v>
      </c>
      <c r="D52" s="24">
        <f t="shared" si="4"/>
        <v>0.1201999285641702</v>
      </c>
      <c r="E52" s="63">
        <v>36749891</v>
      </c>
      <c r="F52" s="24">
        <f t="shared" si="5"/>
        <v>0.37974584253535154</v>
      </c>
      <c r="G52" s="63">
        <v>48392731</v>
      </c>
      <c r="H52" s="24">
        <f t="shared" si="6"/>
        <v>0.5000542289004782</v>
      </c>
      <c r="I52" s="39">
        <f t="shared" si="7"/>
        <v>96774966</v>
      </c>
    </row>
    <row r="53" spans="1:9" ht="12.75">
      <c r="A53" s="37">
        <v>49</v>
      </c>
      <c r="B53" s="38" t="s">
        <v>39</v>
      </c>
      <c r="C53" s="63">
        <v>20706856</v>
      </c>
      <c r="D53" s="24">
        <f t="shared" si="4"/>
        <v>0.14506878642639368</v>
      </c>
      <c r="E53" s="63">
        <v>86771563</v>
      </c>
      <c r="F53" s="24">
        <f t="shared" si="5"/>
        <v>0.607907127027462</v>
      </c>
      <c r="G53" s="63">
        <v>35259771</v>
      </c>
      <c r="H53" s="24">
        <f t="shared" si="6"/>
        <v>0.24702408654614438</v>
      </c>
      <c r="I53" s="39">
        <f t="shared" si="7"/>
        <v>142738190</v>
      </c>
    </row>
    <row r="54" spans="1:9" ht="12.75">
      <c r="A54" s="32">
        <v>50</v>
      </c>
      <c r="B54" s="64" t="s">
        <v>40</v>
      </c>
      <c r="C54" s="65">
        <v>9092377</v>
      </c>
      <c r="D54" s="36">
        <f t="shared" si="4"/>
        <v>0.11105967410760467</v>
      </c>
      <c r="E54" s="65">
        <v>51072132</v>
      </c>
      <c r="F54" s="36">
        <f t="shared" si="5"/>
        <v>0.6238252478862862</v>
      </c>
      <c r="G54" s="65">
        <v>21704784</v>
      </c>
      <c r="H54" s="36">
        <f t="shared" si="6"/>
        <v>0.26511507800610906</v>
      </c>
      <c r="I54" s="35">
        <f t="shared" si="7"/>
        <v>81869293</v>
      </c>
    </row>
    <row r="55" spans="1:9" ht="12.75">
      <c r="A55" s="62">
        <v>51</v>
      </c>
      <c r="B55" s="61" t="s">
        <v>41</v>
      </c>
      <c r="C55" s="66">
        <v>12239414</v>
      </c>
      <c r="D55" s="48">
        <f t="shared" si="4"/>
        <v>0.11694748066201367</v>
      </c>
      <c r="E55" s="66">
        <v>53898191</v>
      </c>
      <c r="F55" s="48">
        <f t="shared" si="5"/>
        <v>0.5149966860905285</v>
      </c>
      <c r="G55" s="67">
        <v>38519750</v>
      </c>
      <c r="H55" s="48">
        <f t="shared" si="6"/>
        <v>0.3680558332474579</v>
      </c>
      <c r="I55" s="59">
        <f t="shared" si="7"/>
        <v>104657355</v>
      </c>
    </row>
    <row r="56" spans="1:9" ht="12.75">
      <c r="A56" s="37">
        <v>52</v>
      </c>
      <c r="B56" s="38" t="s">
        <v>130</v>
      </c>
      <c r="C56" s="63">
        <v>49426153</v>
      </c>
      <c r="D56" s="24">
        <f t="shared" si="4"/>
        <v>0.11481774968755723</v>
      </c>
      <c r="E56" s="63">
        <v>194709810</v>
      </c>
      <c r="F56" s="24">
        <f t="shared" si="5"/>
        <v>0.452314025457167</v>
      </c>
      <c r="G56" s="63">
        <v>186338882</v>
      </c>
      <c r="H56" s="24">
        <f t="shared" si="6"/>
        <v>0.4328682248552758</v>
      </c>
      <c r="I56" s="39">
        <f t="shared" si="7"/>
        <v>430474845</v>
      </c>
    </row>
    <row r="57" spans="1:9" ht="12.75">
      <c r="A57" s="37">
        <v>53</v>
      </c>
      <c r="B57" s="38" t="s">
        <v>42</v>
      </c>
      <c r="C57" s="63">
        <v>25695242</v>
      </c>
      <c r="D57" s="24">
        <f t="shared" si="4"/>
        <v>0.1447458269472596</v>
      </c>
      <c r="E57" s="63">
        <v>109294641</v>
      </c>
      <c r="F57" s="24">
        <f t="shared" si="5"/>
        <v>0.615675975826531</v>
      </c>
      <c r="G57" s="63">
        <v>42529860</v>
      </c>
      <c r="H57" s="24">
        <f t="shared" si="6"/>
        <v>0.23957819722620938</v>
      </c>
      <c r="I57" s="39">
        <f t="shared" si="7"/>
        <v>177519743</v>
      </c>
    </row>
    <row r="58" spans="1:9" ht="12.75">
      <c r="A58" s="37">
        <v>54</v>
      </c>
      <c r="B58" s="38" t="s">
        <v>43</v>
      </c>
      <c r="C58" s="63">
        <v>2264656</v>
      </c>
      <c r="D58" s="24">
        <f t="shared" si="4"/>
        <v>0.21943966847077026</v>
      </c>
      <c r="E58" s="63">
        <v>5257906</v>
      </c>
      <c r="F58" s="24">
        <f t="shared" si="5"/>
        <v>0.5094783267262109</v>
      </c>
      <c r="G58" s="63">
        <v>2797614</v>
      </c>
      <c r="H58" s="24">
        <f t="shared" si="6"/>
        <v>0.27108200480301886</v>
      </c>
      <c r="I58" s="39">
        <f t="shared" si="7"/>
        <v>10320176</v>
      </c>
    </row>
    <row r="59" spans="1:9" ht="12.75">
      <c r="A59" s="32">
        <v>55</v>
      </c>
      <c r="B59" s="64" t="s">
        <v>131</v>
      </c>
      <c r="C59" s="65">
        <v>23124436</v>
      </c>
      <c r="D59" s="36">
        <f t="shared" si="4"/>
        <v>0.12519990852414414</v>
      </c>
      <c r="E59" s="65">
        <v>97661622</v>
      </c>
      <c r="F59" s="36">
        <f t="shared" si="5"/>
        <v>0.528757810167545</v>
      </c>
      <c r="G59" s="65">
        <v>63914045</v>
      </c>
      <c r="H59" s="36">
        <f t="shared" si="6"/>
        <v>0.3460422813083109</v>
      </c>
      <c r="I59" s="35">
        <f t="shared" si="7"/>
        <v>184700103</v>
      </c>
    </row>
    <row r="60" spans="1:9" ht="12.75">
      <c r="A60" s="62">
        <v>56</v>
      </c>
      <c r="B60" s="61" t="s">
        <v>44</v>
      </c>
      <c r="C60" s="66">
        <v>3986366</v>
      </c>
      <c r="D60" s="48">
        <f t="shared" si="4"/>
        <v>0.13314474340477164</v>
      </c>
      <c r="E60" s="66">
        <v>17318152</v>
      </c>
      <c r="F60" s="48">
        <f t="shared" si="5"/>
        <v>0.5784267937978683</v>
      </c>
      <c r="G60" s="66">
        <v>8635575</v>
      </c>
      <c r="H60" s="48">
        <f t="shared" si="6"/>
        <v>0.28842846279736006</v>
      </c>
      <c r="I60" s="59">
        <f t="shared" si="7"/>
        <v>29940093</v>
      </c>
    </row>
    <row r="61" spans="1:9" ht="12.75">
      <c r="A61" s="37">
        <v>57</v>
      </c>
      <c r="B61" s="38" t="s">
        <v>132</v>
      </c>
      <c r="C61" s="63">
        <v>16188591</v>
      </c>
      <c r="D61" s="24">
        <f t="shared" si="4"/>
        <v>0.17973081463581592</v>
      </c>
      <c r="E61" s="63">
        <v>44659929</v>
      </c>
      <c r="F61" s="24">
        <f t="shared" si="5"/>
        <v>0.49582853879918887</v>
      </c>
      <c r="G61" s="63">
        <v>29222796</v>
      </c>
      <c r="H61" s="24">
        <f t="shared" si="6"/>
        <v>0.3244406465649952</v>
      </c>
      <c r="I61" s="39">
        <f t="shared" si="7"/>
        <v>90071316</v>
      </c>
    </row>
    <row r="62" spans="1:9" ht="12.75">
      <c r="A62" s="37">
        <v>58</v>
      </c>
      <c r="B62" s="38" t="s">
        <v>45</v>
      </c>
      <c r="C62" s="63">
        <v>18320070</v>
      </c>
      <c r="D62" s="24">
        <f t="shared" si="4"/>
        <v>0.1937487377825601</v>
      </c>
      <c r="E62" s="63">
        <v>58767680</v>
      </c>
      <c r="F62" s="24">
        <f t="shared" si="5"/>
        <v>0.6215131177123996</v>
      </c>
      <c r="G62" s="63">
        <v>17468066</v>
      </c>
      <c r="H62" s="24">
        <f t="shared" si="6"/>
        <v>0.18473814450504028</v>
      </c>
      <c r="I62" s="39">
        <f t="shared" si="7"/>
        <v>94555816</v>
      </c>
    </row>
    <row r="63" spans="1:9" ht="12.75">
      <c r="A63" s="37">
        <v>59</v>
      </c>
      <c r="B63" s="38" t="s">
        <v>46</v>
      </c>
      <c r="C63" s="63">
        <v>8972014</v>
      </c>
      <c r="D63" s="24">
        <f t="shared" si="4"/>
        <v>0.15884382413537496</v>
      </c>
      <c r="E63" s="63">
        <v>37188933</v>
      </c>
      <c r="F63" s="24">
        <f t="shared" si="5"/>
        <v>0.6584064997261754</v>
      </c>
      <c r="G63" s="63">
        <v>10322294</v>
      </c>
      <c r="H63" s="24">
        <f t="shared" si="6"/>
        <v>0.18274967613844964</v>
      </c>
      <c r="I63" s="39">
        <f t="shared" si="7"/>
        <v>56483241</v>
      </c>
    </row>
    <row r="64" spans="1:9" ht="15" customHeight="1">
      <c r="A64" s="32">
        <v>60</v>
      </c>
      <c r="B64" s="64" t="s">
        <v>47</v>
      </c>
      <c r="C64" s="65">
        <v>8913435</v>
      </c>
      <c r="D64" s="36">
        <f t="shared" si="4"/>
        <v>0.11226116902871926</v>
      </c>
      <c r="E64" s="65">
        <v>43095926</v>
      </c>
      <c r="F64" s="36">
        <f t="shared" si="5"/>
        <v>0.5427760490916439</v>
      </c>
      <c r="G64" s="65">
        <v>27389732</v>
      </c>
      <c r="H64" s="36">
        <f t="shared" si="6"/>
        <v>0.34496278187963686</v>
      </c>
      <c r="I64" s="35">
        <f t="shared" si="7"/>
        <v>79399093</v>
      </c>
    </row>
    <row r="65" spans="1:9" ht="15" customHeight="1">
      <c r="A65" s="62">
        <v>61</v>
      </c>
      <c r="B65" s="61" t="s">
        <v>48</v>
      </c>
      <c r="C65" s="66">
        <v>5719629</v>
      </c>
      <c r="D65" s="48">
        <f t="shared" si="4"/>
        <v>0.11880192780677998</v>
      </c>
      <c r="E65" s="66">
        <v>17705904</v>
      </c>
      <c r="F65" s="48">
        <f t="shared" si="5"/>
        <v>0.3677678270324486</v>
      </c>
      <c r="G65" s="67">
        <v>24718711</v>
      </c>
      <c r="H65" s="48">
        <f t="shared" si="6"/>
        <v>0.5134302451607714</v>
      </c>
      <c r="I65" s="59">
        <f t="shared" si="7"/>
        <v>48144244</v>
      </c>
    </row>
    <row r="66" spans="1:9" ht="12.75">
      <c r="A66" s="37">
        <v>62</v>
      </c>
      <c r="B66" s="38" t="s">
        <v>49</v>
      </c>
      <c r="C66" s="63">
        <v>2592816</v>
      </c>
      <c r="D66" s="24">
        <f t="shared" si="4"/>
        <v>0.12163640677913305</v>
      </c>
      <c r="E66" s="63">
        <v>14628389</v>
      </c>
      <c r="F66" s="24">
        <f t="shared" si="5"/>
        <v>0.6862595243655528</v>
      </c>
      <c r="G66" s="63">
        <v>4094913</v>
      </c>
      <c r="H66" s="24">
        <f t="shared" si="6"/>
        <v>0.1921040688553141</v>
      </c>
      <c r="I66" s="39">
        <f t="shared" si="7"/>
        <v>21316118</v>
      </c>
    </row>
    <row r="67" spans="1:9" ht="12.75">
      <c r="A67" s="37">
        <v>63</v>
      </c>
      <c r="B67" s="38" t="s">
        <v>50</v>
      </c>
      <c r="C67" s="63">
        <v>3024964</v>
      </c>
      <c r="D67" s="24">
        <f t="shared" si="4"/>
        <v>0.10951709842923821</v>
      </c>
      <c r="E67" s="63">
        <v>12614379</v>
      </c>
      <c r="F67" s="24">
        <f t="shared" si="5"/>
        <v>0.45669640583052074</v>
      </c>
      <c r="G67" s="63">
        <v>11981586</v>
      </c>
      <c r="H67" s="24">
        <f t="shared" si="6"/>
        <v>0.43378649574024103</v>
      </c>
      <c r="I67" s="39">
        <f t="shared" si="7"/>
        <v>27620929</v>
      </c>
    </row>
    <row r="68" spans="1:9" ht="12.75">
      <c r="A68" s="37">
        <v>64</v>
      </c>
      <c r="B68" s="38" t="s">
        <v>51</v>
      </c>
      <c r="C68" s="63">
        <v>3543710</v>
      </c>
      <c r="D68" s="24">
        <f t="shared" si="4"/>
        <v>0.1290905641500738</v>
      </c>
      <c r="E68" s="63">
        <v>17022901</v>
      </c>
      <c r="F68" s="24">
        <f t="shared" si="5"/>
        <v>0.6201116608189878</v>
      </c>
      <c r="G68" s="63">
        <v>6884737</v>
      </c>
      <c r="H68" s="24">
        <f t="shared" si="6"/>
        <v>0.25079777503093836</v>
      </c>
      <c r="I68" s="39">
        <f t="shared" si="7"/>
        <v>27451348</v>
      </c>
    </row>
    <row r="69" spans="1:9" ht="12.75">
      <c r="A69" s="32">
        <v>65</v>
      </c>
      <c r="B69" s="64" t="s">
        <v>52</v>
      </c>
      <c r="C69" s="65">
        <v>18335743</v>
      </c>
      <c r="D69" s="36">
        <f aca="true" t="shared" si="8" ref="D69:D75">C69/$I69</f>
        <v>0.17589128806757728</v>
      </c>
      <c r="E69" s="65">
        <v>46012513</v>
      </c>
      <c r="F69" s="36">
        <f aca="true" t="shared" si="9" ref="F69:F75">E69/$I69</f>
        <v>0.44138926787947147</v>
      </c>
      <c r="G69" s="65">
        <v>39896492</v>
      </c>
      <c r="H69" s="36">
        <f aca="true" t="shared" si="10" ref="H69:H75">G69/$I69</f>
        <v>0.3827194440529512</v>
      </c>
      <c r="I69" s="35">
        <f t="shared" si="7"/>
        <v>104244748</v>
      </c>
    </row>
    <row r="70" spans="1:9" ht="12.75">
      <c r="A70" s="62">
        <v>66</v>
      </c>
      <c r="B70" s="61" t="s">
        <v>133</v>
      </c>
      <c r="C70" s="66">
        <v>5460533</v>
      </c>
      <c r="D70" s="48">
        <f t="shared" si="8"/>
        <v>0.18781202429252425</v>
      </c>
      <c r="E70" s="66">
        <v>15834978</v>
      </c>
      <c r="F70" s="48">
        <f t="shared" si="9"/>
        <v>0.5446353447195699</v>
      </c>
      <c r="G70" s="66">
        <v>7778948</v>
      </c>
      <c r="H70" s="48">
        <f t="shared" si="10"/>
        <v>0.26755263098790594</v>
      </c>
      <c r="I70" s="59">
        <f t="shared" si="7"/>
        <v>29074459</v>
      </c>
    </row>
    <row r="71" spans="1:9" ht="12" customHeight="1">
      <c r="A71" s="37">
        <v>67</v>
      </c>
      <c r="B71" s="38" t="s">
        <v>53</v>
      </c>
      <c r="C71" s="63">
        <v>2847826</v>
      </c>
      <c r="D71" s="24">
        <f t="shared" si="8"/>
        <v>0.052827614057715654</v>
      </c>
      <c r="E71" s="63">
        <v>26735843</v>
      </c>
      <c r="F71" s="24">
        <f t="shared" si="9"/>
        <v>0.4959540349416287</v>
      </c>
      <c r="G71" s="63">
        <v>24324236</v>
      </c>
      <c r="H71" s="24">
        <f t="shared" si="10"/>
        <v>0.45121835100065566</v>
      </c>
      <c r="I71" s="39">
        <f t="shared" si="7"/>
        <v>53907905</v>
      </c>
    </row>
    <row r="72" spans="1:9" s="34" customFormat="1" ht="12.75">
      <c r="A72" s="37">
        <v>68</v>
      </c>
      <c r="B72" s="38" t="s">
        <v>54</v>
      </c>
      <c r="C72" s="63">
        <v>2474969</v>
      </c>
      <c r="D72" s="24">
        <f t="shared" si="8"/>
        <v>0.11533339130365085</v>
      </c>
      <c r="E72" s="63">
        <v>13695306</v>
      </c>
      <c r="F72" s="24">
        <f t="shared" si="9"/>
        <v>0.6382003515685398</v>
      </c>
      <c r="G72" s="63">
        <v>5288983</v>
      </c>
      <c r="H72" s="24">
        <f t="shared" si="10"/>
        <v>0.24646625712780937</v>
      </c>
      <c r="I72" s="39">
        <f t="shared" si="7"/>
        <v>21459258</v>
      </c>
    </row>
    <row r="73" spans="1:9" ht="12.75">
      <c r="A73" s="37">
        <v>69</v>
      </c>
      <c r="B73" s="38" t="s">
        <v>103</v>
      </c>
      <c r="C73" s="63">
        <v>2818269</v>
      </c>
      <c r="D73" s="24">
        <f t="shared" si="8"/>
        <v>0.07977149713779845</v>
      </c>
      <c r="E73" s="63">
        <v>20803145</v>
      </c>
      <c r="F73" s="24">
        <f t="shared" si="9"/>
        <v>0.5888359208523765</v>
      </c>
      <c r="G73" s="63">
        <v>11707859</v>
      </c>
      <c r="H73" s="24">
        <f t="shared" si="10"/>
        <v>0.33139258200982513</v>
      </c>
      <c r="I73" s="39">
        <f t="shared" si="7"/>
        <v>35329273</v>
      </c>
    </row>
    <row r="74" spans="1:9" ht="12.75">
      <c r="A74" s="37">
        <v>396</v>
      </c>
      <c r="B74" s="38" t="s">
        <v>134</v>
      </c>
      <c r="C74" s="63">
        <v>30493136</v>
      </c>
      <c r="D74" s="24">
        <f>C74/$I74</f>
        <v>0.19713146010256893</v>
      </c>
      <c r="E74" s="63">
        <v>73642765</v>
      </c>
      <c r="F74" s="24">
        <f>E74/$I74</f>
        <v>0.4760843814306393</v>
      </c>
      <c r="G74" s="63">
        <v>50548369</v>
      </c>
      <c r="H74" s="24">
        <f>G74/$I74</f>
        <v>0.32678415846679176</v>
      </c>
      <c r="I74" s="39">
        <f>C74+E74+G74</f>
        <v>154684270</v>
      </c>
    </row>
    <row r="75" spans="1:9" ht="12.75">
      <c r="A75" s="27"/>
      <c r="B75" s="28" t="s">
        <v>90</v>
      </c>
      <c r="C75" s="21">
        <f>SUM(C5:C74)</f>
        <v>1047867946</v>
      </c>
      <c r="D75" s="25">
        <f t="shared" si="8"/>
        <v>0.1375051794841093</v>
      </c>
      <c r="E75" s="21">
        <f>SUM(E5:E74)</f>
        <v>3556692997</v>
      </c>
      <c r="F75" s="25">
        <f t="shared" si="9"/>
        <v>0.46672265411805974</v>
      </c>
      <c r="G75" s="21">
        <f>SUM(G5:G74)</f>
        <v>3016009787</v>
      </c>
      <c r="H75" s="25">
        <f t="shared" si="10"/>
        <v>0.3957721663978309</v>
      </c>
      <c r="I75" s="21">
        <f>SUM(I5:I74)</f>
        <v>7620570730</v>
      </c>
    </row>
    <row r="76" spans="1:9" ht="12.75">
      <c r="A76" s="9"/>
      <c r="B76" s="10"/>
      <c r="C76" s="10"/>
      <c r="D76" s="10"/>
      <c r="E76" s="10"/>
      <c r="F76" s="10"/>
      <c r="G76" s="10"/>
      <c r="H76" s="10"/>
      <c r="I76" s="15"/>
    </row>
    <row r="77" spans="1:9" ht="12.75">
      <c r="A77" s="43">
        <v>318</v>
      </c>
      <c r="B77" s="44" t="s">
        <v>55</v>
      </c>
      <c r="C77" s="59">
        <v>36216</v>
      </c>
      <c r="D77" s="46">
        <f>C77/$I77</f>
        <v>0.0029222533432915017</v>
      </c>
      <c r="E77" s="59">
        <v>6979595</v>
      </c>
      <c r="F77" s="46">
        <f>E77/$I77</f>
        <v>0.5631804954597595</v>
      </c>
      <c r="G77" s="59">
        <v>5377365</v>
      </c>
      <c r="H77" s="46">
        <f>G77/$I77</f>
        <v>0.43389725119694905</v>
      </c>
      <c r="I77" s="45">
        <f>C77+E77+G77</f>
        <v>12393176</v>
      </c>
    </row>
    <row r="78" spans="1:9" ht="12.75">
      <c r="A78" s="32">
        <v>319</v>
      </c>
      <c r="B78" s="42" t="s">
        <v>56</v>
      </c>
      <c r="C78" s="35">
        <v>40571</v>
      </c>
      <c r="D78" s="23">
        <f>C78/$I78</f>
        <v>0.013448346958136464</v>
      </c>
      <c r="E78" s="35">
        <v>2081416</v>
      </c>
      <c r="F78" s="23">
        <f>E78/$I78</f>
        <v>0.6899412026377602</v>
      </c>
      <c r="G78" s="35">
        <v>894815</v>
      </c>
      <c r="H78" s="23">
        <f>G78/$I78</f>
        <v>0.29661045040410344</v>
      </c>
      <c r="I78" s="35">
        <f>C78+E78+G78</f>
        <v>3016802</v>
      </c>
    </row>
    <row r="79" spans="1:9" ht="12.75">
      <c r="A79" s="11"/>
      <c r="B79" s="12" t="s">
        <v>57</v>
      </c>
      <c r="C79" s="22">
        <f>SUM(C77:C78)</f>
        <v>76787</v>
      </c>
      <c r="D79" s="26">
        <f>C79/$I79</f>
        <v>0.004982940274152241</v>
      </c>
      <c r="E79" s="22">
        <f>SUM(E77:E78)</f>
        <v>9061011</v>
      </c>
      <c r="F79" s="26">
        <f>E79/$I79</f>
        <v>0.5879963618377652</v>
      </c>
      <c r="G79" s="21">
        <f>SUM(G77:G78)</f>
        <v>6272180</v>
      </c>
      <c r="H79" s="26">
        <f>G79/$I79</f>
        <v>0.40702069788808265</v>
      </c>
      <c r="I79" s="21">
        <f>SUM(I77:I78)</f>
        <v>15409978</v>
      </c>
    </row>
    <row r="80" spans="1:9" ht="12.75">
      <c r="A80" s="9"/>
      <c r="B80" s="10"/>
      <c r="C80" s="10"/>
      <c r="D80" s="10"/>
      <c r="E80" s="10"/>
      <c r="F80" s="10"/>
      <c r="G80" s="10"/>
      <c r="H80" s="10"/>
      <c r="I80" s="15"/>
    </row>
    <row r="81" spans="1:9" ht="12.75">
      <c r="A81" s="50">
        <v>321001</v>
      </c>
      <c r="B81" s="47" t="s">
        <v>58</v>
      </c>
      <c r="C81" s="59">
        <v>590074</v>
      </c>
      <c r="D81" s="33">
        <f aca="true" t="shared" si="11" ref="D81:D90">C81/$I81</f>
        <v>0.17638722363364126</v>
      </c>
      <c r="E81" s="59">
        <v>2711459</v>
      </c>
      <c r="F81" s="33">
        <f aca="true" t="shared" si="12" ref="F81:F90">E81/$I81</f>
        <v>0.8105199093782293</v>
      </c>
      <c r="G81" s="59">
        <v>43800</v>
      </c>
      <c r="H81" s="33">
        <f aca="true" t="shared" si="13" ref="H81:H90">G81/$I81</f>
        <v>0.013092866988129432</v>
      </c>
      <c r="I81" s="39">
        <f aca="true" t="shared" si="14" ref="I81:I89">C81+E81+G81</f>
        <v>3345333</v>
      </c>
    </row>
    <row r="82" spans="1:9" ht="12.75">
      <c r="A82" s="49">
        <v>329001</v>
      </c>
      <c r="B82" s="38" t="s">
        <v>59</v>
      </c>
      <c r="C82" s="39">
        <v>270343</v>
      </c>
      <c r="D82" s="24">
        <f t="shared" si="11"/>
        <v>0.07197686031122179</v>
      </c>
      <c r="E82" s="39">
        <v>3404666</v>
      </c>
      <c r="F82" s="24">
        <f t="shared" si="12"/>
        <v>0.9064675951970875</v>
      </c>
      <c r="G82" s="39">
        <v>80962</v>
      </c>
      <c r="H82" s="24">
        <f t="shared" si="13"/>
        <v>0.021555544491690698</v>
      </c>
      <c r="I82" s="39">
        <f t="shared" si="14"/>
        <v>3755971</v>
      </c>
    </row>
    <row r="83" spans="1:9" ht="12.75">
      <c r="A83" s="49">
        <v>331001</v>
      </c>
      <c r="B83" s="38" t="s">
        <v>60</v>
      </c>
      <c r="C83" s="39">
        <v>335317</v>
      </c>
      <c r="D83" s="24">
        <f t="shared" si="11"/>
        <v>0.06905712050319968</v>
      </c>
      <c r="E83" s="39">
        <v>4088796</v>
      </c>
      <c r="F83" s="24">
        <f t="shared" si="12"/>
        <v>0.8420702740541065</v>
      </c>
      <c r="G83" s="39">
        <v>431534</v>
      </c>
      <c r="H83" s="24">
        <f t="shared" si="13"/>
        <v>0.08887260544269383</v>
      </c>
      <c r="I83" s="39">
        <f t="shared" si="14"/>
        <v>4855647</v>
      </c>
    </row>
    <row r="84" spans="1:9" ht="12.75">
      <c r="A84" s="49">
        <v>333001</v>
      </c>
      <c r="B84" s="38" t="s">
        <v>61</v>
      </c>
      <c r="C84" s="39">
        <v>510275</v>
      </c>
      <c r="D84" s="24">
        <f t="shared" si="11"/>
        <v>0.09112154455995763</v>
      </c>
      <c r="E84" s="39">
        <v>4703932</v>
      </c>
      <c r="F84" s="24">
        <f t="shared" si="12"/>
        <v>0.8399971571113823</v>
      </c>
      <c r="G84" s="39">
        <v>385731</v>
      </c>
      <c r="H84" s="24">
        <f t="shared" si="13"/>
        <v>0.06888129832866006</v>
      </c>
      <c r="I84" s="39">
        <f t="shared" si="14"/>
        <v>5599938</v>
      </c>
    </row>
    <row r="85" spans="1:9" ht="12.75">
      <c r="A85" s="51">
        <v>336001</v>
      </c>
      <c r="B85" s="42" t="s">
        <v>62</v>
      </c>
      <c r="C85" s="35">
        <v>408582</v>
      </c>
      <c r="D85" s="36">
        <f t="shared" si="11"/>
        <v>0.07577698477772496</v>
      </c>
      <c r="E85" s="35">
        <v>4832028</v>
      </c>
      <c r="F85" s="36">
        <f t="shared" si="12"/>
        <v>0.8961640801639348</v>
      </c>
      <c r="G85" s="35">
        <v>151291</v>
      </c>
      <c r="H85" s="36">
        <f t="shared" si="13"/>
        <v>0.028058935058340277</v>
      </c>
      <c r="I85" s="35">
        <f t="shared" si="14"/>
        <v>5391901</v>
      </c>
    </row>
    <row r="86" spans="1:9" ht="12.75">
      <c r="A86" s="49">
        <v>337001</v>
      </c>
      <c r="B86" s="38" t="s">
        <v>63</v>
      </c>
      <c r="C86" s="39">
        <v>2719956</v>
      </c>
      <c r="D86" s="24">
        <f t="shared" si="11"/>
        <v>0.20693673818754418</v>
      </c>
      <c r="E86" s="39">
        <v>10164271</v>
      </c>
      <c r="F86" s="24">
        <f t="shared" si="12"/>
        <v>0.7733070265821388</v>
      </c>
      <c r="G86" s="39">
        <v>259674</v>
      </c>
      <c r="H86" s="24">
        <f t="shared" si="13"/>
        <v>0.01975623523031709</v>
      </c>
      <c r="I86" s="39">
        <f t="shared" si="14"/>
        <v>13143901</v>
      </c>
    </row>
    <row r="87" spans="1:9" s="34" customFormat="1" ht="12.75">
      <c r="A87" s="49">
        <v>339001</v>
      </c>
      <c r="B87" s="40" t="s">
        <v>64</v>
      </c>
      <c r="C87" s="39">
        <v>968092</v>
      </c>
      <c r="D87" s="24">
        <f t="shared" si="11"/>
        <v>0.25520329307497336</v>
      </c>
      <c r="E87" s="39">
        <v>2739805</v>
      </c>
      <c r="F87" s="24">
        <f t="shared" si="12"/>
        <v>0.7222529040455632</v>
      </c>
      <c r="G87" s="39">
        <v>85518</v>
      </c>
      <c r="H87" s="24">
        <f t="shared" si="13"/>
        <v>0.02254380287946349</v>
      </c>
      <c r="I87" s="39">
        <f t="shared" si="14"/>
        <v>3793415</v>
      </c>
    </row>
    <row r="88" spans="1:9" ht="12.75">
      <c r="A88" s="49">
        <v>340001</v>
      </c>
      <c r="B88" s="40" t="s">
        <v>91</v>
      </c>
      <c r="C88" s="39">
        <v>183046</v>
      </c>
      <c r="D88" s="24">
        <f>C88/$I88</f>
        <v>0.14910385039274512</v>
      </c>
      <c r="E88" s="39">
        <v>907960</v>
      </c>
      <c r="F88" s="24">
        <f>E88/$I88</f>
        <v>0.7395973252766892</v>
      </c>
      <c r="G88" s="39">
        <v>136635</v>
      </c>
      <c r="H88" s="24">
        <f>G88/$I88</f>
        <v>0.11129882433056569</v>
      </c>
      <c r="I88" s="39">
        <f>C88+E88+G88</f>
        <v>1227641</v>
      </c>
    </row>
    <row r="89" spans="1:9" ht="12.75">
      <c r="A89" s="51">
        <v>342001</v>
      </c>
      <c r="B89" s="64" t="s">
        <v>105</v>
      </c>
      <c r="C89" s="35">
        <v>60555</v>
      </c>
      <c r="D89" s="36">
        <f t="shared" si="11"/>
        <v>0.25258613497956117</v>
      </c>
      <c r="E89" s="35">
        <v>179175</v>
      </c>
      <c r="F89" s="36">
        <f t="shared" si="12"/>
        <v>0.7473721531659298</v>
      </c>
      <c r="G89" s="35">
        <v>10</v>
      </c>
      <c r="H89" s="36">
        <f t="shared" si="13"/>
        <v>4.171185450905147E-05</v>
      </c>
      <c r="I89" s="35">
        <f t="shared" si="14"/>
        <v>239740</v>
      </c>
    </row>
    <row r="90" spans="1:9" ht="12.75">
      <c r="A90" s="11"/>
      <c r="B90" s="12" t="s">
        <v>65</v>
      </c>
      <c r="C90" s="60">
        <f>SUM(C81:C89)</f>
        <v>6046240</v>
      </c>
      <c r="D90" s="53">
        <f t="shared" si="11"/>
        <v>0.1462087102836092</v>
      </c>
      <c r="E90" s="60">
        <f>SUM(E81:E89)</f>
        <v>33732092</v>
      </c>
      <c r="F90" s="54">
        <f t="shared" si="12"/>
        <v>0.8157012732686847</v>
      </c>
      <c r="G90" s="60">
        <f>SUM(G81:G89)</f>
        <v>1575155</v>
      </c>
      <c r="H90" s="54">
        <f t="shared" si="13"/>
        <v>0.03809001644770609</v>
      </c>
      <c r="I90" s="60">
        <f>SUM(I81:I89)</f>
        <v>41353487</v>
      </c>
    </row>
    <row r="91" spans="1:9" ht="12.75">
      <c r="A91" s="52"/>
      <c r="B91" s="10"/>
      <c r="C91" s="10"/>
      <c r="D91" s="10"/>
      <c r="E91" s="10"/>
      <c r="F91" s="10"/>
      <c r="G91" s="10"/>
      <c r="H91" s="10"/>
      <c r="I91" s="15"/>
    </row>
    <row r="92" spans="1:9" ht="12.75" customHeight="1">
      <c r="A92" s="62">
        <v>300001</v>
      </c>
      <c r="B92" s="61" t="s">
        <v>66</v>
      </c>
      <c r="C92" s="66">
        <v>2283382</v>
      </c>
      <c r="D92" s="48">
        <f aca="true" t="shared" si="15" ref="D92:D130">C92/$I92</f>
        <v>0.2873707645703311</v>
      </c>
      <c r="E92" s="66">
        <v>2396495</v>
      </c>
      <c r="F92" s="48">
        <f aca="true" t="shared" si="16" ref="F92:F130">E92/$I92</f>
        <v>0.30160638931154565</v>
      </c>
      <c r="G92" s="67">
        <v>3265893</v>
      </c>
      <c r="H92" s="48">
        <f aca="true" t="shared" si="17" ref="H92:H130">G92/$I92</f>
        <v>0.41102284611812323</v>
      </c>
      <c r="I92" s="59">
        <f aca="true" t="shared" si="18" ref="I92:I129">C92+E92+G92</f>
        <v>7945770</v>
      </c>
    </row>
    <row r="93" spans="1:9" ht="12.75">
      <c r="A93" s="37">
        <v>300002</v>
      </c>
      <c r="B93" s="38" t="s">
        <v>67</v>
      </c>
      <c r="C93" s="63">
        <v>1614706</v>
      </c>
      <c r="D93" s="24">
        <f t="shared" si="15"/>
        <v>0.3821972080085249</v>
      </c>
      <c r="E93" s="63">
        <v>1231362</v>
      </c>
      <c r="F93" s="24">
        <f t="shared" si="16"/>
        <v>0.2914605621381188</v>
      </c>
      <c r="G93" s="63">
        <v>1378730</v>
      </c>
      <c r="H93" s="24">
        <f t="shared" si="17"/>
        <v>0.3263422298533563</v>
      </c>
      <c r="I93" s="39">
        <f t="shared" si="18"/>
        <v>4224798</v>
      </c>
    </row>
    <row r="94" spans="1:9" ht="12.75">
      <c r="A94" s="37">
        <v>377001</v>
      </c>
      <c r="B94" s="38" t="s">
        <v>107</v>
      </c>
      <c r="C94" s="63">
        <v>803955</v>
      </c>
      <c r="D94" s="24">
        <f aca="true" t="shared" si="19" ref="D94:D104">C94/$I94</f>
        <v>0.15012484027335454</v>
      </c>
      <c r="E94" s="63">
        <v>1936432</v>
      </c>
      <c r="F94" s="24">
        <f aca="true" t="shared" si="20" ref="F94:F104">E94/$I94</f>
        <v>0.3615955429100043</v>
      </c>
      <c r="G94" s="63">
        <v>2614856</v>
      </c>
      <c r="H94" s="24">
        <f aca="true" t="shared" si="21" ref="H94:H104">G94/$I94</f>
        <v>0.48827961681664117</v>
      </c>
      <c r="I94" s="39">
        <f aca="true" t="shared" si="22" ref="I94:I104">C94+E94+G94</f>
        <v>5355243</v>
      </c>
    </row>
    <row r="95" spans="1:9" ht="12.75">
      <c r="A95" s="37">
        <v>377002</v>
      </c>
      <c r="B95" s="38" t="s">
        <v>108</v>
      </c>
      <c r="C95" s="63">
        <v>790361</v>
      </c>
      <c r="D95" s="24">
        <f t="shared" si="19"/>
        <v>0.1576668700105768</v>
      </c>
      <c r="E95" s="63">
        <v>1842017</v>
      </c>
      <c r="F95" s="24">
        <f t="shared" si="20"/>
        <v>0.367458737078718</v>
      </c>
      <c r="G95" s="63">
        <v>2380476</v>
      </c>
      <c r="H95" s="24">
        <f t="shared" si="21"/>
        <v>0.47487439291070516</v>
      </c>
      <c r="I95" s="39">
        <f t="shared" si="22"/>
        <v>5012854</v>
      </c>
    </row>
    <row r="96" spans="1:9" ht="12.75">
      <c r="A96" s="32">
        <v>377003</v>
      </c>
      <c r="B96" s="64" t="s">
        <v>109</v>
      </c>
      <c r="C96" s="65">
        <v>769463</v>
      </c>
      <c r="D96" s="36">
        <f t="shared" si="19"/>
        <v>0.16642752149278497</v>
      </c>
      <c r="E96" s="65">
        <v>2046644</v>
      </c>
      <c r="F96" s="36">
        <f t="shared" si="20"/>
        <v>0.44266961283138945</v>
      </c>
      <c r="G96" s="65">
        <v>1807305</v>
      </c>
      <c r="H96" s="36">
        <f t="shared" si="21"/>
        <v>0.39090286567582555</v>
      </c>
      <c r="I96" s="35">
        <f t="shared" si="22"/>
        <v>4623412</v>
      </c>
    </row>
    <row r="97" spans="1:9" ht="12.75">
      <c r="A97" s="62">
        <v>378001</v>
      </c>
      <c r="B97" s="61" t="s">
        <v>110</v>
      </c>
      <c r="C97" s="66">
        <v>97567</v>
      </c>
      <c r="D97" s="48">
        <f t="shared" si="19"/>
        <v>0.04462094582666765</v>
      </c>
      <c r="E97" s="66">
        <v>756645</v>
      </c>
      <c r="F97" s="48">
        <f t="shared" si="20"/>
        <v>0.34604134138611364</v>
      </c>
      <c r="G97" s="66">
        <v>1332362</v>
      </c>
      <c r="H97" s="48">
        <f t="shared" si="21"/>
        <v>0.6093377127872187</v>
      </c>
      <c r="I97" s="59">
        <f t="shared" si="22"/>
        <v>2186574</v>
      </c>
    </row>
    <row r="98" spans="1:9" ht="12.75">
      <c r="A98" s="37">
        <v>378002</v>
      </c>
      <c r="B98" s="38" t="s">
        <v>111</v>
      </c>
      <c r="C98" s="63">
        <v>89274</v>
      </c>
      <c r="D98" s="24">
        <f t="shared" si="19"/>
        <v>0.03779035189127432</v>
      </c>
      <c r="E98" s="63">
        <v>790562</v>
      </c>
      <c r="F98" s="24">
        <f t="shared" si="20"/>
        <v>0.33465080731085883</v>
      </c>
      <c r="G98" s="63">
        <v>1482513</v>
      </c>
      <c r="H98" s="24">
        <f t="shared" si="21"/>
        <v>0.6275588407978668</v>
      </c>
      <c r="I98" s="39">
        <f t="shared" si="22"/>
        <v>2362349</v>
      </c>
    </row>
    <row r="99" spans="1:9" ht="12.75">
      <c r="A99" s="37">
        <v>379001</v>
      </c>
      <c r="B99" s="38" t="s">
        <v>112</v>
      </c>
      <c r="C99" s="63">
        <v>78701</v>
      </c>
      <c r="D99" s="24">
        <f t="shared" si="19"/>
        <v>0.06191045203495575</v>
      </c>
      <c r="E99" s="63">
        <v>608750</v>
      </c>
      <c r="F99" s="24">
        <f t="shared" si="20"/>
        <v>0.47887558831881827</v>
      </c>
      <c r="G99" s="63">
        <v>583756</v>
      </c>
      <c r="H99" s="24">
        <f t="shared" si="21"/>
        <v>0.45921395964622597</v>
      </c>
      <c r="I99" s="39">
        <f t="shared" si="22"/>
        <v>1271207</v>
      </c>
    </row>
    <row r="100" spans="1:9" ht="12.75">
      <c r="A100" s="37">
        <v>380001</v>
      </c>
      <c r="B100" s="38" t="s">
        <v>113</v>
      </c>
      <c r="C100" s="63">
        <v>198626</v>
      </c>
      <c r="D100" s="24">
        <f t="shared" si="19"/>
        <v>0.10392710358124847</v>
      </c>
      <c r="E100" s="63">
        <v>780211</v>
      </c>
      <c r="F100" s="24">
        <f t="shared" si="20"/>
        <v>0.4082298863805819</v>
      </c>
      <c r="G100" s="63">
        <v>932368</v>
      </c>
      <c r="H100" s="24">
        <f t="shared" si="21"/>
        <v>0.48784301003816966</v>
      </c>
      <c r="I100" s="39">
        <f t="shared" si="22"/>
        <v>1911205</v>
      </c>
    </row>
    <row r="101" spans="1:9" ht="12.75">
      <c r="A101" s="32">
        <v>381001</v>
      </c>
      <c r="B101" s="64" t="s">
        <v>114</v>
      </c>
      <c r="C101" s="65">
        <v>338997</v>
      </c>
      <c r="D101" s="36">
        <f t="shared" si="19"/>
        <v>0.2793694929110394</v>
      </c>
      <c r="E101" s="65">
        <v>376688</v>
      </c>
      <c r="F101" s="36">
        <f t="shared" si="20"/>
        <v>0.310430875629205</v>
      </c>
      <c r="G101" s="65">
        <v>497751</v>
      </c>
      <c r="H101" s="36">
        <f t="shared" si="21"/>
        <v>0.4101996314597556</v>
      </c>
      <c r="I101" s="35">
        <f t="shared" si="22"/>
        <v>1213436</v>
      </c>
    </row>
    <row r="102" spans="1:9" ht="12.75">
      <c r="A102" s="62">
        <v>382001</v>
      </c>
      <c r="B102" s="61" t="s">
        <v>115</v>
      </c>
      <c r="C102" s="66">
        <v>180481</v>
      </c>
      <c r="D102" s="48">
        <f t="shared" si="19"/>
        <v>0.13978682008433013</v>
      </c>
      <c r="E102" s="66">
        <v>435468</v>
      </c>
      <c r="F102" s="48">
        <f t="shared" si="20"/>
        <v>0.33728030633963174</v>
      </c>
      <c r="G102" s="67">
        <v>675167</v>
      </c>
      <c r="H102" s="48">
        <f t="shared" si="21"/>
        <v>0.5229328735760381</v>
      </c>
      <c r="I102" s="59">
        <f t="shared" si="22"/>
        <v>1291116</v>
      </c>
    </row>
    <row r="103" spans="1:9" ht="12.75">
      <c r="A103" s="37">
        <v>383001</v>
      </c>
      <c r="B103" s="38" t="s">
        <v>116</v>
      </c>
      <c r="C103" s="63">
        <v>331170</v>
      </c>
      <c r="D103" s="24">
        <f t="shared" si="19"/>
        <v>0.27520053981420617</v>
      </c>
      <c r="E103" s="63">
        <v>396571</v>
      </c>
      <c r="F103" s="24">
        <f t="shared" si="20"/>
        <v>0.32954842912902604</v>
      </c>
      <c r="G103" s="63">
        <v>475636</v>
      </c>
      <c r="H103" s="24">
        <f t="shared" si="21"/>
        <v>0.39525103105676773</v>
      </c>
      <c r="I103" s="39">
        <f t="shared" si="22"/>
        <v>1203377</v>
      </c>
    </row>
    <row r="104" spans="1:9" ht="12.75">
      <c r="A104" s="37">
        <v>384001</v>
      </c>
      <c r="B104" s="38" t="s">
        <v>117</v>
      </c>
      <c r="C104" s="63">
        <v>297545</v>
      </c>
      <c r="D104" s="24">
        <f t="shared" si="19"/>
        <v>0.15950717325273586</v>
      </c>
      <c r="E104" s="63">
        <v>654259</v>
      </c>
      <c r="F104" s="24">
        <f t="shared" si="20"/>
        <v>0.35073351481342896</v>
      </c>
      <c r="G104" s="63">
        <v>913598</v>
      </c>
      <c r="H104" s="24">
        <f t="shared" si="21"/>
        <v>0.48975931193383515</v>
      </c>
      <c r="I104" s="39">
        <f t="shared" si="22"/>
        <v>1865402</v>
      </c>
    </row>
    <row r="105" spans="1:9" ht="12.75" customHeight="1">
      <c r="A105" s="37">
        <v>385001</v>
      </c>
      <c r="B105" s="38" t="s">
        <v>92</v>
      </c>
      <c r="C105" s="63">
        <v>828049</v>
      </c>
      <c r="D105" s="24">
        <f t="shared" si="15"/>
        <v>0.2793069415136191</v>
      </c>
      <c r="E105" s="63">
        <v>615215</v>
      </c>
      <c r="F105" s="24">
        <f t="shared" si="16"/>
        <v>0.20751648757899735</v>
      </c>
      <c r="G105" s="63">
        <v>1521392</v>
      </c>
      <c r="H105" s="24">
        <f t="shared" si="17"/>
        <v>0.5131765709073836</v>
      </c>
      <c r="I105" s="39">
        <f t="shared" si="18"/>
        <v>2964656</v>
      </c>
    </row>
    <row r="106" spans="1:9" ht="12.75" customHeight="1">
      <c r="A106" s="32">
        <v>386001</v>
      </c>
      <c r="B106" s="64" t="s">
        <v>93</v>
      </c>
      <c r="C106" s="65">
        <v>617851</v>
      </c>
      <c r="D106" s="36">
        <f t="shared" si="15"/>
        <v>0.1773526857040504</v>
      </c>
      <c r="E106" s="65">
        <v>1249143</v>
      </c>
      <c r="F106" s="36">
        <f t="shared" si="16"/>
        <v>0.3585635790480466</v>
      </c>
      <c r="G106" s="65">
        <v>1616748</v>
      </c>
      <c r="H106" s="36">
        <f t="shared" si="17"/>
        <v>0.464083735247903</v>
      </c>
      <c r="I106" s="35">
        <f t="shared" si="18"/>
        <v>3483742</v>
      </c>
    </row>
    <row r="107" spans="1:9" ht="12.75">
      <c r="A107" s="62">
        <v>387001</v>
      </c>
      <c r="B107" s="61" t="s">
        <v>94</v>
      </c>
      <c r="C107" s="66">
        <v>775552</v>
      </c>
      <c r="D107" s="48">
        <f t="shared" si="15"/>
        <v>0.15864179815529653</v>
      </c>
      <c r="E107" s="66">
        <v>1699144</v>
      </c>
      <c r="F107" s="48">
        <f t="shared" si="16"/>
        <v>0.3475656815852234</v>
      </c>
      <c r="G107" s="66">
        <v>2414003</v>
      </c>
      <c r="H107" s="48">
        <f t="shared" si="17"/>
        <v>0.49379252025948006</v>
      </c>
      <c r="I107" s="59">
        <f t="shared" si="18"/>
        <v>4888699</v>
      </c>
    </row>
    <row r="108" spans="1:9" ht="12.75">
      <c r="A108" s="37">
        <v>388001</v>
      </c>
      <c r="B108" s="38" t="s">
        <v>95</v>
      </c>
      <c r="C108" s="63">
        <v>622616</v>
      </c>
      <c r="D108" s="24">
        <f t="shared" si="15"/>
        <v>0.16611026759713773</v>
      </c>
      <c r="E108" s="63">
        <v>1506761</v>
      </c>
      <c r="F108" s="24">
        <f t="shared" si="16"/>
        <v>0.4019949261100435</v>
      </c>
      <c r="G108" s="63">
        <v>1618832</v>
      </c>
      <c r="H108" s="24">
        <f t="shared" si="17"/>
        <v>0.4318948062928188</v>
      </c>
      <c r="I108" s="39">
        <f t="shared" si="18"/>
        <v>3748209</v>
      </c>
    </row>
    <row r="109" spans="1:9" ht="12.75">
      <c r="A109" s="37">
        <v>389001</v>
      </c>
      <c r="B109" s="38" t="s">
        <v>96</v>
      </c>
      <c r="C109" s="63">
        <v>978713</v>
      </c>
      <c r="D109" s="24">
        <f t="shared" si="15"/>
        <v>0.21199838149497705</v>
      </c>
      <c r="E109" s="63">
        <v>1342175</v>
      </c>
      <c r="F109" s="24">
        <f t="shared" si="16"/>
        <v>0.29072764710698723</v>
      </c>
      <c r="G109" s="63">
        <v>2295718</v>
      </c>
      <c r="H109" s="24">
        <f t="shared" si="17"/>
        <v>0.4972739713980357</v>
      </c>
      <c r="I109" s="39">
        <f t="shared" si="18"/>
        <v>4616606</v>
      </c>
    </row>
    <row r="110" spans="1:9" ht="12.75">
      <c r="A110" s="37">
        <v>390001</v>
      </c>
      <c r="B110" s="38" t="s">
        <v>68</v>
      </c>
      <c r="C110" s="63">
        <v>1530956</v>
      </c>
      <c r="D110" s="24">
        <f t="shared" si="15"/>
        <v>0.20574785446932528</v>
      </c>
      <c r="E110" s="63">
        <v>2344693</v>
      </c>
      <c r="F110" s="24">
        <f t="shared" si="16"/>
        <v>0.315107393118578</v>
      </c>
      <c r="G110" s="63">
        <v>3565284</v>
      </c>
      <c r="H110" s="24">
        <f t="shared" si="17"/>
        <v>0.4791447524120967</v>
      </c>
      <c r="I110" s="39">
        <f t="shared" si="18"/>
        <v>7440933</v>
      </c>
    </row>
    <row r="111" spans="1:9" ht="12.75">
      <c r="A111" s="32">
        <v>391001</v>
      </c>
      <c r="B111" s="64" t="s">
        <v>69</v>
      </c>
      <c r="C111" s="65">
        <v>1838120</v>
      </c>
      <c r="D111" s="36">
        <f t="shared" si="15"/>
        <v>0.27523445434887717</v>
      </c>
      <c r="E111" s="65">
        <v>2333101</v>
      </c>
      <c r="F111" s="36">
        <f t="shared" si="16"/>
        <v>0.3493513920069526</v>
      </c>
      <c r="G111" s="65">
        <v>2507158</v>
      </c>
      <c r="H111" s="36">
        <f t="shared" si="17"/>
        <v>0.37541415364417025</v>
      </c>
      <c r="I111" s="35">
        <f t="shared" si="18"/>
        <v>6678379</v>
      </c>
    </row>
    <row r="112" spans="1:9" ht="12.75">
      <c r="A112" s="62">
        <v>392001</v>
      </c>
      <c r="B112" s="61" t="s">
        <v>102</v>
      </c>
      <c r="C112" s="66">
        <v>1590564</v>
      </c>
      <c r="D112" s="48">
        <f t="shared" si="15"/>
        <v>0.349106242769314</v>
      </c>
      <c r="E112" s="66">
        <v>1269458</v>
      </c>
      <c r="F112" s="48">
        <f t="shared" si="16"/>
        <v>0.27862802926097147</v>
      </c>
      <c r="G112" s="67">
        <v>1696081</v>
      </c>
      <c r="H112" s="48">
        <f t="shared" si="17"/>
        <v>0.37226572796971447</v>
      </c>
      <c r="I112" s="59">
        <f t="shared" si="18"/>
        <v>4556103</v>
      </c>
    </row>
    <row r="113" spans="1:9" ht="12.75">
      <c r="A113" s="37">
        <v>392002</v>
      </c>
      <c r="B113" s="38" t="s">
        <v>101</v>
      </c>
      <c r="C113" s="63">
        <v>762581</v>
      </c>
      <c r="D113" s="24">
        <f t="shared" si="15"/>
        <v>0.3337123027203963</v>
      </c>
      <c r="E113" s="63">
        <v>688511</v>
      </c>
      <c r="F113" s="24">
        <f t="shared" si="16"/>
        <v>0.30129860468372904</v>
      </c>
      <c r="G113" s="63">
        <v>834053</v>
      </c>
      <c r="H113" s="24">
        <f t="shared" si="17"/>
        <v>0.36498909259587464</v>
      </c>
      <c r="I113" s="39">
        <f t="shared" si="18"/>
        <v>2285145</v>
      </c>
    </row>
    <row r="114" spans="1:9" ht="12.75">
      <c r="A114" s="37">
        <v>393001</v>
      </c>
      <c r="B114" s="38" t="s">
        <v>70</v>
      </c>
      <c r="C114" s="63">
        <v>2500509</v>
      </c>
      <c r="D114" s="24">
        <f t="shared" si="15"/>
        <v>0.28330344335090174</v>
      </c>
      <c r="E114" s="63">
        <v>3060898</v>
      </c>
      <c r="F114" s="24">
        <f t="shared" si="16"/>
        <v>0.34679456988392704</v>
      </c>
      <c r="G114" s="63">
        <v>3264850</v>
      </c>
      <c r="H114" s="24">
        <f t="shared" si="17"/>
        <v>0.3699019867651712</v>
      </c>
      <c r="I114" s="39">
        <f t="shared" si="18"/>
        <v>8826257</v>
      </c>
    </row>
    <row r="115" spans="1:9" ht="12.75">
      <c r="A115" s="37">
        <v>394003</v>
      </c>
      <c r="B115" s="38" t="s">
        <v>97</v>
      </c>
      <c r="C115" s="63">
        <v>1118679</v>
      </c>
      <c r="D115" s="24">
        <f t="shared" si="15"/>
        <v>0.24979417886242036</v>
      </c>
      <c r="E115" s="63">
        <v>1454247</v>
      </c>
      <c r="F115" s="24">
        <f t="shared" si="16"/>
        <v>0.3247244609294876</v>
      </c>
      <c r="G115" s="63">
        <v>1905477</v>
      </c>
      <c r="H115" s="24">
        <f t="shared" si="17"/>
        <v>0.425481360208092</v>
      </c>
      <c r="I115" s="39">
        <f t="shared" si="18"/>
        <v>4478403</v>
      </c>
    </row>
    <row r="116" spans="1:9" ht="12.75">
      <c r="A116" s="32">
        <v>395001</v>
      </c>
      <c r="B116" s="64" t="s">
        <v>71</v>
      </c>
      <c r="C116" s="65">
        <v>2409794</v>
      </c>
      <c r="D116" s="36">
        <f t="shared" si="15"/>
        <v>0.33106554655282533</v>
      </c>
      <c r="E116" s="65">
        <v>2330111</v>
      </c>
      <c r="F116" s="36">
        <f t="shared" si="16"/>
        <v>0.3201184299337414</v>
      </c>
      <c r="G116" s="65">
        <v>2538998</v>
      </c>
      <c r="H116" s="36">
        <f t="shared" si="17"/>
        <v>0.34881602351343327</v>
      </c>
      <c r="I116" s="35">
        <f t="shared" si="18"/>
        <v>7278903</v>
      </c>
    </row>
    <row r="117" spans="1:9" ht="12.75">
      <c r="A117" s="62">
        <v>395002</v>
      </c>
      <c r="B117" s="61" t="s">
        <v>72</v>
      </c>
      <c r="C117" s="66">
        <v>2112611</v>
      </c>
      <c r="D117" s="48">
        <f t="shared" si="15"/>
        <v>0.3214991344708859</v>
      </c>
      <c r="E117" s="66">
        <v>2055492</v>
      </c>
      <c r="F117" s="48">
        <f t="shared" si="16"/>
        <v>0.3128067111795925</v>
      </c>
      <c r="G117" s="66">
        <v>2403022</v>
      </c>
      <c r="H117" s="48">
        <f t="shared" si="17"/>
        <v>0.36569415434952157</v>
      </c>
      <c r="I117" s="59">
        <f t="shared" si="18"/>
        <v>6571125</v>
      </c>
    </row>
    <row r="118" spans="1:9" ht="12.75">
      <c r="A118" s="37">
        <v>395003</v>
      </c>
      <c r="B118" s="38" t="s">
        <v>73</v>
      </c>
      <c r="C118" s="63">
        <v>1834138</v>
      </c>
      <c r="D118" s="24">
        <f t="shared" si="15"/>
        <v>0.36104339596197244</v>
      </c>
      <c r="E118" s="63">
        <v>1546718</v>
      </c>
      <c r="F118" s="24">
        <f t="shared" si="16"/>
        <v>0.3044658140856959</v>
      </c>
      <c r="G118" s="63">
        <v>1699248</v>
      </c>
      <c r="H118" s="24">
        <f t="shared" si="17"/>
        <v>0.33449078995233167</v>
      </c>
      <c r="I118" s="39">
        <f t="shared" si="18"/>
        <v>5080104</v>
      </c>
    </row>
    <row r="119" spans="1:9" ht="12.75">
      <c r="A119" s="37">
        <v>395004</v>
      </c>
      <c r="B119" s="38" t="s">
        <v>74</v>
      </c>
      <c r="C119" s="63">
        <v>1784064</v>
      </c>
      <c r="D119" s="24">
        <f t="shared" si="15"/>
        <v>0.2956375798888814</v>
      </c>
      <c r="E119" s="63">
        <v>2211922</v>
      </c>
      <c r="F119" s="24">
        <f t="shared" si="16"/>
        <v>0.36653800927711916</v>
      </c>
      <c r="G119" s="63">
        <v>2038646</v>
      </c>
      <c r="H119" s="24">
        <f t="shared" si="17"/>
        <v>0.3378244108339995</v>
      </c>
      <c r="I119" s="39">
        <f t="shared" si="18"/>
        <v>6034632</v>
      </c>
    </row>
    <row r="120" spans="1:9" ht="12.75">
      <c r="A120" s="37">
        <v>395005</v>
      </c>
      <c r="B120" s="38" t="s">
        <v>75</v>
      </c>
      <c r="C120" s="63">
        <v>2597487</v>
      </c>
      <c r="D120" s="24">
        <f t="shared" si="15"/>
        <v>0.2809593009892305</v>
      </c>
      <c r="E120" s="63">
        <v>3043478</v>
      </c>
      <c r="F120" s="24">
        <f t="shared" si="16"/>
        <v>0.32920028144745334</v>
      </c>
      <c r="G120" s="63">
        <v>3604100</v>
      </c>
      <c r="H120" s="24">
        <f t="shared" si="17"/>
        <v>0.3898404175633162</v>
      </c>
      <c r="I120" s="39">
        <f t="shared" si="18"/>
        <v>9245065</v>
      </c>
    </row>
    <row r="121" spans="1:9" ht="12.75">
      <c r="A121" s="32">
        <v>395006</v>
      </c>
      <c r="B121" s="64" t="s">
        <v>76</v>
      </c>
      <c r="C121" s="65">
        <v>1840140</v>
      </c>
      <c r="D121" s="36">
        <f t="shared" si="15"/>
        <v>0.3378608754374185</v>
      </c>
      <c r="E121" s="65">
        <v>1756128</v>
      </c>
      <c r="F121" s="36">
        <f t="shared" si="16"/>
        <v>0.3224357622029644</v>
      </c>
      <c r="G121" s="65">
        <v>1850175</v>
      </c>
      <c r="H121" s="36">
        <f t="shared" si="17"/>
        <v>0.33970336235961707</v>
      </c>
      <c r="I121" s="35">
        <f t="shared" si="18"/>
        <v>5446443</v>
      </c>
    </row>
    <row r="122" spans="1:9" ht="12.75">
      <c r="A122" s="62">
        <v>395007</v>
      </c>
      <c r="B122" s="61" t="s">
        <v>98</v>
      </c>
      <c r="C122" s="66">
        <v>1215468</v>
      </c>
      <c r="D122" s="48">
        <f t="shared" si="15"/>
        <v>0.35667464253833436</v>
      </c>
      <c r="E122" s="66">
        <v>1043981</v>
      </c>
      <c r="F122" s="48">
        <f t="shared" si="16"/>
        <v>0.3063524091064617</v>
      </c>
      <c r="G122" s="67">
        <v>1148329</v>
      </c>
      <c r="H122" s="48">
        <f t="shared" si="17"/>
        <v>0.3369729483552039</v>
      </c>
      <c r="I122" s="59">
        <f t="shared" si="18"/>
        <v>3407778</v>
      </c>
    </row>
    <row r="123" spans="1:9" ht="12.75">
      <c r="A123" s="37">
        <v>397001</v>
      </c>
      <c r="B123" s="38" t="s">
        <v>77</v>
      </c>
      <c r="C123" s="63">
        <v>811006</v>
      </c>
      <c r="D123" s="24">
        <f t="shared" si="15"/>
        <v>0.21269248068145014</v>
      </c>
      <c r="E123" s="63">
        <v>1535685</v>
      </c>
      <c r="F123" s="24">
        <f t="shared" si="16"/>
        <v>0.40274505021577245</v>
      </c>
      <c r="G123" s="63">
        <v>1466354</v>
      </c>
      <c r="H123" s="24">
        <f t="shared" si="17"/>
        <v>0.3845624691027774</v>
      </c>
      <c r="I123" s="39">
        <f t="shared" si="18"/>
        <v>3813045</v>
      </c>
    </row>
    <row r="124" spans="1:9" ht="12.75">
      <c r="A124" s="37">
        <v>398001</v>
      </c>
      <c r="B124" s="38" t="s">
        <v>78</v>
      </c>
      <c r="C124" s="63">
        <v>565544</v>
      </c>
      <c r="D124" s="24">
        <f t="shared" si="15"/>
        <v>0.21607396452077912</v>
      </c>
      <c r="E124" s="63">
        <v>855153</v>
      </c>
      <c r="F124" s="24">
        <f t="shared" si="16"/>
        <v>0.3267231178862084</v>
      </c>
      <c r="G124" s="63">
        <v>1196666</v>
      </c>
      <c r="H124" s="24">
        <f t="shared" si="17"/>
        <v>0.4572029175930125</v>
      </c>
      <c r="I124" s="39">
        <f t="shared" si="18"/>
        <v>2617363</v>
      </c>
    </row>
    <row r="125" spans="1:9" ht="12.75">
      <c r="A125" s="32">
        <v>398002</v>
      </c>
      <c r="B125" s="64" t="s">
        <v>79</v>
      </c>
      <c r="C125" s="65">
        <v>1163490</v>
      </c>
      <c r="D125" s="36">
        <f t="shared" si="15"/>
        <v>0.2255294123120152</v>
      </c>
      <c r="E125" s="65">
        <v>1749278</v>
      </c>
      <c r="F125" s="36">
        <f t="shared" si="16"/>
        <v>0.3390778084129106</v>
      </c>
      <c r="G125" s="65">
        <v>2246160</v>
      </c>
      <c r="H125" s="36">
        <f t="shared" si="17"/>
        <v>0.4353927792750742</v>
      </c>
      <c r="I125" s="35">
        <f t="shared" si="18"/>
        <v>5158928</v>
      </c>
    </row>
    <row r="126" spans="1:9" ht="12.75">
      <c r="A126" s="62">
        <v>398003</v>
      </c>
      <c r="B126" s="61" t="s">
        <v>99</v>
      </c>
      <c r="C126" s="66">
        <v>408402</v>
      </c>
      <c r="D126" s="48">
        <f t="shared" si="15"/>
        <v>0.21956766242228612</v>
      </c>
      <c r="E126" s="66">
        <v>627988</v>
      </c>
      <c r="F126" s="48">
        <f t="shared" si="16"/>
        <v>0.33762287449436246</v>
      </c>
      <c r="G126" s="66">
        <v>823638</v>
      </c>
      <c r="H126" s="48">
        <f t="shared" si="17"/>
        <v>0.44280946308335145</v>
      </c>
      <c r="I126" s="59">
        <f t="shared" si="18"/>
        <v>1860028</v>
      </c>
    </row>
    <row r="127" spans="1:9" ht="12.75">
      <c r="A127" s="37">
        <v>398004</v>
      </c>
      <c r="B127" s="38" t="s">
        <v>106</v>
      </c>
      <c r="C127" s="63">
        <v>265259</v>
      </c>
      <c r="D127" s="24">
        <f>C127/$I127</f>
        <v>0.20873501821303705</v>
      </c>
      <c r="E127" s="63">
        <v>285961</v>
      </c>
      <c r="F127" s="24">
        <f>E127/$I127</f>
        <v>0.2250256336004369</v>
      </c>
      <c r="G127" s="63">
        <v>719573</v>
      </c>
      <c r="H127" s="24">
        <f>G127/$I127</f>
        <v>0.5662393481865261</v>
      </c>
      <c r="I127" s="39">
        <f>C127+E127+G127</f>
        <v>1270793</v>
      </c>
    </row>
    <row r="128" spans="1:9" ht="12.75">
      <c r="A128" s="37">
        <v>399001</v>
      </c>
      <c r="B128" s="38" t="s">
        <v>80</v>
      </c>
      <c r="C128" s="63">
        <v>2668541</v>
      </c>
      <c r="D128" s="24">
        <f t="shared" si="15"/>
        <v>0.447931397804809</v>
      </c>
      <c r="E128" s="63">
        <v>1359359</v>
      </c>
      <c r="F128" s="24">
        <f t="shared" si="16"/>
        <v>0.22817696148889874</v>
      </c>
      <c r="G128" s="63">
        <v>1929577</v>
      </c>
      <c r="H128" s="24">
        <f t="shared" si="17"/>
        <v>0.3238916407062923</v>
      </c>
      <c r="I128" s="39">
        <f t="shared" si="18"/>
        <v>5957477</v>
      </c>
    </row>
    <row r="129" spans="1:9" ht="12.75">
      <c r="A129" s="32">
        <v>399002</v>
      </c>
      <c r="B129" s="42" t="s">
        <v>100</v>
      </c>
      <c r="C129" s="65">
        <v>375661</v>
      </c>
      <c r="D129" s="36">
        <f t="shared" si="15"/>
        <v>0.18027395656275882</v>
      </c>
      <c r="E129" s="65">
        <v>586491</v>
      </c>
      <c r="F129" s="36">
        <f t="shared" si="16"/>
        <v>0.2814480424064489</v>
      </c>
      <c r="G129" s="65">
        <v>1121682</v>
      </c>
      <c r="H129" s="36">
        <f t="shared" si="17"/>
        <v>0.5382780010307923</v>
      </c>
      <c r="I129" s="35">
        <f t="shared" si="18"/>
        <v>2083834</v>
      </c>
    </row>
    <row r="130" spans="1:9" ht="12.75">
      <c r="A130" s="11"/>
      <c r="B130" s="12" t="s">
        <v>136</v>
      </c>
      <c r="C130" s="55">
        <f>SUM(C92:C129)</f>
        <v>41090023</v>
      </c>
      <c r="D130" s="56">
        <f t="shared" si="15"/>
        <v>0.2563969713775217</v>
      </c>
      <c r="E130" s="57">
        <f>SUM(E92:E129)</f>
        <v>52803195</v>
      </c>
      <c r="F130" s="56">
        <f t="shared" si="16"/>
        <v>0.3294858043047748</v>
      </c>
      <c r="G130" s="57">
        <f>SUM(G92:G129)</f>
        <v>66366175</v>
      </c>
      <c r="H130" s="58">
        <f t="shared" si="17"/>
        <v>0.4141172243177035</v>
      </c>
      <c r="I130" s="57">
        <f>SUM(I92:I129)</f>
        <v>160259393</v>
      </c>
    </row>
    <row r="131" spans="1:9" ht="12.75">
      <c r="A131" s="9"/>
      <c r="B131" s="10"/>
      <c r="C131" s="10"/>
      <c r="D131" s="10"/>
      <c r="E131" s="10"/>
      <c r="F131" s="10"/>
      <c r="G131" s="10"/>
      <c r="H131" s="10"/>
      <c r="I131" s="15"/>
    </row>
    <row r="132" spans="1:9" ht="13.5" thickBot="1">
      <c r="A132" s="13"/>
      <c r="B132" s="14" t="s">
        <v>81</v>
      </c>
      <c r="C132" s="20">
        <f>C75+C79+C90+C130</f>
        <v>1095080996</v>
      </c>
      <c r="D132" s="16">
        <f>C132/$I132</f>
        <v>0.13972158465535378</v>
      </c>
      <c r="E132" s="20">
        <f>E75+E79+E90+E130</f>
        <v>3652289295</v>
      </c>
      <c r="F132" s="16">
        <f>E132/$I132</f>
        <v>0.46599625943758494</v>
      </c>
      <c r="G132" s="20">
        <f>G75+G79+G90+G130</f>
        <v>3090223297</v>
      </c>
      <c r="H132" s="16">
        <f>G132/$I132</f>
        <v>0.3942821559070613</v>
      </c>
      <c r="I132" s="20">
        <f>I75+I79+I90+I130</f>
        <v>7837593588</v>
      </c>
    </row>
    <row r="133" ht="13.5" thickTop="1"/>
    <row r="134" spans="1:9" ht="37.5" customHeight="1">
      <c r="A134" s="31"/>
      <c r="B134" s="71" t="s">
        <v>120</v>
      </c>
      <c r="C134" s="71"/>
      <c r="D134" s="71"/>
      <c r="E134" s="71"/>
      <c r="F134" s="71"/>
      <c r="G134" s="71"/>
      <c r="H134" s="71"/>
      <c r="I134" s="71"/>
    </row>
    <row r="135" ht="12.75">
      <c r="B135" s="1" t="s">
        <v>135</v>
      </c>
    </row>
    <row r="136" ht="12.75">
      <c r="B136" s="1" t="s">
        <v>121</v>
      </c>
    </row>
  </sheetData>
  <sheetProtection/>
  <mergeCells count="2">
    <mergeCell ref="A1:I1"/>
    <mergeCell ref="B134:I134"/>
  </mergeCells>
  <printOptions horizontalCentered="1"/>
  <pageMargins left="0.17" right="0.16" top="0.56" bottom="0.25" header="0.49" footer="0.48"/>
  <pageSetup fitToHeight="2" horizontalDpi="600" verticalDpi="600" orientation="portrait" paperSize="5" scale="75" r:id="rId1"/>
  <rowBreaks count="1" manualBreakCount="1">
    <brk id="76" max="8" man="1"/>
  </rowBreaks>
  <ignoredErrors>
    <ignoredError sqref="H75 F75 D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ldoe</cp:lastModifiedBy>
  <cp:lastPrinted>2011-01-06T16:42:08Z</cp:lastPrinted>
  <dcterms:created xsi:type="dcterms:W3CDTF">2003-04-30T18:47:40Z</dcterms:created>
  <dcterms:modified xsi:type="dcterms:W3CDTF">2011-02-09T21:08:08Z</dcterms:modified>
  <cp:category/>
  <cp:version/>
  <cp:contentType/>
  <cp:contentStatus/>
</cp:coreProperties>
</file>