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definedNames>
    <definedName name="_xlnm.Print_Area" localSheetId="0">'Revenue by Group_Object'!$A$1:$O$136</definedName>
    <definedName name="_xlnm.Print_Titles" localSheetId="0">'Revenue by Group_Object'!$A:$B,'Revenue by Group_Object'!$1:$4</definedName>
  </definedNames>
  <calcPr fullCalcOnLoad="1"/>
</workbook>
</file>

<file path=xl/sharedStrings.xml><?xml version="1.0" encoding="utf-8"?>
<sst xmlns="http://schemas.openxmlformats.org/spreadsheetml/2006/main" count="163" uniqueCount="154">
  <si>
    <t>LEA</t>
  </si>
  <si>
    <t>Total</t>
  </si>
  <si>
    <t>Total Federal Revenue</t>
  </si>
  <si>
    <t>Total State Revenue</t>
  </si>
  <si>
    <t>Total Revenue</t>
  </si>
  <si>
    <t>State Unrestricted Grants-in-Aid</t>
  </si>
  <si>
    <t>State Revenue in Lieu of Taxes</t>
  </si>
  <si>
    <t>State Revenue for/on Behalf of LEA</t>
  </si>
  <si>
    <t>Group Code 1111</t>
  </si>
  <si>
    <t>DISTRICT</t>
  </si>
  <si>
    <t>Group Code 1121</t>
  </si>
  <si>
    <t>Group Code 1122</t>
  </si>
  <si>
    <t>Group Code 1123</t>
  </si>
  <si>
    <t>Group Code 1124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</si>
  <si>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</si>
  <si>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</si>
  <si>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</si>
  <si>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</si>
  <si>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</si>
  <si>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</si>
  <si>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</si>
  <si>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</si>
  <si>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</si>
  <si>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</si>
  <si>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</si>
  <si>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</si>
  <si>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</si>
  <si>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</si>
  <si>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</si>
  <si>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</si>
  <si>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</si>
  <si>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</si>
  <si>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</si>
  <si>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</si>
  <si>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</si>
  <si>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</si>
  <si>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</si>
  <si>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</si>
  <si>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</si>
  <si>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</si>
  <si>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</si>
  <si>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</si>
  <si>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</si>
  <si>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</si>
  <si>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</si>
  <si>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</si>
  <si>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</si>
  <si>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</si>
  <si>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</si>
  <si>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</si>
  <si>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</si>
  <si>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</si>
  <si>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</si>
  <si>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</si>
  <si>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</si>
  <si>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</si>
  <si>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</si>
  <si>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</si>
  <si>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</si>
  <si>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</si>
  <si>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</si>
  <si>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</si>
  <si>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</si>
  <si>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</si>
  <si>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</si>
  <si>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</si>
  <si>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</si>
  <si>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</si>
  <si>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</si>
  <si>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</si>
  <si>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</si>
  <si>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</si>
  <si>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</si>
  <si>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</si>
  <si>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</si>
  <si>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</si>
  <si>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</si>
  <si>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</si>
  <si>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</si>
  <si>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</si>
  <si>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</si>
  <si>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</si>
  <si>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</si>
  <si>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</si>
  <si>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</si>
  <si>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</si>
  <si>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</si>
  <si>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</si>
  <si>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</si>
  <si>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</si>
  <si>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</si>
  <si>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</si>
  <si>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</si>
  <si>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</si>
  <si>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</si>
  <si>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</si>
  <si>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</si>
  <si>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</si>
  <si>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</si>
  <si>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</si>
  <si>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</si>
  <si>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</si>
  <si>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</si>
  <si>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</si>
  <si>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</si>
  <si>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</si>
  <si>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</si>
  <si>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Local Revenue *</t>
  </si>
  <si>
    <t>Revenue by District - Group Detail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</si>
  <si>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</si>
  <si>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</si>
  <si>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</si>
  <si>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</si>
  <si>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</si>
  <si>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</si>
  <si>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</si>
  <si>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</si>
  <si>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</si>
  <si>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</si>
  <si>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FY 2008-2009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</si>
  <si>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</si>
  <si>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</si>
  <si>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</si>
  <si>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</si>
  <si>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</si>
  <si>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</si>
  <si>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</si>
  <si>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</si>
  <si>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</si>
  <si>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</si>
  <si>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</si>
  <si>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</si>
  <si>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</si>
  <si>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</si>
  <si>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Total Type 5 Charter Schools</t>
  </si>
  <si>
    <t>**  Includes one-time Hurricane Related revenue</t>
  </si>
  <si>
    <t>*** Excludes one-time Hurricane Related revenue</t>
  </si>
  <si>
    <t>Allen Parish School Board**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</si>
  <si>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</si>
  <si>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</si>
  <si>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</si>
  <si>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</si>
  <si>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</si>
  <si>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Orleans Parish School Board*, **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</si>
  <si>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</si>
  <si>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</si>
  <si>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</si>
  <si>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</si>
  <si>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</si>
  <si>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</si>
  <si>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</si>
  <si>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</si>
  <si>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Central Community School Board</t>
  </si>
  <si>
    <t>Recovery School District (RSD OPERATED)***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</si>
</sst>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24"/>
      <name val="Arial Narrow"/>
      <family val="2"/>
    </font>
    <font>
      <b/>
      <sz val="18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4" fillId="33" borderId="17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7" fillId="0" borderId="19" xfId="95" applyFont="1" applyFill="1" applyBorder="1" applyAlignment="1">
      <alignment horizontal="left" wrapText="1"/>
      <protection/>
    </xf>
    <xf numFmtId="0" fontId="4" fillId="33" borderId="20" xfId="0" applyFont="1" applyFill="1" applyBorder="1" applyAlignment="1">
      <alignment/>
    </xf>
    <xf numFmtId="0" fontId="9" fillId="34" borderId="19" xfId="94" applyFont="1" applyFill="1" applyBorder="1" applyAlignment="1">
      <alignment horizontal="center" vertical="center"/>
      <protection/>
    </xf>
    <xf numFmtId="0" fontId="9" fillId="35" borderId="19" xfId="94" applyFont="1" applyFill="1" applyBorder="1" applyAlignment="1">
      <alignment horizontal="center" vertical="center"/>
      <protection/>
    </xf>
    <xf numFmtId="0" fontId="10" fillId="36" borderId="21" xfId="94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22" xfId="95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6" fillId="0" borderId="23" xfId="95" applyFont="1" applyFill="1" applyBorder="1" applyAlignment="1">
      <alignment horizontal="right" wrapText="1"/>
      <protection/>
    </xf>
    <xf numFmtId="0" fontId="6" fillId="0" borderId="23" xfId="95" applyFont="1" applyFill="1" applyBorder="1" applyAlignment="1">
      <alignment horizontal="left" wrapText="1"/>
      <protection/>
    </xf>
    <xf numFmtId="0" fontId="6" fillId="0" borderId="24" xfId="95" applyFont="1" applyFill="1" applyBorder="1" applyAlignment="1">
      <alignment horizontal="left" wrapText="1"/>
      <protection/>
    </xf>
    <xf numFmtId="0" fontId="9" fillId="33" borderId="25" xfId="95" applyFont="1" applyFill="1" applyBorder="1" applyAlignment="1">
      <alignment horizontal="center" vertical="center"/>
      <protection/>
    </xf>
    <xf numFmtId="0" fontId="9" fillId="33" borderId="26" xfId="95" applyFont="1" applyFill="1" applyBorder="1" applyAlignment="1">
      <alignment horizontal="center" vertical="center"/>
      <protection/>
    </xf>
    <xf numFmtId="0" fontId="9" fillId="37" borderId="27" xfId="94" applyFont="1" applyFill="1" applyBorder="1" applyAlignment="1">
      <alignment horizontal="center" vertical="center"/>
      <protection/>
    </xf>
    <xf numFmtId="0" fontId="9" fillId="34" borderId="28" xfId="94" applyFont="1" applyFill="1" applyBorder="1" applyAlignment="1">
      <alignment horizontal="center" vertical="center"/>
      <protection/>
    </xf>
    <xf numFmtId="0" fontId="9" fillId="34" borderId="29" xfId="94" applyFont="1" applyFill="1" applyBorder="1" applyAlignment="1">
      <alignment horizontal="center" vertical="center"/>
      <protection/>
    </xf>
    <xf numFmtId="0" fontId="9" fillId="34" borderId="18" xfId="94" applyFont="1" applyFill="1" applyBorder="1" applyAlignment="1">
      <alignment horizontal="center" vertical="center"/>
      <protection/>
    </xf>
    <xf numFmtId="0" fontId="9" fillId="35" borderId="29" xfId="94" applyFont="1" applyFill="1" applyBorder="1" applyAlignment="1">
      <alignment horizontal="center" vertical="center"/>
      <protection/>
    </xf>
    <xf numFmtId="6" fontId="6" fillId="34" borderId="24" xfId="95" applyNumberFormat="1" applyFont="1" applyFill="1" applyBorder="1" applyAlignment="1">
      <alignment horizontal="right" wrapText="1"/>
      <protection/>
    </xf>
    <xf numFmtId="6" fontId="6" fillId="35" borderId="24" xfId="95" applyNumberFormat="1" applyFont="1" applyFill="1" applyBorder="1" applyAlignment="1">
      <alignment horizontal="right" wrapText="1"/>
      <protection/>
    </xf>
    <xf numFmtId="6" fontId="6" fillId="36" borderId="24" xfId="95" applyNumberFormat="1" applyFont="1" applyFill="1" applyBorder="1" applyAlignment="1">
      <alignment horizontal="right" wrapText="1"/>
      <protection/>
    </xf>
    <xf numFmtId="6" fontId="6" fillId="35" borderId="21" xfId="95" applyNumberFormat="1" applyFont="1" applyFill="1" applyBorder="1" applyAlignment="1">
      <alignment horizontal="right" wrapText="1"/>
      <protection/>
    </xf>
    <xf numFmtId="6" fontId="6" fillId="34" borderId="21" xfId="95" applyNumberFormat="1" applyFont="1" applyFill="1" applyBorder="1" applyAlignment="1">
      <alignment horizontal="right" wrapText="1"/>
      <protection/>
    </xf>
    <xf numFmtId="0" fontId="9" fillId="35" borderId="28" xfId="94" applyFont="1" applyFill="1" applyBorder="1" applyAlignment="1">
      <alignment horizontal="center" vertical="center"/>
      <protection/>
    </xf>
    <xf numFmtId="6" fontId="6" fillId="34" borderId="30" xfId="95" applyNumberFormat="1" applyFont="1" applyFill="1" applyBorder="1" applyAlignment="1">
      <alignment horizontal="right" wrapText="1"/>
      <protection/>
    </xf>
    <xf numFmtId="0" fontId="6" fillId="0" borderId="22" xfId="95" applyFont="1" applyFill="1" applyBorder="1" applyAlignment="1">
      <alignment horizontal="left" wrapText="1"/>
      <protection/>
    </xf>
    <xf numFmtId="0" fontId="6" fillId="0" borderId="31" xfId="95" applyFont="1" applyFill="1" applyBorder="1" applyAlignment="1">
      <alignment horizontal="right" wrapText="1"/>
      <protection/>
    </xf>
    <xf numFmtId="0" fontId="6" fillId="0" borderId="31" xfId="95" applyFont="1" applyFill="1" applyBorder="1" applyAlignment="1">
      <alignment horizontal="left" wrapText="1"/>
      <protection/>
    </xf>
    <xf numFmtId="6" fontId="6" fillId="35" borderId="30" xfId="95" applyNumberFormat="1" applyFont="1" applyFill="1" applyBorder="1" applyAlignment="1">
      <alignment horizontal="right" wrapText="1"/>
      <protection/>
    </xf>
    <xf numFmtId="0" fontId="6" fillId="0" borderId="32" xfId="95" applyFont="1" applyFill="1" applyBorder="1" applyAlignment="1">
      <alignment horizontal="left" wrapText="1"/>
      <protection/>
    </xf>
    <xf numFmtId="0" fontId="6" fillId="0" borderId="33" xfId="97" applyFont="1" applyFill="1" applyBorder="1" applyAlignment="1">
      <alignment wrapText="1"/>
      <protection/>
    </xf>
    <xf numFmtId="0" fontId="6" fillId="0" borderId="30" xfId="97" applyFont="1" applyFill="1" applyBorder="1" applyAlignment="1">
      <alignment wrapText="1"/>
      <protection/>
    </xf>
    <xf numFmtId="0" fontId="6" fillId="0" borderId="24" xfId="97" applyFont="1" applyFill="1" applyBorder="1" applyAlignment="1">
      <alignment wrapText="1"/>
      <protection/>
    </xf>
    <xf numFmtId="6" fontId="4" fillId="36" borderId="21" xfId="0" applyNumberFormat="1" applyFont="1" applyFill="1" applyBorder="1" applyAlignment="1">
      <alignment horizontal="right"/>
    </xf>
    <xf numFmtId="0" fontId="12" fillId="0" borderId="34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9" fillId="35" borderId="22" xfId="94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/>
    </xf>
    <xf numFmtId="0" fontId="6" fillId="0" borderId="24" xfId="95" applyFont="1" applyFill="1" applyBorder="1" applyAlignment="1">
      <alignment horizontal="right" wrapText="1"/>
      <protection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  <xf numFmtId="0" fontId="6" fillId="0" borderId="30" xfId="96" applyFont="1" applyFill="1" applyBorder="1" applyAlignment="1">
      <alignment horizontal="right" wrapText="1"/>
      <protection/>
    </xf>
    <xf numFmtId="0" fontId="6" fillId="0" borderId="24" xfId="96" applyFont="1" applyFill="1" applyBorder="1" applyAlignment="1">
      <alignment horizontal="right" wrapText="1"/>
      <protection/>
    </xf>
    <xf numFmtId="6" fontId="6" fillId="38" borderId="37" xfId="98" applyNumberFormat="1" applyFont="1" applyFill="1" applyBorder="1">
      <alignment/>
      <protection/>
    </xf>
    <xf numFmtId="6" fontId="6" fillId="0" borderId="37" xfId="98" applyNumberFormat="1" applyFont="1" applyFill="1" applyBorder="1">
      <alignment/>
      <protection/>
    </xf>
    <xf numFmtId="6" fontId="6" fillId="38" borderId="38" xfId="98" applyNumberFormat="1" applyFont="1" applyFill="1" applyBorder="1">
      <alignment/>
      <protection/>
    </xf>
    <xf numFmtId="6" fontId="6" fillId="0" borderId="38" xfId="98" applyNumberFormat="1" applyFont="1" applyFill="1" applyBorder="1">
      <alignment/>
      <protection/>
    </xf>
    <xf numFmtId="6" fontId="6" fillId="38" borderId="29" xfId="98" applyNumberFormat="1" applyFont="1" applyFill="1" applyBorder="1">
      <alignment/>
      <protection/>
    </xf>
    <xf numFmtId="6" fontId="6" fillId="0" borderId="29" xfId="98" applyNumberFormat="1" applyFont="1" applyFill="1" applyBorder="1">
      <alignment/>
      <protection/>
    </xf>
    <xf numFmtId="6" fontId="6" fillId="38" borderId="39" xfId="98" applyNumberFormat="1" applyFont="1" applyFill="1" applyBorder="1">
      <alignment/>
      <protection/>
    </xf>
    <xf numFmtId="6" fontId="6" fillId="0" borderId="39" xfId="98" applyNumberFormat="1" applyFont="1" applyFill="1" applyBorder="1">
      <alignment/>
      <protection/>
    </xf>
    <xf numFmtId="6" fontId="5" fillId="37" borderId="19" xfId="0" applyNumberFormat="1" applyFont="1" applyFill="1" applyBorder="1" applyAlignment="1">
      <alignment horizontal="right"/>
    </xf>
    <xf numFmtId="6" fontId="5" fillId="0" borderId="19" xfId="0" applyNumberFormat="1" applyFont="1" applyFill="1" applyBorder="1" applyAlignment="1">
      <alignment horizontal="right"/>
    </xf>
    <xf numFmtId="6" fontId="5" fillId="34" borderId="19" xfId="0" applyNumberFormat="1" applyFont="1" applyFill="1" applyBorder="1" applyAlignment="1">
      <alignment horizontal="right"/>
    </xf>
    <xf numFmtId="6" fontId="5" fillId="35" borderId="19" xfId="0" applyNumberFormat="1" applyFont="1" applyFill="1" applyBorder="1" applyAlignment="1">
      <alignment horizontal="right"/>
    </xf>
    <xf numFmtId="6" fontId="5" fillId="36" borderId="19" xfId="0" applyNumberFormat="1" applyFont="1" applyFill="1" applyBorder="1" applyAlignment="1">
      <alignment horizontal="right"/>
    </xf>
    <xf numFmtId="6" fontId="4" fillId="33" borderId="15" xfId="0" applyNumberFormat="1" applyFont="1" applyFill="1" applyBorder="1" applyAlignment="1">
      <alignment horizontal="right"/>
    </xf>
    <xf numFmtId="6" fontId="4" fillId="33" borderId="40" xfId="0" applyNumberFormat="1" applyFont="1" applyFill="1" applyBorder="1" applyAlignment="1">
      <alignment horizontal="right"/>
    </xf>
    <xf numFmtId="6" fontId="4" fillId="33" borderId="20" xfId="0" applyNumberFormat="1" applyFont="1" applyFill="1" applyBorder="1" applyAlignment="1">
      <alignment horizontal="right"/>
    </xf>
    <xf numFmtId="6" fontId="6" fillId="38" borderId="30" xfId="95" applyNumberFormat="1" applyFont="1" applyFill="1" applyBorder="1" applyAlignment="1">
      <alignment horizontal="right" wrapText="1"/>
      <protection/>
    </xf>
    <xf numFmtId="6" fontId="6" fillId="0" borderId="30" xfId="95" applyNumberFormat="1" applyFont="1" applyFill="1" applyBorder="1" applyAlignment="1">
      <alignment horizontal="right" wrapText="1"/>
      <protection/>
    </xf>
    <xf numFmtId="6" fontId="6" fillId="36" borderId="30" xfId="95" applyNumberFormat="1" applyFont="1" applyFill="1" applyBorder="1" applyAlignment="1">
      <alignment horizontal="right" wrapText="1"/>
      <protection/>
    </xf>
    <xf numFmtId="6" fontId="6" fillId="38" borderId="21" xfId="95" applyNumberFormat="1" applyFont="1" applyFill="1" applyBorder="1" applyAlignment="1">
      <alignment horizontal="right" wrapText="1"/>
      <protection/>
    </xf>
    <xf numFmtId="6" fontId="6" fillId="0" borderId="21" xfId="95" applyNumberFormat="1" applyFont="1" applyFill="1" applyBorder="1" applyAlignment="1">
      <alignment horizontal="right" wrapText="1"/>
      <protection/>
    </xf>
    <xf numFmtId="6" fontId="6" fillId="36" borderId="21" xfId="95" applyNumberFormat="1" applyFont="1" applyFill="1" applyBorder="1" applyAlignment="1">
      <alignment horizontal="right" wrapText="1"/>
      <protection/>
    </xf>
    <xf numFmtId="6" fontId="5" fillId="37" borderId="29" xfId="0" applyNumberFormat="1" applyFont="1" applyFill="1" applyBorder="1" applyAlignment="1">
      <alignment horizontal="right"/>
    </xf>
    <xf numFmtId="6" fontId="5" fillId="0" borderId="29" xfId="0" applyNumberFormat="1" applyFont="1" applyFill="1" applyBorder="1" applyAlignment="1">
      <alignment horizontal="right"/>
    </xf>
    <xf numFmtId="6" fontId="5" fillId="34" borderId="22" xfId="0" applyNumberFormat="1" applyFont="1" applyFill="1" applyBorder="1" applyAlignment="1">
      <alignment horizontal="right"/>
    </xf>
    <xf numFmtId="6" fontId="5" fillId="35" borderId="13" xfId="0" applyNumberFormat="1" applyFont="1" applyFill="1" applyBorder="1" applyAlignment="1">
      <alignment horizontal="right"/>
    </xf>
    <xf numFmtId="6" fontId="5" fillId="36" borderId="22" xfId="0" applyNumberFormat="1" applyFont="1" applyFill="1" applyBorder="1" applyAlignment="1">
      <alignment horizontal="right"/>
    </xf>
    <xf numFmtId="6" fontId="4" fillId="39" borderId="15" xfId="0" applyNumberFormat="1" applyFont="1" applyFill="1" applyBorder="1" applyAlignment="1">
      <alignment horizontal="right"/>
    </xf>
    <xf numFmtId="6" fontId="6" fillId="38" borderId="24" xfId="95" applyNumberFormat="1" applyFont="1" applyFill="1" applyBorder="1" applyAlignment="1">
      <alignment horizontal="right" wrapText="1"/>
      <protection/>
    </xf>
    <xf numFmtId="6" fontId="6" fillId="0" borderId="24" xfId="95" applyNumberFormat="1" applyFont="1" applyFill="1" applyBorder="1" applyAlignment="1">
      <alignment horizontal="right" wrapText="1"/>
      <protection/>
    </xf>
    <xf numFmtId="6" fontId="4" fillId="33" borderId="14" xfId="0" applyNumberFormat="1" applyFont="1" applyFill="1" applyBorder="1" applyAlignment="1">
      <alignment horizontal="right"/>
    </xf>
    <xf numFmtId="6" fontId="4" fillId="33" borderId="41" xfId="0" applyNumberFormat="1" applyFont="1" applyFill="1" applyBorder="1" applyAlignment="1">
      <alignment horizontal="right"/>
    </xf>
    <xf numFmtId="6" fontId="4" fillId="33" borderId="17" xfId="0" applyNumberFormat="1" applyFont="1" applyFill="1" applyBorder="1" applyAlignment="1">
      <alignment horizontal="right"/>
    </xf>
    <xf numFmtId="6" fontId="5" fillId="37" borderId="42" xfId="0" applyNumberFormat="1" applyFont="1" applyFill="1" applyBorder="1" applyAlignment="1">
      <alignment horizontal="right"/>
    </xf>
    <xf numFmtId="6" fontId="5" fillId="0" borderId="42" xfId="0" applyNumberFormat="1" applyFont="1" applyBorder="1" applyAlignment="1">
      <alignment horizontal="right"/>
    </xf>
    <xf numFmtId="6" fontId="5" fillId="34" borderId="42" xfId="0" applyNumberFormat="1" applyFont="1" applyFill="1" applyBorder="1" applyAlignment="1">
      <alignment horizontal="right"/>
    </xf>
    <xf numFmtId="6" fontId="5" fillId="35" borderId="43" xfId="0" applyNumberFormat="1" applyFont="1" applyFill="1" applyBorder="1" applyAlignment="1">
      <alignment horizontal="right"/>
    </xf>
    <xf numFmtId="6" fontId="5" fillId="36" borderId="42" xfId="0" applyNumberFormat="1" applyFont="1" applyFill="1" applyBorder="1" applyAlignment="1">
      <alignment horizontal="right"/>
    </xf>
    <xf numFmtId="0" fontId="6" fillId="0" borderId="21" xfId="95" applyFont="1" applyFill="1" applyBorder="1" applyAlignment="1">
      <alignment horizontal="right" wrapText="1"/>
      <protection/>
    </xf>
    <xf numFmtId="0" fontId="6" fillId="0" borderId="24" xfId="95" applyFont="1" applyFill="1" applyBorder="1" applyAlignment="1">
      <alignment wrapText="1"/>
      <protection/>
    </xf>
    <xf numFmtId="0" fontId="6" fillId="0" borderId="30" xfId="95" applyFont="1" applyFill="1" applyBorder="1" applyAlignment="1">
      <alignment wrapText="1"/>
      <protection/>
    </xf>
    <xf numFmtId="0" fontId="6" fillId="0" borderId="30" xfId="95" applyFont="1" applyFill="1" applyBorder="1" applyAlignment="1">
      <alignment horizontal="right" wrapText="1"/>
      <protection/>
    </xf>
    <xf numFmtId="0" fontId="6" fillId="0" borderId="21" xfId="95" applyFont="1" applyFill="1" applyBorder="1" applyAlignment="1">
      <alignment wrapText="1"/>
      <protection/>
    </xf>
    <xf numFmtId="0" fontId="6" fillId="0" borderId="33" xfId="95" applyFont="1" applyFill="1" applyBorder="1" applyAlignment="1">
      <alignment horizontal="right" wrapText="1"/>
      <protection/>
    </xf>
    <xf numFmtId="0" fontId="6" fillId="0" borderId="21" xfId="95" applyFont="1" applyFill="1" applyBorder="1" applyAlignment="1">
      <alignment horizontal="left" wrapText="1"/>
      <protection/>
    </xf>
    <xf numFmtId="6" fontId="5" fillId="37" borderId="21" xfId="0" applyNumberFormat="1" applyFont="1" applyFill="1" applyBorder="1" applyAlignment="1">
      <alignment horizontal="right"/>
    </xf>
    <xf numFmtId="6" fontId="5" fillId="0" borderId="44" xfId="0" applyNumberFormat="1" applyFont="1" applyBorder="1" applyAlignment="1">
      <alignment horizontal="right"/>
    </xf>
    <xf numFmtId="6" fontId="5" fillId="34" borderId="21" xfId="0" applyNumberFormat="1" applyFont="1" applyFill="1" applyBorder="1" applyAlignment="1">
      <alignment horizontal="right"/>
    </xf>
    <xf numFmtId="6" fontId="5" fillId="35" borderId="21" xfId="0" applyNumberFormat="1" applyFont="1" applyFill="1" applyBorder="1" applyAlignment="1">
      <alignment horizontal="right"/>
    </xf>
    <xf numFmtId="6" fontId="5" fillId="36" borderId="44" xfId="0" applyNumberFormat="1" applyFont="1" applyFill="1" applyBorder="1" applyAlignment="1">
      <alignment horizontal="right"/>
    </xf>
    <xf numFmtId="38" fontId="4" fillId="0" borderId="0" xfId="67" applyNumberFormat="1" applyFont="1" applyFill="1" applyAlignment="1">
      <alignment vertical="top" wrapText="1"/>
      <protection/>
    </xf>
    <xf numFmtId="38" fontId="4" fillId="0" borderId="0" xfId="64" applyNumberFormat="1" applyFont="1" applyFill="1" applyAlignment="1">
      <alignment horizontal="left" vertical="center" wrapText="1"/>
      <protection/>
    </xf>
    <xf numFmtId="38" fontId="4" fillId="0" borderId="0" xfId="64" applyNumberFormat="1" applyFont="1" applyFill="1" applyAlignment="1">
      <alignment horizontal="left" vertical="top" wrapText="1"/>
      <protection/>
    </xf>
    <xf numFmtId="0" fontId="13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38" fontId="4" fillId="0" borderId="0" xfId="67" applyNumberFormat="1" applyFont="1" applyFill="1" applyAlignment="1">
      <alignment horizontal="left" vertical="top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3" xfId="82"/>
    <cellStyle name="Normal 4" xfId="83"/>
    <cellStyle name="Normal 4 2" xfId="84"/>
    <cellStyle name="Normal 4 3" xfId="85"/>
    <cellStyle name="Normal 4 4" xfId="86"/>
    <cellStyle name="Normal 4 5" xfId="87"/>
    <cellStyle name="Normal 4 6" xfId="88"/>
    <cellStyle name="Normal 5" xfId="89"/>
    <cellStyle name="Normal 6" xfId="90"/>
    <cellStyle name="Normal 7" xfId="91"/>
    <cellStyle name="Normal 8" xfId="92"/>
    <cellStyle name="Normal 9" xfId="93"/>
    <cellStyle name="Normal_Revenue" xfId="94"/>
    <cellStyle name="Normal_Sheet1" xfId="95"/>
    <cellStyle name="Normal_Sheet1_pp total exp by district" xfId="96"/>
    <cellStyle name="Normal_Sheet1_Revenue by Group_Object" xfId="97"/>
    <cellStyle name="Normal_Total Revenue" xfId="98"/>
    <cellStyle name="Note" xfId="99"/>
    <cellStyle name="Output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6.140625" style="1" customWidth="1"/>
    <col min="2" max="2" width="42.00390625" style="2" customWidth="1"/>
    <col min="3" max="3" width="13.57421875" style="1" customWidth="1"/>
    <col min="4" max="4" width="13.421875" style="1" customWidth="1"/>
    <col min="5" max="5" width="12.57421875" style="1" customWidth="1"/>
    <col min="6" max="6" width="11.8515625" style="1" customWidth="1"/>
    <col min="7" max="7" width="12.57421875" style="1" customWidth="1"/>
    <col min="8" max="8" width="13.140625" style="1" customWidth="1"/>
    <col min="9" max="9" width="15.00390625" style="1" customWidth="1"/>
    <col min="10" max="10" width="14.57421875" style="1" customWidth="1"/>
    <col min="11" max="11" width="12.7109375" style="1" customWidth="1"/>
    <col min="12" max="12" width="15.140625" style="1" customWidth="1"/>
    <col min="13" max="13" width="16.57421875" style="1" customWidth="1"/>
    <col min="14" max="14" width="16.7109375" style="1" customWidth="1"/>
    <col min="15" max="15" width="22.57421875" style="1" customWidth="1"/>
    <col min="16" max="16384" width="9.140625" style="1" customWidth="1"/>
  </cols>
  <sheetData>
    <row r="1" spans="1:17" ht="54.75" customHeight="1">
      <c r="A1" s="18"/>
      <c r="B1" s="18"/>
      <c r="C1" s="110" t="s">
        <v>108</v>
      </c>
      <c r="D1" s="110"/>
      <c r="E1" s="110"/>
      <c r="F1" s="110"/>
      <c r="G1" s="110"/>
      <c r="H1" s="110" t="s">
        <v>108</v>
      </c>
      <c r="I1" s="110"/>
      <c r="J1" s="110"/>
      <c r="K1" s="110"/>
      <c r="L1" s="110"/>
      <c r="M1" s="48" t="s">
        <v>108</v>
      </c>
      <c r="N1" s="48"/>
      <c r="O1" s="18"/>
      <c r="P1" s="47"/>
      <c r="Q1" s="47"/>
    </row>
    <row r="2" spans="3:15" ht="12.75">
      <c r="C2" s="117" t="s">
        <v>107</v>
      </c>
      <c r="D2" s="111" t="s">
        <v>5</v>
      </c>
      <c r="E2" s="111" t="s">
        <v>23</v>
      </c>
      <c r="F2" s="111" t="s">
        <v>6</v>
      </c>
      <c r="G2" s="111" t="s">
        <v>7</v>
      </c>
      <c r="H2" s="114" t="s">
        <v>3</v>
      </c>
      <c r="I2" s="111" t="s">
        <v>18</v>
      </c>
      <c r="J2" s="111" t="s">
        <v>19</v>
      </c>
      <c r="K2" s="111" t="s">
        <v>20</v>
      </c>
      <c r="L2" s="111" t="s">
        <v>21</v>
      </c>
      <c r="M2" s="115" t="s">
        <v>2</v>
      </c>
      <c r="N2" s="116" t="s">
        <v>4</v>
      </c>
      <c r="O2" s="50"/>
    </row>
    <row r="3" spans="1:14" ht="60" customHeight="1">
      <c r="A3" s="112" t="s">
        <v>119</v>
      </c>
      <c r="B3" s="113"/>
      <c r="C3" s="117"/>
      <c r="D3" s="111"/>
      <c r="E3" s="111"/>
      <c r="F3" s="111"/>
      <c r="G3" s="111"/>
      <c r="H3" s="114"/>
      <c r="I3" s="111"/>
      <c r="J3" s="111"/>
      <c r="K3" s="111"/>
      <c r="L3" s="111"/>
      <c r="M3" s="115"/>
      <c r="N3" s="116"/>
    </row>
    <row r="4" spans="1:14" s="17" customFormat="1" ht="33" customHeight="1">
      <c r="A4" s="24" t="s">
        <v>0</v>
      </c>
      <c r="B4" s="25" t="s">
        <v>9</v>
      </c>
      <c r="C4" s="26" t="s">
        <v>8</v>
      </c>
      <c r="D4" s="27" t="s">
        <v>10</v>
      </c>
      <c r="E4" s="28" t="s">
        <v>11</v>
      </c>
      <c r="F4" s="28" t="s">
        <v>12</v>
      </c>
      <c r="G4" s="29" t="s">
        <v>13</v>
      </c>
      <c r="H4" s="14" t="s">
        <v>1</v>
      </c>
      <c r="I4" s="36" t="s">
        <v>14</v>
      </c>
      <c r="J4" s="30" t="s">
        <v>15</v>
      </c>
      <c r="K4" s="30" t="s">
        <v>16</v>
      </c>
      <c r="L4" s="49" t="s">
        <v>17</v>
      </c>
      <c r="M4" s="15" t="s">
        <v>1</v>
      </c>
      <c r="N4" s="16" t="s">
        <v>22</v>
      </c>
    </row>
    <row r="5" spans="1:14" ht="12.75">
      <c r="A5" s="39">
        <v>1</v>
      </c>
      <c r="B5" s="96" t="s">
        <v>24</v>
      </c>
      <c r="C5" s="63">
        <v>21657784</v>
      </c>
      <c r="D5" s="64">
        <v>50562267</v>
      </c>
      <c r="E5" s="64">
        <v>1907632</v>
      </c>
      <c r="F5" s="64">
        <v>265311</v>
      </c>
      <c r="G5" s="64">
        <v>0</v>
      </c>
      <c r="H5" s="37">
        <f>SUM(D5:G5)</f>
        <v>52735210</v>
      </c>
      <c r="I5" s="64">
        <v>0</v>
      </c>
      <c r="J5" s="64">
        <v>12873676</v>
      </c>
      <c r="K5" s="64">
        <v>0</v>
      </c>
      <c r="L5" s="64">
        <v>337730</v>
      </c>
      <c r="M5" s="41">
        <f>SUM(I5:L5)</f>
        <v>13211406</v>
      </c>
      <c r="N5" s="75">
        <f>C5+H5+M5</f>
        <v>87604400</v>
      </c>
    </row>
    <row r="6" spans="1:14" ht="12.75">
      <c r="A6" s="21">
        <v>2</v>
      </c>
      <c r="B6" s="96" t="s">
        <v>137</v>
      </c>
      <c r="C6" s="59">
        <v>13493172</v>
      </c>
      <c r="D6" s="60">
        <v>26928779</v>
      </c>
      <c r="E6" s="60">
        <v>1357981</v>
      </c>
      <c r="F6" s="60">
        <v>104378</v>
      </c>
      <c r="G6" s="60">
        <v>5361</v>
      </c>
      <c r="H6" s="31">
        <f aca="true" t="shared" si="0" ref="H6:H69">SUM(D6:G6)</f>
        <v>28396499</v>
      </c>
      <c r="I6" s="60">
        <v>0</v>
      </c>
      <c r="J6" s="60">
        <v>3893303</v>
      </c>
      <c r="K6" s="60">
        <v>0</v>
      </c>
      <c r="L6" s="60">
        <v>117075</v>
      </c>
      <c r="M6" s="32">
        <f aca="true" t="shared" si="1" ref="M6:M69">SUM(I6:L6)</f>
        <v>4010378</v>
      </c>
      <c r="N6" s="33">
        <f aca="true" t="shared" si="2" ref="N6:N36">C6+H6+M6</f>
        <v>45900049</v>
      </c>
    </row>
    <row r="7" spans="1:14" ht="12.75">
      <c r="A7" s="21">
        <v>3</v>
      </c>
      <c r="B7" s="96" t="s">
        <v>25</v>
      </c>
      <c r="C7" s="59">
        <v>103972117</v>
      </c>
      <c r="D7" s="60">
        <v>91195646</v>
      </c>
      <c r="E7" s="60">
        <v>5630489</v>
      </c>
      <c r="F7" s="60">
        <v>258845</v>
      </c>
      <c r="G7" s="60">
        <v>17258</v>
      </c>
      <c r="H7" s="31">
        <f t="shared" si="0"/>
        <v>97102238</v>
      </c>
      <c r="I7" s="60">
        <v>0</v>
      </c>
      <c r="J7" s="60">
        <v>16537085</v>
      </c>
      <c r="K7" s="60">
        <v>0</v>
      </c>
      <c r="L7" s="60">
        <v>541307</v>
      </c>
      <c r="M7" s="32">
        <f t="shared" si="1"/>
        <v>17078392</v>
      </c>
      <c r="N7" s="33">
        <f t="shared" si="2"/>
        <v>218152747</v>
      </c>
    </row>
    <row r="8" spans="1:14" ht="12.75">
      <c r="A8" s="21">
        <v>4</v>
      </c>
      <c r="B8" s="96" t="s">
        <v>26</v>
      </c>
      <c r="C8" s="59">
        <v>12486773</v>
      </c>
      <c r="D8" s="60">
        <v>25742639</v>
      </c>
      <c r="E8" s="60">
        <v>2629557</v>
      </c>
      <c r="F8" s="60">
        <v>116781</v>
      </c>
      <c r="G8" s="60">
        <v>0</v>
      </c>
      <c r="H8" s="31">
        <f t="shared" si="0"/>
        <v>28488977</v>
      </c>
      <c r="I8" s="60">
        <v>0</v>
      </c>
      <c r="J8" s="60">
        <v>6226899</v>
      </c>
      <c r="K8" s="60">
        <v>0</v>
      </c>
      <c r="L8" s="60">
        <v>99909</v>
      </c>
      <c r="M8" s="32">
        <f t="shared" si="1"/>
        <v>6326808</v>
      </c>
      <c r="N8" s="33">
        <f t="shared" si="2"/>
        <v>47302558</v>
      </c>
    </row>
    <row r="9" spans="1:14" ht="12.75">
      <c r="A9" s="19">
        <v>5</v>
      </c>
      <c r="B9" s="101" t="s">
        <v>27</v>
      </c>
      <c r="C9" s="61">
        <v>9266337</v>
      </c>
      <c r="D9" s="62">
        <v>32688136</v>
      </c>
      <c r="E9" s="62">
        <v>2546130</v>
      </c>
      <c r="F9" s="62">
        <v>80977</v>
      </c>
      <c r="G9" s="62">
        <v>16760</v>
      </c>
      <c r="H9" s="35">
        <f t="shared" si="0"/>
        <v>35332003</v>
      </c>
      <c r="I9" s="62">
        <v>0</v>
      </c>
      <c r="J9" s="62">
        <v>9297669</v>
      </c>
      <c r="K9" s="62">
        <v>0</v>
      </c>
      <c r="L9" s="62">
        <v>190957</v>
      </c>
      <c r="M9" s="34">
        <f t="shared" si="1"/>
        <v>9488626</v>
      </c>
      <c r="N9" s="46">
        <f t="shared" si="2"/>
        <v>54086966</v>
      </c>
    </row>
    <row r="10" spans="1:14" ht="12.75">
      <c r="A10" s="39">
        <v>6</v>
      </c>
      <c r="B10" s="97" t="s">
        <v>28</v>
      </c>
      <c r="C10" s="63">
        <v>19236238</v>
      </c>
      <c r="D10" s="64">
        <v>34910654</v>
      </c>
      <c r="E10" s="64">
        <v>1350744</v>
      </c>
      <c r="F10" s="64">
        <v>314135</v>
      </c>
      <c r="G10" s="64">
        <v>10987</v>
      </c>
      <c r="H10" s="37">
        <f t="shared" si="0"/>
        <v>36586520</v>
      </c>
      <c r="I10" s="64">
        <v>0</v>
      </c>
      <c r="J10" s="64">
        <v>4685630</v>
      </c>
      <c r="K10" s="64">
        <v>0</v>
      </c>
      <c r="L10" s="64">
        <v>165892</v>
      </c>
      <c r="M10" s="41">
        <f t="shared" si="1"/>
        <v>4851522</v>
      </c>
      <c r="N10" s="75">
        <f t="shared" si="2"/>
        <v>60674280</v>
      </c>
    </row>
    <row r="11" spans="1:14" ht="12.75">
      <c r="A11" s="21">
        <v>7</v>
      </c>
      <c r="B11" s="96" t="s">
        <v>29</v>
      </c>
      <c r="C11" s="59">
        <v>24588045</v>
      </c>
      <c r="D11" s="60">
        <v>8712650</v>
      </c>
      <c r="E11" s="60">
        <v>1140205</v>
      </c>
      <c r="F11" s="60">
        <v>138636</v>
      </c>
      <c r="G11" s="60">
        <v>10069</v>
      </c>
      <c r="H11" s="31">
        <f t="shared" si="0"/>
        <v>10001560</v>
      </c>
      <c r="I11" s="60">
        <v>0</v>
      </c>
      <c r="J11" s="60">
        <v>3240354</v>
      </c>
      <c r="K11" s="60">
        <v>0</v>
      </c>
      <c r="L11" s="60">
        <v>78835</v>
      </c>
      <c r="M11" s="32">
        <f t="shared" si="1"/>
        <v>3319189</v>
      </c>
      <c r="N11" s="33">
        <f t="shared" si="2"/>
        <v>37908794</v>
      </c>
    </row>
    <row r="12" spans="1:14" ht="12.75">
      <c r="A12" s="21">
        <v>8</v>
      </c>
      <c r="B12" s="96" t="s">
        <v>30</v>
      </c>
      <c r="C12" s="59">
        <v>88628187</v>
      </c>
      <c r="D12" s="60">
        <v>94856537</v>
      </c>
      <c r="E12" s="60">
        <v>6337499</v>
      </c>
      <c r="F12" s="60">
        <v>576228</v>
      </c>
      <c r="G12" s="60">
        <v>54723</v>
      </c>
      <c r="H12" s="31">
        <f t="shared" si="0"/>
        <v>101824987</v>
      </c>
      <c r="I12" s="60">
        <v>1007880</v>
      </c>
      <c r="J12" s="60">
        <v>16717023</v>
      </c>
      <c r="K12" s="60">
        <v>9035</v>
      </c>
      <c r="L12" s="60">
        <v>203330</v>
      </c>
      <c r="M12" s="32">
        <f t="shared" si="1"/>
        <v>17937268</v>
      </c>
      <c r="N12" s="33">
        <f t="shared" si="2"/>
        <v>208390442</v>
      </c>
    </row>
    <row r="13" spans="1:14" ht="12.75">
      <c r="A13" s="21">
        <v>9</v>
      </c>
      <c r="B13" s="96" t="s">
        <v>31</v>
      </c>
      <c r="C13" s="59">
        <v>192474257</v>
      </c>
      <c r="D13" s="60">
        <v>221786007</v>
      </c>
      <c r="E13" s="60">
        <v>11172594</v>
      </c>
      <c r="F13" s="60">
        <v>2322780</v>
      </c>
      <c r="G13" s="60">
        <v>43354</v>
      </c>
      <c r="H13" s="31">
        <f t="shared" si="0"/>
        <v>235324735</v>
      </c>
      <c r="I13" s="60">
        <v>862</v>
      </c>
      <c r="J13" s="60">
        <v>60364799</v>
      </c>
      <c r="K13" s="60">
        <v>38188</v>
      </c>
      <c r="L13" s="60">
        <v>988957</v>
      </c>
      <c r="M13" s="32">
        <f t="shared" si="1"/>
        <v>61392806</v>
      </c>
      <c r="N13" s="33">
        <f t="shared" si="2"/>
        <v>489191798</v>
      </c>
    </row>
    <row r="14" spans="1:14" ht="12.75">
      <c r="A14" s="19">
        <v>10</v>
      </c>
      <c r="B14" s="101" t="s">
        <v>138</v>
      </c>
      <c r="C14" s="61">
        <v>155224503</v>
      </c>
      <c r="D14" s="62">
        <v>145206070</v>
      </c>
      <c r="E14" s="62">
        <v>12222989</v>
      </c>
      <c r="F14" s="62">
        <v>975185</v>
      </c>
      <c r="G14" s="62">
        <v>58002</v>
      </c>
      <c r="H14" s="35">
        <f t="shared" si="0"/>
        <v>158462246</v>
      </c>
      <c r="I14" s="62"/>
      <c r="J14" s="62">
        <v>35268342</v>
      </c>
      <c r="K14" s="62"/>
      <c r="L14" s="62">
        <v>524268</v>
      </c>
      <c r="M14" s="34">
        <f t="shared" si="1"/>
        <v>35792610</v>
      </c>
      <c r="N14" s="46">
        <f t="shared" si="2"/>
        <v>349479359</v>
      </c>
    </row>
    <row r="15" spans="1:14" ht="12.75">
      <c r="A15" s="39">
        <v>11</v>
      </c>
      <c r="B15" s="96" t="s">
        <v>32</v>
      </c>
      <c r="C15" s="63">
        <v>5024707</v>
      </c>
      <c r="D15" s="64">
        <v>10908315</v>
      </c>
      <c r="E15" s="64">
        <v>1239043</v>
      </c>
      <c r="F15" s="64">
        <v>82856</v>
      </c>
      <c r="G15" s="64">
        <v>4782</v>
      </c>
      <c r="H15" s="37">
        <f t="shared" si="0"/>
        <v>12234996</v>
      </c>
      <c r="I15" s="64">
        <v>0</v>
      </c>
      <c r="J15" s="64">
        <v>2114574</v>
      </c>
      <c r="K15" s="64">
        <v>0</v>
      </c>
      <c r="L15" s="64">
        <v>40944</v>
      </c>
      <c r="M15" s="41">
        <f t="shared" si="1"/>
        <v>2155518</v>
      </c>
      <c r="N15" s="75">
        <f t="shared" si="2"/>
        <v>19415221</v>
      </c>
    </row>
    <row r="16" spans="1:14" ht="12.75">
      <c r="A16" s="21">
        <v>12</v>
      </c>
      <c r="B16" s="96" t="s">
        <v>139</v>
      </c>
      <c r="C16" s="59">
        <v>16906974</v>
      </c>
      <c r="D16" s="60">
        <v>6984071</v>
      </c>
      <c r="E16" s="60">
        <v>986244</v>
      </c>
      <c r="F16" s="60">
        <v>59248</v>
      </c>
      <c r="G16" s="60">
        <v>1833</v>
      </c>
      <c r="H16" s="31">
        <f t="shared" si="0"/>
        <v>8031396</v>
      </c>
      <c r="I16" s="60">
        <v>0</v>
      </c>
      <c r="J16" s="60">
        <v>27077243</v>
      </c>
      <c r="K16" s="60">
        <v>0</v>
      </c>
      <c r="L16" s="60">
        <v>42731</v>
      </c>
      <c r="M16" s="32">
        <f t="shared" si="1"/>
        <v>27119974</v>
      </c>
      <c r="N16" s="33">
        <f t="shared" si="2"/>
        <v>52058344</v>
      </c>
    </row>
    <row r="17" spans="1:14" ht="12.75">
      <c r="A17" s="21">
        <v>13</v>
      </c>
      <c r="B17" s="96" t="s">
        <v>33</v>
      </c>
      <c r="C17" s="59">
        <v>3576239</v>
      </c>
      <c r="D17" s="60">
        <v>10583909</v>
      </c>
      <c r="E17" s="60">
        <v>552355</v>
      </c>
      <c r="F17" s="60">
        <v>52892</v>
      </c>
      <c r="G17" s="60">
        <v>5858</v>
      </c>
      <c r="H17" s="31">
        <f t="shared" si="0"/>
        <v>11195014</v>
      </c>
      <c r="I17" s="60">
        <v>0</v>
      </c>
      <c r="J17" s="60">
        <v>2650902</v>
      </c>
      <c r="K17" s="60">
        <v>2512</v>
      </c>
      <c r="L17" s="60">
        <v>51345</v>
      </c>
      <c r="M17" s="32">
        <f t="shared" si="1"/>
        <v>2704759</v>
      </c>
      <c r="N17" s="33">
        <f t="shared" si="2"/>
        <v>17476012</v>
      </c>
    </row>
    <row r="18" spans="1:14" ht="12.75">
      <c r="A18" s="21">
        <v>14</v>
      </c>
      <c r="B18" s="96" t="s">
        <v>34</v>
      </c>
      <c r="C18" s="59">
        <v>9931017</v>
      </c>
      <c r="D18" s="60">
        <v>15950102</v>
      </c>
      <c r="E18" s="60">
        <v>815766</v>
      </c>
      <c r="F18" s="60">
        <v>84689</v>
      </c>
      <c r="G18" s="60">
        <v>5140</v>
      </c>
      <c r="H18" s="31">
        <f t="shared" si="0"/>
        <v>16855697</v>
      </c>
      <c r="I18" s="60">
        <v>0</v>
      </c>
      <c r="J18" s="60">
        <v>3060164</v>
      </c>
      <c r="K18" s="60">
        <v>51584</v>
      </c>
      <c r="L18" s="60">
        <v>81416</v>
      </c>
      <c r="M18" s="32">
        <f t="shared" si="1"/>
        <v>3193164</v>
      </c>
      <c r="N18" s="33">
        <f t="shared" si="2"/>
        <v>29979878</v>
      </c>
    </row>
    <row r="19" spans="1:14" ht="12.75">
      <c r="A19" s="19">
        <v>15</v>
      </c>
      <c r="B19" s="101" t="s">
        <v>35</v>
      </c>
      <c r="C19" s="61">
        <v>10826794</v>
      </c>
      <c r="D19" s="62">
        <v>23162683</v>
      </c>
      <c r="E19" s="62">
        <v>1796434</v>
      </c>
      <c r="F19" s="62">
        <v>156559</v>
      </c>
      <c r="G19" s="62">
        <v>10978</v>
      </c>
      <c r="H19" s="35">
        <f t="shared" si="0"/>
        <v>25126654</v>
      </c>
      <c r="I19" s="62">
        <v>0</v>
      </c>
      <c r="J19" s="62">
        <v>6239422</v>
      </c>
      <c r="K19" s="62">
        <v>0</v>
      </c>
      <c r="L19" s="62">
        <v>126111</v>
      </c>
      <c r="M19" s="34">
        <f t="shared" si="1"/>
        <v>6365533</v>
      </c>
      <c r="N19" s="46">
        <f t="shared" si="2"/>
        <v>42318981</v>
      </c>
    </row>
    <row r="20" spans="1:14" ht="12.75">
      <c r="A20" s="39">
        <v>16</v>
      </c>
      <c r="B20" s="97" t="s">
        <v>36</v>
      </c>
      <c r="C20" s="63">
        <v>47277544</v>
      </c>
      <c r="D20" s="64">
        <v>25221571</v>
      </c>
      <c r="E20" s="64">
        <v>3251118</v>
      </c>
      <c r="F20" s="64">
        <v>479271</v>
      </c>
      <c r="G20" s="64">
        <v>8173</v>
      </c>
      <c r="H20" s="37">
        <f t="shared" si="0"/>
        <v>28960133</v>
      </c>
      <c r="I20" s="64">
        <v>0</v>
      </c>
      <c r="J20" s="64">
        <v>7102153</v>
      </c>
      <c r="K20" s="64">
        <v>7953</v>
      </c>
      <c r="L20" s="64">
        <v>140371</v>
      </c>
      <c r="M20" s="41">
        <f t="shared" si="1"/>
        <v>7250477</v>
      </c>
      <c r="N20" s="75">
        <f t="shared" si="2"/>
        <v>83488154</v>
      </c>
    </row>
    <row r="21" spans="1:14" ht="12.75">
      <c r="A21" s="21">
        <v>17</v>
      </c>
      <c r="B21" s="96" t="s">
        <v>140</v>
      </c>
      <c r="C21" s="59">
        <v>292237907</v>
      </c>
      <c r="D21" s="60">
        <v>171097468</v>
      </c>
      <c r="E21" s="60">
        <v>18042929</v>
      </c>
      <c r="F21" s="60">
        <v>4191022</v>
      </c>
      <c r="G21" s="60">
        <v>146667</v>
      </c>
      <c r="H21" s="31">
        <f t="shared" si="0"/>
        <v>193478086</v>
      </c>
      <c r="I21" s="60">
        <v>125798</v>
      </c>
      <c r="J21" s="60">
        <v>71202071</v>
      </c>
      <c r="K21" s="60">
        <v>0</v>
      </c>
      <c r="L21" s="60">
        <v>1110900</v>
      </c>
      <c r="M21" s="32">
        <f t="shared" si="1"/>
        <v>72438769</v>
      </c>
      <c r="N21" s="33">
        <f t="shared" si="2"/>
        <v>558154762</v>
      </c>
    </row>
    <row r="22" spans="1:14" ht="12.75">
      <c r="A22" s="21">
        <v>18</v>
      </c>
      <c r="B22" s="96" t="s">
        <v>37</v>
      </c>
      <c r="C22" s="59">
        <v>2542243</v>
      </c>
      <c r="D22" s="60">
        <v>9148754</v>
      </c>
      <c r="E22" s="60">
        <v>814176</v>
      </c>
      <c r="F22" s="60">
        <v>19590</v>
      </c>
      <c r="G22" s="60">
        <v>16055</v>
      </c>
      <c r="H22" s="31">
        <f t="shared" si="0"/>
        <v>9998575</v>
      </c>
      <c r="I22" s="60">
        <v>0</v>
      </c>
      <c r="J22" s="60">
        <v>3970539</v>
      </c>
      <c r="K22" s="60">
        <v>0</v>
      </c>
      <c r="L22" s="60">
        <v>44824</v>
      </c>
      <c r="M22" s="32">
        <f t="shared" si="1"/>
        <v>4015363</v>
      </c>
      <c r="N22" s="33">
        <f t="shared" si="2"/>
        <v>16556181</v>
      </c>
    </row>
    <row r="23" spans="1:14" ht="12.75">
      <c r="A23" s="21">
        <v>19</v>
      </c>
      <c r="B23" s="96" t="s">
        <v>38</v>
      </c>
      <c r="C23" s="59">
        <v>5647653</v>
      </c>
      <c r="D23" s="60">
        <v>13503873</v>
      </c>
      <c r="E23" s="60">
        <v>1184689</v>
      </c>
      <c r="F23" s="60">
        <v>75444</v>
      </c>
      <c r="G23" s="60">
        <v>5867</v>
      </c>
      <c r="H23" s="31">
        <f t="shared" si="0"/>
        <v>14769873</v>
      </c>
      <c r="I23" s="60"/>
      <c r="J23" s="60">
        <v>2882682</v>
      </c>
      <c r="K23" s="60">
        <v>0</v>
      </c>
      <c r="L23" s="60">
        <v>0</v>
      </c>
      <c r="M23" s="32">
        <f t="shared" si="1"/>
        <v>2882682</v>
      </c>
      <c r="N23" s="33">
        <f t="shared" si="2"/>
        <v>23300208</v>
      </c>
    </row>
    <row r="24" spans="1:14" ht="12.75">
      <c r="A24" s="19">
        <v>20</v>
      </c>
      <c r="B24" s="101" t="s">
        <v>39</v>
      </c>
      <c r="C24" s="61">
        <v>13080636</v>
      </c>
      <c r="D24" s="62">
        <v>35747606</v>
      </c>
      <c r="E24" s="62">
        <v>2224577</v>
      </c>
      <c r="F24" s="62">
        <v>232009</v>
      </c>
      <c r="G24" s="62">
        <v>8259</v>
      </c>
      <c r="H24" s="35">
        <f t="shared" si="0"/>
        <v>38212451</v>
      </c>
      <c r="I24" s="62">
        <v>0</v>
      </c>
      <c r="J24" s="62">
        <v>8091856</v>
      </c>
      <c r="K24" s="62">
        <v>0</v>
      </c>
      <c r="L24" s="62">
        <v>0</v>
      </c>
      <c r="M24" s="34">
        <f t="shared" si="1"/>
        <v>8091856</v>
      </c>
      <c r="N24" s="46">
        <f t="shared" si="2"/>
        <v>59384943</v>
      </c>
    </row>
    <row r="25" spans="1:14" ht="12.75">
      <c r="A25" s="39">
        <v>21</v>
      </c>
      <c r="B25" s="96" t="s">
        <v>40</v>
      </c>
      <c r="C25" s="63">
        <v>6402317</v>
      </c>
      <c r="D25" s="64">
        <v>17662495</v>
      </c>
      <c r="E25" s="64">
        <v>1369236</v>
      </c>
      <c r="F25" s="64">
        <v>75218</v>
      </c>
      <c r="G25" s="64">
        <v>15780</v>
      </c>
      <c r="H25" s="37">
        <f t="shared" si="0"/>
        <v>19122729</v>
      </c>
      <c r="I25" s="64">
        <v>0</v>
      </c>
      <c r="J25" s="64">
        <v>7466894</v>
      </c>
      <c r="K25" s="64">
        <v>0</v>
      </c>
      <c r="L25" s="64">
        <v>149823</v>
      </c>
      <c r="M25" s="41">
        <f t="shared" si="1"/>
        <v>7616717</v>
      </c>
      <c r="N25" s="75">
        <f t="shared" si="2"/>
        <v>33141763</v>
      </c>
    </row>
    <row r="26" spans="1:14" ht="12.75">
      <c r="A26" s="21">
        <v>22</v>
      </c>
      <c r="B26" s="96" t="s">
        <v>41</v>
      </c>
      <c r="C26" s="59">
        <v>4430314</v>
      </c>
      <c r="D26" s="60">
        <v>21156673</v>
      </c>
      <c r="E26" s="60">
        <v>1127784</v>
      </c>
      <c r="F26" s="60">
        <v>101070</v>
      </c>
      <c r="G26" s="60">
        <v>3863</v>
      </c>
      <c r="H26" s="31">
        <f t="shared" si="0"/>
        <v>22389390</v>
      </c>
      <c r="I26" s="60">
        <v>0</v>
      </c>
      <c r="J26" s="60">
        <v>3576310</v>
      </c>
      <c r="K26" s="60">
        <v>406066</v>
      </c>
      <c r="L26" s="60">
        <v>81216</v>
      </c>
      <c r="M26" s="32">
        <f t="shared" si="1"/>
        <v>4063592</v>
      </c>
      <c r="N26" s="33">
        <f t="shared" si="2"/>
        <v>30883296</v>
      </c>
    </row>
    <row r="27" spans="1:14" ht="12.75">
      <c r="A27" s="21">
        <v>23</v>
      </c>
      <c r="B27" s="96" t="s">
        <v>42</v>
      </c>
      <c r="C27" s="59">
        <v>48508969</v>
      </c>
      <c r="D27" s="60">
        <v>74968621</v>
      </c>
      <c r="E27" s="60">
        <v>6374393</v>
      </c>
      <c r="F27" s="60">
        <v>515439</v>
      </c>
      <c r="G27" s="60">
        <v>38847</v>
      </c>
      <c r="H27" s="31">
        <f t="shared" si="0"/>
        <v>81897300</v>
      </c>
      <c r="I27" s="60">
        <v>432964</v>
      </c>
      <c r="J27" s="60">
        <v>17352131</v>
      </c>
      <c r="K27" s="60">
        <v>0</v>
      </c>
      <c r="L27" s="60">
        <v>388221</v>
      </c>
      <c r="M27" s="32">
        <f t="shared" si="1"/>
        <v>18173316</v>
      </c>
      <c r="N27" s="33">
        <f t="shared" si="2"/>
        <v>148579585</v>
      </c>
    </row>
    <row r="28" spans="1:14" ht="12.75">
      <c r="A28" s="21">
        <v>24</v>
      </c>
      <c r="B28" s="96" t="s">
        <v>43</v>
      </c>
      <c r="C28" s="59">
        <v>51554656</v>
      </c>
      <c r="D28" s="60">
        <v>16510179</v>
      </c>
      <c r="E28" s="60">
        <v>3152413</v>
      </c>
      <c r="F28" s="60">
        <v>156586</v>
      </c>
      <c r="G28" s="60">
        <v>15008</v>
      </c>
      <c r="H28" s="31">
        <f t="shared" si="0"/>
        <v>19834186</v>
      </c>
      <c r="I28" s="60">
        <v>0</v>
      </c>
      <c r="J28" s="60">
        <v>7779669</v>
      </c>
      <c r="K28" s="60">
        <v>0</v>
      </c>
      <c r="L28" s="60">
        <v>0</v>
      </c>
      <c r="M28" s="32">
        <f t="shared" si="1"/>
        <v>7779669</v>
      </c>
      <c r="N28" s="33">
        <f t="shared" si="2"/>
        <v>79168511</v>
      </c>
    </row>
    <row r="29" spans="1:14" ht="12.75">
      <c r="A29" s="19">
        <v>25</v>
      </c>
      <c r="B29" s="101" t="s">
        <v>44</v>
      </c>
      <c r="C29" s="61">
        <v>12202460</v>
      </c>
      <c r="D29" s="62">
        <v>9542984</v>
      </c>
      <c r="E29" s="62">
        <v>812026</v>
      </c>
      <c r="F29" s="62">
        <v>75643</v>
      </c>
      <c r="G29" s="62">
        <v>6178</v>
      </c>
      <c r="H29" s="35">
        <f t="shared" si="0"/>
        <v>10436831</v>
      </c>
      <c r="I29" s="62">
        <v>0</v>
      </c>
      <c r="J29" s="62">
        <v>2198773</v>
      </c>
      <c r="K29" s="62">
        <v>0</v>
      </c>
      <c r="L29" s="62">
        <v>83879</v>
      </c>
      <c r="M29" s="34">
        <f t="shared" si="1"/>
        <v>2282652</v>
      </c>
      <c r="N29" s="46">
        <f t="shared" si="2"/>
        <v>24921943</v>
      </c>
    </row>
    <row r="30" spans="1:14" ht="12.75">
      <c r="A30" s="39">
        <v>26</v>
      </c>
      <c r="B30" s="97" t="s">
        <v>141</v>
      </c>
      <c r="C30" s="63">
        <v>261457408</v>
      </c>
      <c r="D30" s="64">
        <v>146194525</v>
      </c>
      <c r="E30" s="64">
        <v>12783490</v>
      </c>
      <c r="F30" s="64">
        <v>2316289</v>
      </c>
      <c r="G30" s="64">
        <v>131223</v>
      </c>
      <c r="H30" s="37">
        <f t="shared" si="0"/>
        <v>161425527</v>
      </c>
      <c r="I30" s="64">
        <v>8249750</v>
      </c>
      <c r="J30" s="64">
        <v>81620686</v>
      </c>
      <c r="K30" s="64">
        <v>0</v>
      </c>
      <c r="L30" s="64">
        <v>1066806</v>
      </c>
      <c r="M30" s="41">
        <f t="shared" si="1"/>
        <v>90937242</v>
      </c>
      <c r="N30" s="75">
        <f t="shared" si="2"/>
        <v>513820177</v>
      </c>
    </row>
    <row r="31" spans="1:14" ht="12.75">
      <c r="A31" s="21">
        <v>27</v>
      </c>
      <c r="B31" s="96" t="s">
        <v>142</v>
      </c>
      <c r="C31" s="59">
        <v>18965587</v>
      </c>
      <c r="D31" s="60">
        <v>35086069</v>
      </c>
      <c r="E31" s="60">
        <v>3606055</v>
      </c>
      <c r="F31" s="60">
        <v>304512</v>
      </c>
      <c r="G31" s="60">
        <v>9298</v>
      </c>
      <c r="H31" s="31">
        <f t="shared" si="0"/>
        <v>39005934</v>
      </c>
      <c r="I31" s="60">
        <v>0</v>
      </c>
      <c r="J31" s="60">
        <v>5942363</v>
      </c>
      <c r="K31" s="60">
        <v>0</v>
      </c>
      <c r="L31" s="60">
        <v>190358</v>
      </c>
      <c r="M31" s="32">
        <f t="shared" si="1"/>
        <v>6132721</v>
      </c>
      <c r="N31" s="33">
        <f t="shared" si="2"/>
        <v>64104242</v>
      </c>
    </row>
    <row r="32" spans="1:14" ht="12.75">
      <c r="A32" s="21">
        <v>28</v>
      </c>
      <c r="B32" s="96" t="s">
        <v>45</v>
      </c>
      <c r="C32" s="59">
        <v>157084489</v>
      </c>
      <c r="D32" s="60">
        <v>118554400</v>
      </c>
      <c r="E32" s="60">
        <v>8713929</v>
      </c>
      <c r="F32" s="60">
        <v>2049501</v>
      </c>
      <c r="G32" s="60">
        <v>39635</v>
      </c>
      <c r="H32" s="31">
        <f t="shared" si="0"/>
        <v>129357465</v>
      </c>
      <c r="I32" s="60">
        <v>0</v>
      </c>
      <c r="J32" s="60">
        <v>38932926</v>
      </c>
      <c r="K32" s="60">
        <v>0</v>
      </c>
      <c r="L32" s="60">
        <v>627739</v>
      </c>
      <c r="M32" s="32">
        <f t="shared" si="1"/>
        <v>39560665</v>
      </c>
      <c r="N32" s="33">
        <f t="shared" si="2"/>
        <v>326002619</v>
      </c>
    </row>
    <row r="33" spans="1:14" ht="12.75">
      <c r="A33" s="21">
        <v>29</v>
      </c>
      <c r="B33" s="96" t="s">
        <v>46</v>
      </c>
      <c r="C33" s="59">
        <v>61805142</v>
      </c>
      <c r="D33" s="60">
        <v>72333971</v>
      </c>
      <c r="E33" s="60">
        <v>8289870</v>
      </c>
      <c r="F33" s="60">
        <v>423205</v>
      </c>
      <c r="G33" s="60">
        <v>13114</v>
      </c>
      <c r="H33" s="31">
        <f t="shared" si="0"/>
        <v>81060160</v>
      </c>
      <c r="I33" s="60">
        <v>8438</v>
      </c>
      <c r="J33" s="60">
        <v>17317954</v>
      </c>
      <c r="K33" s="60">
        <v>0</v>
      </c>
      <c r="L33" s="60">
        <v>429771</v>
      </c>
      <c r="M33" s="32">
        <f t="shared" si="1"/>
        <v>17756163</v>
      </c>
      <c r="N33" s="33">
        <f t="shared" si="2"/>
        <v>160621465</v>
      </c>
    </row>
    <row r="34" spans="1:14" ht="12.75">
      <c r="A34" s="19">
        <v>30</v>
      </c>
      <c r="B34" s="101" t="s">
        <v>47</v>
      </c>
      <c r="C34" s="61">
        <v>9765302</v>
      </c>
      <c r="D34" s="62">
        <v>15152712</v>
      </c>
      <c r="E34" s="62">
        <v>1453566</v>
      </c>
      <c r="F34" s="62">
        <v>81657</v>
      </c>
      <c r="G34" s="62">
        <v>3315</v>
      </c>
      <c r="H34" s="35">
        <f t="shared" si="0"/>
        <v>16691250</v>
      </c>
      <c r="I34" s="62">
        <v>0</v>
      </c>
      <c r="J34" s="62">
        <v>2321534</v>
      </c>
      <c r="K34" s="62">
        <v>0</v>
      </c>
      <c r="L34" s="62">
        <v>69016</v>
      </c>
      <c r="M34" s="34">
        <f t="shared" si="1"/>
        <v>2390550</v>
      </c>
      <c r="N34" s="46">
        <f t="shared" si="2"/>
        <v>28847102</v>
      </c>
    </row>
    <row r="35" spans="1:14" ht="12.75">
      <c r="A35" s="39">
        <v>31</v>
      </c>
      <c r="B35" s="96" t="s">
        <v>48</v>
      </c>
      <c r="C35" s="63">
        <v>32416681</v>
      </c>
      <c r="D35" s="64">
        <v>32327646</v>
      </c>
      <c r="E35" s="64">
        <v>2134753</v>
      </c>
      <c r="F35" s="64">
        <v>274927</v>
      </c>
      <c r="G35" s="64">
        <v>13431</v>
      </c>
      <c r="H35" s="37">
        <f t="shared" si="0"/>
        <v>34750757</v>
      </c>
      <c r="I35" s="64">
        <v>900</v>
      </c>
      <c r="J35" s="64">
        <v>6450119</v>
      </c>
      <c r="K35" s="64">
        <v>0</v>
      </c>
      <c r="L35" s="64">
        <v>210721</v>
      </c>
      <c r="M35" s="41">
        <f t="shared" si="1"/>
        <v>6661740</v>
      </c>
      <c r="N35" s="75">
        <f t="shared" si="2"/>
        <v>73829178</v>
      </c>
    </row>
    <row r="36" spans="1:14" ht="12.75">
      <c r="A36" s="21">
        <v>32</v>
      </c>
      <c r="B36" s="96" t="s">
        <v>49</v>
      </c>
      <c r="C36" s="59">
        <v>55119791</v>
      </c>
      <c r="D36" s="60">
        <v>140717159</v>
      </c>
      <c r="E36" s="60">
        <v>7094723</v>
      </c>
      <c r="F36" s="60">
        <v>872722</v>
      </c>
      <c r="G36" s="60">
        <v>18054</v>
      </c>
      <c r="H36" s="31">
        <f t="shared" si="0"/>
        <v>148702658</v>
      </c>
      <c r="I36" s="60">
        <v>0</v>
      </c>
      <c r="J36" s="60">
        <v>16451285</v>
      </c>
      <c r="K36" s="60">
        <v>0</v>
      </c>
      <c r="L36" s="60">
        <v>709157</v>
      </c>
      <c r="M36" s="32">
        <f t="shared" si="1"/>
        <v>17160442</v>
      </c>
      <c r="N36" s="33">
        <f t="shared" si="2"/>
        <v>220982891</v>
      </c>
    </row>
    <row r="37" spans="1:14" ht="12.75">
      <c r="A37" s="21">
        <v>33</v>
      </c>
      <c r="B37" s="96" t="s">
        <v>50</v>
      </c>
      <c r="C37" s="59">
        <v>6901248</v>
      </c>
      <c r="D37" s="60">
        <v>13116385</v>
      </c>
      <c r="E37" s="60">
        <v>1049285</v>
      </c>
      <c r="F37" s="60">
        <v>31838</v>
      </c>
      <c r="G37" s="60">
        <v>0</v>
      </c>
      <c r="H37" s="31">
        <f t="shared" si="0"/>
        <v>14197508</v>
      </c>
      <c r="I37" s="60">
        <v>0</v>
      </c>
      <c r="J37" s="60">
        <v>5500783</v>
      </c>
      <c r="K37" s="60">
        <v>68516</v>
      </c>
      <c r="L37" s="60">
        <v>75768</v>
      </c>
      <c r="M37" s="32">
        <f t="shared" si="1"/>
        <v>5645067</v>
      </c>
      <c r="N37" s="33">
        <f aca="true" t="shared" si="3" ref="N37:N68">C37+H37+M37</f>
        <v>26743823</v>
      </c>
    </row>
    <row r="38" spans="1:14" ht="12.75">
      <c r="A38" s="21">
        <v>34</v>
      </c>
      <c r="B38" s="96" t="s">
        <v>51</v>
      </c>
      <c r="C38" s="59">
        <v>12894775</v>
      </c>
      <c r="D38" s="60">
        <v>28598866</v>
      </c>
      <c r="E38" s="60">
        <v>1945451</v>
      </c>
      <c r="F38" s="60">
        <v>211423</v>
      </c>
      <c r="G38" s="60">
        <v>9311</v>
      </c>
      <c r="H38" s="31">
        <f t="shared" si="0"/>
        <v>30765051</v>
      </c>
      <c r="I38" s="60">
        <v>0</v>
      </c>
      <c r="J38" s="60">
        <v>8344611</v>
      </c>
      <c r="K38" s="60">
        <v>27706</v>
      </c>
      <c r="L38" s="60">
        <v>128181</v>
      </c>
      <c r="M38" s="32">
        <f t="shared" si="1"/>
        <v>8500498</v>
      </c>
      <c r="N38" s="33">
        <f t="shared" si="3"/>
        <v>52160324</v>
      </c>
    </row>
    <row r="39" spans="1:14" ht="12.75">
      <c r="A39" s="19">
        <v>35</v>
      </c>
      <c r="B39" s="101" t="s">
        <v>52</v>
      </c>
      <c r="C39" s="61">
        <v>21848444</v>
      </c>
      <c r="D39" s="62">
        <v>35251174</v>
      </c>
      <c r="E39" s="62">
        <v>3536719</v>
      </c>
      <c r="F39" s="62">
        <v>225968</v>
      </c>
      <c r="G39" s="62">
        <v>100535</v>
      </c>
      <c r="H39" s="35">
        <f t="shared" si="0"/>
        <v>39114396</v>
      </c>
      <c r="I39" s="62">
        <v>0</v>
      </c>
      <c r="J39" s="62">
        <v>8339705</v>
      </c>
      <c r="K39" s="62">
        <v>337074</v>
      </c>
      <c r="L39" s="62">
        <v>75370</v>
      </c>
      <c r="M39" s="34">
        <f t="shared" si="1"/>
        <v>8752149</v>
      </c>
      <c r="N39" s="46">
        <f t="shared" si="3"/>
        <v>69714989</v>
      </c>
    </row>
    <row r="40" spans="1:14" ht="12.75">
      <c r="A40" s="39">
        <v>36</v>
      </c>
      <c r="B40" s="97" t="s">
        <v>143</v>
      </c>
      <c r="C40" s="63">
        <v>94896542</v>
      </c>
      <c r="D40" s="64">
        <v>36127233</v>
      </c>
      <c r="E40" s="64">
        <v>3900112</v>
      </c>
      <c r="F40" s="64">
        <v>1213677</v>
      </c>
      <c r="G40" s="64">
        <v>22730</v>
      </c>
      <c r="H40" s="37">
        <f t="shared" si="0"/>
        <v>41263752</v>
      </c>
      <c r="I40" s="64">
        <v>8580053</v>
      </c>
      <c r="J40" s="64">
        <v>50454544</v>
      </c>
      <c r="K40" s="64">
        <v>0</v>
      </c>
      <c r="L40" s="64">
        <v>0</v>
      </c>
      <c r="M40" s="41">
        <f t="shared" si="1"/>
        <v>59034597</v>
      </c>
      <c r="N40" s="75">
        <f t="shared" si="3"/>
        <v>195194891</v>
      </c>
    </row>
    <row r="41" spans="1:14" ht="12.75">
      <c r="A41" s="21">
        <v>37</v>
      </c>
      <c r="B41" s="96" t="s">
        <v>53</v>
      </c>
      <c r="C41" s="59">
        <v>63787746</v>
      </c>
      <c r="D41" s="60">
        <v>112304145</v>
      </c>
      <c r="E41" s="60">
        <v>7156720</v>
      </c>
      <c r="F41" s="60">
        <v>830587</v>
      </c>
      <c r="G41" s="60">
        <v>42037</v>
      </c>
      <c r="H41" s="31">
        <f t="shared" si="0"/>
        <v>120333489</v>
      </c>
      <c r="I41" s="60">
        <v>0</v>
      </c>
      <c r="J41" s="60">
        <v>17191522</v>
      </c>
      <c r="K41" s="60">
        <v>0</v>
      </c>
      <c r="L41" s="60">
        <v>508591</v>
      </c>
      <c r="M41" s="32">
        <f t="shared" si="1"/>
        <v>17700113</v>
      </c>
      <c r="N41" s="33">
        <f t="shared" si="3"/>
        <v>201821348</v>
      </c>
    </row>
    <row r="42" spans="1:14" ht="12.75">
      <c r="A42" s="21">
        <v>38</v>
      </c>
      <c r="B42" s="96" t="s">
        <v>144</v>
      </c>
      <c r="C42" s="59">
        <v>36791277</v>
      </c>
      <c r="D42" s="60">
        <v>12729317</v>
      </c>
      <c r="E42" s="60">
        <v>1467236</v>
      </c>
      <c r="F42" s="60">
        <v>78019</v>
      </c>
      <c r="G42" s="60">
        <v>9144</v>
      </c>
      <c r="H42" s="31">
        <f t="shared" si="0"/>
        <v>14283716</v>
      </c>
      <c r="I42" s="60">
        <v>22829</v>
      </c>
      <c r="J42" s="60">
        <v>8845658</v>
      </c>
      <c r="K42" s="60">
        <v>0</v>
      </c>
      <c r="L42" s="60">
        <v>87855</v>
      </c>
      <c r="M42" s="32">
        <f t="shared" si="1"/>
        <v>8956342</v>
      </c>
      <c r="N42" s="33">
        <f t="shared" si="3"/>
        <v>60031335</v>
      </c>
    </row>
    <row r="43" spans="1:14" ht="12.75">
      <c r="A43" s="21">
        <v>39</v>
      </c>
      <c r="B43" s="96" t="s">
        <v>145</v>
      </c>
      <c r="C43" s="59">
        <v>11869667</v>
      </c>
      <c r="D43" s="60">
        <v>10926897</v>
      </c>
      <c r="E43" s="60">
        <v>2351907</v>
      </c>
      <c r="F43" s="60">
        <v>157814</v>
      </c>
      <c r="G43" s="60">
        <v>7882</v>
      </c>
      <c r="H43" s="31">
        <f t="shared" si="0"/>
        <v>13444500</v>
      </c>
      <c r="I43" s="60"/>
      <c r="J43" s="60">
        <v>5099386</v>
      </c>
      <c r="K43" s="60"/>
      <c r="L43" s="60">
        <v>88464</v>
      </c>
      <c r="M43" s="32">
        <f t="shared" si="1"/>
        <v>5187850</v>
      </c>
      <c r="N43" s="33">
        <f t="shared" si="3"/>
        <v>30502017</v>
      </c>
    </row>
    <row r="44" spans="1:14" ht="12.75">
      <c r="A44" s="19">
        <v>40</v>
      </c>
      <c r="B44" s="101" t="s">
        <v>54</v>
      </c>
      <c r="C44" s="61">
        <v>72316949</v>
      </c>
      <c r="D44" s="62">
        <v>120350462</v>
      </c>
      <c r="E44" s="62">
        <v>7324054</v>
      </c>
      <c r="F44" s="62">
        <v>970171</v>
      </c>
      <c r="G44" s="62">
        <v>49873</v>
      </c>
      <c r="H44" s="35">
        <f t="shared" si="0"/>
        <v>128694560</v>
      </c>
      <c r="I44" s="62">
        <v>0</v>
      </c>
      <c r="J44" s="62">
        <v>26450018</v>
      </c>
      <c r="K44" s="62">
        <v>283589</v>
      </c>
      <c r="L44" s="62">
        <v>635292</v>
      </c>
      <c r="M44" s="34">
        <f t="shared" si="1"/>
        <v>27368899</v>
      </c>
      <c r="N44" s="46">
        <f t="shared" si="3"/>
        <v>228380408</v>
      </c>
    </row>
    <row r="45" spans="1:14" ht="12.75">
      <c r="A45" s="39">
        <v>41</v>
      </c>
      <c r="B45" s="96" t="s">
        <v>55</v>
      </c>
      <c r="C45" s="63">
        <v>11877518</v>
      </c>
      <c r="D45" s="64">
        <v>10530294</v>
      </c>
      <c r="E45" s="64">
        <v>830358</v>
      </c>
      <c r="F45" s="64">
        <v>48708</v>
      </c>
      <c r="G45" s="64">
        <v>4624</v>
      </c>
      <c r="H45" s="37">
        <f t="shared" si="0"/>
        <v>11413984</v>
      </c>
      <c r="I45" s="64">
        <v>0</v>
      </c>
      <c r="J45" s="64">
        <v>2838783</v>
      </c>
      <c r="K45" s="64">
        <v>0</v>
      </c>
      <c r="L45" s="64">
        <v>48114</v>
      </c>
      <c r="M45" s="41">
        <f t="shared" si="1"/>
        <v>2886897</v>
      </c>
      <c r="N45" s="75">
        <f t="shared" si="3"/>
        <v>26178399</v>
      </c>
    </row>
    <row r="46" spans="1:14" ht="12.75">
      <c r="A46" s="21">
        <v>42</v>
      </c>
      <c r="B46" s="96" t="s">
        <v>56</v>
      </c>
      <c r="C46" s="59">
        <v>10089315</v>
      </c>
      <c r="D46" s="60">
        <v>20749459</v>
      </c>
      <c r="E46" s="60">
        <v>1769266</v>
      </c>
      <c r="F46" s="60">
        <v>184110</v>
      </c>
      <c r="G46" s="60">
        <v>9573</v>
      </c>
      <c r="H46" s="31">
        <f t="shared" si="0"/>
        <v>22712408</v>
      </c>
      <c r="I46" s="60">
        <v>0</v>
      </c>
      <c r="J46" s="60">
        <v>5548181</v>
      </c>
      <c r="K46" s="60">
        <v>0</v>
      </c>
      <c r="L46" s="60">
        <v>101593</v>
      </c>
      <c r="M46" s="32">
        <f t="shared" si="1"/>
        <v>5649774</v>
      </c>
      <c r="N46" s="33">
        <f t="shared" si="3"/>
        <v>38451497</v>
      </c>
    </row>
    <row r="47" spans="1:14" ht="12.75">
      <c r="A47" s="21">
        <v>43</v>
      </c>
      <c r="B47" s="96" t="s">
        <v>57</v>
      </c>
      <c r="C47" s="59">
        <v>11668546</v>
      </c>
      <c r="D47" s="60">
        <v>23766817</v>
      </c>
      <c r="E47" s="60">
        <v>3994353</v>
      </c>
      <c r="F47" s="60">
        <v>147269</v>
      </c>
      <c r="G47" s="60">
        <v>10255</v>
      </c>
      <c r="H47" s="31">
        <f t="shared" si="0"/>
        <v>27918694</v>
      </c>
      <c r="I47" s="60">
        <v>0</v>
      </c>
      <c r="J47" s="60">
        <v>6194752</v>
      </c>
      <c r="K47" s="60">
        <v>0</v>
      </c>
      <c r="L47" s="60">
        <v>122449</v>
      </c>
      <c r="M47" s="32">
        <f t="shared" si="1"/>
        <v>6317201</v>
      </c>
      <c r="N47" s="33">
        <f t="shared" si="3"/>
        <v>45904441</v>
      </c>
    </row>
    <row r="48" spans="1:14" ht="12.75">
      <c r="A48" s="21">
        <v>44</v>
      </c>
      <c r="B48" s="96" t="s">
        <v>146</v>
      </c>
      <c r="C48" s="59">
        <v>27587372</v>
      </c>
      <c r="D48" s="60">
        <v>18146998</v>
      </c>
      <c r="E48" s="60">
        <v>7111306</v>
      </c>
      <c r="F48" s="60">
        <v>0</v>
      </c>
      <c r="G48" s="60">
        <v>10081</v>
      </c>
      <c r="H48" s="31">
        <f t="shared" si="0"/>
        <v>25268385</v>
      </c>
      <c r="I48" s="60">
        <v>0</v>
      </c>
      <c r="J48" s="60">
        <v>52098891</v>
      </c>
      <c r="K48" s="60">
        <v>0</v>
      </c>
      <c r="L48" s="60">
        <v>121330</v>
      </c>
      <c r="M48" s="32">
        <f t="shared" si="1"/>
        <v>52220221</v>
      </c>
      <c r="N48" s="33">
        <f t="shared" si="3"/>
        <v>105075978</v>
      </c>
    </row>
    <row r="49" spans="1:14" ht="12.75">
      <c r="A49" s="19">
        <v>45</v>
      </c>
      <c r="B49" s="101" t="s">
        <v>147</v>
      </c>
      <c r="C49" s="61">
        <v>112674288</v>
      </c>
      <c r="D49" s="62">
        <v>31423411</v>
      </c>
      <c r="E49" s="62">
        <v>3272328</v>
      </c>
      <c r="F49" s="62">
        <v>284505</v>
      </c>
      <c r="G49" s="62">
        <v>8461</v>
      </c>
      <c r="H49" s="35">
        <f t="shared" si="0"/>
        <v>34988705</v>
      </c>
      <c r="I49" s="62">
        <v>0</v>
      </c>
      <c r="J49" s="62">
        <v>11304099</v>
      </c>
      <c r="K49" s="62">
        <v>0</v>
      </c>
      <c r="L49" s="62">
        <v>265952</v>
      </c>
      <c r="M49" s="34">
        <f t="shared" si="1"/>
        <v>11570051</v>
      </c>
      <c r="N49" s="46">
        <f t="shared" si="3"/>
        <v>159233044</v>
      </c>
    </row>
    <row r="50" spans="1:14" ht="12.75">
      <c r="A50" s="39">
        <v>46</v>
      </c>
      <c r="B50" s="97" t="s">
        <v>58</v>
      </c>
      <c r="C50" s="63">
        <v>2454970</v>
      </c>
      <c r="D50" s="64">
        <v>7521077</v>
      </c>
      <c r="E50" s="64">
        <v>755083</v>
      </c>
      <c r="F50" s="64">
        <v>31715</v>
      </c>
      <c r="G50" s="64">
        <v>5774</v>
      </c>
      <c r="H50" s="37">
        <f t="shared" si="0"/>
        <v>8313649</v>
      </c>
      <c r="I50" s="64">
        <v>0</v>
      </c>
      <c r="J50" s="64">
        <v>2820750</v>
      </c>
      <c r="K50" s="64"/>
      <c r="L50" s="64">
        <v>39989</v>
      </c>
      <c r="M50" s="41">
        <f t="shared" si="1"/>
        <v>2860739</v>
      </c>
      <c r="N50" s="75">
        <f t="shared" si="3"/>
        <v>13629358</v>
      </c>
    </row>
    <row r="51" spans="1:14" ht="12.75">
      <c r="A51" s="21">
        <v>47</v>
      </c>
      <c r="B51" s="96" t="s">
        <v>59</v>
      </c>
      <c r="C51" s="59">
        <v>30838153</v>
      </c>
      <c r="D51" s="60">
        <v>18590709</v>
      </c>
      <c r="E51" s="60">
        <v>2388661</v>
      </c>
      <c r="F51" s="60">
        <v>61825</v>
      </c>
      <c r="G51" s="60">
        <v>4469</v>
      </c>
      <c r="H51" s="31">
        <f t="shared" si="0"/>
        <v>21045664</v>
      </c>
      <c r="I51" s="60"/>
      <c r="J51" s="60">
        <v>7093960</v>
      </c>
      <c r="K51" s="60"/>
      <c r="L51" s="60">
        <v>107470</v>
      </c>
      <c r="M51" s="32">
        <f t="shared" si="1"/>
        <v>7201430</v>
      </c>
      <c r="N51" s="33">
        <f t="shared" si="3"/>
        <v>59085247</v>
      </c>
    </row>
    <row r="52" spans="1:14" ht="12.75">
      <c r="A52" s="21">
        <v>48</v>
      </c>
      <c r="B52" s="96" t="s">
        <v>60</v>
      </c>
      <c r="C52" s="59">
        <v>48392731</v>
      </c>
      <c r="D52" s="60">
        <v>35067610</v>
      </c>
      <c r="E52" s="60">
        <v>1590984</v>
      </c>
      <c r="F52" s="60">
        <v>80656</v>
      </c>
      <c r="G52" s="60">
        <v>10641</v>
      </c>
      <c r="H52" s="31">
        <f t="shared" si="0"/>
        <v>36749891</v>
      </c>
      <c r="I52" s="60">
        <v>167021</v>
      </c>
      <c r="J52" s="60">
        <v>11233196</v>
      </c>
      <c r="K52" s="60">
        <v>0</v>
      </c>
      <c r="L52" s="60">
        <v>232127</v>
      </c>
      <c r="M52" s="32">
        <f t="shared" si="1"/>
        <v>11632344</v>
      </c>
      <c r="N52" s="33">
        <f t="shared" si="3"/>
        <v>96774966</v>
      </c>
    </row>
    <row r="53" spans="1:14" ht="12.75">
      <c r="A53" s="21">
        <v>49</v>
      </c>
      <c r="B53" s="96" t="s">
        <v>61</v>
      </c>
      <c r="C53" s="59">
        <v>35259771</v>
      </c>
      <c r="D53" s="60">
        <v>80414753</v>
      </c>
      <c r="E53" s="60">
        <v>5675832</v>
      </c>
      <c r="F53" s="60">
        <v>645519</v>
      </c>
      <c r="G53" s="60">
        <v>35459</v>
      </c>
      <c r="H53" s="31">
        <f t="shared" si="0"/>
        <v>86771563</v>
      </c>
      <c r="I53" s="60">
        <v>205611</v>
      </c>
      <c r="J53" s="60">
        <v>20025340</v>
      </c>
      <c r="K53" s="60">
        <v>0</v>
      </c>
      <c r="L53" s="60">
        <v>475905</v>
      </c>
      <c r="M53" s="32">
        <f t="shared" si="1"/>
        <v>20706856</v>
      </c>
      <c r="N53" s="33">
        <f t="shared" si="3"/>
        <v>142738190</v>
      </c>
    </row>
    <row r="54" spans="1:14" ht="12.75">
      <c r="A54" s="19">
        <v>50</v>
      </c>
      <c r="B54" s="101" t="s">
        <v>62</v>
      </c>
      <c r="C54" s="61">
        <v>21704784</v>
      </c>
      <c r="D54" s="62">
        <v>46153513</v>
      </c>
      <c r="E54" s="62">
        <v>4629426</v>
      </c>
      <c r="F54" s="62">
        <v>272353</v>
      </c>
      <c r="G54" s="62">
        <v>16840</v>
      </c>
      <c r="H54" s="35">
        <f t="shared" si="0"/>
        <v>51072132</v>
      </c>
      <c r="I54" s="62">
        <v>0</v>
      </c>
      <c r="J54" s="62">
        <v>8833432</v>
      </c>
      <c r="K54" s="62">
        <v>0</v>
      </c>
      <c r="L54" s="62">
        <v>258945</v>
      </c>
      <c r="M54" s="34">
        <f t="shared" si="1"/>
        <v>9092377</v>
      </c>
      <c r="N54" s="46">
        <f t="shared" si="3"/>
        <v>81869293</v>
      </c>
    </row>
    <row r="55" spans="1:14" ht="12.75">
      <c r="A55" s="39">
        <v>51</v>
      </c>
      <c r="B55" s="96" t="s">
        <v>63</v>
      </c>
      <c r="C55" s="63">
        <v>38519750</v>
      </c>
      <c r="D55" s="64">
        <v>49538092</v>
      </c>
      <c r="E55" s="64">
        <v>3991380</v>
      </c>
      <c r="F55" s="64">
        <v>354826</v>
      </c>
      <c r="G55" s="64">
        <v>13893</v>
      </c>
      <c r="H55" s="37">
        <f t="shared" si="0"/>
        <v>53898191</v>
      </c>
      <c r="I55" s="64">
        <v>0</v>
      </c>
      <c r="J55" s="64">
        <v>11957096</v>
      </c>
      <c r="K55" s="64">
        <v>0</v>
      </c>
      <c r="L55" s="64">
        <v>282318</v>
      </c>
      <c r="M55" s="41">
        <f t="shared" si="1"/>
        <v>12239414</v>
      </c>
      <c r="N55" s="75">
        <f t="shared" si="3"/>
        <v>104657355</v>
      </c>
    </row>
    <row r="56" spans="1:14" ht="12.75">
      <c r="A56" s="21">
        <v>52</v>
      </c>
      <c r="B56" s="96" t="s">
        <v>148</v>
      </c>
      <c r="C56" s="59">
        <v>186338882</v>
      </c>
      <c r="D56" s="60">
        <v>182614467</v>
      </c>
      <c r="E56" s="60">
        <v>10075472</v>
      </c>
      <c r="F56" s="60">
        <v>1971376</v>
      </c>
      <c r="G56" s="60">
        <v>48495</v>
      </c>
      <c r="H56" s="31">
        <f t="shared" si="0"/>
        <v>194709810</v>
      </c>
      <c r="I56" s="60">
        <v>202310</v>
      </c>
      <c r="J56" s="60">
        <v>48198665</v>
      </c>
      <c r="K56" s="60">
        <v>0</v>
      </c>
      <c r="L56" s="60">
        <v>1025178</v>
      </c>
      <c r="M56" s="32">
        <f t="shared" si="1"/>
        <v>49426153</v>
      </c>
      <c r="N56" s="33">
        <f t="shared" si="3"/>
        <v>430474845</v>
      </c>
    </row>
    <row r="57" spans="1:14" ht="12.75">
      <c r="A57" s="21">
        <v>53</v>
      </c>
      <c r="B57" s="96" t="s">
        <v>64</v>
      </c>
      <c r="C57" s="59">
        <v>42529860</v>
      </c>
      <c r="D57" s="60">
        <v>101319132</v>
      </c>
      <c r="E57" s="60">
        <v>7799607</v>
      </c>
      <c r="F57" s="60">
        <v>155154</v>
      </c>
      <c r="G57" s="60">
        <v>20748</v>
      </c>
      <c r="H57" s="31">
        <f t="shared" si="0"/>
        <v>109294641</v>
      </c>
      <c r="I57" s="60">
        <v>0</v>
      </c>
      <c r="J57" s="60">
        <v>25151180</v>
      </c>
      <c r="K57" s="60">
        <v>0</v>
      </c>
      <c r="L57" s="60">
        <v>544062</v>
      </c>
      <c r="M57" s="32">
        <f t="shared" si="1"/>
        <v>25695242</v>
      </c>
      <c r="N57" s="33">
        <f t="shared" si="3"/>
        <v>177519743</v>
      </c>
    </row>
    <row r="58" spans="1:14" ht="12.75">
      <c r="A58" s="21">
        <v>54</v>
      </c>
      <c r="B58" s="96" t="s">
        <v>65</v>
      </c>
      <c r="C58" s="59">
        <v>2797614</v>
      </c>
      <c r="D58" s="60">
        <v>4765119</v>
      </c>
      <c r="E58" s="60">
        <v>462464</v>
      </c>
      <c r="F58" s="60">
        <v>25914</v>
      </c>
      <c r="G58" s="60">
        <v>4409</v>
      </c>
      <c r="H58" s="31">
        <f t="shared" si="0"/>
        <v>5257906</v>
      </c>
      <c r="I58" s="60">
        <v>0</v>
      </c>
      <c r="J58" s="60">
        <v>2203789</v>
      </c>
      <c r="K58" s="60">
        <v>28744</v>
      </c>
      <c r="L58" s="60">
        <v>32123</v>
      </c>
      <c r="M58" s="32">
        <f t="shared" si="1"/>
        <v>2264656</v>
      </c>
      <c r="N58" s="33">
        <f t="shared" si="3"/>
        <v>10320176</v>
      </c>
    </row>
    <row r="59" spans="1:14" ht="12.75">
      <c r="A59" s="19">
        <v>55</v>
      </c>
      <c r="B59" s="101" t="s">
        <v>149</v>
      </c>
      <c r="C59" s="61">
        <v>63914045</v>
      </c>
      <c r="D59" s="62">
        <v>88171093</v>
      </c>
      <c r="E59" s="62">
        <v>9236187</v>
      </c>
      <c r="F59" s="62">
        <v>229068</v>
      </c>
      <c r="G59" s="62">
        <v>25274</v>
      </c>
      <c r="H59" s="35">
        <f t="shared" si="0"/>
        <v>97661622</v>
      </c>
      <c r="I59" s="62">
        <v>0</v>
      </c>
      <c r="J59" s="62">
        <v>22623608</v>
      </c>
      <c r="K59" s="62">
        <v>0</v>
      </c>
      <c r="L59" s="62">
        <v>500828</v>
      </c>
      <c r="M59" s="34">
        <f t="shared" si="1"/>
        <v>23124436</v>
      </c>
      <c r="N59" s="46">
        <f t="shared" si="3"/>
        <v>184700103</v>
      </c>
    </row>
    <row r="60" spans="1:14" ht="12.75">
      <c r="A60" s="39">
        <v>56</v>
      </c>
      <c r="B60" s="97" t="s">
        <v>66</v>
      </c>
      <c r="C60" s="63">
        <v>8635575</v>
      </c>
      <c r="D60" s="64">
        <v>15742003</v>
      </c>
      <c r="E60" s="64">
        <v>1453020</v>
      </c>
      <c r="F60" s="64">
        <v>118168</v>
      </c>
      <c r="G60" s="64">
        <v>4961</v>
      </c>
      <c r="H60" s="37">
        <f t="shared" si="0"/>
        <v>17318152</v>
      </c>
      <c r="I60" s="64"/>
      <c r="J60" s="64">
        <v>3675185</v>
      </c>
      <c r="K60" s="64">
        <v>28593</v>
      </c>
      <c r="L60" s="64">
        <v>282588</v>
      </c>
      <c r="M60" s="41">
        <f t="shared" si="1"/>
        <v>3986366</v>
      </c>
      <c r="N60" s="75">
        <f t="shared" si="3"/>
        <v>29940093</v>
      </c>
    </row>
    <row r="61" spans="1:14" ht="12.75">
      <c r="A61" s="21">
        <v>57</v>
      </c>
      <c r="B61" s="96" t="s">
        <v>150</v>
      </c>
      <c r="C61" s="59">
        <v>29222796</v>
      </c>
      <c r="D61" s="60">
        <v>41071429</v>
      </c>
      <c r="E61" s="60">
        <v>3433028</v>
      </c>
      <c r="F61" s="60">
        <v>139292</v>
      </c>
      <c r="G61" s="60">
        <v>16180</v>
      </c>
      <c r="H61" s="31">
        <f t="shared" si="0"/>
        <v>44659929</v>
      </c>
      <c r="I61" s="60">
        <v>0</v>
      </c>
      <c r="J61" s="60">
        <v>15924688</v>
      </c>
      <c r="K61" s="60">
        <v>0</v>
      </c>
      <c r="L61" s="60">
        <v>263903</v>
      </c>
      <c r="M61" s="32">
        <f t="shared" si="1"/>
        <v>16188591</v>
      </c>
      <c r="N61" s="33">
        <f t="shared" si="3"/>
        <v>90071316</v>
      </c>
    </row>
    <row r="62" spans="1:14" ht="12.75">
      <c r="A62" s="21">
        <v>58</v>
      </c>
      <c r="B62" s="96" t="s">
        <v>67</v>
      </c>
      <c r="C62" s="59">
        <v>17468066</v>
      </c>
      <c r="D62" s="60">
        <v>54576977</v>
      </c>
      <c r="E62" s="60">
        <v>3905619</v>
      </c>
      <c r="F62" s="60">
        <v>268510</v>
      </c>
      <c r="G62" s="60">
        <v>16574</v>
      </c>
      <c r="H62" s="31">
        <f t="shared" si="0"/>
        <v>58767680</v>
      </c>
      <c r="I62" s="60">
        <v>8140126</v>
      </c>
      <c r="J62" s="60">
        <v>9678797</v>
      </c>
      <c r="K62" s="60">
        <v>250637</v>
      </c>
      <c r="L62" s="60">
        <v>250510</v>
      </c>
      <c r="M62" s="32">
        <f t="shared" si="1"/>
        <v>18320070</v>
      </c>
      <c r="N62" s="33">
        <f t="shared" si="3"/>
        <v>94555816</v>
      </c>
    </row>
    <row r="63" spans="1:14" ht="12.75">
      <c r="A63" s="21">
        <v>59</v>
      </c>
      <c r="B63" s="96" t="s">
        <v>68</v>
      </c>
      <c r="C63" s="59">
        <v>10322294</v>
      </c>
      <c r="D63" s="60">
        <v>33928807</v>
      </c>
      <c r="E63" s="60">
        <v>3089495</v>
      </c>
      <c r="F63" s="60">
        <v>161499</v>
      </c>
      <c r="G63" s="60">
        <v>9132</v>
      </c>
      <c r="H63" s="31">
        <f t="shared" si="0"/>
        <v>37188933</v>
      </c>
      <c r="I63" s="60">
        <v>0</v>
      </c>
      <c r="J63" s="60">
        <v>8827024</v>
      </c>
      <c r="K63" s="60">
        <v>0</v>
      </c>
      <c r="L63" s="60">
        <v>144990</v>
      </c>
      <c r="M63" s="32">
        <f t="shared" si="1"/>
        <v>8972014</v>
      </c>
      <c r="N63" s="33">
        <f t="shared" si="3"/>
        <v>56483241</v>
      </c>
    </row>
    <row r="64" spans="1:14" ht="12.75">
      <c r="A64" s="19">
        <v>60</v>
      </c>
      <c r="B64" s="101" t="s">
        <v>69</v>
      </c>
      <c r="C64" s="61">
        <v>27389732</v>
      </c>
      <c r="D64" s="62">
        <v>40352114</v>
      </c>
      <c r="E64" s="62">
        <v>2200927</v>
      </c>
      <c r="F64" s="62">
        <v>323641</v>
      </c>
      <c r="G64" s="62">
        <v>219244</v>
      </c>
      <c r="H64" s="35">
        <f t="shared" si="0"/>
        <v>43095926</v>
      </c>
      <c r="I64" s="62">
        <v>157</v>
      </c>
      <c r="J64" s="62">
        <v>8644589</v>
      </c>
      <c r="K64" s="62">
        <v>36885</v>
      </c>
      <c r="L64" s="62">
        <v>231804</v>
      </c>
      <c r="M64" s="34">
        <f t="shared" si="1"/>
        <v>8913435</v>
      </c>
      <c r="N64" s="46">
        <f t="shared" si="3"/>
        <v>79399093</v>
      </c>
    </row>
    <row r="65" spans="1:14" ht="12.75">
      <c r="A65" s="39">
        <v>61</v>
      </c>
      <c r="B65" s="96" t="s">
        <v>70</v>
      </c>
      <c r="C65" s="63">
        <v>24718711</v>
      </c>
      <c r="D65" s="64">
        <v>14250220</v>
      </c>
      <c r="E65" s="64">
        <v>3336141</v>
      </c>
      <c r="F65" s="64">
        <v>111504</v>
      </c>
      <c r="G65" s="64">
        <v>8039</v>
      </c>
      <c r="H65" s="37">
        <f t="shared" si="0"/>
        <v>17705904</v>
      </c>
      <c r="I65" s="64">
        <v>0</v>
      </c>
      <c r="J65" s="64">
        <v>5588002</v>
      </c>
      <c r="K65" s="64">
        <v>0</v>
      </c>
      <c r="L65" s="64">
        <v>131627</v>
      </c>
      <c r="M65" s="41">
        <f t="shared" si="1"/>
        <v>5719629</v>
      </c>
      <c r="N65" s="75">
        <f t="shared" si="3"/>
        <v>48144244</v>
      </c>
    </row>
    <row r="66" spans="1:14" ht="12.75">
      <c r="A66" s="21">
        <v>62</v>
      </c>
      <c r="B66" s="96" t="s">
        <v>71</v>
      </c>
      <c r="C66" s="59">
        <v>4094913</v>
      </c>
      <c r="D66" s="60">
        <v>13473139</v>
      </c>
      <c r="E66" s="60">
        <v>1064562</v>
      </c>
      <c r="F66" s="60">
        <v>90688</v>
      </c>
      <c r="G66" s="60">
        <v>0</v>
      </c>
      <c r="H66" s="31">
        <f t="shared" si="0"/>
        <v>14628389</v>
      </c>
      <c r="I66" s="60">
        <v>0</v>
      </c>
      <c r="J66" s="60">
        <v>2508506</v>
      </c>
      <c r="K66" s="60">
        <v>0</v>
      </c>
      <c r="L66" s="60">
        <v>84310</v>
      </c>
      <c r="M66" s="32">
        <f t="shared" si="1"/>
        <v>2592816</v>
      </c>
      <c r="N66" s="33">
        <f t="shared" si="3"/>
        <v>21316118</v>
      </c>
    </row>
    <row r="67" spans="1:14" ht="12.75">
      <c r="A67" s="21">
        <v>63</v>
      </c>
      <c r="B67" s="96" t="s">
        <v>72</v>
      </c>
      <c r="C67" s="59">
        <v>11981586</v>
      </c>
      <c r="D67" s="60">
        <v>12011397</v>
      </c>
      <c r="E67" s="60">
        <v>541407</v>
      </c>
      <c r="F67" s="60">
        <v>54213</v>
      </c>
      <c r="G67" s="60">
        <v>7362</v>
      </c>
      <c r="H67" s="31">
        <f t="shared" si="0"/>
        <v>12614379</v>
      </c>
      <c r="I67" s="60">
        <v>12000</v>
      </c>
      <c r="J67" s="60">
        <v>2970473</v>
      </c>
      <c r="K67" s="60">
        <v>0</v>
      </c>
      <c r="L67" s="60">
        <v>42491</v>
      </c>
      <c r="M67" s="32">
        <f t="shared" si="1"/>
        <v>3024964</v>
      </c>
      <c r="N67" s="33">
        <f t="shared" si="3"/>
        <v>27620929</v>
      </c>
    </row>
    <row r="68" spans="1:14" ht="12.75">
      <c r="A68" s="21">
        <v>64</v>
      </c>
      <c r="B68" s="96" t="s">
        <v>73</v>
      </c>
      <c r="C68" s="59">
        <v>6884737</v>
      </c>
      <c r="D68" s="60">
        <v>15730473</v>
      </c>
      <c r="E68" s="60">
        <v>1192522</v>
      </c>
      <c r="F68" s="60">
        <v>89224</v>
      </c>
      <c r="G68" s="60">
        <v>10682</v>
      </c>
      <c r="H68" s="31">
        <f t="shared" si="0"/>
        <v>17022901</v>
      </c>
      <c r="I68" s="60">
        <v>0</v>
      </c>
      <c r="J68" s="60">
        <v>3161375</v>
      </c>
      <c r="K68" s="60">
        <v>287057</v>
      </c>
      <c r="L68" s="60">
        <v>95278</v>
      </c>
      <c r="M68" s="32">
        <f t="shared" si="1"/>
        <v>3543710</v>
      </c>
      <c r="N68" s="33">
        <f t="shared" si="3"/>
        <v>27451348</v>
      </c>
    </row>
    <row r="69" spans="1:14" ht="12.75">
      <c r="A69" s="19">
        <v>65</v>
      </c>
      <c r="B69" s="101" t="s">
        <v>74</v>
      </c>
      <c r="C69" s="61">
        <v>39896492</v>
      </c>
      <c r="D69" s="62">
        <v>42832323</v>
      </c>
      <c r="E69" s="62">
        <v>2854898</v>
      </c>
      <c r="F69" s="62">
        <v>310815</v>
      </c>
      <c r="G69" s="62">
        <v>14477</v>
      </c>
      <c r="H69" s="35">
        <f t="shared" si="0"/>
        <v>46012513</v>
      </c>
      <c r="I69" s="62">
        <v>118594</v>
      </c>
      <c r="J69" s="62">
        <v>17945785</v>
      </c>
      <c r="K69" s="62">
        <v>0</v>
      </c>
      <c r="L69" s="62">
        <v>271364</v>
      </c>
      <c r="M69" s="34">
        <f t="shared" si="1"/>
        <v>18335743</v>
      </c>
      <c r="N69" s="46">
        <f aca="true" t="shared" si="4" ref="N69:N74">C69+H69+M69</f>
        <v>104244748</v>
      </c>
    </row>
    <row r="70" spans="1:14" ht="12.75">
      <c r="A70" s="39">
        <v>66</v>
      </c>
      <c r="B70" s="97" t="s">
        <v>151</v>
      </c>
      <c r="C70" s="63">
        <v>7778948</v>
      </c>
      <c r="D70" s="64">
        <v>14513306</v>
      </c>
      <c r="E70" s="64">
        <v>1095284</v>
      </c>
      <c r="F70" s="64">
        <v>218155</v>
      </c>
      <c r="G70" s="64">
        <v>8233</v>
      </c>
      <c r="H70" s="37">
        <f>SUM(D70:G70)</f>
        <v>15834978</v>
      </c>
      <c r="I70" s="64">
        <v>0</v>
      </c>
      <c r="J70" s="64">
        <v>5373190</v>
      </c>
      <c r="K70" s="64">
        <v>0</v>
      </c>
      <c r="L70" s="64">
        <v>87343</v>
      </c>
      <c r="M70" s="41">
        <f>SUM(I70:L70)</f>
        <v>5460533</v>
      </c>
      <c r="N70" s="75">
        <f t="shared" si="4"/>
        <v>29074459</v>
      </c>
    </row>
    <row r="71" spans="1:14" ht="12.75" customHeight="1">
      <c r="A71" s="21">
        <v>67</v>
      </c>
      <c r="B71" s="96" t="s">
        <v>75</v>
      </c>
      <c r="C71" s="59">
        <v>24324236</v>
      </c>
      <c r="D71" s="60">
        <v>25316613</v>
      </c>
      <c r="E71" s="60">
        <v>1330994</v>
      </c>
      <c r="F71" s="60">
        <v>77371</v>
      </c>
      <c r="G71" s="60">
        <v>10865</v>
      </c>
      <c r="H71" s="31">
        <f>SUM(D71:G71)</f>
        <v>26735843</v>
      </c>
      <c r="I71" s="60">
        <v>0</v>
      </c>
      <c r="J71" s="60">
        <v>2725744</v>
      </c>
      <c r="K71" s="60">
        <v>0</v>
      </c>
      <c r="L71" s="60">
        <v>122082</v>
      </c>
      <c r="M71" s="32">
        <f>SUM(I71:L71)</f>
        <v>2847826</v>
      </c>
      <c r="N71" s="33">
        <f t="shared" si="4"/>
        <v>53907905</v>
      </c>
    </row>
    <row r="72" spans="1:14" s="20" customFormat="1" ht="12.75">
      <c r="A72" s="21">
        <v>68</v>
      </c>
      <c r="B72" s="96" t="s">
        <v>76</v>
      </c>
      <c r="C72" s="59">
        <v>5288983</v>
      </c>
      <c r="D72" s="60">
        <v>12415437</v>
      </c>
      <c r="E72" s="60">
        <v>1099250</v>
      </c>
      <c r="F72" s="60">
        <v>44832</v>
      </c>
      <c r="G72" s="60">
        <v>135787</v>
      </c>
      <c r="H72" s="31">
        <f>SUM(D72:G72)</f>
        <v>13695306</v>
      </c>
      <c r="I72" s="60">
        <v>0</v>
      </c>
      <c r="J72" s="60">
        <v>2474969</v>
      </c>
      <c r="K72" s="60">
        <v>0</v>
      </c>
      <c r="L72" s="60">
        <v>0</v>
      </c>
      <c r="M72" s="32">
        <f>SUM(I72:L72)</f>
        <v>2474969</v>
      </c>
      <c r="N72" s="33">
        <f t="shared" si="4"/>
        <v>21459258</v>
      </c>
    </row>
    <row r="73" spans="1:14" ht="12.75">
      <c r="A73" s="21">
        <v>69</v>
      </c>
      <c r="B73" s="96" t="s">
        <v>152</v>
      </c>
      <c r="C73" s="59">
        <v>11707859</v>
      </c>
      <c r="D73" s="60">
        <v>19763184</v>
      </c>
      <c r="E73" s="60">
        <v>1035282</v>
      </c>
      <c r="F73" s="60">
        <v>1593</v>
      </c>
      <c r="G73" s="60">
        <v>3086</v>
      </c>
      <c r="H73" s="31">
        <f>SUM(D73:G73)</f>
        <v>20803145</v>
      </c>
      <c r="I73" s="60">
        <v>0</v>
      </c>
      <c r="J73" s="60">
        <v>2818269</v>
      </c>
      <c r="K73" s="60">
        <v>0</v>
      </c>
      <c r="L73" s="60">
        <v>0</v>
      </c>
      <c r="M73" s="32">
        <f>SUM(I73:L73)</f>
        <v>2818269</v>
      </c>
      <c r="N73" s="33">
        <f t="shared" si="4"/>
        <v>35329273</v>
      </c>
    </row>
    <row r="74" spans="1:14" ht="12.75">
      <c r="A74" s="21">
        <v>396</v>
      </c>
      <c r="B74" s="96" t="s">
        <v>153</v>
      </c>
      <c r="C74" s="59">
        <v>50548369</v>
      </c>
      <c r="D74" s="60">
        <v>52084339.81</v>
      </c>
      <c r="E74" s="60">
        <v>21533477.55</v>
      </c>
      <c r="F74" s="60">
        <v>0</v>
      </c>
      <c r="G74" s="60">
        <v>24948</v>
      </c>
      <c r="H74" s="31">
        <f>SUM(D74:G74)</f>
        <v>73642765.36</v>
      </c>
      <c r="I74" s="60">
        <v>0</v>
      </c>
      <c r="J74" s="60">
        <v>30493135.57</v>
      </c>
      <c r="K74" s="60">
        <v>0</v>
      </c>
      <c r="L74" s="60">
        <v>0</v>
      </c>
      <c r="M74" s="32">
        <f>SUM(I74:L74)</f>
        <v>30493135.57</v>
      </c>
      <c r="N74" s="33">
        <f t="shared" si="4"/>
        <v>154684269.93</v>
      </c>
    </row>
    <row r="75" spans="1:14" ht="12.75">
      <c r="A75" s="11"/>
      <c r="B75" s="12" t="s">
        <v>77</v>
      </c>
      <c r="C75" s="65">
        <f aca="true" t="shared" si="5" ref="C75:N75">SUM(C5:C74)</f>
        <v>3016009787</v>
      </c>
      <c r="D75" s="66">
        <f t="shared" si="5"/>
        <v>3251343955.81</v>
      </c>
      <c r="E75" s="66">
        <f t="shared" si="5"/>
        <v>275595486.55</v>
      </c>
      <c r="F75" s="66">
        <f t="shared" si="5"/>
        <v>28055605</v>
      </c>
      <c r="G75" s="66">
        <f t="shared" si="5"/>
        <v>1697950</v>
      </c>
      <c r="H75" s="67">
        <f t="shared" si="5"/>
        <v>3556692997.36</v>
      </c>
      <c r="I75" s="66">
        <f t="shared" si="5"/>
        <v>27275293</v>
      </c>
      <c r="J75" s="66">
        <f t="shared" si="5"/>
        <v>1002068710.57</v>
      </c>
      <c r="K75" s="66">
        <f t="shared" si="5"/>
        <v>1864139</v>
      </c>
      <c r="L75" s="66">
        <f t="shared" si="5"/>
        <v>16659803</v>
      </c>
      <c r="M75" s="68">
        <f t="shared" si="5"/>
        <v>1047867945.57</v>
      </c>
      <c r="N75" s="69">
        <f t="shared" si="5"/>
        <v>7620570729.93</v>
      </c>
    </row>
    <row r="76" spans="1:14" ht="12.75">
      <c r="A76" s="13"/>
      <c r="B76" s="8"/>
      <c r="C76" s="70"/>
      <c r="D76" s="70"/>
      <c r="E76" s="70"/>
      <c r="F76" s="70"/>
      <c r="G76" s="70"/>
      <c r="H76" s="71"/>
      <c r="I76" s="70"/>
      <c r="J76" s="70"/>
      <c r="K76" s="70"/>
      <c r="L76" s="70"/>
      <c r="M76" s="72"/>
      <c r="N76" s="71"/>
    </row>
    <row r="77" spans="1:14" ht="12.75">
      <c r="A77" s="39">
        <v>318</v>
      </c>
      <c r="B77" s="40" t="s">
        <v>78</v>
      </c>
      <c r="C77" s="73">
        <v>5377365</v>
      </c>
      <c r="D77" s="74">
        <v>6775424</v>
      </c>
      <c r="E77" s="74">
        <v>201225</v>
      </c>
      <c r="F77" s="74">
        <v>0</v>
      </c>
      <c r="G77" s="74">
        <v>2946</v>
      </c>
      <c r="H77" s="37">
        <f>SUM(D77:G77)</f>
        <v>6979595</v>
      </c>
      <c r="I77" s="74">
        <v>0</v>
      </c>
      <c r="J77" s="74">
        <v>36216</v>
      </c>
      <c r="K77" s="74">
        <v>0</v>
      </c>
      <c r="L77" s="74">
        <v>0</v>
      </c>
      <c r="M77" s="41">
        <f>SUM(I77:L77)</f>
        <v>36216</v>
      </c>
      <c r="N77" s="75">
        <f>C77+H77+M77</f>
        <v>12393176</v>
      </c>
    </row>
    <row r="78" spans="1:14" ht="12.75">
      <c r="A78" s="19">
        <v>319</v>
      </c>
      <c r="B78" s="38" t="s">
        <v>79</v>
      </c>
      <c r="C78" s="76">
        <v>894815</v>
      </c>
      <c r="D78" s="77">
        <v>2000052</v>
      </c>
      <c r="E78" s="77">
        <v>59339</v>
      </c>
      <c r="F78" s="77">
        <v>0</v>
      </c>
      <c r="G78" s="77">
        <v>22025</v>
      </c>
      <c r="H78" s="35">
        <f>SUM(D78:G78)</f>
        <v>2081416</v>
      </c>
      <c r="I78" s="77">
        <v>40571</v>
      </c>
      <c r="J78" s="77">
        <v>0</v>
      </c>
      <c r="K78" s="77">
        <v>0</v>
      </c>
      <c r="L78" s="77">
        <v>0</v>
      </c>
      <c r="M78" s="34">
        <f>SUM(I78:L78)</f>
        <v>40571</v>
      </c>
      <c r="N78" s="78">
        <f>C78+H78+M78</f>
        <v>3016802</v>
      </c>
    </row>
    <row r="79" spans="1:14" ht="12.75">
      <c r="A79" s="5"/>
      <c r="B79" s="6" t="s">
        <v>80</v>
      </c>
      <c r="C79" s="79">
        <f aca="true" t="shared" si="6" ref="C79:N79">SUM(C77:C78)</f>
        <v>6272180</v>
      </c>
      <c r="D79" s="80">
        <f t="shared" si="6"/>
        <v>8775476</v>
      </c>
      <c r="E79" s="80">
        <f t="shared" si="6"/>
        <v>260564</v>
      </c>
      <c r="F79" s="80">
        <f t="shared" si="6"/>
        <v>0</v>
      </c>
      <c r="G79" s="80">
        <f t="shared" si="6"/>
        <v>24971</v>
      </c>
      <c r="H79" s="81">
        <f aca="true" t="shared" si="7" ref="H79:M79">SUM(H77:H78)</f>
        <v>9061011</v>
      </c>
      <c r="I79" s="80">
        <f t="shared" si="7"/>
        <v>40571</v>
      </c>
      <c r="J79" s="80">
        <f t="shared" si="7"/>
        <v>36216</v>
      </c>
      <c r="K79" s="80">
        <f t="shared" si="7"/>
        <v>0</v>
      </c>
      <c r="L79" s="80">
        <f t="shared" si="7"/>
        <v>0</v>
      </c>
      <c r="M79" s="82">
        <f t="shared" si="7"/>
        <v>76787</v>
      </c>
      <c r="N79" s="83">
        <f t="shared" si="6"/>
        <v>15409978</v>
      </c>
    </row>
    <row r="80" spans="1:14" ht="12.75">
      <c r="A80" s="3"/>
      <c r="B80" s="4"/>
      <c r="C80" s="70"/>
      <c r="D80" s="84"/>
      <c r="E80" s="84"/>
      <c r="F80" s="84"/>
      <c r="G80" s="84"/>
      <c r="H80" s="70"/>
      <c r="I80" s="84"/>
      <c r="J80" s="84"/>
      <c r="K80" s="84"/>
      <c r="L80" s="84"/>
      <c r="M80" s="72"/>
      <c r="N80" s="71"/>
    </row>
    <row r="81" spans="1:14" ht="12.75">
      <c r="A81" s="100">
        <v>321001</v>
      </c>
      <c r="B81" s="42" t="s">
        <v>81</v>
      </c>
      <c r="C81" s="73">
        <v>43800</v>
      </c>
      <c r="D81" s="74">
        <v>2711459</v>
      </c>
      <c r="E81" s="74">
        <v>0</v>
      </c>
      <c r="F81" s="74">
        <v>0</v>
      </c>
      <c r="G81" s="74">
        <v>0</v>
      </c>
      <c r="H81" s="31">
        <f aca="true" t="shared" si="8" ref="H81:H89">SUM(D81:G81)</f>
        <v>2711459</v>
      </c>
      <c r="I81" s="74">
        <v>0</v>
      </c>
      <c r="J81" s="74">
        <v>578145</v>
      </c>
      <c r="K81" s="74">
        <v>0</v>
      </c>
      <c r="L81" s="74">
        <v>11929</v>
      </c>
      <c r="M81" s="32">
        <f aca="true" t="shared" si="9" ref="M81:M89">SUM(I81:L81)</f>
        <v>590074</v>
      </c>
      <c r="N81" s="33">
        <f aca="true" t="shared" si="10" ref="N81:N89">C81+H81+M81</f>
        <v>3345333</v>
      </c>
    </row>
    <row r="82" spans="1:14" ht="12.75">
      <c r="A82" s="51">
        <v>329001</v>
      </c>
      <c r="B82" s="22" t="s">
        <v>82</v>
      </c>
      <c r="C82" s="85">
        <v>80962</v>
      </c>
      <c r="D82" s="86">
        <v>3316815</v>
      </c>
      <c r="E82" s="86">
        <v>87344</v>
      </c>
      <c r="F82" s="86">
        <v>0</v>
      </c>
      <c r="G82" s="86">
        <v>507</v>
      </c>
      <c r="H82" s="31">
        <f t="shared" si="8"/>
        <v>3404666</v>
      </c>
      <c r="I82" s="86">
        <v>0</v>
      </c>
      <c r="J82" s="86">
        <v>258896</v>
      </c>
      <c r="K82" s="86">
        <v>0</v>
      </c>
      <c r="L82" s="86">
        <v>11447</v>
      </c>
      <c r="M82" s="32">
        <f t="shared" si="9"/>
        <v>270343</v>
      </c>
      <c r="N82" s="33">
        <f t="shared" si="10"/>
        <v>3755971</v>
      </c>
    </row>
    <row r="83" spans="1:14" ht="12.75">
      <c r="A83" s="51">
        <v>331001</v>
      </c>
      <c r="B83" s="22" t="s">
        <v>83</v>
      </c>
      <c r="C83" s="85">
        <v>431534</v>
      </c>
      <c r="D83" s="86">
        <v>4104355</v>
      </c>
      <c r="E83" s="86">
        <v>-15559</v>
      </c>
      <c r="F83" s="86">
        <v>0</v>
      </c>
      <c r="G83" s="86">
        <v>0</v>
      </c>
      <c r="H83" s="31">
        <f t="shared" si="8"/>
        <v>4088796</v>
      </c>
      <c r="I83" s="86">
        <v>0</v>
      </c>
      <c r="J83" s="86">
        <v>335317</v>
      </c>
      <c r="K83" s="86">
        <v>0</v>
      </c>
      <c r="L83" s="86">
        <v>0</v>
      </c>
      <c r="M83" s="32">
        <f t="shared" si="9"/>
        <v>335317</v>
      </c>
      <c r="N83" s="33">
        <f t="shared" si="10"/>
        <v>4855647</v>
      </c>
    </row>
    <row r="84" spans="1:14" ht="12.75">
      <c r="A84" s="51">
        <v>333001</v>
      </c>
      <c r="B84" s="22" t="s">
        <v>84</v>
      </c>
      <c r="C84" s="85">
        <v>385731</v>
      </c>
      <c r="D84" s="86">
        <v>4586506</v>
      </c>
      <c r="E84" s="86">
        <v>117426</v>
      </c>
      <c r="F84" s="86">
        <v>0</v>
      </c>
      <c r="G84" s="86">
        <v>0</v>
      </c>
      <c r="H84" s="31">
        <f t="shared" si="8"/>
        <v>4703932</v>
      </c>
      <c r="I84" s="86">
        <v>0</v>
      </c>
      <c r="J84" s="86">
        <v>510275</v>
      </c>
      <c r="K84" s="86">
        <v>0</v>
      </c>
      <c r="L84" s="86">
        <v>0</v>
      </c>
      <c r="M84" s="32">
        <f t="shared" si="9"/>
        <v>510275</v>
      </c>
      <c r="N84" s="33">
        <f t="shared" si="10"/>
        <v>5599938</v>
      </c>
    </row>
    <row r="85" spans="1:14" ht="12.75">
      <c r="A85" s="95">
        <v>336001</v>
      </c>
      <c r="B85" s="38" t="s">
        <v>85</v>
      </c>
      <c r="C85" s="76">
        <v>151291</v>
      </c>
      <c r="D85" s="77">
        <v>4728137</v>
      </c>
      <c r="E85" s="77">
        <v>103689</v>
      </c>
      <c r="F85" s="77">
        <v>0</v>
      </c>
      <c r="G85" s="77">
        <v>202</v>
      </c>
      <c r="H85" s="35">
        <f t="shared" si="8"/>
        <v>4832028</v>
      </c>
      <c r="I85" s="77">
        <v>0</v>
      </c>
      <c r="J85" s="77">
        <v>408582</v>
      </c>
      <c r="K85" s="77">
        <v>0</v>
      </c>
      <c r="L85" s="77">
        <v>0</v>
      </c>
      <c r="M85" s="34">
        <f t="shared" si="9"/>
        <v>408582</v>
      </c>
      <c r="N85" s="78">
        <f t="shared" si="10"/>
        <v>5391901</v>
      </c>
    </row>
    <row r="86" spans="1:14" ht="12.75">
      <c r="A86" s="51">
        <v>337001</v>
      </c>
      <c r="B86" s="22" t="s">
        <v>86</v>
      </c>
      <c r="C86" s="85">
        <v>259674</v>
      </c>
      <c r="D86" s="86">
        <v>9988572</v>
      </c>
      <c r="E86" s="86">
        <v>132380</v>
      </c>
      <c r="F86" s="86">
        <v>0</v>
      </c>
      <c r="G86" s="86">
        <v>43319</v>
      </c>
      <c r="H86" s="31">
        <f t="shared" si="8"/>
        <v>10164271</v>
      </c>
      <c r="I86" s="86">
        <v>2186075</v>
      </c>
      <c r="J86" s="86">
        <v>533881</v>
      </c>
      <c r="K86" s="86">
        <v>0</v>
      </c>
      <c r="L86" s="86">
        <v>0</v>
      </c>
      <c r="M86" s="32">
        <f t="shared" si="9"/>
        <v>2719956</v>
      </c>
      <c r="N86" s="33">
        <f t="shared" si="10"/>
        <v>13143901</v>
      </c>
    </row>
    <row r="87" spans="1:14" s="20" customFormat="1" ht="12.75">
      <c r="A87" s="51">
        <v>339001</v>
      </c>
      <c r="B87" s="23" t="s">
        <v>87</v>
      </c>
      <c r="C87" s="85">
        <v>85518</v>
      </c>
      <c r="D87" s="86">
        <v>2685780</v>
      </c>
      <c r="E87" s="86">
        <v>54025</v>
      </c>
      <c r="F87" s="86">
        <v>0</v>
      </c>
      <c r="G87" s="86">
        <v>0</v>
      </c>
      <c r="H87" s="31">
        <f t="shared" si="8"/>
        <v>2739805</v>
      </c>
      <c r="I87" s="86">
        <v>0</v>
      </c>
      <c r="J87" s="86">
        <v>957812</v>
      </c>
      <c r="K87" s="86">
        <v>0</v>
      </c>
      <c r="L87" s="86">
        <v>10280</v>
      </c>
      <c r="M87" s="32">
        <f t="shared" si="9"/>
        <v>968092</v>
      </c>
      <c r="N87" s="33">
        <f>C87+H87+M87</f>
        <v>3793415</v>
      </c>
    </row>
    <row r="88" spans="1:14" ht="12.75">
      <c r="A88" s="51">
        <v>340001</v>
      </c>
      <c r="B88" s="23" t="s">
        <v>109</v>
      </c>
      <c r="C88" s="85">
        <v>136635</v>
      </c>
      <c r="D88" s="86">
        <v>895080</v>
      </c>
      <c r="E88" s="86">
        <v>12880</v>
      </c>
      <c r="F88" s="86">
        <v>0</v>
      </c>
      <c r="G88" s="86">
        <v>0</v>
      </c>
      <c r="H88" s="31">
        <f>SUM(D88:G88)</f>
        <v>907960</v>
      </c>
      <c r="I88" s="86">
        <v>0</v>
      </c>
      <c r="J88" s="86">
        <v>183046</v>
      </c>
      <c r="K88" s="86">
        <v>0</v>
      </c>
      <c r="L88" s="86">
        <v>0</v>
      </c>
      <c r="M88" s="32">
        <f>SUM(I88:L88)</f>
        <v>183046</v>
      </c>
      <c r="N88" s="33">
        <f>C88+H88+M88</f>
        <v>1227641</v>
      </c>
    </row>
    <row r="89" spans="1:14" ht="12.75">
      <c r="A89" s="95">
        <v>342001</v>
      </c>
      <c r="B89" s="101" t="s">
        <v>120</v>
      </c>
      <c r="C89" s="76">
        <v>10</v>
      </c>
      <c r="D89" s="77">
        <v>177997</v>
      </c>
      <c r="E89" s="77">
        <v>1178</v>
      </c>
      <c r="F89" s="77">
        <v>0</v>
      </c>
      <c r="G89" s="77">
        <v>0</v>
      </c>
      <c r="H89" s="35">
        <f t="shared" si="8"/>
        <v>179175</v>
      </c>
      <c r="I89" s="77">
        <v>0</v>
      </c>
      <c r="J89" s="77">
        <v>60555</v>
      </c>
      <c r="K89" s="77">
        <v>0</v>
      </c>
      <c r="L89" s="77">
        <v>0</v>
      </c>
      <c r="M89" s="34">
        <f t="shared" si="9"/>
        <v>60555</v>
      </c>
      <c r="N89" s="78">
        <f t="shared" si="10"/>
        <v>239740</v>
      </c>
    </row>
    <row r="90" spans="1:14" ht="12.75">
      <c r="A90" s="5"/>
      <c r="B90" s="6" t="s">
        <v>88</v>
      </c>
      <c r="C90" s="79">
        <f aca="true" t="shared" si="11" ref="C90:N90">SUM(C81:C89)</f>
        <v>1575155</v>
      </c>
      <c r="D90" s="80">
        <f t="shared" si="11"/>
        <v>33194701</v>
      </c>
      <c r="E90" s="80">
        <f t="shared" si="11"/>
        <v>493363</v>
      </c>
      <c r="F90" s="80">
        <f t="shared" si="11"/>
        <v>0</v>
      </c>
      <c r="G90" s="80">
        <f t="shared" si="11"/>
        <v>44028</v>
      </c>
      <c r="H90" s="81">
        <f>SUM(H81:H89)</f>
        <v>33732092</v>
      </c>
      <c r="I90" s="80">
        <f t="shared" si="11"/>
        <v>2186075</v>
      </c>
      <c r="J90" s="80">
        <f t="shared" si="11"/>
        <v>3826509</v>
      </c>
      <c r="K90" s="80">
        <f t="shared" si="11"/>
        <v>0</v>
      </c>
      <c r="L90" s="80">
        <f t="shared" si="11"/>
        <v>33656</v>
      </c>
      <c r="M90" s="82">
        <f>SUM(M81:M89)</f>
        <v>6046240</v>
      </c>
      <c r="N90" s="83">
        <f t="shared" si="11"/>
        <v>41353487</v>
      </c>
    </row>
    <row r="91" spans="1:14" ht="12.75">
      <c r="A91" s="13"/>
      <c r="B91" s="4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2"/>
      <c r="N91" s="71"/>
    </row>
    <row r="92" spans="1:14" ht="12.75" customHeight="1">
      <c r="A92" s="55">
        <v>300001</v>
      </c>
      <c r="B92" s="43" t="s">
        <v>89</v>
      </c>
      <c r="C92" s="57">
        <v>3265893</v>
      </c>
      <c r="D92" s="58">
        <v>2335388</v>
      </c>
      <c r="E92" s="58">
        <v>57555</v>
      </c>
      <c r="F92" s="58">
        <v>0</v>
      </c>
      <c r="G92" s="58">
        <v>3552</v>
      </c>
      <c r="H92" s="31">
        <f aca="true" t="shared" si="12" ref="H92:H129">SUM(D92:G92)</f>
        <v>2396495</v>
      </c>
      <c r="I92" s="58">
        <v>81186</v>
      </c>
      <c r="J92" s="58">
        <v>2202196</v>
      </c>
      <c r="K92" s="58">
        <v>0</v>
      </c>
      <c r="L92" s="58">
        <v>0</v>
      </c>
      <c r="M92" s="32">
        <f aca="true" t="shared" si="13" ref="M92:M129">SUM(I92:L92)</f>
        <v>2283382</v>
      </c>
      <c r="N92" s="33">
        <f>C92+H92+M92</f>
        <v>7945770</v>
      </c>
    </row>
    <row r="93" spans="1:14" ht="12.75">
      <c r="A93" s="56">
        <v>300002</v>
      </c>
      <c r="B93" s="45" t="s">
        <v>90</v>
      </c>
      <c r="C93" s="59">
        <v>1378730</v>
      </c>
      <c r="D93" s="60">
        <v>1050815</v>
      </c>
      <c r="E93" s="60">
        <v>180547</v>
      </c>
      <c r="F93" s="60">
        <v>0</v>
      </c>
      <c r="G93" s="60">
        <v>0</v>
      </c>
      <c r="H93" s="31">
        <f t="shared" si="12"/>
        <v>1231362</v>
      </c>
      <c r="I93" s="60">
        <v>52735</v>
      </c>
      <c r="J93" s="60">
        <v>1561971</v>
      </c>
      <c r="K93" s="60">
        <v>0</v>
      </c>
      <c r="L93" s="60">
        <v>0</v>
      </c>
      <c r="M93" s="32">
        <f t="shared" si="13"/>
        <v>1614706</v>
      </c>
      <c r="N93" s="33">
        <f>C93+H93+M93</f>
        <v>4224798</v>
      </c>
    </row>
    <row r="94" spans="1:14" ht="12.75">
      <c r="A94" s="51">
        <v>377001</v>
      </c>
      <c r="B94" s="96" t="s">
        <v>121</v>
      </c>
      <c r="C94" s="59">
        <v>2614856</v>
      </c>
      <c r="D94" s="60">
        <v>1886365</v>
      </c>
      <c r="E94" s="60">
        <v>50067</v>
      </c>
      <c r="F94" s="60">
        <v>0</v>
      </c>
      <c r="G94" s="60">
        <v>0</v>
      </c>
      <c r="H94" s="31">
        <f aca="true" t="shared" si="14" ref="H94:H104">SUM(D94:G94)</f>
        <v>1936432</v>
      </c>
      <c r="I94" s="60">
        <v>0</v>
      </c>
      <c r="J94" s="60">
        <v>803955</v>
      </c>
      <c r="K94" s="60">
        <v>0</v>
      </c>
      <c r="L94" s="60">
        <v>0</v>
      </c>
      <c r="M94" s="32">
        <f aca="true" t="shared" si="15" ref="M94:M104">SUM(I94:L94)</f>
        <v>803955</v>
      </c>
      <c r="N94" s="33">
        <f aca="true" t="shared" si="16" ref="N94:N104">C94+H94+M94</f>
        <v>5355243</v>
      </c>
    </row>
    <row r="95" spans="1:14" ht="12.75">
      <c r="A95" s="51">
        <v>377002</v>
      </c>
      <c r="B95" s="96" t="s">
        <v>122</v>
      </c>
      <c r="C95" s="59">
        <v>2380476</v>
      </c>
      <c r="D95" s="60">
        <v>1794171</v>
      </c>
      <c r="E95" s="60">
        <v>47846</v>
      </c>
      <c r="F95" s="60">
        <v>0</v>
      </c>
      <c r="G95" s="60">
        <v>0</v>
      </c>
      <c r="H95" s="31">
        <f t="shared" si="14"/>
        <v>1842017</v>
      </c>
      <c r="I95" s="60">
        <v>0</v>
      </c>
      <c r="J95" s="60">
        <v>790361</v>
      </c>
      <c r="K95" s="60">
        <v>0</v>
      </c>
      <c r="L95" s="60">
        <v>0</v>
      </c>
      <c r="M95" s="32">
        <f t="shared" si="15"/>
        <v>790361</v>
      </c>
      <c r="N95" s="33">
        <f t="shared" si="16"/>
        <v>5012854</v>
      </c>
    </row>
    <row r="96" spans="1:14" ht="12.75">
      <c r="A96" s="95">
        <v>377003</v>
      </c>
      <c r="B96" s="99" t="s">
        <v>123</v>
      </c>
      <c r="C96" s="61">
        <v>1807305</v>
      </c>
      <c r="D96" s="62">
        <v>2017377</v>
      </c>
      <c r="E96" s="62">
        <v>29267</v>
      </c>
      <c r="F96" s="62">
        <v>0</v>
      </c>
      <c r="G96" s="62">
        <v>0</v>
      </c>
      <c r="H96" s="35">
        <f t="shared" si="14"/>
        <v>2046644</v>
      </c>
      <c r="I96" s="62">
        <v>0</v>
      </c>
      <c r="J96" s="62">
        <v>769463</v>
      </c>
      <c r="K96" s="62">
        <v>0</v>
      </c>
      <c r="L96" s="62">
        <v>0</v>
      </c>
      <c r="M96" s="34">
        <f t="shared" si="15"/>
        <v>769463</v>
      </c>
      <c r="N96" s="78">
        <f t="shared" si="16"/>
        <v>4623412</v>
      </c>
    </row>
    <row r="97" spans="1:14" ht="12.75">
      <c r="A97" s="98">
        <v>378001</v>
      </c>
      <c r="B97" s="97" t="s">
        <v>124</v>
      </c>
      <c r="C97" s="63">
        <v>1332362</v>
      </c>
      <c r="D97" s="64">
        <v>749577</v>
      </c>
      <c r="E97" s="64">
        <v>7068</v>
      </c>
      <c r="F97" s="64">
        <v>0</v>
      </c>
      <c r="G97" s="64">
        <v>0</v>
      </c>
      <c r="H97" s="37">
        <f t="shared" si="14"/>
        <v>756645</v>
      </c>
      <c r="I97" s="64">
        <v>0</v>
      </c>
      <c r="J97" s="64">
        <v>97567</v>
      </c>
      <c r="K97" s="64">
        <v>0</v>
      </c>
      <c r="L97" s="64">
        <v>0</v>
      </c>
      <c r="M97" s="41">
        <f t="shared" si="15"/>
        <v>97567</v>
      </c>
      <c r="N97" s="75">
        <f t="shared" si="16"/>
        <v>2186574</v>
      </c>
    </row>
    <row r="98" spans="1:14" ht="12.75">
      <c r="A98" s="51">
        <v>378002</v>
      </c>
      <c r="B98" s="96" t="s">
        <v>125</v>
      </c>
      <c r="C98" s="59">
        <v>1482513</v>
      </c>
      <c r="D98" s="60">
        <v>781138</v>
      </c>
      <c r="E98" s="60">
        <v>9424</v>
      </c>
      <c r="F98" s="60">
        <v>0</v>
      </c>
      <c r="G98" s="60">
        <v>0</v>
      </c>
      <c r="H98" s="31">
        <f t="shared" si="14"/>
        <v>790562</v>
      </c>
      <c r="I98" s="60">
        <v>0</v>
      </c>
      <c r="J98" s="60">
        <v>89274</v>
      </c>
      <c r="K98" s="60">
        <v>0</v>
      </c>
      <c r="L98" s="60">
        <v>0</v>
      </c>
      <c r="M98" s="32">
        <f t="shared" si="15"/>
        <v>89274</v>
      </c>
      <c r="N98" s="33">
        <f t="shared" si="16"/>
        <v>2362349</v>
      </c>
    </row>
    <row r="99" spans="1:14" ht="12.75">
      <c r="A99" s="51">
        <v>379001</v>
      </c>
      <c r="B99" s="96" t="s">
        <v>126</v>
      </c>
      <c r="C99" s="59">
        <v>583756</v>
      </c>
      <c r="D99" s="60">
        <v>198005</v>
      </c>
      <c r="E99" s="60">
        <v>410745</v>
      </c>
      <c r="F99" s="60">
        <v>0</v>
      </c>
      <c r="G99" s="60">
        <v>0</v>
      </c>
      <c r="H99" s="31">
        <f t="shared" si="14"/>
        <v>608750</v>
      </c>
      <c r="I99" s="60">
        <v>0</v>
      </c>
      <c r="J99" s="60">
        <v>78701</v>
      </c>
      <c r="K99" s="60">
        <v>0</v>
      </c>
      <c r="L99" s="60">
        <v>0</v>
      </c>
      <c r="M99" s="32">
        <f t="shared" si="15"/>
        <v>78701</v>
      </c>
      <c r="N99" s="33">
        <f t="shared" si="16"/>
        <v>1271207</v>
      </c>
    </row>
    <row r="100" spans="1:14" ht="12.75">
      <c r="A100" s="51">
        <v>380001</v>
      </c>
      <c r="B100" s="96" t="s">
        <v>127</v>
      </c>
      <c r="C100" s="59">
        <v>932368</v>
      </c>
      <c r="D100" s="60">
        <v>720186</v>
      </c>
      <c r="E100" s="60">
        <v>60025</v>
      </c>
      <c r="F100" s="60">
        <v>0</v>
      </c>
      <c r="G100" s="60">
        <v>0</v>
      </c>
      <c r="H100" s="31">
        <f t="shared" si="14"/>
        <v>780211</v>
      </c>
      <c r="I100" s="60">
        <v>0</v>
      </c>
      <c r="J100" s="60">
        <v>198626</v>
      </c>
      <c r="K100" s="60">
        <v>0</v>
      </c>
      <c r="L100" s="60">
        <v>0</v>
      </c>
      <c r="M100" s="32">
        <f t="shared" si="15"/>
        <v>198626</v>
      </c>
      <c r="N100" s="33">
        <f t="shared" si="16"/>
        <v>1911205</v>
      </c>
    </row>
    <row r="101" spans="1:14" ht="12.75">
      <c r="A101" s="95">
        <v>381001</v>
      </c>
      <c r="B101" s="99" t="s">
        <v>128</v>
      </c>
      <c r="C101" s="61">
        <v>497751</v>
      </c>
      <c r="D101" s="62">
        <v>374332</v>
      </c>
      <c r="E101" s="62">
        <v>2356</v>
      </c>
      <c r="F101" s="62">
        <v>0</v>
      </c>
      <c r="G101" s="62">
        <v>0</v>
      </c>
      <c r="H101" s="35">
        <f t="shared" si="14"/>
        <v>376688</v>
      </c>
      <c r="I101" s="62">
        <v>868</v>
      </c>
      <c r="J101" s="62">
        <v>338129</v>
      </c>
      <c r="K101" s="62">
        <v>0</v>
      </c>
      <c r="L101" s="62">
        <v>0</v>
      </c>
      <c r="M101" s="34">
        <f t="shared" si="15"/>
        <v>338997</v>
      </c>
      <c r="N101" s="78">
        <f t="shared" si="16"/>
        <v>1213436</v>
      </c>
    </row>
    <row r="102" spans="1:14" ht="12.75">
      <c r="A102" s="55">
        <v>382001</v>
      </c>
      <c r="B102" s="44" t="s">
        <v>129</v>
      </c>
      <c r="C102" s="63">
        <v>675167</v>
      </c>
      <c r="D102" s="64">
        <v>366212</v>
      </c>
      <c r="E102" s="64">
        <v>2356</v>
      </c>
      <c r="F102" s="64">
        <v>0</v>
      </c>
      <c r="G102" s="64">
        <v>66900</v>
      </c>
      <c r="H102" s="37">
        <f t="shared" si="14"/>
        <v>435468</v>
      </c>
      <c r="I102" s="64">
        <v>0</v>
      </c>
      <c r="J102" s="64">
        <v>180481</v>
      </c>
      <c r="K102" s="64">
        <v>0</v>
      </c>
      <c r="L102" s="64">
        <v>0</v>
      </c>
      <c r="M102" s="41">
        <f t="shared" si="15"/>
        <v>180481</v>
      </c>
      <c r="N102" s="75">
        <f t="shared" si="16"/>
        <v>1291116</v>
      </c>
    </row>
    <row r="103" spans="1:14" ht="12.75">
      <c r="A103" s="56">
        <v>383001</v>
      </c>
      <c r="B103" s="45" t="s">
        <v>130</v>
      </c>
      <c r="C103" s="59">
        <v>475636</v>
      </c>
      <c r="D103" s="60">
        <v>395393</v>
      </c>
      <c r="E103" s="60">
        <v>1178</v>
      </c>
      <c r="F103" s="60">
        <v>0</v>
      </c>
      <c r="G103" s="60">
        <v>0</v>
      </c>
      <c r="H103" s="31">
        <f t="shared" si="14"/>
        <v>396571</v>
      </c>
      <c r="I103" s="60">
        <v>0</v>
      </c>
      <c r="J103" s="60">
        <v>331170</v>
      </c>
      <c r="K103" s="60">
        <v>0</v>
      </c>
      <c r="L103" s="60">
        <v>0</v>
      </c>
      <c r="M103" s="32">
        <f t="shared" si="15"/>
        <v>331170</v>
      </c>
      <c r="N103" s="33">
        <f t="shared" si="16"/>
        <v>1203377</v>
      </c>
    </row>
    <row r="104" spans="1:14" ht="12.75">
      <c r="A104" s="51">
        <v>384001</v>
      </c>
      <c r="B104" s="96" t="s">
        <v>131</v>
      </c>
      <c r="C104" s="59">
        <v>913598</v>
      </c>
      <c r="D104" s="60">
        <v>651903</v>
      </c>
      <c r="E104" s="60">
        <v>2356</v>
      </c>
      <c r="F104" s="60">
        <v>0</v>
      </c>
      <c r="G104" s="60">
        <v>0</v>
      </c>
      <c r="H104" s="31">
        <f t="shared" si="14"/>
        <v>654259</v>
      </c>
      <c r="I104" s="60">
        <v>0</v>
      </c>
      <c r="J104" s="60">
        <v>297545</v>
      </c>
      <c r="K104" s="60">
        <v>0</v>
      </c>
      <c r="L104" s="60">
        <v>0</v>
      </c>
      <c r="M104" s="32">
        <f t="shared" si="15"/>
        <v>297545</v>
      </c>
      <c r="N104" s="33">
        <f t="shared" si="16"/>
        <v>1865402</v>
      </c>
    </row>
    <row r="105" spans="1:14" ht="12.75" customHeight="1">
      <c r="A105" s="51">
        <v>385001</v>
      </c>
      <c r="B105" s="96" t="s">
        <v>110</v>
      </c>
      <c r="C105" s="59">
        <v>1521392</v>
      </c>
      <c r="D105" s="60">
        <v>609343</v>
      </c>
      <c r="E105" s="60">
        <v>5872</v>
      </c>
      <c r="F105" s="60">
        <v>0</v>
      </c>
      <c r="G105" s="60">
        <v>0</v>
      </c>
      <c r="H105" s="31">
        <f t="shared" si="12"/>
        <v>615215</v>
      </c>
      <c r="I105" s="60">
        <v>0</v>
      </c>
      <c r="J105" s="60">
        <v>828049</v>
      </c>
      <c r="K105" s="60">
        <v>0</v>
      </c>
      <c r="L105" s="60">
        <v>0</v>
      </c>
      <c r="M105" s="32">
        <f t="shared" si="13"/>
        <v>828049</v>
      </c>
      <c r="N105" s="33">
        <f aca="true" t="shared" si="17" ref="N105:N129">C105+H105+M105</f>
        <v>2964656</v>
      </c>
    </row>
    <row r="106" spans="1:14" ht="12.75">
      <c r="A106" s="95">
        <v>386001</v>
      </c>
      <c r="B106" s="99" t="s">
        <v>111</v>
      </c>
      <c r="C106" s="61">
        <v>1616748</v>
      </c>
      <c r="D106" s="62">
        <v>1231341</v>
      </c>
      <c r="E106" s="62">
        <v>17802</v>
      </c>
      <c r="F106" s="62">
        <v>0</v>
      </c>
      <c r="G106" s="62">
        <v>0</v>
      </c>
      <c r="H106" s="35">
        <f t="shared" si="12"/>
        <v>1249143</v>
      </c>
      <c r="I106" s="62">
        <v>0</v>
      </c>
      <c r="J106" s="62">
        <v>598145</v>
      </c>
      <c r="K106" s="62">
        <v>0</v>
      </c>
      <c r="L106" s="62">
        <v>19706</v>
      </c>
      <c r="M106" s="34">
        <f t="shared" si="13"/>
        <v>617851</v>
      </c>
      <c r="N106" s="78">
        <f t="shared" si="17"/>
        <v>3483742</v>
      </c>
    </row>
    <row r="107" spans="1:14" ht="12.75">
      <c r="A107" s="98">
        <v>387001</v>
      </c>
      <c r="B107" s="97" t="s">
        <v>112</v>
      </c>
      <c r="C107" s="63">
        <v>2414003</v>
      </c>
      <c r="D107" s="64">
        <v>1569526</v>
      </c>
      <c r="E107" s="64">
        <v>129618</v>
      </c>
      <c r="F107" s="64">
        <v>0</v>
      </c>
      <c r="G107" s="64">
        <v>0</v>
      </c>
      <c r="H107" s="37">
        <f t="shared" si="12"/>
        <v>1699144</v>
      </c>
      <c r="I107" s="64">
        <v>239711</v>
      </c>
      <c r="J107" s="64">
        <v>535841</v>
      </c>
      <c r="K107" s="64">
        <v>0</v>
      </c>
      <c r="L107" s="64">
        <v>0</v>
      </c>
      <c r="M107" s="41">
        <f t="shared" si="13"/>
        <v>775552</v>
      </c>
      <c r="N107" s="75">
        <f t="shared" si="17"/>
        <v>4888699</v>
      </c>
    </row>
    <row r="108" spans="1:14" ht="12.75">
      <c r="A108" s="51">
        <v>388001</v>
      </c>
      <c r="B108" s="96" t="s">
        <v>113</v>
      </c>
      <c r="C108" s="59">
        <v>1618832</v>
      </c>
      <c r="D108" s="60">
        <v>1351794</v>
      </c>
      <c r="E108" s="60">
        <v>154967</v>
      </c>
      <c r="F108" s="60">
        <v>0</v>
      </c>
      <c r="G108" s="60">
        <v>0</v>
      </c>
      <c r="H108" s="31">
        <f t="shared" si="12"/>
        <v>1506761</v>
      </c>
      <c r="I108" s="60">
        <v>0</v>
      </c>
      <c r="J108" s="60">
        <v>622616</v>
      </c>
      <c r="K108" s="60">
        <v>0</v>
      </c>
      <c r="L108" s="60">
        <v>0</v>
      </c>
      <c r="M108" s="32">
        <f t="shared" si="13"/>
        <v>622616</v>
      </c>
      <c r="N108" s="33">
        <f t="shared" si="17"/>
        <v>3748209</v>
      </c>
    </row>
    <row r="109" spans="1:14" ht="12.75">
      <c r="A109" s="51">
        <v>389001</v>
      </c>
      <c r="B109" s="96" t="s">
        <v>114</v>
      </c>
      <c r="C109" s="59">
        <v>2295718</v>
      </c>
      <c r="D109" s="60">
        <v>1263240</v>
      </c>
      <c r="E109" s="60">
        <v>78935</v>
      </c>
      <c r="F109" s="60">
        <v>0</v>
      </c>
      <c r="G109" s="60">
        <v>0</v>
      </c>
      <c r="H109" s="31">
        <f t="shared" si="12"/>
        <v>1342175</v>
      </c>
      <c r="I109" s="60">
        <v>0</v>
      </c>
      <c r="J109" s="60">
        <v>978713</v>
      </c>
      <c r="K109" s="60">
        <v>0</v>
      </c>
      <c r="L109" s="60">
        <v>0</v>
      </c>
      <c r="M109" s="32">
        <f t="shared" si="13"/>
        <v>978713</v>
      </c>
      <c r="N109" s="33">
        <f t="shared" si="17"/>
        <v>4616606</v>
      </c>
    </row>
    <row r="110" spans="1:14" ht="12.75">
      <c r="A110" s="51">
        <v>390001</v>
      </c>
      <c r="B110" s="96" t="s">
        <v>91</v>
      </c>
      <c r="C110" s="59">
        <v>3565284</v>
      </c>
      <c r="D110" s="60">
        <v>2180408</v>
      </c>
      <c r="E110" s="60">
        <v>164285</v>
      </c>
      <c r="F110" s="60">
        <v>0</v>
      </c>
      <c r="G110" s="60">
        <v>0</v>
      </c>
      <c r="H110" s="31">
        <f t="shared" si="12"/>
        <v>2344693</v>
      </c>
      <c r="I110" s="60">
        <v>0</v>
      </c>
      <c r="J110" s="60">
        <v>1530956</v>
      </c>
      <c r="K110" s="60">
        <v>0</v>
      </c>
      <c r="L110" s="60">
        <v>0</v>
      </c>
      <c r="M110" s="32">
        <f t="shared" si="13"/>
        <v>1530956</v>
      </c>
      <c r="N110" s="33">
        <f t="shared" si="17"/>
        <v>7440933</v>
      </c>
    </row>
    <row r="111" spans="1:14" ht="12.75">
      <c r="A111" s="95">
        <v>391001</v>
      </c>
      <c r="B111" s="99" t="s">
        <v>92</v>
      </c>
      <c r="C111" s="61">
        <v>2507158</v>
      </c>
      <c r="D111" s="62">
        <v>1931828</v>
      </c>
      <c r="E111" s="62">
        <v>401273</v>
      </c>
      <c r="F111" s="62">
        <v>0</v>
      </c>
      <c r="G111" s="62">
        <v>0</v>
      </c>
      <c r="H111" s="35">
        <f t="shared" si="12"/>
        <v>2333101</v>
      </c>
      <c r="I111" s="62">
        <v>0</v>
      </c>
      <c r="J111" s="62">
        <v>1838120</v>
      </c>
      <c r="K111" s="62">
        <v>0</v>
      </c>
      <c r="L111" s="62">
        <v>0</v>
      </c>
      <c r="M111" s="34">
        <f t="shared" si="13"/>
        <v>1838120</v>
      </c>
      <c r="N111" s="78">
        <f t="shared" si="17"/>
        <v>6678379</v>
      </c>
    </row>
    <row r="112" spans="1:14" ht="12.75">
      <c r="A112" s="55">
        <v>392001</v>
      </c>
      <c r="B112" s="43" t="s">
        <v>93</v>
      </c>
      <c r="C112" s="57">
        <v>1696081</v>
      </c>
      <c r="D112" s="58">
        <v>1233561</v>
      </c>
      <c r="E112" s="58">
        <v>35191</v>
      </c>
      <c r="F112" s="58">
        <v>0</v>
      </c>
      <c r="G112" s="58">
        <v>706</v>
      </c>
      <c r="H112" s="31">
        <f t="shared" si="12"/>
        <v>1269458</v>
      </c>
      <c r="I112" s="58">
        <v>515438</v>
      </c>
      <c r="J112" s="58">
        <v>1051438</v>
      </c>
      <c r="K112" s="58">
        <v>0</v>
      </c>
      <c r="L112" s="58">
        <v>23688</v>
      </c>
      <c r="M112" s="32">
        <f t="shared" si="13"/>
        <v>1590564</v>
      </c>
      <c r="N112" s="33">
        <f t="shared" si="17"/>
        <v>4556103</v>
      </c>
    </row>
    <row r="113" spans="1:14" ht="12.75">
      <c r="A113" s="56">
        <v>392002</v>
      </c>
      <c r="B113" s="45" t="s">
        <v>94</v>
      </c>
      <c r="C113" s="59">
        <v>834053</v>
      </c>
      <c r="D113" s="60">
        <v>675294</v>
      </c>
      <c r="E113" s="60">
        <v>13217</v>
      </c>
      <c r="F113" s="60">
        <v>0</v>
      </c>
      <c r="G113" s="60">
        <v>0</v>
      </c>
      <c r="H113" s="31">
        <f t="shared" si="12"/>
        <v>688511</v>
      </c>
      <c r="I113" s="60">
        <v>283846</v>
      </c>
      <c r="J113" s="60">
        <v>478735</v>
      </c>
      <c r="K113" s="60">
        <v>0</v>
      </c>
      <c r="L113" s="60">
        <v>0</v>
      </c>
      <c r="M113" s="32">
        <f t="shared" si="13"/>
        <v>762581</v>
      </c>
      <c r="N113" s="33">
        <f t="shared" si="17"/>
        <v>2285145</v>
      </c>
    </row>
    <row r="114" spans="1:14" ht="12.75">
      <c r="A114" s="51">
        <v>393001</v>
      </c>
      <c r="B114" s="96" t="s">
        <v>95</v>
      </c>
      <c r="C114" s="59">
        <v>3264850</v>
      </c>
      <c r="D114" s="60">
        <v>2780653</v>
      </c>
      <c r="E114" s="60">
        <v>280245</v>
      </c>
      <c r="F114" s="60"/>
      <c r="G114" s="60"/>
      <c r="H114" s="31">
        <f t="shared" si="12"/>
        <v>3060898</v>
      </c>
      <c r="I114" s="60"/>
      <c r="J114" s="60">
        <v>2500509</v>
      </c>
      <c r="K114" s="60"/>
      <c r="L114" s="60"/>
      <c r="M114" s="32">
        <f t="shared" si="13"/>
        <v>2500509</v>
      </c>
      <c r="N114" s="33">
        <f t="shared" si="17"/>
        <v>8826257</v>
      </c>
    </row>
    <row r="115" spans="1:14" ht="12.75">
      <c r="A115" s="51">
        <v>394003</v>
      </c>
      <c r="B115" s="96" t="s">
        <v>115</v>
      </c>
      <c r="C115" s="59">
        <v>1905477</v>
      </c>
      <c r="D115" s="60">
        <v>1432132</v>
      </c>
      <c r="E115" s="60">
        <v>18552</v>
      </c>
      <c r="F115" s="60">
        <v>0</v>
      </c>
      <c r="G115" s="60">
        <v>3563</v>
      </c>
      <c r="H115" s="31">
        <f t="shared" si="12"/>
        <v>1454247</v>
      </c>
      <c r="I115" s="60">
        <v>0</v>
      </c>
      <c r="J115" s="60">
        <v>1118679</v>
      </c>
      <c r="K115" s="60">
        <v>0</v>
      </c>
      <c r="L115" s="60">
        <v>0</v>
      </c>
      <c r="M115" s="32">
        <f t="shared" si="13"/>
        <v>1118679</v>
      </c>
      <c r="N115" s="33">
        <f t="shared" si="17"/>
        <v>4478403</v>
      </c>
    </row>
    <row r="116" spans="1:14" ht="12.75">
      <c r="A116" s="95">
        <v>395001</v>
      </c>
      <c r="B116" s="99" t="s">
        <v>96</v>
      </c>
      <c r="C116" s="61">
        <v>2538998</v>
      </c>
      <c r="D116" s="62">
        <v>2034226</v>
      </c>
      <c r="E116" s="62">
        <v>295690</v>
      </c>
      <c r="F116" s="62">
        <v>0</v>
      </c>
      <c r="G116" s="62">
        <v>195</v>
      </c>
      <c r="H116" s="35">
        <f t="shared" si="12"/>
        <v>2330111</v>
      </c>
      <c r="I116" s="62">
        <v>0</v>
      </c>
      <c r="J116" s="62">
        <v>2409794</v>
      </c>
      <c r="K116" s="62">
        <v>0</v>
      </c>
      <c r="L116" s="62">
        <v>0</v>
      </c>
      <c r="M116" s="34">
        <f t="shared" si="13"/>
        <v>2409794</v>
      </c>
      <c r="N116" s="78">
        <f t="shared" si="17"/>
        <v>7278903</v>
      </c>
    </row>
    <row r="117" spans="1:14" ht="12.75">
      <c r="A117" s="98">
        <v>395002</v>
      </c>
      <c r="B117" s="97" t="s">
        <v>97</v>
      </c>
      <c r="C117" s="63">
        <v>2403022</v>
      </c>
      <c r="D117" s="64">
        <v>1875491</v>
      </c>
      <c r="E117" s="64">
        <v>179641</v>
      </c>
      <c r="F117" s="64">
        <v>0</v>
      </c>
      <c r="G117" s="64">
        <v>360</v>
      </c>
      <c r="H117" s="37">
        <f t="shared" si="12"/>
        <v>2055492</v>
      </c>
      <c r="I117" s="64">
        <v>0</v>
      </c>
      <c r="J117" s="64">
        <v>2112611</v>
      </c>
      <c r="K117" s="64">
        <v>0</v>
      </c>
      <c r="L117" s="64">
        <v>0</v>
      </c>
      <c r="M117" s="41">
        <f t="shared" si="13"/>
        <v>2112611</v>
      </c>
      <c r="N117" s="75">
        <f t="shared" si="17"/>
        <v>6571125</v>
      </c>
    </row>
    <row r="118" spans="1:14" ht="12.75">
      <c r="A118" s="51">
        <v>395003</v>
      </c>
      <c r="B118" s="96" t="s">
        <v>98</v>
      </c>
      <c r="C118" s="59">
        <v>1699248</v>
      </c>
      <c r="D118" s="60">
        <v>1270589</v>
      </c>
      <c r="E118" s="60">
        <v>276129</v>
      </c>
      <c r="F118" s="60">
        <v>0</v>
      </c>
      <c r="G118" s="60">
        <v>0</v>
      </c>
      <c r="H118" s="31">
        <f t="shared" si="12"/>
        <v>1546718</v>
      </c>
      <c r="I118" s="60">
        <v>0</v>
      </c>
      <c r="J118" s="60">
        <v>1834138</v>
      </c>
      <c r="K118" s="60">
        <v>0</v>
      </c>
      <c r="L118" s="60">
        <v>0</v>
      </c>
      <c r="M118" s="32">
        <f t="shared" si="13"/>
        <v>1834138</v>
      </c>
      <c r="N118" s="33">
        <f t="shared" si="17"/>
        <v>5080104</v>
      </c>
    </row>
    <row r="119" spans="1:14" ht="12.75">
      <c r="A119" s="51">
        <v>395004</v>
      </c>
      <c r="B119" s="96" t="s">
        <v>99</v>
      </c>
      <c r="C119" s="59">
        <v>2038646</v>
      </c>
      <c r="D119" s="60">
        <v>1906784</v>
      </c>
      <c r="E119" s="60">
        <v>303671</v>
      </c>
      <c r="F119" s="60">
        <v>0</v>
      </c>
      <c r="G119" s="60">
        <v>1467</v>
      </c>
      <c r="H119" s="31">
        <f t="shared" si="12"/>
        <v>2211922</v>
      </c>
      <c r="I119" s="60">
        <v>0</v>
      </c>
      <c r="J119" s="60">
        <v>1784064</v>
      </c>
      <c r="K119" s="60">
        <v>0</v>
      </c>
      <c r="L119" s="60">
        <v>0</v>
      </c>
      <c r="M119" s="32">
        <f t="shared" si="13"/>
        <v>1784064</v>
      </c>
      <c r="N119" s="33">
        <f t="shared" si="17"/>
        <v>6034632</v>
      </c>
    </row>
    <row r="120" spans="1:14" ht="12.75">
      <c r="A120" s="51">
        <v>395005</v>
      </c>
      <c r="B120" s="96" t="s">
        <v>100</v>
      </c>
      <c r="C120" s="59">
        <v>3604100</v>
      </c>
      <c r="D120" s="60">
        <v>2929873</v>
      </c>
      <c r="E120" s="60">
        <v>111491</v>
      </c>
      <c r="F120" s="60">
        <v>0</v>
      </c>
      <c r="G120" s="60">
        <v>2114</v>
      </c>
      <c r="H120" s="31">
        <f t="shared" si="12"/>
        <v>3043478</v>
      </c>
      <c r="I120" s="60">
        <v>0</v>
      </c>
      <c r="J120" s="60">
        <v>2597487</v>
      </c>
      <c r="K120" s="60">
        <v>0</v>
      </c>
      <c r="L120" s="60">
        <v>0</v>
      </c>
      <c r="M120" s="32">
        <f t="shared" si="13"/>
        <v>2597487</v>
      </c>
      <c r="N120" s="33">
        <f t="shared" si="17"/>
        <v>9245065</v>
      </c>
    </row>
    <row r="121" spans="1:14" ht="12.75">
      <c r="A121" s="95">
        <v>395006</v>
      </c>
      <c r="B121" s="99" t="s">
        <v>101</v>
      </c>
      <c r="C121" s="61">
        <v>1850175</v>
      </c>
      <c r="D121" s="62">
        <v>1406891</v>
      </c>
      <c r="E121" s="62">
        <v>347616</v>
      </c>
      <c r="F121" s="62">
        <v>0</v>
      </c>
      <c r="G121" s="62">
        <v>1621</v>
      </c>
      <c r="H121" s="35">
        <f t="shared" si="12"/>
        <v>1756128</v>
      </c>
      <c r="I121" s="62">
        <v>0</v>
      </c>
      <c r="J121" s="62">
        <v>1840140</v>
      </c>
      <c r="K121" s="62">
        <v>0</v>
      </c>
      <c r="L121" s="62">
        <v>0</v>
      </c>
      <c r="M121" s="34">
        <f t="shared" si="13"/>
        <v>1840140</v>
      </c>
      <c r="N121" s="78">
        <f t="shared" si="17"/>
        <v>5446443</v>
      </c>
    </row>
    <row r="122" spans="1:14" ht="12.75">
      <c r="A122" s="55">
        <v>395007</v>
      </c>
      <c r="B122" s="43" t="s">
        <v>116</v>
      </c>
      <c r="C122" s="57">
        <v>1148329</v>
      </c>
      <c r="D122" s="58">
        <v>965330</v>
      </c>
      <c r="E122" s="58">
        <v>78093</v>
      </c>
      <c r="F122" s="58">
        <v>0</v>
      </c>
      <c r="G122" s="58">
        <v>558</v>
      </c>
      <c r="H122" s="31">
        <f t="shared" si="12"/>
        <v>1043981</v>
      </c>
      <c r="I122" s="58">
        <v>0</v>
      </c>
      <c r="J122" s="58">
        <v>1215468</v>
      </c>
      <c r="K122" s="58">
        <v>0</v>
      </c>
      <c r="L122" s="58">
        <v>0</v>
      </c>
      <c r="M122" s="32">
        <f t="shared" si="13"/>
        <v>1215468</v>
      </c>
      <c r="N122" s="33">
        <f t="shared" si="17"/>
        <v>3407778</v>
      </c>
    </row>
    <row r="123" spans="1:14" ht="12.75">
      <c r="A123" s="51">
        <v>397001</v>
      </c>
      <c r="B123" s="96" t="s">
        <v>102</v>
      </c>
      <c r="C123" s="59">
        <v>1466354</v>
      </c>
      <c r="D123" s="60">
        <v>1444952</v>
      </c>
      <c r="E123" s="60">
        <v>90733</v>
      </c>
      <c r="F123" s="60">
        <v>0</v>
      </c>
      <c r="G123" s="60">
        <v>0</v>
      </c>
      <c r="H123" s="31">
        <f t="shared" si="12"/>
        <v>1535685</v>
      </c>
      <c r="I123" s="60">
        <v>0</v>
      </c>
      <c r="J123" s="60">
        <v>811006</v>
      </c>
      <c r="K123" s="60">
        <v>0</v>
      </c>
      <c r="L123" s="60">
        <v>0</v>
      </c>
      <c r="M123" s="32">
        <f t="shared" si="13"/>
        <v>811006</v>
      </c>
      <c r="N123" s="33">
        <f t="shared" si="17"/>
        <v>3813045</v>
      </c>
    </row>
    <row r="124" spans="1:14" ht="12.75">
      <c r="A124" s="51">
        <v>398001</v>
      </c>
      <c r="B124" s="96" t="s">
        <v>103</v>
      </c>
      <c r="C124" s="59">
        <v>1196666</v>
      </c>
      <c r="D124" s="60">
        <v>852332</v>
      </c>
      <c r="E124" s="60">
        <v>2821</v>
      </c>
      <c r="F124" s="60">
        <v>0</v>
      </c>
      <c r="G124" s="60">
        <v>0</v>
      </c>
      <c r="H124" s="31">
        <f t="shared" si="12"/>
        <v>855153</v>
      </c>
      <c r="I124" s="60">
        <v>0</v>
      </c>
      <c r="J124" s="60">
        <v>565544</v>
      </c>
      <c r="K124" s="60">
        <v>0</v>
      </c>
      <c r="L124" s="60">
        <v>0</v>
      </c>
      <c r="M124" s="32">
        <f t="shared" si="13"/>
        <v>565544</v>
      </c>
      <c r="N124" s="33">
        <f t="shared" si="17"/>
        <v>2617363</v>
      </c>
    </row>
    <row r="125" spans="1:14" ht="12.75">
      <c r="A125" s="95">
        <v>398002</v>
      </c>
      <c r="B125" s="99" t="s">
        <v>104</v>
      </c>
      <c r="C125" s="61">
        <v>2246160</v>
      </c>
      <c r="D125" s="62">
        <v>1498391</v>
      </c>
      <c r="E125" s="62">
        <v>250887</v>
      </c>
      <c r="F125" s="62">
        <v>0</v>
      </c>
      <c r="G125" s="62">
        <v>0</v>
      </c>
      <c r="H125" s="35">
        <f t="shared" si="12"/>
        <v>1749278</v>
      </c>
      <c r="I125" s="62">
        <v>0</v>
      </c>
      <c r="J125" s="62">
        <v>1163490</v>
      </c>
      <c r="K125" s="62">
        <v>0</v>
      </c>
      <c r="L125" s="62">
        <v>0</v>
      </c>
      <c r="M125" s="34">
        <f t="shared" si="13"/>
        <v>1163490</v>
      </c>
      <c r="N125" s="78">
        <f t="shared" si="17"/>
        <v>5158928</v>
      </c>
    </row>
    <row r="126" spans="1:14" ht="12.75">
      <c r="A126" s="98">
        <v>398003</v>
      </c>
      <c r="B126" s="97" t="s">
        <v>117</v>
      </c>
      <c r="C126" s="63">
        <v>823638</v>
      </c>
      <c r="D126" s="64">
        <v>625632</v>
      </c>
      <c r="E126" s="64">
        <v>2356</v>
      </c>
      <c r="F126" s="64">
        <v>0</v>
      </c>
      <c r="G126" s="64">
        <v>0</v>
      </c>
      <c r="H126" s="37">
        <f t="shared" si="12"/>
        <v>627988</v>
      </c>
      <c r="I126" s="64">
        <v>0</v>
      </c>
      <c r="J126" s="64">
        <v>408402</v>
      </c>
      <c r="K126" s="64">
        <v>0</v>
      </c>
      <c r="L126" s="64">
        <v>0</v>
      </c>
      <c r="M126" s="41">
        <f t="shared" si="13"/>
        <v>408402</v>
      </c>
      <c r="N126" s="75">
        <f t="shared" si="17"/>
        <v>1860028</v>
      </c>
    </row>
    <row r="127" spans="1:14" ht="12.75">
      <c r="A127" s="51">
        <v>398004</v>
      </c>
      <c r="B127" s="96" t="s">
        <v>132</v>
      </c>
      <c r="C127" s="59">
        <v>719573</v>
      </c>
      <c r="D127" s="60">
        <v>284783</v>
      </c>
      <c r="E127" s="60">
        <v>1178</v>
      </c>
      <c r="F127" s="60">
        <v>0</v>
      </c>
      <c r="G127" s="60">
        <v>0</v>
      </c>
      <c r="H127" s="31">
        <f>SUM(D127:G127)</f>
        <v>285961</v>
      </c>
      <c r="I127" s="60">
        <v>0</v>
      </c>
      <c r="J127" s="60">
        <v>265259</v>
      </c>
      <c r="K127" s="60">
        <v>0</v>
      </c>
      <c r="L127" s="60">
        <v>0</v>
      </c>
      <c r="M127" s="32">
        <f>SUM(I127:L127)</f>
        <v>265259</v>
      </c>
      <c r="N127" s="33">
        <f t="shared" si="17"/>
        <v>1270793</v>
      </c>
    </row>
    <row r="128" spans="1:14" ht="12.75">
      <c r="A128" s="51">
        <v>399001</v>
      </c>
      <c r="B128" s="96" t="s">
        <v>105</v>
      </c>
      <c r="C128" s="59">
        <v>1929577</v>
      </c>
      <c r="D128" s="60">
        <v>1266349</v>
      </c>
      <c r="E128" s="60">
        <v>93010</v>
      </c>
      <c r="F128" s="60">
        <v>0</v>
      </c>
      <c r="G128" s="60">
        <v>0</v>
      </c>
      <c r="H128" s="31">
        <f t="shared" si="12"/>
        <v>1359359</v>
      </c>
      <c r="I128" s="60">
        <v>0</v>
      </c>
      <c r="J128" s="60">
        <v>2668541</v>
      </c>
      <c r="K128" s="60">
        <v>0</v>
      </c>
      <c r="L128" s="60">
        <v>0</v>
      </c>
      <c r="M128" s="32">
        <f t="shared" si="13"/>
        <v>2668541</v>
      </c>
      <c r="N128" s="33">
        <f t="shared" si="17"/>
        <v>5957477</v>
      </c>
    </row>
    <row r="129" spans="1:14" ht="12.75">
      <c r="A129" s="95">
        <v>399002</v>
      </c>
      <c r="B129" s="99" t="s">
        <v>118</v>
      </c>
      <c r="C129" s="61">
        <v>1121682</v>
      </c>
      <c r="D129" s="62">
        <v>565863</v>
      </c>
      <c r="E129" s="62">
        <v>20628</v>
      </c>
      <c r="F129" s="62">
        <v>0</v>
      </c>
      <c r="G129" s="62">
        <v>0</v>
      </c>
      <c r="H129" s="35">
        <f t="shared" si="12"/>
        <v>586491</v>
      </c>
      <c r="I129" s="62">
        <v>0</v>
      </c>
      <c r="J129" s="62">
        <v>375661</v>
      </c>
      <c r="K129" s="62">
        <v>0</v>
      </c>
      <c r="L129" s="62">
        <v>0</v>
      </c>
      <c r="M129" s="34">
        <f t="shared" si="13"/>
        <v>375661</v>
      </c>
      <c r="N129" s="78">
        <f t="shared" si="17"/>
        <v>2083834</v>
      </c>
    </row>
    <row r="130" spans="1:14" s="53" customFormat="1" ht="12.75">
      <c r="A130" s="52"/>
      <c r="B130" s="6" t="s">
        <v>134</v>
      </c>
      <c r="C130" s="102">
        <f aca="true" t="shared" si="18" ref="C130:N130">SUM(C92:C129)</f>
        <v>66366175</v>
      </c>
      <c r="D130" s="103">
        <f t="shared" si="18"/>
        <v>48507468</v>
      </c>
      <c r="E130" s="103">
        <f t="shared" si="18"/>
        <v>4214691</v>
      </c>
      <c r="F130" s="103">
        <f t="shared" si="18"/>
        <v>0</v>
      </c>
      <c r="G130" s="103">
        <f t="shared" si="18"/>
        <v>81036</v>
      </c>
      <c r="H130" s="104">
        <f t="shared" si="18"/>
        <v>52803195</v>
      </c>
      <c r="I130" s="103">
        <f t="shared" si="18"/>
        <v>1173784</v>
      </c>
      <c r="J130" s="103">
        <f t="shared" si="18"/>
        <v>39872845</v>
      </c>
      <c r="K130" s="103">
        <f t="shared" si="18"/>
        <v>0</v>
      </c>
      <c r="L130" s="103">
        <f t="shared" si="18"/>
        <v>43394</v>
      </c>
      <c r="M130" s="105">
        <f t="shared" si="18"/>
        <v>41090023</v>
      </c>
      <c r="N130" s="106">
        <f t="shared" si="18"/>
        <v>160259393</v>
      </c>
    </row>
    <row r="131" spans="1:14" ht="12.75">
      <c r="A131" s="10"/>
      <c r="B131" s="7"/>
      <c r="C131" s="87"/>
      <c r="D131" s="87"/>
      <c r="E131" s="87"/>
      <c r="F131" s="87"/>
      <c r="G131" s="71"/>
      <c r="H131" s="87"/>
      <c r="I131" s="70"/>
      <c r="J131" s="87"/>
      <c r="K131" s="87"/>
      <c r="L131" s="88"/>
      <c r="M131" s="89"/>
      <c r="N131" s="88"/>
    </row>
    <row r="132" spans="1:14" s="53" customFormat="1" ht="13.5" thickBot="1">
      <c r="A132" s="54"/>
      <c r="B132" s="9" t="s">
        <v>106</v>
      </c>
      <c r="C132" s="90">
        <f aca="true" t="shared" si="19" ref="C132:N132">C75+C79+C90+C130</f>
        <v>3090223297</v>
      </c>
      <c r="D132" s="91">
        <f t="shared" si="19"/>
        <v>3341821600.81</v>
      </c>
      <c r="E132" s="91">
        <f t="shared" si="19"/>
        <v>280564104.55</v>
      </c>
      <c r="F132" s="91">
        <f t="shared" si="19"/>
        <v>28055605</v>
      </c>
      <c r="G132" s="91">
        <f t="shared" si="19"/>
        <v>1847985</v>
      </c>
      <c r="H132" s="92">
        <f t="shared" si="19"/>
        <v>3652289295.36</v>
      </c>
      <c r="I132" s="91">
        <f t="shared" si="19"/>
        <v>30675723</v>
      </c>
      <c r="J132" s="91">
        <f t="shared" si="19"/>
        <v>1045804280.57</v>
      </c>
      <c r="K132" s="91">
        <f t="shared" si="19"/>
        <v>1864139</v>
      </c>
      <c r="L132" s="91">
        <f t="shared" si="19"/>
        <v>16736853</v>
      </c>
      <c r="M132" s="93">
        <f t="shared" si="19"/>
        <v>1095080995.5700002</v>
      </c>
      <c r="N132" s="94">
        <f t="shared" si="19"/>
        <v>7837593587.93</v>
      </c>
    </row>
    <row r="133" ht="13.5" thickTop="1"/>
    <row r="134" spans="3:17" ht="64.5" customHeight="1">
      <c r="C134" s="118" t="s">
        <v>133</v>
      </c>
      <c r="D134" s="118"/>
      <c r="E134" s="118"/>
      <c r="F134" s="118"/>
      <c r="G134" s="118"/>
      <c r="H134" s="118" t="s">
        <v>133</v>
      </c>
      <c r="I134" s="118"/>
      <c r="J134" s="118"/>
      <c r="K134" s="118"/>
      <c r="L134" s="118"/>
      <c r="M134" s="118" t="s">
        <v>133</v>
      </c>
      <c r="N134" s="118"/>
      <c r="O134" s="118"/>
      <c r="P134" s="107"/>
      <c r="Q134" s="107"/>
    </row>
    <row r="135" spans="3:15" ht="12.75">
      <c r="C135" s="108" t="s">
        <v>135</v>
      </c>
      <c r="D135" s="108"/>
      <c r="E135" s="108"/>
      <c r="H135" s="108" t="s">
        <v>135</v>
      </c>
      <c r="I135" s="108"/>
      <c r="J135" s="108"/>
      <c r="M135" s="108" t="s">
        <v>135</v>
      </c>
      <c r="N135" s="108"/>
      <c r="O135" s="108"/>
    </row>
    <row r="136" spans="3:15" ht="12.75">
      <c r="C136" s="109" t="s">
        <v>136</v>
      </c>
      <c r="D136" s="109"/>
      <c r="E136" s="109"/>
      <c r="H136" s="109" t="s">
        <v>136</v>
      </c>
      <c r="I136" s="109"/>
      <c r="J136" s="109"/>
      <c r="M136" s="109" t="s">
        <v>136</v>
      </c>
      <c r="N136" s="109"/>
      <c r="O136" s="109"/>
    </row>
  </sheetData>
  <sheetProtection/>
  <mergeCells count="24">
    <mergeCell ref="K2:K3"/>
    <mergeCell ref="L2:L3"/>
    <mergeCell ref="M2:M3"/>
    <mergeCell ref="N2:N3"/>
    <mergeCell ref="C2:C3"/>
    <mergeCell ref="C134:G134"/>
    <mergeCell ref="H134:L134"/>
    <mergeCell ref="M134:O134"/>
    <mergeCell ref="C1:G1"/>
    <mergeCell ref="H1:L1"/>
    <mergeCell ref="I2:I3"/>
    <mergeCell ref="A3:B3"/>
    <mergeCell ref="H2:H3"/>
    <mergeCell ref="D2:D3"/>
    <mergeCell ref="E2:E3"/>
    <mergeCell ref="F2:F3"/>
    <mergeCell ref="G2:G3"/>
    <mergeCell ref="J2:J3"/>
    <mergeCell ref="C135:E135"/>
    <mergeCell ref="C136:E136"/>
    <mergeCell ref="H135:J135"/>
    <mergeCell ref="H136:J136"/>
    <mergeCell ref="M135:O135"/>
    <mergeCell ref="M136:O136"/>
  </mergeCells>
  <printOptions horizontalCentered="1"/>
  <pageMargins left="0.15" right="0.15" top="0.77" bottom="0.45" header="0.38" footer="0.39"/>
  <pageSetup fitToHeight="2" fitToWidth="12" horizontalDpi="600" verticalDpi="600" orientation="portrait" paperSize="5" scale="82" r:id="rId1"/>
  <rowBreaks count="1" manualBreakCount="1">
    <brk id="76" max="255" man="1"/>
  </rowBreaks>
  <colBreaks count="2" manualBreakCount="2">
    <brk id="7" max="135" man="1"/>
    <brk id="12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ldoe</cp:lastModifiedBy>
  <cp:lastPrinted>2011-01-06T16:51:11Z</cp:lastPrinted>
  <dcterms:created xsi:type="dcterms:W3CDTF">2003-04-30T18:47:40Z</dcterms:created>
  <dcterms:modified xsi:type="dcterms:W3CDTF">2011-02-09T22:14:37Z</dcterms:modified>
  <cp:category/>
  <cp:version/>
  <cp:contentType/>
  <cp:contentStatus/>
</cp:coreProperties>
</file>