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700 - Property  - by fund" sheetId="1" r:id="rId1"/>
  </sheets>
  <definedNames>
    <definedName name="_xlnm.Print_Titles" localSheetId="0">'Obj700 - Property  - by fund'!$A:$B,'Obj700 - Property  - by fund'!$1:$2</definedName>
  </definedNames>
  <calcPr fullCalcOnLoad="1"/>
</workbook>
</file>

<file path=xl/sharedStrings.xml><?xml version="1.0" encoding="utf-8"?>
<sst xmlns="http://schemas.openxmlformats.org/spreadsheetml/2006/main" count="158" uniqueCount="155">
  <si>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</si>
  <si>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</si>
  <si>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</si>
  <si>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</si>
  <si>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</si>
  <si>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</si>
  <si>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</si>
  <si>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</si>
  <si>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Total Property Expenditures</t>
  </si>
  <si>
    <t>Percent        Debt Service Funds</t>
  </si>
  <si>
    <t xml:space="preserve">Percent             Special Fund Federal </t>
  </si>
  <si>
    <t>Percent            NCLB Federal Funds</t>
  </si>
  <si>
    <t>Percent                  Other Special Funds</t>
  </si>
  <si>
    <t>Percent           Capital Project Funds</t>
  </si>
  <si>
    <t>Percent                   General Funds</t>
  </si>
  <si>
    <t xml:space="preserve"> Total Districts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</si>
  <si>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</si>
  <si>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</si>
  <si>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</si>
  <si>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</si>
  <si>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</si>
  <si>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</si>
  <si>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</si>
  <si>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</si>
  <si>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</si>
  <si>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</si>
  <si>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</si>
  <si>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</si>
  <si>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</si>
  <si>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</si>
  <si>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</si>
  <si>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</si>
  <si>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</si>
  <si>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</si>
  <si>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</si>
  <si>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</si>
  <si>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</si>
  <si>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</si>
  <si>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</si>
  <si>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</si>
  <si>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</si>
  <si>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</si>
  <si>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</si>
  <si>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</si>
  <si>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</si>
  <si>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</si>
  <si>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</si>
  <si>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</si>
  <si>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</si>
  <si>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</si>
  <si>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</si>
  <si>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</si>
  <si>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</si>
  <si>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</si>
  <si>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</si>
  <si>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</si>
  <si>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</si>
  <si>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</si>
  <si>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</si>
  <si>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</si>
  <si>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</si>
  <si>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</si>
  <si>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</si>
  <si>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</si>
  <si>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</si>
  <si>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</si>
  <si>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</si>
  <si>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</si>
  <si>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</si>
  <si>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</si>
  <si>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</si>
  <si>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</si>
  <si>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</si>
  <si>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</si>
  <si>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</si>
  <si>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</si>
  <si>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</si>
  <si>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</si>
  <si>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</si>
  <si>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</si>
  <si>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</si>
  <si>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</si>
  <si>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</si>
  <si>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</si>
  <si>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</si>
  <si>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</si>
  <si>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</si>
  <si>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</si>
  <si>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</si>
  <si>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</si>
  <si>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</si>
  <si>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</si>
  <si>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</si>
  <si>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</si>
  <si>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</si>
  <si>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</si>
  <si>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</si>
  <si>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</si>
  <si>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</si>
  <si>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Property - Object Code 700
Expenditures by Fund Source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</si>
  <si>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</si>
  <si>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</si>
  <si>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</si>
  <si>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</si>
  <si>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</si>
  <si>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</si>
  <si>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</si>
  <si>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</si>
  <si>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</si>
  <si>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</si>
  <si>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Central Community School Board</t>
  </si>
  <si>
    <t>Children's Charter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</si>
  <si>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</si>
  <si>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</si>
  <si>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</si>
  <si>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</si>
  <si>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</si>
  <si>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</si>
  <si>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</si>
  <si>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</si>
  <si>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</si>
  <si>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</si>
  <si>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</si>
  <si>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KIPP Central City Primary</t>
  </si>
  <si>
    <t>Total Type 5 Charter Schools</t>
  </si>
  <si>
    <t>2009-2010</t>
  </si>
  <si>
    <t>D'Arbonne Woods Charter School</t>
  </si>
  <si>
    <t>Madison Preparatory Academy</t>
  </si>
  <si>
    <t>Thurgood Marshall Early College High School</t>
  </si>
  <si>
    <t>Linear Leadership Academy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</si>
  <si>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</si>
  <si>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</si>
  <si>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</si>
  <si>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</si>
  <si>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</si>
  <si>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</si>
  <si>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Dalton Elementary School</t>
  </si>
  <si>
    <t>Lanier Elementary School</t>
  </si>
  <si>
    <t>Kenilworth Science &amp; Technology School</t>
  </si>
  <si>
    <t>Allen Parish School Board *</t>
  </si>
  <si>
    <t>Calcasieu Parish School Board *</t>
  </si>
  <si>
    <t>Cameron Parish School Board *</t>
  </si>
  <si>
    <t>Jefferson Parish School Board *</t>
  </si>
  <si>
    <t>Jefferson Davis Parish School Board *</t>
  </si>
  <si>
    <t>Orleans Parish School Board *</t>
  </si>
  <si>
    <t>Plaquemines Parish School Board *</t>
  </si>
  <si>
    <t>St. Bernard Parish School Board *</t>
  </si>
  <si>
    <t>St. Charles Parish School Board *</t>
  </si>
  <si>
    <t>St. Tammany Parish School Board *</t>
  </si>
  <si>
    <t>Terrebonne Parish School Board *</t>
  </si>
  <si>
    <t>Vermilion Parish School Board *</t>
  </si>
  <si>
    <t>City of Bogalusa School Board *</t>
  </si>
  <si>
    <t>Recovery School District (RSD OPERATED) **</t>
  </si>
  <si>
    <t>*  Includes one-time Hurricane Related expenditures</t>
  </si>
  <si>
    <t>** Excludes one-time Hurricane Related expenditures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</si>
</sst>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urier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/>
    </xf>
    <xf numFmtId="0" fontId="1" fillId="0" borderId="11" xfId="104" applyFont="1" applyFill="1" applyBorder="1" applyAlignment="1">
      <alignment horizontal="right" wrapText="1"/>
      <protection/>
    </xf>
    <xf numFmtId="0" fontId="1" fillId="0" borderId="12" xfId="104" applyFont="1" applyFill="1" applyBorder="1" applyAlignment="1">
      <alignment horizontal="left" wrapText="1"/>
      <protection/>
    </xf>
    <xf numFmtId="10" fontId="4" fillId="0" borderId="13" xfId="0" applyNumberFormat="1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18" xfId="0" applyFont="1" applyBorder="1" applyAlignment="1">
      <alignment horizontal="left"/>
    </xf>
    <xf numFmtId="164" fontId="4" fillId="0" borderId="11" xfId="0" applyNumberFormat="1" applyFont="1" applyBorder="1" applyAlignment="1">
      <alignment/>
    </xf>
    <xf numFmtId="0" fontId="1" fillId="0" borderId="19" xfId="104" applyFont="1" applyFill="1" applyBorder="1" applyAlignment="1">
      <alignment horizontal="right" wrapText="1"/>
      <protection/>
    </xf>
    <xf numFmtId="0" fontId="1" fillId="0" borderId="10" xfId="104" applyFont="1" applyFill="1" applyBorder="1" applyAlignment="1">
      <alignment horizontal="right" wrapText="1"/>
      <protection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 horizontal="left"/>
    </xf>
    <xf numFmtId="164" fontId="4" fillId="0" borderId="22" xfId="0" applyNumberFormat="1" applyFont="1" applyBorder="1" applyAlignment="1">
      <alignment/>
    </xf>
    <xf numFmtId="164" fontId="4" fillId="33" borderId="22" xfId="0" applyNumberFormat="1" applyFont="1" applyFill="1" applyBorder="1" applyAlignment="1">
      <alignment/>
    </xf>
    <xf numFmtId="10" fontId="3" fillId="0" borderId="10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24" xfId="0" applyNumberFormat="1" applyFont="1" applyFill="1" applyBorder="1" applyAlignment="1">
      <alignment/>
    </xf>
    <xf numFmtId="164" fontId="4" fillId="33" borderId="24" xfId="0" applyNumberFormat="1" applyFont="1" applyFill="1" applyBorder="1" applyAlignment="1">
      <alignment/>
    </xf>
    <xf numFmtId="10" fontId="4" fillId="0" borderId="24" xfId="0" applyNumberFormat="1" applyFont="1" applyFill="1" applyBorder="1" applyAlignment="1">
      <alignment/>
    </xf>
    <xf numFmtId="0" fontId="3" fillId="34" borderId="23" xfId="0" applyFont="1" applyFill="1" applyBorder="1" applyAlignment="1">
      <alignment/>
    </xf>
    <xf numFmtId="10" fontId="3" fillId="34" borderId="16" xfId="0" applyNumberFormat="1" applyFont="1" applyFill="1" applyBorder="1" applyAlignment="1">
      <alignment/>
    </xf>
    <xf numFmtId="164" fontId="1" fillId="33" borderId="10" xfId="104" applyNumberFormat="1" applyFont="1" applyFill="1" applyBorder="1" applyAlignment="1">
      <alignment horizontal="right" wrapText="1"/>
      <protection/>
    </xf>
    <xf numFmtId="10" fontId="1" fillId="0" borderId="10" xfId="104" applyNumberFormat="1" applyFont="1" applyFill="1" applyBorder="1" applyAlignment="1">
      <alignment horizontal="right" wrapText="1"/>
      <protection/>
    </xf>
    <xf numFmtId="164" fontId="4" fillId="0" borderId="11" xfId="0" applyNumberFormat="1" applyFont="1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164" fontId="1" fillId="33" borderId="19" xfId="104" applyNumberFormat="1" applyFont="1" applyFill="1" applyBorder="1" applyAlignment="1">
      <alignment horizontal="right" wrapText="1"/>
      <protection/>
    </xf>
    <xf numFmtId="10" fontId="1" fillId="0" borderId="19" xfId="104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/>
    </xf>
    <xf numFmtId="0" fontId="1" fillId="0" borderId="19" xfId="104" applyFont="1" applyFill="1" applyBorder="1" applyAlignment="1">
      <alignment wrapText="1"/>
      <protection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/>
    </xf>
    <xf numFmtId="10" fontId="3" fillId="34" borderId="17" xfId="0" applyNumberFormat="1" applyFont="1" applyFill="1" applyBorder="1" applyAlignment="1">
      <alignment/>
    </xf>
    <xf numFmtId="164" fontId="3" fillId="34" borderId="17" xfId="0" applyNumberFormat="1" applyFont="1" applyFill="1" applyBorder="1" applyAlignment="1">
      <alignment/>
    </xf>
    <xf numFmtId="164" fontId="1" fillId="0" borderId="19" xfId="104" applyNumberFormat="1" applyFont="1" applyFill="1" applyBorder="1" applyAlignment="1">
      <alignment horizontal="right" wrapText="1"/>
      <protection/>
    </xf>
    <xf numFmtId="164" fontId="3" fillId="0" borderId="10" xfId="0" applyNumberFormat="1" applyFont="1" applyFill="1" applyBorder="1" applyAlignment="1">
      <alignment/>
    </xf>
    <xf numFmtId="164" fontId="1" fillId="0" borderId="10" xfId="104" applyNumberFormat="1" applyFont="1" applyFill="1" applyBorder="1" applyAlignment="1">
      <alignment horizontal="right" wrapText="1"/>
      <protection/>
    </xf>
    <xf numFmtId="164" fontId="3" fillId="35" borderId="17" xfId="0" applyNumberFormat="1" applyFont="1" applyFill="1" applyBorder="1" applyAlignment="1">
      <alignment/>
    </xf>
    <xf numFmtId="0" fontId="1" fillId="0" borderId="26" xfId="104" applyFont="1" applyFill="1" applyBorder="1" applyAlignment="1">
      <alignment wrapText="1"/>
      <protection/>
    </xf>
    <xf numFmtId="164" fontId="1" fillId="0" borderId="26" xfId="104" applyNumberFormat="1" applyFont="1" applyFill="1" applyBorder="1" applyAlignment="1">
      <alignment horizontal="right" wrapText="1"/>
      <protection/>
    </xf>
    <xf numFmtId="164" fontId="1" fillId="33" borderId="26" xfId="104" applyNumberFormat="1" applyFont="1" applyFill="1" applyBorder="1" applyAlignment="1">
      <alignment horizontal="right" wrapText="1"/>
      <protection/>
    </xf>
    <xf numFmtId="10" fontId="1" fillId="0" borderId="26" xfId="104" applyNumberFormat="1" applyFont="1" applyFill="1" applyBorder="1" applyAlignment="1">
      <alignment horizontal="right" wrapText="1"/>
      <protection/>
    </xf>
    <xf numFmtId="0" fontId="1" fillId="0" borderId="10" xfId="104" applyFont="1" applyFill="1" applyBorder="1" applyAlignment="1">
      <alignment horizontal="left" wrapText="1"/>
      <protection/>
    </xf>
    <xf numFmtId="10" fontId="4" fillId="0" borderId="27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4" fillId="0" borderId="28" xfId="0" applyNumberFormat="1" applyFont="1" applyBorder="1" applyAlignment="1">
      <alignment/>
    </xf>
    <xf numFmtId="0" fontId="1" fillId="0" borderId="24" xfId="104" applyFont="1" applyFill="1" applyBorder="1" applyAlignment="1">
      <alignment wrapText="1"/>
      <protection/>
    </xf>
    <xf numFmtId="164" fontId="1" fillId="33" borderId="24" xfId="104" applyNumberFormat="1" applyFont="1" applyFill="1" applyBorder="1" applyAlignment="1">
      <alignment horizontal="right" wrapText="1"/>
      <protection/>
    </xf>
    <xf numFmtId="10" fontId="1" fillId="0" borderId="24" xfId="104" applyNumberFormat="1" applyFont="1" applyFill="1" applyBorder="1" applyAlignment="1">
      <alignment horizontal="right" wrapText="1"/>
      <protection/>
    </xf>
    <xf numFmtId="0" fontId="1" fillId="0" borderId="10" xfId="104" applyFont="1" applyFill="1" applyBorder="1" applyAlignment="1">
      <alignment wrapText="1"/>
      <protection/>
    </xf>
    <xf numFmtId="164" fontId="1" fillId="0" borderId="24" xfId="104" applyNumberFormat="1" applyFont="1" applyFill="1" applyBorder="1" applyAlignment="1">
      <alignment horizontal="right" wrapText="1"/>
      <protection/>
    </xf>
    <xf numFmtId="0" fontId="1" fillId="0" borderId="29" xfId="104" applyFont="1" applyFill="1" applyBorder="1" applyAlignment="1">
      <alignment wrapText="1"/>
      <protection/>
    </xf>
    <xf numFmtId="0" fontId="1" fillId="0" borderId="30" xfId="104" applyFont="1" applyFill="1" applyBorder="1" applyAlignment="1">
      <alignment wrapText="1"/>
      <protection/>
    </xf>
    <xf numFmtId="0" fontId="1" fillId="0" borderId="31" xfId="104" applyFont="1" applyFill="1" applyBorder="1" applyAlignment="1">
      <alignment horizontal="left" wrapText="1"/>
      <protection/>
    </xf>
    <xf numFmtId="0" fontId="5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38" fontId="3" fillId="0" borderId="0" xfId="87" applyNumberFormat="1" applyFont="1" applyFill="1" applyAlignment="1">
      <alignment horizontal="left" vertical="top" wrapText="1"/>
      <protection/>
    </xf>
    <xf numFmtId="38" fontId="3" fillId="0" borderId="0" xfId="87" applyNumberFormat="1" applyFont="1" applyFill="1" applyAlignment="1">
      <alignment horizontal="left" vertical="center" wrapText="1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6 2" xfId="65"/>
    <cellStyle name="Normal 17" xfId="66"/>
    <cellStyle name="Normal 18" xfId="67"/>
    <cellStyle name="Normal 19" xfId="68"/>
    <cellStyle name="Normal 19 2" xfId="69"/>
    <cellStyle name="Normal 2" xfId="70"/>
    <cellStyle name="Normal 2 2" xfId="71"/>
    <cellStyle name="Normal 2 3" xfId="72"/>
    <cellStyle name="Normal 2 4" xfId="73"/>
    <cellStyle name="Normal 2 5" xfId="74"/>
    <cellStyle name="Normal 20" xfId="75"/>
    <cellStyle name="Normal 21" xfId="76"/>
    <cellStyle name="Normal 22" xfId="77"/>
    <cellStyle name="Normal 23" xfId="78"/>
    <cellStyle name="Normal 24" xfId="79"/>
    <cellStyle name="Normal 25" xfId="80"/>
    <cellStyle name="Normal 26" xfId="81"/>
    <cellStyle name="Normal 27" xfId="82"/>
    <cellStyle name="Normal 28" xfId="83"/>
    <cellStyle name="Normal 3" xfId="84"/>
    <cellStyle name="Normal 3 2" xfId="85"/>
    <cellStyle name="Normal 38" xfId="86"/>
    <cellStyle name="Normal 38 2" xfId="87"/>
    <cellStyle name="Normal 39" xfId="88"/>
    <cellStyle name="Normal 39 2" xfId="89"/>
    <cellStyle name="Normal 4" xfId="90"/>
    <cellStyle name="Normal 4 2" xfId="91"/>
    <cellStyle name="Normal 4 3" xfId="92"/>
    <cellStyle name="Normal 4 4" xfId="93"/>
    <cellStyle name="Normal 4 5" xfId="94"/>
    <cellStyle name="Normal 4 6" xfId="95"/>
    <cellStyle name="Normal 46" xfId="96"/>
    <cellStyle name="Normal 46 2" xfId="97"/>
    <cellStyle name="Normal 47" xfId="98"/>
    <cellStyle name="Normal 5" xfId="99"/>
    <cellStyle name="Normal 6" xfId="100"/>
    <cellStyle name="Normal 7" xfId="101"/>
    <cellStyle name="Normal 8" xfId="102"/>
    <cellStyle name="Normal 9" xfId="103"/>
    <cellStyle name="Normal_Sheet1" xfId="104"/>
    <cellStyle name="Note" xfId="105"/>
    <cellStyle name="Output" xfId="106"/>
    <cellStyle name="Percent" xfId="107"/>
    <cellStyle name="Title" xfId="108"/>
    <cellStyle name="Total" xfId="109"/>
    <cellStyle name="Warning Text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5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" sqref="C3"/>
    </sheetView>
  </sheetViews>
  <sheetFormatPr defaultColWidth="9.140625" defaultRowHeight="12.75"/>
  <cols>
    <col min="1" max="1" width="6.57421875" style="1" customWidth="1"/>
    <col min="2" max="2" width="41.8515625" style="1" customWidth="1"/>
    <col min="3" max="3" width="12.00390625" style="1" bestFit="1" customWidth="1"/>
    <col min="4" max="4" width="11.28125" style="1" bestFit="1" customWidth="1"/>
    <col min="5" max="5" width="10.57421875" style="1" bestFit="1" customWidth="1"/>
    <col min="6" max="6" width="10.8515625" style="1" bestFit="1" customWidth="1"/>
    <col min="7" max="7" width="10.57421875" style="1" bestFit="1" customWidth="1"/>
    <col min="8" max="8" width="11.7109375" style="1" bestFit="1" customWidth="1"/>
    <col min="9" max="9" width="14.00390625" style="1" customWidth="1"/>
    <col min="10" max="15" width="11.28125" style="1" customWidth="1"/>
    <col min="16" max="16384" width="9.140625" style="1" customWidth="1"/>
  </cols>
  <sheetData>
    <row r="1" spans="1:15" s="32" customFormat="1" ht="66.75" customHeight="1">
      <c r="A1" s="64" t="s">
        <v>125</v>
      </c>
      <c r="B1" s="64"/>
      <c r="C1" s="63" t="s">
        <v>99</v>
      </c>
      <c r="D1" s="64"/>
      <c r="E1" s="64"/>
      <c r="F1" s="64"/>
      <c r="G1" s="64"/>
      <c r="H1" s="64"/>
      <c r="I1" s="64"/>
      <c r="J1" s="63" t="s">
        <v>99</v>
      </c>
      <c r="K1" s="64"/>
      <c r="L1" s="64"/>
      <c r="M1" s="64"/>
      <c r="N1" s="64"/>
      <c r="O1" s="64"/>
    </row>
    <row r="2" spans="1:15" ht="51">
      <c r="A2" s="37" t="s">
        <v>0</v>
      </c>
      <c r="B2" s="37" t="s">
        <v>6</v>
      </c>
      <c r="C2" s="38" t="s">
        <v>1</v>
      </c>
      <c r="D2" s="38" t="s">
        <v>2</v>
      </c>
      <c r="E2" s="38" t="s">
        <v>7</v>
      </c>
      <c r="F2" s="38" t="s">
        <v>3</v>
      </c>
      <c r="G2" s="38" t="s">
        <v>4</v>
      </c>
      <c r="H2" s="38" t="s">
        <v>5</v>
      </c>
      <c r="I2" s="39" t="s">
        <v>8</v>
      </c>
      <c r="J2" s="38" t="s">
        <v>14</v>
      </c>
      <c r="K2" s="38" t="s">
        <v>10</v>
      </c>
      <c r="L2" s="38" t="s">
        <v>11</v>
      </c>
      <c r="M2" s="38" t="s">
        <v>12</v>
      </c>
      <c r="N2" s="38" t="s">
        <v>9</v>
      </c>
      <c r="O2" s="38" t="s">
        <v>13</v>
      </c>
    </row>
    <row r="3" spans="1:15" ht="12.75">
      <c r="A3" s="47">
        <v>1</v>
      </c>
      <c r="B3" s="61" t="s">
        <v>16</v>
      </c>
      <c r="C3" s="48">
        <v>331535</v>
      </c>
      <c r="D3" s="48">
        <v>25831</v>
      </c>
      <c r="E3" s="48">
        <v>0</v>
      </c>
      <c r="F3" s="48">
        <v>345750</v>
      </c>
      <c r="G3" s="48">
        <v>0</v>
      </c>
      <c r="H3" s="48">
        <v>131871</v>
      </c>
      <c r="I3" s="49">
        <f>SUM(C3:H3)</f>
        <v>834987</v>
      </c>
      <c r="J3" s="50">
        <f aca="true" t="shared" si="0" ref="J3:O3">C3/$I3</f>
        <v>0.3970540858719956</v>
      </c>
      <c r="K3" s="50">
        <f t="shared" si="0"/>
        <v>0.030935810976697842</v>
      </c>
      <c r="L3" s="50">
        <f t="shared" si="0"/>
        <v>0</v>
      </c>
      <c r="M3" s="50">
        <f t="shared" si="0"/>
        <v>0.41407830301549603</v>
      </c>
      <c r="N3" s="50">
        <f t="shared" si="0"/>
        <v>0</v>
      </c>
      <c r="O3" s="50">
        <f t="shared" si="0"/>
        <v>0.15793180013581049</v>
      </c>
    </row>
    <row r="4" spans="1:15" s="35" customFormat="1" ht="12.75">
      <c r="A4" s="14">
        <v>2</v>
      </c>
      <c r="B4" s="60" t="s">
        <v>139</v>
      </c>
      <c r="C4" s="43">
        <v>58984</v>
      </c>
      <c r="D4" s="43">
        <v>0</v>
      </c>
      <c r="E4" s="43">
        <v>8572</v>
      </c>
      <c r="F4" s="43">
        <v>123926</v>
      </c>
      <c r="G4" s="43">
        <v>0</v>
      </c>
      <c r="H4" s="43">
        <v>2045417</v>
      </c>
      <c r="I4" s="33">
        <f aca="true" t="shared" si="1" ref="I4:I67">SUM(C4:H4)</f>
        <v>2236899</v>
      </c>
      <c r="J4" s="34">
        <f aca="true" t="shared" si="2" ref="J4:J67">C4/$I4</f>
        <v>0.026368646952768096</v>
      </c>
      <c r="K4" s="34">
        <f aca="true" t="shared" si="3" ref="K4:K67">D4/$I4</f>
        <v>0</v>
      </c>
      <c r="L4" s="34">
        <f aca="true" t="shared" si="4" ref="L4:L67">E4/$I4</f>
        <v>0.0038320907649384258</v>
      </c>
      <c r="M4" s="34">
        <f aca="true" t="shared" si="5" ref="M4:M67">F4/$I4</f>
        <v>0.05540080262899666</v>
      </c>
      <c r="N4" s="34">
        <f aca="true" t="shared" si="6" ref="N4:N67">G4/$I4</f>
        <v>0</v>
      </c>
      <c r="O4" s="34">
        <f aca="true" t="shared" si="7" ref="O4:O67">H4/$I4</f>
        <v>0.9143984596532968</v>
      </c>
    </row>
    <row r="5" spans="1:15" s="35" customFormat="1" ht="12.75">
      <c r="A5" s="14">
        <v>3</v>
      </c>
      <c r="B5" s="60" t="s">
        <v>17</v>
      </c>
      <c r="C5" s="43">
        <v>4123305</v>
      </c>
      <c r="D5" s="43">
        <v>0</v>
      </c>
      <c r="E5" s="43">
        <v>0</v>
      </c>
      <c r="F5" s="43">
        <v>73413</v>
      </c>
      <c r="G5" s="43">
        <v>0</v>
      </c>
      <c r="H5" s="43">
        <v>554362</v>
      </c>
      <c r="I5" s="33">
        <f t="shared" si="1"/>
        <v>4751080</v>
      </c>
      <c r="J5" s="34">
        <f t="shared" si="2"/>
        <v>0.8678668850029888</v>
      </c>
      <c r="K5" s="34">
        <f t="shared" si="3"/>
        <v>0</v>
      </c>
      <c r="L5" s="34">
        <f t="shared" si="4"/>
        <v>0</v>
      </c>
      <c r="M5" s="34">
        <f t="shared" si="5"/>
        <v>0.015451855157143217</v>
      </c>
      <c r="N5" s="34">
        <f t="shared" si="6"/>
        <v>0</v>
      </c>
      <c r="O5" s="34">
        <f t="shared" si="7"/>
        <v>0.11668125983986799</v>
      </c>
    </row>
    <row r="6" spans="1:15" s="35" customFormat="1" ht="12.75">
      <c r="A6" s="14">
        <v>4</v>
      </c>
      <c r="B6" s="60" t="s">
        <v>18</v>
      </c>
      <c r="C6" s="43">
        <v>130845</v>
      </c>
      <c r="D6" s="43">
        <v>32614</v>
      </c>
      <c r="E6" s="43">
        <v>168471</v>
      </c>
      <c r="F6" s="43">
        <v>23010</v>
      </c>
      <c r="G6" s="43">
        <v>37449</v>
      </c>
      <c r="H6" s="43">
        <v>0</v>
      </c>
      <c r="I6" s="33">
        <f t="shared" si="1"/>
        <v>392389</v>
      </c>
      <c r="J6" s="34">
        <f t="shared" si="2"/>
        <v>0.33345735991579784</v>
      </c>
      <c r="K6" s="34">
        <f t="shared" si="3"/>
        <v>0.08311649918830548</v>
      </c>
      <c r="L6" s="34">
        <f t="shared" si="4"/>
        <v>0.42934689810366755</v>
      </c>
      <c r="M6" s="34">
        <f t="shared" si="5"/>
        <v>0.05864078758578859</v>
      </c>
      <c r="N6" s="34">
        <f t="shared" si="6"/>
        <v>0.09543845520644055</v>
      </c>
      <c r="O6" s="34">
        <f t="shared" si="7"/>
        <v>0</v>
      </c>
    </row>
    <row r="7" spans="1:15" ht="12.75">
      <c r="A7" s="15">
        <v>5</v>
      </c>
      <c r="B7" s="62" t="s">
        <v>19</v>
      </c>
      <c r="C7" s="44">
        <v>73261</v>
      </c>
      <c r="D7" s="44">
        <v>67963</v>
      </c>
      <c r="E7" s="44">
        <v>0</v>
      </c>
      <c r="F7" s="44">
        <v>262981</v>
      </c>
      <c r="G7" s="44">
        <v>0</v>
      </c>
      <c r="H7" s="44">
        <v>0</v>
      </c>
      <c r="I7" s="2">
        <f t="shared" si="1"/>
        <v>404205</v>
      </c>
      <c r="J7" s="20">
        <f t="shared" si="2"/>
        <v>0.18124713944656795</v>
      </c>
      <c r="K7" s="20">
        <f t="shared" si="3"/>
        <v>0.16813992899642508</v>
      </c>
      <c r="L7" s="20">
        <f t="shared" si="4"/>
        <v>0</v>
      </c>
      <c r="M7" s="20">
        <f t="shared" si="5"/>
        <v>0.650612931557007</v>
      </c>
      <c r="N7" s="20">
        <f t="shared" si="6"/>
        <v>0</v>
      </c>
      <c r="O7" s="20">
        <f t="shared" si="7"/>
        <v>0</v>
      </c>
    </row>
    <row r="8" spans="1:15" ht="12.75">
      <c r="A8" s="47">
        <v>6</v>
      </c>
      <c r="B8" s="61" t="s">
        <v>20</v>
      </c>
      <c r="C8" s="48">
        <v>554764</v>
      </c>
      <c r="D8" s="48">
        <v>0</v>
      </c>
      <c r="E8" s="48">
        <v>0</v>
      </c>
      <c r="F8" s="48">
        <v>52860</v>
      </c>
      <c r="G8" s="48">
        <v>0</v>
      </c>
      <c r="H8" s="48">
        <v>14031</v>
      </c>
      <c r="I8" s="49">
        <f t="shared" si="1"/>
        <v>621655</v>
      </c>
      <c r="J8" s="50">
        <f t="shared" si="2"/>
        <v>0.8923985168622467</v>
      </c>
      <c r="K8" s="50">
        <f t="shared" si="3"/>
        <v>0</v>
      </c>
      <c r="L8" s="50">
        <f t="shared" si="4"/>
        <v>0</v>
      </c>
      <c r="M8" s="50">
        <f t="shared" si="5"/>
        <v>0.08503108637427512</v>
      </c>
      <c r="N8" s="50">
        <f t="shared" si="6"/>
        <v>0</v>
      </c>
      <c r="O8" s="50">
        <f t="shared" si="7"/>
        <v>0.022570396763478134</v>
      </c>
    </row>
    <row r="9" spans="1:15" s="35" customFormat="1" ht="12.75">
      <c r="A9" s="14">
        <v>7</v>
      </c>
      <c r="B9" s="60" t="s">
        <v>21</v>
      </c>
      <c r="C9" s="43">
        <v>659179</v>
      </c>
      <c r="D9" s="43">
        <v>0</v>
      </c>
      <c r="E9" s="43">
        <v>0</v>
      </c>
      <c r="F9" s="43">
        <v>533486</v>
      </c>
      <c r="G9" s="43">
        <v>0</v>
      </c>
      <c r="H9" s="43">
        <v>9976</v>
      </c>
      <c r="I9" s="33">
        <f t="shared" si="1"/>
        <v>1202641</v>
      </c>
      <c r="J9" s="34">
        <f t="shared" si="2"/>
        <v>0.5481095355970734</v>
      </c>
      <c r="K9" s="34">
        <f t="shared" si="3"/>
        <v>0</v>
      </c>
      <c r="L9" s="34">
        <f t="shared" si="4"/>
        <v>0</v>
      </c>
      <c r="M9" s="34">
        <f t="shared" si="5"/>
        <v>0.4435953871521094</v>
      </c>
      <c r="N9" s="34">
        <f t="shared" si="6"/>
        <v>0</v>
      </c>
      <c r="O9" s="34">
        <f t="shared" si="7"/>
        <v>0.00829507725081716</v>
      </c>
    </row>
    <row r="10" spans="1:15" s="35" customFormat="1" ht="12.75">
      <c r="A10" s="14">
        <v>8</v>
      </c>
      <c r="B10" s="60" t="s">
        <v>22</v>
      </c>
      <c r="C10" s="43">
        <v>2056623</v>
      </c>
      <c r="D10" s="43">
        <v>114193</v>
      </c>
      <c r="E10" s="43">
        <v>29000</v>
      </c>
      <c r="F10" s="43">
        <v>232551</v>
      </c>
      <c r="G10" s="43">
        <v>0</v>
      </c>
      <c r="H10" s="43">
        <v>982647</v>
      </c>
      <c r="I10" s="33">
        <f t="shared" si="1"/>
        <v>3415014</v>
      </c>
      <c r="J10" s="34">
        <f t="shared" si="2"/>
        <v>0.602229741957134</v>
      </c>
      <c r="K10" s="34">
        <f t="shared" si="3"/>
        <v>0.03343851591823635</v>
      </c>
      <c r="L10" s="34">
        <f t="shared" si="4"/>
        <v>0.008491912478250456</v>
      </c>
      <c r="M10" s="34">
        <f t="shared" si="5"/>
        <v>0.0680966461630904</v>
      </c>
      <c r="N10" s="34">
        <f t="shared" si="6"/>
        <v>0</v>
      </c>
      <c r="O10" s="34">
        <f t="shared" si="7"/>
        <v>0.2877431834832888</v>
      </c>
    </row>
    <row r="11" spans="1:15" s="35" customFormat="1" ht="12.75">
      <c r="A11" s="14">
        <v>9</v>
      </c>
      <c r="B11" s="60" t="s">
        <v>23</v>
      </c>
      <c r="C11" s="43">
        <v>1805553</v>
      </c>
      <c r="D11" s="43">
        <v>397065</v>
      </c>
      <c r="E11" s="43">
        <v>250881</v>
      </c>
      <c r="F11" s="43">
        <v>250279</v>
      </c>
      <c r="G11" s="43">
        <v>0</v>
      </c>
      <c r="H11" s="43">
        <v>2728435</v>
      </c>
      <c r="I11" s="33">
        <f t="shared" si="1"/>
        <v>5432213</v>
      </c>
      <c r="J11" s="34">
        <f t="shared" si="2"/>
        <v>0.3323789034045609</v>
      </c>
      <c r="K11" s="34">
        <f t="shared" si="3"/>
        <v>0.07309451967365786</v>
      </c>
      <c r="L11" s="34">
        <f t="shared" si="4"/>
        <v>0.04618394013636799</v>
      </c>
      <c r="M11" s="34">
        <f t="shared" si="5"/>
        <v>0.04607311973959784</v>
      </c>
      <c r="N11" s="34">
        <f t="shared" si="6"/>
        <v>0</v>
      </c>
      <c r="O11" s="34">
        <f t="shared" si="7"/>
        <v>0.5022695170458154</v>
      </c>
    </row>
    <row r="12" spans="1:15" ht="12.75">
      <c r="A12" s="15">
        <v>10</v>
      </c>
      <c r="B12" s="62" t="s">
        <v>140</v>
      </c>
      <c r="C12" s="44">
        <v>2249464</v>
      </c>
      <c r="D12" s="44">
        <v>178575</v>
      </c>
      <c r="E12" s="44">
        <v>6076</v>
      </c>
      <c r="F12" s="44">
        <v>110706</v>
      </c>
      <c r="G12" s="44">
        <v>0</v>
      </c>
      <c r="H12" s="44">
        <v>76944</v>
      </c>
      <c r="I12" s="2">
        <f t="shared" si="1"/>
        <v>2621765</v>
      </c>
      <c r="J12" s="20">
        <f t="shared" si="2"/>
        <v>0.8579960446493107</v>
      </c>
      <c r="K12" s="20">
        <f t="shared" si="3"/>
        <v>0.06811251199096792</v>
      </c>
      <c r="L12" s="20">
        <f t="shared" si="4"/>
        <v>0.002317522737545127</v>
      </c>
      <c r="M12" s="20">
        <f t="shared" si="5"/>
        <v>0.042225752498793755</v>
      </c>
      <c r="N12" s="20">
        <f t="shared" si="6"/>
        <v>0</v>
      </c>
      <c r="O12" s="20">
        <f t="shared" si="7"/>
        <v>0.02934816812338253</v>
      </c>
    </row>
    <row r="13" spans="1:15" ht="12.75">
      <c r="A13" s="47">
        <v>11</v>
      </c>
      <c r="B13" s="61" t="s">
        <v>24</v>
      </c>
      <c r="C13" s="48">
        <v>106043</v>
      </c>
      <c r="D13" s="48">
        <v>19509</v>
      </c>
      <c r="E13" s="48">
        <v>0</v>
      </c>
      <c r="F13" s="48">
        <v>35756</v>
      </c>
      <c r="G13" s="48">
        <v>0</v>
      </c>
      <c r="H13" s="48">
        <v>27255</v>
      </c>
      <c r="I13" s="49">
        <f t="shared" si="1"/>
        <v>188563</v>
      </c>
      <c r="J13" s="50">
        <f t="shared" si="2"/>
        <v>0.5623743788548125</v>
      </c>
      <c r="K13" s="50">
        <f t="shared" si="3"/>
        <v>0.10346144259478264</v>
      </c>
      <c r="L13" s="50">
        <f t="shared" si="4"/>
        <v>0</v>
      </c>
      <c r="M13" s="50">
        <f t="shared" si="5"/>
        <v>0.18962362711666658</v>
      </c>
      <c r="N13" s="50">
        <f t="shared" si="6"/>
        <v>0</v>
      </c>
      <c r="O13" s="50">
        <f t="shared" si="7"/>
        <v>0.1445405514337383</v>
      </c>
    </row>
    <row r="14" spans="1:15" s="35" customFormat="1" ht="12.75">
      <c r="A14" s="14">
        <v>12</v>
      </c>
      <c r="B14" s="60" t="s">
        <v>141</v>
      </c>
      <c r="C14" s="43">
        <v>555868</v>
      </c>
      <c r="D14" s="43">
        <v>84858</v>
      </c>
      <c r="E14" s="43">
        <v>0</v>
      </c>
      <c r="F14" s="43">
        <v>35177</v>
      </c>
      <c r="G14" s="43">
        <v>0</v>
      </c>
      <c r="H14" s="43">
        <v>0</v>
      </c>
      <c r="I14" s="33">
        <f t="shared" si="1"/>
        <v>675903</v>
      </c>
      <c r="J14" s="34">
        <f t="shared" si="2"/>
        <v>0.822407949069615</v>
      </c>
      <c r="K14" s="34">
        <f t="shared" si="3"/>
        <v>0.12554760076519855</v>
      </c>
      <c r="L14" s="34">
        <f t="shared" si="4"/>
        <v>0</v>
      </c>
      <c r="M14" s="34">
        <f t="shared" si="5"/>
        <v>0.052044450165186426</v>
      </c>
      <c r="N14" s="34">
        <f t="shared" si="6"/>
        <v>0</v>
      </c>
      <c r="O14" s="34">
        <f t="shared" si="7"/>
        <v>0</v>
      </c>
    </row>
    <row r="15" spans="1:15" s="35" customFormat="1" ht="12.75">
      <c r="A15" s="14">
        <v>13</v>
      </c>
      <c r="B15" s="60" t="s">
        <v>25</v>
      </c>
      <c r="C15" s="43">
        <v>50000</v>
      </c>
      <c r="D15" s="43">
        <v>5802</v>
      </c>
      <c r="E15" s="43">
        <v>0</v>
      </c>
      <c r="F15" s="43">
        <v>44844</v>
      </c>
      <c r="G15" s="43">
        <v>0</v>
      </c>
      <c r="H15" s="43">
        <v>0</v>
      </c>
      <c r="I15" s="33">
        <f t="shared" si="1"/>
        <v>100646</v>
      </c>
      <c r="J15" s="34">
        <f t="shared" si="2"/>
        <v>0.4967907318721062</v>
      </c>
      <c r="K15" s="34">
        <f t="shared" si="3"/>
        <v>0.0576475965264392</v>
      </c>
      <c r="L15" s="34">
        <f t="shared" si="4"/>
        <v>0</v>
      </c>
      <c r="M15" s="34">
        <f t="shared" si="5"/>
        <v>0.4455616716014546</v>
      </c>
      <c r="N15" s="34">
        <f t="shared" si="6"/>
        <v>0</v>
      </c>
      <c r="O15" s="34">
        <f t="shared" si="7"/>
        <v>0</v>
      </c>
    </row>
    <row r="16" spans="1:15" s="35" customFormat="1" ht="12.75">
      <c r="A16" s="14">
        <v>14</v>
      </c>
      <c r="B16" s="60" t="s">
        <v>26</v>
      </c>
      <c r="C16" s="43">
        <v>706434</v>
      </c>
      <c r="D16" s="43">
        <v>6619</v>
      </c>
      <c r="E16" s="43">
        <v>0</v>
      </c>
      <c r="F16" s="43">
        <v>47940</v>
      </c>
      <c r="G16" s="43">
        <v>0</v>
      </c>
      <c r="H16" s="43">
        <v>0</v>
      </c>
      <c r="I16" s="33">
        <f t="shared" si="1"/>
        <v>760993</v>
      </c>
      <c r="J16" s="34">
        <f t="shared" si="2"/>
        <v>0.9283055166079057</v>
      </c>
      <c r="K16" s="34">
        <f t="shared" si="3"/>
        <v>0.008697846103709233</v>
      </c>
      <c r="L16" s="34">
        <f t="shared" si="4"/>
        <v>0</v>
      </c>
      <c r="M16" s="34">
        <f t="shared" si="5"/>
        <v>0.06299663728838505</v>
      </c>
      <c r="N16" s="34">
        <f t="shared" si="6"/>
        <v>0</v>
      </c>
      <c r="O16" s="34">
        <f t="shared" si="7"/>
        <v>0</v>
      </c>
    </row>
    <row r="17" spans="1:15" ht="12.75">
      <c r="A17" s="15">
        <v>15</v>
      </c>
      <c r="B17" s="62" t="s">
        <v>27</v>
      </c>
      <c r="C17" s="44">
        <v>13406</v>
      </c>
      <c r="D17" s="44">
        <v>75520</v>
      </c>
      <c r="E17" s="44">
        <v>0</v>
      </c>
      <c r="F17" s="44">
        <v>34678</v>
      </c>
      <c r="G17" s="44">
        <v>0</v>
      </c>
      <c r="H17" s="44">
        <v>0</v>
      </c>
      <c r="I17" s="2">
        <f t="shared" si="1"/>
        <v>123604</v>
      </c>
      <c r="J17" s="20">
        <f t="shared" si="2"/>
        <v>0.10845927316268082</v>
      </c>
      <c r="K17" s="20">
        <f t="shared" si="3"/>
        <v>0.6109834633183392</v>
      </c>
      <c r="L17" s="20">
        <f t="shared" si="4"/>
        <v>0</v>
      </c>
      <c r="M17" s="20">
        <f t="shared" si="5"/>
        <v>0.28055726351897997</v>
      </c>
      <c r="N17" s="20">
        <f t="shared" si="6"/>
        <v>0</v>
      </c>
      <c r="O17" s="20">
        <f t="shared" si="7"/>
        <v>0</v>
      </c>
    </row>
    <row r="18" spans="1:15" ht="12.75">
      <c r="A18" s="47">
        <v>16</v>
      </c>
      <c r="B18" s="61" t="s">
        <v>28</v>
      </c>
      <c r="C18" s="48">
        <v>56657</v>
      </c>
      <c r="D18" s="48">
        <v>26025</v>
      </c>
      <c r="E18" s="48">
        <v>12345</v>
      </c>
      <c r="F18" s="48">
        <v>14385</v>
      </c>
      <c r="G18" s="48">
        <v>0</v>
      </c>
      <c r="H18" s="48">
        <v>5504150</v>
      </c>
      <c r="I18" s="49">
        <f t="shared" si="1"/>
        <v>5613562</v>
      </c>
      <c r="J18" s="50">
        <f t="shared" si="2"/>
        <v>0.010092878639266833</v>
      </c>
      <c r="K18" s="50">
        <f t="shared" si="3"/>
        <v>0.004636093802829647</v>
      </c>
      <c r="L18" s="50">
        <f t="shared" si="4"/>
        <v>0.002199138443647723</v>
      </c>
      <c r="M18" s="50">
        <f t="shared" si="5"/>
        <v>0.0025625440673853785</v>
      </c>
      <c r="N18" s="50">
        <f t="shared" si="6"/>
        <v>0</v>
      </c>
      <c r="O18" s="50">
        <f t="shared" si="7"/>
        <v>0.9805093450468704</v>
      </c>
    </row>
    <row r="19" spans="1:15" s="35" customFormat="1" ht="12.75">
      <c r="A19" s="14">
        <v>17</v>
      </c>
      <c r="B19" s="60" t="s">
        <v>29</v>
      </c>
      <c r="C19" s="43">
        <v>3759716</v>
      </c>
      <c r="D19" s="43">
        <v>286256</v>
      </c>
      <c r="E19" s="43">
        <v>478750</v>
      </c>
      <c r="F19" s="43">
        <v>1428326</v>
      </c>
      <c r="G19" s="43">
        <v>0</v>
      </c>
      <c r="H19" s="43">
        <v>1485047</v>
      </c>
      <c r="I19" s="33">
        <f t="shared" si="1"/>
        <v>7438095</v>
      </c>
      <c r="J19" s="34">
        <f t="shared" si="2"/>
        <v>0.5054675962057489</v>
      </c>
      <c r="K19" s="34">
        <f t="shared" si="3"/>
        <v>0.0384851228708426</v>
      </c>
      <c r="L19" s="34">
        <f t="shared" si="4"/>
        <v>0.06436459873126116</v>
      </c>
      <c r="M19" s="34">
        <f t="shared" si="5"/>
        <v>0.1920284696552007</v>
      </c>
      <c r="N19" s="34">
        <f t="shared" si="6"/>
        <v>0</v>
      </c>
      <c r="O19" s="34">
        <f t="shared" si="7"/>
        <v>0.19965421253694662</v>
      </c>
    </row>
    <row r="20" spans="1:15" s="35" customFormat="1" ht="12.75">
      <c r="A20" s="14">
        <v>18</v>
      </c>
      <c r="B20" s="60" t="s">
        <v>30</v>
      </c>
      <c r="C20" s="43">
        <v>224179</v>
      </c>
      <c r="D20" s="43">
        <v>6931</v>
      </c>
      <c r="E20" s="43">
        <v>29883</v>
      </c>
      <c r="F20" s="43">
        <v>52509</v>
      </c>
      <c r="G20" s="43">
        <v>0</v>
      </c>
      <c r="H20" s="43">
        <v>0</v>
      </c>
      <c r="I20" s="33">
        <f t="shared" si="1"/>
        <v>313502</v>
      </c>
      <c r="J20" s="34">
        <f t="shared" si="2"/>
        <v>0.7150799675919133</v>
      </c>
      <c r="K20" s="34">
        <f t="shared" si="3"/>
        <v>0.022108311908695957</v>
      </c>
      <c r="L20" s="34">
        <f t="shared" si="4"/>
        <v>0.09531996606082258</v>
      </c>
      <c r="M20" s="34">
        <f t="shared" si="5"/>
        <v>0.16749175443856817</v>
      </c>
      <c r="N20" s="34">
        <f t="shared" si="6"/>
        <v>0</v>
      </c>
      <c r="O20" s="34">
        <f t="shared" si="7"/>
        <v>0</v>
      </c>
    </row>
    <row r="21" spans="1:15" s="35" customFormat="1" ht="12.75">
      <c r="A21" s="14">
        <v>19</v>
      </c>
      <c r="B21" s="60" t="s">
        <v>31</v>
      </c>
      <c r="C21" s="43">
        <v>76706</v>
      </c>
      <c r="D21" s="43">
        <v>83522</v>
      </c>
      <c r="E21" s="43">
        <v>0</v>
      </c>
      <c r="F21" s="43">
        <v>43595</v>
      </c>
      <c r="G21" s="43">
        <v>81108</v>
      </c>
      <c r="H21" s="43">
        <v>0</v>
      </c>
      <c r="I21" s="33">
        <f t="shared" si="1"/>
        <v>284931</v>
      </c>
      <c r="J21" s="34">
        <f t="shared" si="2"/>
        <v>0.269209036573767</v>
      </c>
      <c r="K21" s="34">
        <f t="shared" si="3"/>
        <v>0.2931306175881178</v>
      </c>
      <c r="L21" s="34">
        <f t="shared" si="4"/>
        <v>0</v>
      </c>
      <c r="M21" s="34">
        <f t="shared" si="5"/>
        <v>0.1530019548592466</v>
      </c>
      <c r="N21" s="34">
        <f t="shared" si="6"/>
        <v>0.2846583909788686</v>
      </c>
      <c r="O21" s="34">
        <f t="shared" si="7"/>
        <v>0</v>
      </c>
    </row>
    <row r="22" spans="1:15" ht="12.75">
      <c r="A22" s="15">
        <v>20</v>
      </c>
      <c r="B22" s="62" t="s">
        <v>32</v>
      </c>
      <c r="C22" s="44">
        <v>52534</v>
      </c>
      <c r="D22" s="44">
        <v>53900</v>
      </c>
      <c r="E22" s="44">
        <v>17275</v>
      </c>
      <c r="F22" s="44">
        <v>7240</v>
      </c>
      <c r="G22" s="44">
        <v>0</v>
      </c>
      <c r="H22" s="44">
        <v>32924</v>
      </c>
      <c r="I22" s="2">
        <f t="shared" si="1"/>
        <v>163873</v>
      </c>
      <c r="J22" s="20">
        <f t="shared" si="2"/>
        <v>0.3205775203968927</v>
      </c>
      <c r="K22" s="20">
        <f t="shared" si="3"/>
        <v>0.328913243792449</v>
      </c>
      <c r="L22" s="20">
        <f t="shared" si="4"/>
        <v>0.10541699974980626</v>
      </c>
      <c r="M22" s="20">
        <f t="shared" si="5"/>
        <v>0.04418055445375382</v>
      </c>
      <c r="N22" s="20">
        <f t="shared" si="6"/>
        <v>0</v>
      </c>
      <c r="O22" s="20">
        <f t="shared" si="7"/>
        <v>0.20091168160709819</v>
      </c>
    </row>
    <row r="23" spans="1:15" ht="12.75">
      <c r="A23" s="47">
        <v>21</v>
      </c>
      <c r="B23" s="61" t="s">
        <v>33</v>
      </c>
      <c r="C23" s="48">
        <v>15894</v>
      </c>
      <c r="D23" s="48">
        <v>47868</v>
      </c>
      <c r="E23" s="48">
        <v>0</v>
      </c>
      <c r="F23" s="48">
        <v>0</v>
      </c>
      <c r="G23" s="48">
        <v>0</v>
      </c>
      <c r="H23" s="48">
        <v>1062</v>
      </c>
      <c r="I23" s="49">
        <f t="shared" si="1"/>
        <v>64824</v>
      </c>
      <c r="J23" s="50">
        <f t="shared" si="2"/>
        <v>0.24518696778970753</v>
      </c>
      <c r="K23" s="50">
        <f t="shared" si="3"/>
        <v>0.7384302110329508</v>
      </c>
      <c r="L23" s="50">
        <f t="shared" si="4"/>
        <v>0</v>
      </c>
      <c r="M23" s="50">
        <f t="shared" si="5"/>
        <v>0</v>
      </c>
      <c r="N23" s="50">
        <f t="shared" si="6"/>
        <v>0</v>
      </c>
      <c r="O23" s="50">
        <f t="shared" si="7"/>
        <v>0.016382821177341727</v>
      </c>
    </row>
    <row r="24" spans="1:15" s="35" customFormat="1" ht="12.75">
      <c r="A24" s="14">
        <v>22</v>
      </c>
      <c r="B24" s="60" t="s">
        <v>34</v>
      </c>
      <c r="C24" s="43">
        <v>206549</v>
      </c>
      <c r="D24" s="43">
        <v>0</v>
      </c>
      <c r="E24" s="43">
        <v>0</v>
      </c>
      <c r="F24" s="43">
        <v>51649</v>
      </c>
      <c r="G24" s="43">
        <v>0</v>
      </c>
      <c r="H24" s="43">
        <v>80647</v>
      </c>
      <c r="I24" s="33">
        <f t="shared" si="1"/>
        <v>338845</v>
      </c>
      <c r="J24" s="34">
        <f t="shared" si="2"/>
        <v>0.6095677964851186</v>
      </c>
      <c r="K24" s="34">
        <f t="shared" si="3"/>
        <v>0</v>
      </c>
      <c r="L24" s="34">
        <f t="shared" si="4"/>
        <v>0</v>
      </c>
      <c r="M24" s="34">
        <f t="shared" si="5"/>
        <v>0.15242662574333396</v>
      </c>
      <c r="N24" s="34">
        <f t="shared" si="6"/>
        <v>0</v>
      </c>
      <c r="O24" s="34">
        <f t="shared" si="7"/>
        <v>0.23800557777154746</v>
      </c>
    </row>
    <row r="25" spans="1:15" s="35" customFormat="1" ht="12.75">
      <c r="A25" s="14">
        <v>23</v>
      </c>
      <c r="B25" s="60" t="s">
        <v>35</v>
      </c>
      <c r="C25" s="43">
        <v>495860</v>
      </c>
      <c r="D25" s="43">
        <v>163713</v>
      </c>
      <c r="E25" s="43">
        <v>17363</v>
      </c>
      <c r="F25" s="43">
        <v>208730</v>
      </c>
      <c r="G25" s="43">
        <v>0</v>
      </c>
      <c r="H25" s="43">
        <v>187492</v>
      </c>
      <c r="I25" s="33">
        <f t="shared" si="1"/>
        <v>1073158</v>
      </c>
      <c r="J25" s="34">
        <f t="shared" si="2"/>
        <v>0.46205684531075575</v>
      </c>
      <c r="K25" s="34">
        <f t="shared" si="3"/>
        <v>0.15255255982809615</v>
      </c>
      <c r="L25" s="34">
        <f t="shared" si="4"/>
        <v>0.016179351036846392</v>
      </c>
      <c r="M25" s="34">
        <f t="shared" si="5"/>
        <v>0.19450071657668302</v>
      </c>
      <c r="N25" s="34">
        <f t="shared" si="6"/>
        <v>0</v>
      </c>
      <c r="O25" s="34">
        <f t="shared" si="7"/>
        <v>0.1747105272476187</v>
      </c>
    </row>
    <row r="26" spans="1:15" s="35" customFormat="1" ht="12.75">
      <c r="A26" s="14">
        <v>24</v>
      </c>
      <c r="B26" s="60" t="s">
        <v>36</v>
      </c>
      <c r="C26" s="43">
        <v>14609</v>
      </c>
      <c r="D26" s="43">
        <v>41800</v>
      </c>
      <c r="E26" s="43">
        <v>0</v>
      </c>
      <c r="F26" s="43">
        <v>114899</v>
      </c>
      <c r="G26" s="43">
        <v>0</v>
      </c>
      <c r="H26" s="43">
        <v>78959</v>
      </c>
      <c r="I26" s="33">
        <f t="shared" si="1"/>
        <v>250267</v>
      </c>
      <c r="J26" s="34">
        <f t="shared" si="2"/>
        <v>0.058373656934394065</v>
      </c>
      <c r="K26" s="34">
        <f t="shared" si="3"/>
        <v>0.16702162090886932</v>
      </c>
      <c r="L26" s="34">
        <f t="shared" si="4"/>
        <v>0</v>
      </c>
      <c r="M26" s="34">
        <f t="shared" si="5"/>
        <v>0.4591056751389516</v>
      </c>
      <c r="N26" s="34">
        <f t="shared" si="6"/>
        <v>0</v>
      </c>
      <c r="O26" s="34">
        <f t="shared" si="7"/>
        <v>0.31549904701778503</v>
      </c>
    </row>
    <row r="27" spans="1:15" ht="12.75">
      <c r="A27" s="15">
        <v>25</v>
      </c>
      <c r="B27" s="62" t="s">
        <v>37</v>
      </c>
      <c r="C27" s="44">
        <v>470138</v>
      </c>
      <c r="D27" s="44">
        <v>28502</v>
      </c>
      <c r="E27" s="44">
        <v>0</v>
      </c>
      <c r="F27" s="44">
        <v>77479</v>
      </c>
      <c r="G27" s="44">
        <v>0</v>
      </c>
      <c r="H27" s="44">
        <v>0</v>
      </c>
      <c r="I27" s="2">
        <f t="shared" si="1"/>
        <v>576119</v>
      </c>
      <c r="J27" s="20">
        <f t="shared" si="2"/>
        <v>0.8160432132944756</v>
      </c>
      <c r="K27" s="20">
        <f t="shared" si="3"/>
        <v>0.04947241802474836</v>
      </c>
      <c r="L27" s="20">
        <f t="shared" si="4"/>
        <v>0</v>
      </c>
      <c r="M27" s="20">
        <f t="shared" si="5"/>
        <v>0.134484368680776</v>
      </c>
      <c r="N27" s="20">
        <f t="shared" si="6"/>
        <v>0</v>
      </c>
      <c r="O27" s="20">
        <f t="shared" si="7"/>
        <v>0</v>
      </c>
    </row>
    <row r="28" spans="1:15" ht="12.75">
      <c r="A28" s="47">
        <v>26</v>
      </c>
      <c r="B28" s="61" t="s">
        <v>142</v>
      </c>
      <c r="C28" s="48">
        <v>461604</v>
      </c>
      <c r="D28" s="48">
        <v>86054</v>
      </c>
      <c r="E28" s="48">
        <v>273900</v>
      </c>
      <c r="F28" s="48">
        <v>621573</v>
      </c>
      <c r="G28" s="48">
        <v>0</v>
      </c>
      <c r="H28" s="48">
        <v>3004684</v>
      </c>
      <c r="I28" s="49">
        <f t="shared" si="1"/>
        <v>4447815</v>
      </c>
      <c r="J28" s="50">
        <f t="shared" si="2"/>
        <v>0.10378219417848988</v>
      </c>
      <c r="K28" s="50">
        <f t="shared" si="3"/>
        <v>0.01934747735685949</v>
      </c>
      <c r="L28" s="50">
        <f t="shared" si="4"/>
        <v>0.061580798661814845</v>
      </c>
      <c r="M28" s="50">
        <f t="shared" si="5"/>
        <v>0.13974794365323198</v>
      </c>
      <c r="N28" s="50">
        <f t="shared" si="6"/>
        <v>0</v>
      </c>
      <c r="O28" s="50">
        <f t="shared" si="7"/>
        <v>0.6755415861496038</v>
      </c>
    </row>
    <row r="29" spans="1:15" s="35" customFormat="1" ht="12.75">
      <c r="A29" s="14">
        <v>27</v>
      </c>
      <c r="B29" s="60" t="s">
        <v>143</v>
      </c>
      <c r="C29" s="43">
        <v>101902</v>
      </c>
      <c r="D29" s="43">
        <v>0</v>
      </c>
      <c r="E29" s="43">
        <v>12889</v>
      </c>
      <c r="F29" s="43">
        <v>159137</v>
      </c>
      <c r="G29" s="43">
        <v>0</v>
      </c>
      <c r="H29" s="43">
        <v>0</v>
      </c>
      <c r="I29" s="33">
        <f t="shared" si="1"/>
        <v>273928</v>
      </c>
      <c r="J29" s="34">
        <f t="shared" si="2"/>
        <v>0.37200286206594435</v>
      </c>
      <c r="K29" s="34">
        <f t="shared" si="3"/>
        <v>0</v>
      </c>
      <c r="L29" s="34">
        <f t="shared" si="4"/>
        <v>0.0470525101486522</v>
      </c>
      <c r="M29" s="34">
        <f t="shared" si="5"/>
        <v>0.5809446277854035</v>
      </c>
      <c r="N29" s="34">
        <f t="shared" si="6"/>
        <v>0</v>
      </c>
      <c r="O29" s="34">
        <f t="shared" si="7"/>
        <v>0</v>
      </c>
    </row>
    <row r="30" spans="1:15" s="35" customFormat="1" ht="12.75">
      <c r="A30" s="14">
        <v>28</v>
      </c>
      <c r="B30" s="60" t="s">
        <v>38</v>
      </c>
      <c r="C30" s="43">
        <v>88345</v>
      </c>
      <c r="D30" s="43">
        <v>543904</v>
      </c>
      <c r="E30" s="43">
        <v>8277</v>
      </c>
      <c r="F30" s="43">
        <v>262631</v>
      </c>
      <c r="G30" s="43">
        <v>0</v>
      </c>
      <c r="H30" s="43">
        <v>787249</v>
      </c>
      <c r="I30" s="33">
        <f t="shared" si="1"/>
        <v>1690406</v>
      </c>
      <c r="J30" s="34">
        <f t="shared" si="2"/>
        <v>0.05226259253694083</v>
      </c>
      <c r="K30" s="34">
        <f t="shared" si="3"/>
        <v>0.32175938798134884</v>
      </c>
      <c r="L30" s="34">
        <f t="shared" si="4"/>
        <v>0.004896456827531374</v>
      </c>
      <c r="M30" s="34">
        <f t="shared" si="5"/>
        <v>0.15536563405477738</v>
      </c>
      <c r="N30" s="34">
        <f t="shared" si="6"/>
        <v>0</v>
      </c>
      <c r="O30" s="34">
        <f t="shared" si="7"/>
        <v>0.4657159285994016</v>
      </c>
    </row>
    <row r="31" spans="1:15" s="35" customFormat="1" ht="12.75">
      <c r="A31" s="14">
        <v>29</v>
      </c>
      <c r="B31" s="60" t="s">
        <v>39</v>
      </c>
      <c r="C31" s="43">
        <v>2275</v>
      </c>
      <c r="D31" s="43">
        <v>193791</v>
      </c>
      <c r="E31" s="43">
        <v>69929</v>
      </c>
      <c r="F31" s="43">
        <v>68062</v>
      </c>
      <c r="G31" s="43">
        <v>0</v>
      </c>
      <c r="H31" s="43">
        <v>0</v>
      </c>
      <c r="I31" s="33">
        <f t="shared" si="1"/>
        <v>334057</v>
      </c>
      <c r="J31" s="34">
        <f t="shared" si="2"/>
        <v>0.006810215023184666</v>
      </c>
      <c r="K31" s="34">
        <f t="shared" si="3"/>
        <v>0.5801135734320789</v>
      </c>
      <c r="L31" s="34">
        <f t="shared" si="4"/>
        <v>0.2093325390577057</v>
      </c>
      <c r="M31" s="34">
        <f t="shared" si="5"/>
        <v>0.20374367248703065</v>
      </c>
      <c r="N31" s="34">
        <f t="shared" si="6"/>
        <v>0</v>
      </c>
      <c r="O31" s="34">
        <f t="shared" si="7"/>
        <v>0</v>
      </c>
    </row>
    <row r="32" spans="1:15" ht="12.75">
      <c r="A32" s="15">
        <v>30</v>
      </c>
      <c r="B32" s="62" t="s">
        <v>40</v>
      </c>
      <c r="C32" s="44">
        <v>14498</v>
      </c>
      <c r="D32" s="44">
        <v>31166</v>
      </c>
      <c r="E32" s="44">
        <v>0</v>
      </c>
      <c r="F32" s="44">
        <v>59617</v>
      </c>
      <c r="G32" s="44">
        <v>0</v>
      </c>
      <c r="H32" s="44">
        <v>65096</v>
      </c>
      <c r="I32" s="2">
        <f t="shared" si="1"/>
        <v>170377</v>
      </c>
      <c r="J32" s="20">
        <f t="shared" si="2"/>
        <v>0.08509364526902105</v>
      </c>
      <c r="K32" s="20">
        <f t="shared" si="3"/>
        <v>0.1829237514453242</v>
      </c>
      <c r="L32" s="20">
        <f t="shared" si="4"/>
        <v>0</v>
      </c>
      <c r="M32" s="20">
        <f t="shared" si="5"/>
        <v>0.3499122534144867</v>
      </c>
      <c r="N32" s="20">
        <f t="shared" si="6"/>
        <v>0</v>
      </c>
      <c r="O32" s="20">
        <f t="shared" si="7"/>
        <v>0.38207034987116806</v>
      </c>
    </row>
    <row r="33" spans="1:15" ht="12.75">
      <c r="A33" s="47">
        <v>31</v>
      </c>
      <c r="B33" s="61" t="s">
        <v>41</v>
      </c>
      <c r="C33" s="48">
        <v>977659</v>
      </c>
      <c r="D33" s="48">
        <v>15217</v>
      </c>
      <c r="E33" s="48">
        <v>6375</v>
      </c>
      <c r="F33" s="48">
        <v>117667</v>
      </c>
      <c r="G33" s="48">
        <v>0</v>
      </c>
      <c r="H33" s="48">
        <v>5763</v>
      </c>
      <c r="I33" s="49">
        <f t="shared" si="1"/>
        <v>1122681</v>
      </c>
      <c r="J33" s="50">
        <f t="shared" si="2"/>
        <v>0.8708252834064173</v>
      </c>
      <c r="K33" s="50">
        <f t="shared" si="3"/>
        <v>0.01355416186788589</v>
      </c>
      <c r="L33" s="50">
        <f t="shared" si="4"/>
        <v>0.005678371683496915</v>
      </c>
      <c r="M33" s="50">
        <f t="shared" si="5"/>
        <v>0.10480893504031867</v>
      </c>
      <c r="N33" s="50">
        <f t="shared" si="6"/>
        <v>0</v>
      </c>
      <c r="O33" s="50">
        <f t="shared" si="7"/>
        <v>0.005133248001881211</v>
      </c>
    </row>
    <row r="34" spans="1:15" s="35" customFormat="1" ht="12.75">
      <c r="A34" s="14">
        <v>32</v>
      </c>
      <c r="B34" s="60" t="s">
        <v>42</v>
      </c>
      <c r="C34" s="43">
        <v>1369211</v>
      </c>
      <c r="D34" s="43">
        <v>61895</v>
      </c>
      <c r="E34" s="43">
        <v>0</v>
      </c>
      <c r="F34" s="43">
        <v>0</v>
      </c>
      <c r="G34" s="43">
        <v>0</v>
      </c>
      <c r="H34" s="43">
        <v>22095487</v>
      </c>
      <c r="I34" s="33">
        <f t="shared" si="1"/>
        <v>23526593</v>
      </c>
      <c r="J34" s="34">
        <f t="shared" si="2"/>
        <v>0.0581984395275593</v>
      </c>
      <c r="K34" s="34">
        <f t="shared" si="3"/>
        <v>0.0026308526695726833</v>
      </c>
      <c r="L34" s="34">
        <f t="shared" si="4"/>
        <v>0</v>
      </c>
      <c r="M34" s="34">
        <f t="shared" si="5"/>
        <v>0</v>
      </c>
      <c r="N34" s="34">
        <f t="shared" si="6"/>
        <v>0</v>
      </c>
      <c r="O34" s="34">
        <f t="shared" si="7"/>
        <v>0.939170707802868</v>
      </c>
    </row>
    <row r="35" spans="1:15" s="35" customFormat="1" ht="12.75">
      <c r="A35" s="14">
        <v>33</v>
      </c>
      <c r="B35" s="60" t="s">
        <v>43</v>
      </c>
      <c r="C35" s="43">
        <v>143663</v>
      </c>
      <c r="D35" s="43">
        <v>10845</v>
      </c>
      <c r="E35" s="43">
        <v>5287</v>
      </c>
      <c r="F35" s="43">
        <v>13090</v>
      </c>
      <c r="G35" s="43">
        <v>0</v>
      </c>
      <c r="H35" s="43">
        <v>672062</v>
      </c>
      <c r="I35" s="33">
        <f t="shared" si="1"/>
        <v>844947</v>
      </c>
      <c r="J35" s="34">
        <f t="shared" si="2"/>
        <v>0.1700260489711189</v>
      </c>
      <c r="K35" s="34">
        <f t="shared" si="3"/>
        <v>0.01283512456994344</v>
      </c>
      <c r="L35" s="34">
        <f t="shared" si="4"/>
        <v>0.0062571971969839525</v>
      </c>
      <c r="M35" s="34">
        <f t="shared" si="5"/>
        <v>0.015492095953947408</v>
      </c>
      <c r="N35" s="34">
        <f t="shared" si="6"/>
        <v>0</v>
      </c>
      <c r="O35" s="34">
        <f t="shared" si="7"/>
        <v>0.7953895333080063</v>
      </c>
    </row>
    <row r="36" spans="1:15" s="35" customFormat="1" ht="12.75">
      <c r="A36" s="14">
        <v>34</v>
      </c>
      <c r="B36" s="60" t="s">
        <v>44</v>
      </c>
      <c r="C36" s="43">
        <v>1370887</v>
      </c>
      <c r="D36" s="43">
        <v>14288</v>
      </c>
      <c r="E36" s="43">
        <v>0</v>
      </c>
      <c r="F36" s="43">
        <v>0</v>
      </c>
      <c r="G36" s="43">
        <v>0</v>
      </c>
      <c r="H36" s="43">
        <v>64410</v>
      </c>
      <c r="I36" s="33">
        <f t="shared" si="1"/>
        <v>1449585</v>
      </c>
      <c r="J36" s="34">
        <f t="shared" si="2"/>
        <v>0.9457099790629732</v>
      </c>
      <c r="K36" s="34">
        <f t="shared" si="3"/>
        <v>0.009856614134390188</v>
      </c>
      <c r="L36" s="34">
        <f t="shared" si="4"/>
        <v>0</v>
      </c>
      <c r="M36" s="34">
        <f t="shared" si="5"/>
        <v>0</v>
      </c>
      <c r="N36" s="34">
        <f t="shared" si="6"/>
        <v>0</v>
      </c>
      <c r="O36" s="34">
        <f t="shared" si="7"/>
        <v>0.04443340680263662</v>
      </c>
    </row>
    <row r="37" spans="1:15" ht="12.75">
      <c r="A37" s="15">
        <v>35</v>
      </c>
      <c r="B37" s="62" t="s">
        <v>45</v>
      </c>
      <c r="C37" s="44">
        <v>25757</v>
      </c>
      <c r="D37" s="44">
        <v>51770</v>
      </c>
      <c r="E37" s="44">
        <v>0</v>
      </c>
      <c r="F37" s="44">
        <v>89043</v>
      </c>
      <c r="G37" s="44">
        <v>0</v>
      </c>
      <c r="H37" s="44">
        <v>0</v>
      </c>
      <c r="I37" s="2">
        <f t="shared" si="1"/>
        <v>166570</v>
      </c>
      <c r="J37" s="20">
        <f t="shared" si="2"/>
        <v>0.1546316863780993</v>
      </c>
      <c r="K37" s="20">
        <f t="shared" si="3"/>
        <v>0.3108002641532089</v>
      </c>
      <c r="L37" s="20">
        <f t="shared" si="4"/>
        <v>0</v>
      </c>
      <c r="M37" s="20">
        <f t="shared" si="5"/>
        <v>0.5345680494686919</v>
      </c>
      <c r="N37" s="20">
        <f t="shared" si="6"/>
        <v>0</v>
      </c>
      <c r="O37" s="20">
        <f t="shared" si="7"/>
        <v>0</v>
      </c>
    </row>
    <row r="38" spans="1:15" ht="12.75">
      <c r="A38" s="47">
        <v>36</v>
      </c>
      <c r="B38" s="61" t="s">
        <v>144</v>
      </c>
      <c r="C38" s="48">
        <v>367415</v>
      </c>
      <c r="D38" s="48">
        <v>246246</v>
      </c>
      <c r="E38" s="48">
        <v>67260</v>
      </c>
      <c r="F38" s="48">
        <v>-5830</v>
      </c>
      <c r="G38" s="48">
        <v>0</v>
      </c>
      <c r="H38" s="48">
        <v>0</v>
      </c>
      <c r="I38" s="49">
        <f t="shared" si="1"/>
        <v>675091</v>
      </c>
      <c r="J38" s="50">
        <f t="shared" si="2"/>
        <v>0.5442451462099184</v>
      </c>
      <c r="K38" s="50">
        <f t="shared" si="3"/>
        <v>0.36475971387561085</v>
      </c>
      <c r="L38" s="50">
        <f t="shared" si="4"/>
        <v>0.09963101270791641</v>
      </c>
      <c r="M38" s="50">
        <f t="shared" si="5"/>
        <v>-0.008635872793445624</v>
      </c>
      <c r="N38" s="50">
        <f t="shared" si="6"/>
        <v>0</v>
      </c>
      <c r="O38" s="50">
        <f t="shared" si="7"/>
        <v>0</v>
      </c>
    </row>
    <row r="39" spans="1:15" s="35" customFormat="1" ht="12.75">
      <c r="A39" s="14">
        <v>37</v>
      </c>
      <c r="B39" s="60" t="s">
        <v>46</v>
      </c>
      <c r="C39" s="43">
        <v>908501</v>
      </c>
      <c r="D39" s="43">
        <v>211693</v>
      </c>
      <c r="E39" s="43">
        <v>0</v>
      </c>
      <c r="F39" s="43">
        <v>148564</v>
      </c>
      <c r="G39" s="43">
        <v>0</v>
      </c>
      <c r="H39" s="43">
        <v>192605</v>
      </c>
      <c r="I39" s="33">
        <f t="shared" si="1"/>
        <v>1461363</v>
      </c>
      <c r="J39" s="34">
        <f t="shared" si="2"/>
        <v>0.6216805817582627</v>
      </c>
      <c r="K39" s="34">
        <f t="shared" si="3"/>
        <v>0.14485996976794951</v>
      </c>
      <c r="L39" s="34">
        <f t="shared" si="4"/>
        <v>0</v>
      </c>
      <c r="M39" s="34">
        <f t="shared" si="5"/>
        <v>0.10166125733305141</v>
      </c>
      <c r="N39" s="34">
        <f t="shared" si="6"/>
        <v>0</v>
      </c>
      <c r="O39" s="34">
        <f t="shared" si="7"/>
        <v>0.13179819114073643</v>
      </c>
    </row>
    <row r="40" spans="1:15" s="35" customFormat="1" ht="12.75">
      <c r="A40" s="14">
        <v>38</v>
      </c>
      <c r="B40" s="60" t="s">
        <v>145</v>
      </c>
      <c r="C40" s="43">
        <v>14003637</v>
      </c>
      <c r="D40" s="43">
        <v>1930975</v>
      </c>
      <c r="E40" s="43">
        <v>0</v>
      </c>
      <c r="F40" s="43">
        <v>51023</v>
      </c>
      <c r="G40" s="43">
        <v>0</v>
      </c>
      <c r="H40" s="43">
        <v>0</v>
      </c>
      <c r="I40" s="33">
        <f t="shared" si="1"/>
        <v>15985635</v>
      </c>
      <c r="J40" s="34">
        <f t="shared" si="2"/>
        <v>0.8760138086475764</v>
      </c>
      <c r="K40" s="34">
        <f t="shared" si="3"/>
        <v>0.12079438821166628</v>
      </c>
      <c r="L40" s="34">
        <f t="shared" si="4"/>
        <v>0</v>
      </c>
      <c r="M40" s="34">
        <f t="shared" si="5"/>
        <v>0.003191803140757311</v>
      </c>
      <c r="N40" s="34">
        <f t="shared" si="6"/>
        <v>0</v>
      </c>
      <c r="O40" s="34">
        <f t="shared" si="7"/>
        <v>0</v>
      </c>
    </row>
    <row r="41" spans="1:15" s="35" customFormat="1" ht="12.75">
      <c r="A41" s="14">
        <v>39</v>
      </c>
      <c r="B41" s="60" t="s">
        <v>47</v>
      </c>
      <c r="C41" s="43">
        <v>567653</v>
      </c>
      <c r="D41" s="43">
        <v>1198548</v>
      </c>
      <c r="E41" s="43">
        <v>9349</v>
      </c>
      <c r="F41" s="43">
        <v>16901</v>
      </c>
      <c r="G41" s="43">
        <v>0</v>
      </c>
      <c r="H41" s="43">
        <v>0</v>
      </c>
      <c r="I41" s="33">
        <f t="shared" si="1"/>
        <v>1792451</v>
      </c>
      <c r="J41" s="34">
        <f t="shared" si="2"/>
        <v>0.3166909444107538</v>
      </c>
      <c r="K41" s="34">
        <f t="shared" si="3"/>
        <v>0.6686643037940786</v>
      </c>
      <c r="L41" s="34">
        <f t="shared" si="4"/>
        <v>0.005215763220305604</v>
      </c>
      <c r="M41" s="34">
        <f t="shared" si="5"/>
        <v>0.009428988574862018</v>
      </c>
      <c r="N41" s="34">
        <f t="shared" si="6"/>
        <v>0</v>
      </c>
      <c r="O41" s="34">
        <f t="shared" si="7"/>
        <v>0</v>
      </c>
    </row>
    <row r="42" spans="1:15" ht="12.75">
      <c r="A42" s="15">
        <v>40</v>
      </c>
      <c r="B42" s="62" t="s">
        <v>48</v>
      </c>
      <c r="C42" s="44">
        <v>72195</v>
      </c>
      <c r="D42" s="44">
        <v>403688</v>
      </c>
      <c r="E42" s="44">
        <v>236668</v>
      </c>
      <c r="F42" s="44">
        <v>308021</v>
      </c>
      <c r="G42" s="44">
        <v>0</v>
      </c>
      <c r="H42" s="44">
        <v>60110</v>
      </c>
      <c r="I42" s="2">
        <f t="shared" si="1"/>
        <v>1080682</v>
      </c>
      <c r="J42" s="20">
        <f t="shared" si="2"/>
        <v>0.06680503607906858</v>
      </c>
      <c r="K42" s="20">
        <f t="shared" si="3"/>
        <v>0.37354929572251594</v>
      </c>
      <c r="L42" s="20">
        <f t="shared" si="4"/>
        <v>0.218998743386121</v>
      </c>
      <c r="M42" s="20">
        <f t="shared" si="5"/>
        <v>0.28502464184653764</v>
      </c>
      <c r="N42" s="20">
        <f t="shared" si="6"/>
        <v>0</v>
      </c>
      <c r="O42" s="20">
        <f t="shared" si="7"/>
        <v>0.05562228296575681</v>
      </c>
    </row>
    <row r="43" spans="1:15" ht="12.75">
      <c r="A43" s="47">
        <v>41</v>
      </c>
      <c r="B43" s="61" t="s">
        <v>49</v>
      </c>
      <c r="C43" s="48">
        <v>72674</v>
      </c>
      <c r="D43" s="48">
        <v>22473</v>
      </c>
      <c r="E43" s="48">
        <v>0</v>
      </c>
      <c r="F43" s="48">
        <v>37395</v>
      </c>
      <c r="G43" s="48">
        <v>0</v>
      </c>
      <c r="H43" s="48">
        <v>0</v>
      </c>
      <c r="I43" s="49">
        <f t="shared" si="1"/>
        <v>132542</v>
      </c>
      <c r="J43" s="50">
        <f t="shared" si="2"/>
        <v>0.5483092151921655</v>
      </c>
      <c r="K43" s="50">
        <f t="shared" si="3"/>
        <v>0.1695538018137647</v>
      </c>
      <c r="L43" s="50">
        <f t="shared" si="4"/>
        <v>0</v>
      </c>
      <c r="M43" s="50">
        <f t="shared" si="5"/>
        <v>0.2821369829940698</v>
      </c>
      <c r="N43" s="50">
        <f t="shared" si="6"/>
        <v>0</v>
      </c>
      <c r="O43" s="50">
        <f t="shared" si="7"/>
        <v>0</v>
      </c>
    </row>
    <row r="44" spans="1:15" s="35" customFormat="1" ht="12.75">
      <c r="A44" s="14">
        <v>42</v>
      </c>
      <c r="B44" s="60" t="s">
        <v>50</v>
      </c>
      <c r="C44" s="43">
        <v>292042</v>
      </c>
      <c r="D44" s="43">
        <v>0</v>
      </c>
      <c r="E44" s="43">
        <v>8999</v>
      </c>
      <c r="F44" s="43">
        <v>53370</v>
      </c>
      <c r="G44" s="43">
        <v>0</v>
      </c>
      <c r="H44" s="43">
        <v>0</v>
      </c>
      <c r="I44" s="33">
        <f t="shared" si="1"/>
        <v>354411</v>
      </c>
      <c r="J44" s="34">
        <f t="shared" si="2"/>
        <v>0.824020699131799</v>
      </c>
      <c r="K44" s="34">
        <f t="shared" si="3"/>
        <v>0</v>
      </c>
      <c r="L44" s="34">
        <f t="shared" si="4"/>
        <v>0.025391424081081006</v>
      </c>
      <c r="M44" s="34">
        <f t="shared" si="5"/>
        <v>0.15058787678712005</v>
      </c>
      <c r="N44" s="34">
        <f t="shared" si="6"/>
        <v>0</v>
      </c>
      <c r="O44" s="34">
        <f t="shared" si="7"/>
        <v>0</v>
      </c>
    </row>
    <row r="45" spans="1:15" s="35" customFormat="1" ht="12.75">
      <c r="A45" s="14">
        <v>43</v>
      </c>
      <c r="B45" s="60" t="s">
        <v>51</v>
      </c>
      <c r="C45" s="43">
        <v>17738</v>
      </c>
      <c r="D45" s="43">
        <v>8772</v>
      </c>
      <c r="E45" s="43">
        <v>0</v>
      </c>
      <c r="F45" s="43">
        <v>78142</v>
      </c>
      <c r="G45" s="43">
        <v>0</v>
      </c>
      <c r="H45" s="43">
        <v>3787</v>
      </c>
      <c r="I45" s="33">
        <f t="shared" si="1"/>
        <v>108439</v>
      </c>
      <c r="J45" s="34">
        <f t="shared" si="2"/>
        <v>0.16357583526222116</v>
      </c>
      <c r="K45" s="34">
        <f t="shared" si="3"/>
        <v>0.08089340550908806</v>
      </c>
      <c r="L45" s="34">
        <f t="shared" si="4"/>
        <v>0</v>
      </c>
      <c r="M45" s="34">
        <f t="shared" si="5"/>
        <v>0.7206078993719972</v>
      </c>
      <c r="N45" s="34">
        <f t="shared" si="6"/>
        <v>0</v>
      </c>
      <c r="O45" s="34">
        <f t="shared" si="7"/>
        <v>0.034922859856693626</v>
      </c>
    </row>
    <row r="46" spans="1:15" s="35" customFormat="1" ht="12.75">
      <c r="A46" s="14">
        <v>44</v>
      </c>
      <c r="B46" s="60" t="s">
        <v>146</v>
      </c>
      <c r="C46" s="43">
        <v>37693</v>
      </c>
      <c r="D46" s="43">
        <v>1365072</v>
      </c>
      <c r="E46" s="43">
        <v>0</v>
      </c>
      <c r="F46" s="43">
        <v>158046</v>
      </c>
      <c r="G46" s="43">
        <v>0</v>
      </c>
      <c r="H46" s="43">
        <v>74000</v>
      </c>
      <c r="I46" s="33">
        <f t="shared" si="1"/>
        <v>1634811</v>
      </c>
      <c r="J46" s="34">
        <f t="shared" si="2"/>
        <v>0.023056487875356847</v>
      </c>
      <c r="K46" s="34">
        <f t="shared" si="3"/>
        <v>0.8350029452945937</v>
      </c>
      <c r="L46" s="34">
        <f t="shared" si="4"/>
        <v>0</v>
      </c>
      <c r="M46" s="34">
        <f t="shared" si="5"/>
        <v>0.09667539550443446</v>
      </c>
      <c r="N46" s="34">
        <f t="shared" si="6"/>
        <v>0</v>
      </c>
      <c r="O46" s="34">
        <f t="shared" si="7"/>
        <v>0.04526517132561501</v>
      </c>
    </row>
    <row r="47" spans="1:15" ht="12.75">
      <c r="A47" s="15">
        <v>45</v>
      </c>
      <c r="B47" s="62" t="s">
        <v>147</v>
      </c>
      <c r="C47" s="44">
        <v>3201954</v>
      </c>
      <c r="D47" s="44">
        <v>19899</v>
      </c>
      <c r="E47" s="44">
        <v>15904</v>
      </c>
      <c r="F47" s="44">
        <v>497273</v>
      </c>
      <c r="G47" s="44">
        <v>0</v>
      </c>
      <c r="H47" s="44">
        <v>3886054</v>
      </c>
      <c r="I47" s="2">
        <f t="shared" si="1"/>
        <v>7621084</v>
      </c>
      <c r="J47" s="20">
        <f t="shared" si="2"/>
        <v>0.4201441684673729</v>
      </c>
      <c r="K47" s="20">
        <f t="shared" si="3"/>
        <v>0.002611045882711698</v>
      </c>
      <c r="L47" s="20">
        <f t="shared" si="4"/>
        <v>0.002086842239240507</v>
      </c>
      <c r="M47" s="20">
        <f t="shared" si="5"/>
        <v>0.06524964165202746</v>
      </c>
      <c r="N47" s="20">
        <f t="shared" si="6"/>
        <v>0</v>
      </c>
      <c r="O47" s="20">
        <f t="shared" si="7"/>
        <v>0.5099083017586474</v>
      </c>
    </row>
    <row r="48" spans="1:15" ht="12.75">
      <c r="A48" s="47">
        <v>46</v>
      </c>
      <c r="B48" s="61" t="s">
        <v>52</v>
      </c>
      <c r="C48" s="48">
        <v>0</v>
      </c>
      <c r="D48" s="48">
        <v>54434</v>
      </c>
      <c r="E48" s="48">
        <v>0</v>
      </c>
      <c r="F48" s="48">
        <v>13152</v>
      </c>
      <c r="G48" s="48">
        <v>0</v>
      </c>
      <c r="H48" s="48">
        <v>38654</v>
      </c>
      <c r="I48" s="49">
        <f t="shared" si="1"/>
        <v>106240</v>
      </c>
      <c r="J48" s="50">
        <f t="shared" si="2"/>
        <v>0</v>
      </c>
      <c r="K48" s="50">
        <f t="shared" si="3"/>
        <v>0.5123682228915662</v>
      </c>
      <c r="L48" s="50">
        <f t="shared" si="4"/>
        <v>0</v>
      </c>
      <c r="M48" s="50">
        <f t="shared" si="5"/>
        <v>0.12379518072289157</v>
      </c>
      <c r="N48" s="50">
        <f t="shared" si="6"/>
        <v>0</v>
      </c>
      <c r="O48" s="50">
        <f t="shared" si="7"/>
        <v>0.36383659638554217</v>
      </c>
    </row>
    <row r="49" spans="1:15" s="35" customFormat="1" ht="12.75">
      <c r="A49" s="14">
        <v>47</v>
      </c>
      <c r="B49" s="60" t="s">
        <v>53</v>
      </c>
      <c r="C49" s="43">
        <v>572796</v>
      </c>
      <c r="D49" s="43">
        <v>12380</v>
      </c>
      <c r="E49" s="43">
        <v>56798</v>
      </c>
      <c r="F49" s="43">
        <v>53184</v>
      </c>
      <c r="G49" s="43">
        <v>0</v>
      </c>
      <c r="H49" s="43">
        <v>1991465</v>
      </c>
      <c r="I49" s="33">
        <f t="shared" si="1"/>
        <v>2686623</v>
      </c>
      <c r="J49" s="34">
        <f t="shared" si="2"/>
        <v>0.21320296893162904</v>
      </c>
      <c r="K49" s="34">
        <f t="shared" si="3"/>
        <v>0.00460801534119227</v>
      </c>
      <c r="L49" s="34">
        <f t="shared" si="4"/>
        <v>0.021141038396529768</v>
      </c>
      <c r="M49" s="34">
        <f t="shared" si="5"/>
        <v>0.019795855242808538</v>
      </c>
      <c r="N49" s="34">
        <f t="shared" si="6"/>
        <v>0</v>
      </c>
      <c r="O49" s="34">
        <f t="shared" si="7"/>
        <v>0.7412521220878404</v>
      </c>
    </row>
    <row r="50" spans="1:15" s="35" customFormat="1" ht="12.75">
      <c r="A50" s="14">
        <v>48</v>
      </c>
      <c r="B50" s="60" t="s">
        <v>54</v>
      </c>
      <c r="C50" s="43">
        <v>120202</v>
      </c>
      <c r="D50" s="43">
        <v>48395</v>
      </c>
      <c r="E50" s="43">
        <v>0</v>
      </c>
      <c r="F50" s="43">
        <v>77781</v>
      </c>
      <c r="G50" s="43">
        <v>0</v>
      </c>
      <c r="H50" s="43">
        <v>654765</v>
      </c>
      <c r="I50" s="33">
        <f t="shared" si="1"/>
        <v>901143</v>
      </c>
      <c r="J50" s="34">
        <f t="shared" si="2"/>
        <v>0.1333883745421093</v>
      </c>
      <c r="K50" s="34">
        <f t="shared" si="3"/>
        <v>0.05370401811921083</v>
      </c>
      <c r="L50" s="34">
        <f t="shared" si="4"/>
        <v>0</v>
      </c>
      <c r="M50" s="34">
        <f t="shared" si="5"/>
        <v>0.08631371491539079</v>
      </c>
      <c r="N50" s="34">
        <f t="shared" si="6"/>
        <v>0</v>
      </c>
      <c r="O50" s="34">
        <f t="shared" si="7"/>
        <v>0.7265938924232891</v>
      </c>
    </row>
    <row r="51" spans="1:15" s="35" customFormat="1" ht="12.75">
      <c r="A51" s="14">
        <v>49</v>
      </c>
      <c r="B51" s="60" t="s">
        <v>55</v>
      </c>
      <c r="C51" s="43">
        <v>4470653</v>
      </c>
      <c r="D51" s="43">
        <v>26299</v>
      </c>
      <c r="E51" s="43">
        <v>136764</v>
      </c>
      <c r="F51" s="43">
        <v>356702</v>
      </c>
      <c r="G51" s="43">
        <v>0</v>
      </c>
      <c r="H51" s="43">
        <v>0</v>
      </c>
      <c r="I51" s="33">
        <f t="shared" si="1"/>
        <v>4990418</v>
      </c>
      <c r="J51" s="34">
        <f t="shared" si="2"/>
        <v>0.8958474019611183</v>
      </c>
      <c r="K51" s="34">
        <f t="shared" si="3"/>
        <v>0.00526989923489375</v>
      </c>
      <c r="L51" s="34">
        <f t="shared" si="4"/>
        <v>0.027405319554394042</v>
      </c>
      <c r="M51" s="34">
        <f t="shared" si="5"/>
        <v>0.07147737924959392</v>
      </c>
      <c r="N51" s="34">
        <f t="shared" si="6"/>
        <v>0</v>
      </c>
      <c r="O51" s="34">
        <f t="shared" si="7"/>
        <v>0</v>
      </c>
    </row>
    <row r="52" spans="1:15" ht="12.75">
      <c r="A52" s="15">
        <v>50</v>
      </c>
      <c r="B52" s="62" t="s">
        <v>56</v>
      </c>
      <c r="C52" s="44">
        <v>116368</v>
      </c>
      <c r="D52" s="44">
        <v>21033</v>
      </c>
      <c r="E52" s="44">
        <v>0</v>
      </c>
      <c r="F52" s="44">
        <v>91149</v>
      </c>
      <c r="G52" s="44">
        <v>0</v>
      </c>
      <c r="H52" s="44">
        <v>1444052</v>
      </c>
      <c r="I52" s="2">
        <f t="shared" si="1"/>
        <v>1672602</v>
      </c>
      <c r="J52" s="20">
        <f t="shared" si="2"/>
        <v>0.06957303650240762</v>
      </c>
      <c r="K52" s="20">
        <f t="shared" si="3"/>
        <v>0.01257501784644524</v>
      </c>
      <c r="L52" s="20">
        <f t="shared" si="4"/>
        <v>0</v>
      </c>
      <c r="M52" s="20">
        <f t="shared" si="5"/>
        <v>0.05449533122643641</v>
      </c>
      <c r="N52" s="20">
        <f t="shared" si="6"/>
        <v>0</v>
      </c>
      <c r="O52" s="20">
        <f t="shared" si="7"/>
        <v>0.8633566144247107</v>
      </c>
    </row>
    <row r="53" spans="1:15" ht="12.75">
      <c r="A53" s="47">
        <v>51</v>
      </c>
      <c r="B53" s="61" t="s">
        <v>57</v>
      </c>
      <c r="C53" s="48">
        <v>777527</v>
      </c>
      <c r="D53" s="48">
        <v>130681</v>
      </c>
      <c r="E53" s="48">
        <v>62279</v>
      </c>
      <c r="F53" s="48">
        <v>20041</v>
      </c>
      <c r="G53" s="48">
        <v>0</v>
      </c>
      <c r="H53" s="48">
        <v>619699</v>
      </c>
      <c r="I53" s="49">
        <f t="shared" si="1"/>
        <v>1610227</v>
      </c>
      <c r="J53" s="50">
        <f t="shared" si="2"/>
        <v>0.48286794346387185</v>
      </c>
      <c r="K53" s="50">
        <f t="shared" si="3"/>
        <v>0.08115688036531495</v>
      </c>
      <c r="L53" s="50">
        <f t="shared" si="4"/>
        <v>0.03867715545696352</v>
      </c>
      <c r="M53" s="50">
        <f t="shared" si="5"/>
        <v>0.012446071268212493</v>
      </c>
      <c r="N53" s="50">
        <f t="shared" si="6"/>
        <v>0</v>
      </c>
      <c r="O53" s="50">
        <f t="shared" si="7"/>
        <v>0.38485194944563716</v>
      </c>
    </row>
    <row r="54" spans="1:15" s="35" customFormat="1" ht="12.75">
      <c r="A54" s="14">
        <v>52</v>
      </c>
      <c r="B54" s="60" t="s">
        <v>148</v>
      </c>
      <c r="C54" s="43">
        <v>2543170</v>
      </c>
      <c r="D54" s="43">
        <v>192797</v>
      </c>
      <c r="E54" s="43">
        <v>76626</v>
      </c>
      <c r="F54" s="43">
        <v>243293</v>
      </c>
      <c r="G54" s="43">
        <v>30640</v>
      </c>
      <c r="H54" s="43">
        <v>10685553</v>
      </c>
      <c r="I54" s="33">
        <f t="shared" si="1"/>
        <v>13772079</v>
      </c>
      <c r="J54" s="34">
        <f t="shared" si="2"/>
        <v>0.18466129914009352</v>
      </c>
      <c r="K54" s="34">
        <f t="shared" si="3"/>
        <v>0.013999120975126558</v>
      </c>
      <c r="L54" s="34">
        <f t="shared" si="4"/>
        <v>0.005563865847705346</v>
      </c>
      <c r="M54" s="34">
        <f t="shared" si="5"/>
        <v>0.017665669794662085</v>
      </c>
      <c r="N54" s="34">
        <f t="shared" si="6"/>
        <v>0.0022247911880261505</v>
      </c>
      <c r="O54" s="34">
        <f t="shared" si="7"/>
        <v>0.7758852530543864</v>
      </c>
    </row>
    <row r="55" spans="1:15" s="35" customFormat="1" ht="12.75">
      <c r="A55" s="14">
        <v>53</v>
      </c>
      <c r="B55" s="60" t="s">
        <v>58</v>
      </c>
      <c r="C55" s="43">
        <v>600682</v>
      </c>
      <c r="D55" s="43">
        <v>85795</v>
      </c>
      <c r="E55" s="43">
        <v>246177</v>
      </c>
      <c r="F55" s="43">
        <v>186821</v>
      </c>
      <c r="G55" s="43">
        <v>0</v>
      </c>
      <c r="H55" s="43">
        <v>946052</v>
      </c>
      <c r="I55" s="33">
        <f t="shared" si="1"/>
        <v>2065527</v>
      </c>
      <c r="J55" s="34">
        <f t="shared" si="2"/>
        <v>0.2908129499154453</v>
      </c>
      <c r="K55" s="34">
        <f t="shared" si="3"/>
        <v>0.04153661511081676</v>
      </c>
      <c r="L55" s="34">
        <f t="shared" si="4"/>
        <v>0.1191836272292737</v>
      </c>
      <c r="M55" s="34">
        <f t="shared" si="5"/>
        <v>0.0904471352831505</v>
      </c>
      <c r="N55" s="34">
        <f t="shared" si="6"/>
        <v>0</v>
      </c>
      <c r="O55" s="34">
        <f t="shared" si="7"/>
        <v>0.45801967246131375</v>
      </c>
    </row>
    <row r="56" spans="1:15" s="35" customFormat="1" ht="12.75">
      <c r="A56" s="14">
        <v>54</v>
      </c>
      <c r="B56" s="60" t="s">
        <v>59</v>
      </c>
      <c r="C56" s="43">
        <v>17006</v>
      </c>
      <c r="D56" s="43">
        <v>39980</v>
      </c>
      <c r="E56" s="43">
        <v>0</v>
      </c>
      <c r="F56" s="43">
        <v>0</v>
      </c>
      <c r="G56" s="43">
        <v>0</v>
      </c>
      <c r="H56" s="43">
        <v>0</v>
      </c>
      <c r="I56" s="33">
        <f t="shared" si="1"/>
        <v>56986</v>
      </c>
      <c r="J56" s="34">
        <f t="shared" si="2"/>
        <v>0.2984241743586144</v>
      </c>
      <c r="K56" s="34">
        <f t="shared" si="3"/>
        <v>0.7015758256413857</v>
      </c>
      <c r="L56" s="34">
        <f t="shared" si="4"/>
        <v>0</v>
      </c>
      <c r="M56" s="34">
        <f t="shared" si="5"/>
        <v>0</v>
      </c>
      <c r="N56" s="34">
        <f t="shared" si="6"/>
        <v>0</v>
      </c>
      <c r="O56" s="34">
        <f t="shared" si="7"/>
        <v>0</v>
      </c>
    </row>
    <row r="57" spans="1:15" ht="12.75">
      <c r="A57" s="15">
        <v>55</v>
      </c>
      <c r="B57" s="62" t="s">
        <v>149</v>
      </c>
      <c r="C57" s="44">
        <v>528349</v>
      </c>
      <c r="D57" s="44">
        <v>20000</v>
      </c>
      <c r="E57" s="44">
        <v>0</v>
      </c>
      <c r="F57" s="44">
        <v>39778</v>
      </c>
      <c r="G57" s="44">
        <v>0</v>
      </c>
      <c r="H57" s="44">
        <v>412761</v>
      </c>
      <c r="I57" s="2">
        <f t="shared" si="1"/>
        <v>1000888</v>
      </c>
      <c r="J57" s="20">
        <f t="shared" si="2"/>
        <v>0.5278802423447978</v>
      </c>
      <c r="K57" s="20">
        <f t="shared" si="3"/>
        <v>0.019982255756887883</v>
      </c>
      <c r="L57" s="20">
        <f t="shared" si="4"/>
        <v>0</v>
      </c>
      <c r="M57" s="20">
        <f t="shared" si="5"/>
        <v>0.039742708474874315</v>
      </c>
      <c r="N57" s="20">
        <f t="shared" si="6"/>
        <v>0</v>
      </c>
      <c r="O57" s="20">
        <f t="shared" si="7"/>
        <v>0.41239479342344</v>
      </c>
    </row>
    <row r="58" spans="1:15" ht="12.75">
      <c r="A58" s="47">
        <v>56</v>
      </c>
      <c r="B58" s="61" t="s">
        <v>60</v>
      </c>
      <c r="C58" s="48">
        <v>0</v>
      </c>
      <c r="D58" s="48">
        <v>7810</v>
      </c>
      <c r="E58" s="48">
        <v>0</v>
      </c>
      <c r="F58" s="48">
        <v>170629</v>
      </c>
      <c r="G58" s="48">
        <v>0</v>
      </c>
      <c r="H58" s="48">
        <v>0</v>
      </c>
      <c r="I58" s="49">
        <f t="shared" si="1"/>
        <v>178439</v>
      </c>
      <c r="J58" s="50">
        <f t="shared" si="2"/>
        <v>0</v>
      </c>
      <c r="K58" s="50">
        <f t="shared" si="3"/>
        <v>0.043768458688963736</v>
      </c>
      <c r="L58" s="50">
        <f t="shared" si="4"/>
        <v>0</v>
      </c>
      <c r="M58" s="50">
        <f t="shared" si="5"/>
        <v>0.9562315413110363</v>
      </c>
      <c r="N58" s="50">
        <f t="shared" si="6"/>
        <v>0</v>
      </c>
      <c r="O58" s="50">
        <f t="shared" si="7"/>
        <v>0</v>
      </c>
    </row>
    <row r="59" spans="1:15" s="35" customFormat="1" ht="12.75">
      <c r="A59" s="14">
        <v>57</v>
      </c>
      <c r="B59" s="60" t="s">
        <v>150</v>
      </c>
      <c r="C59" s="43">
        <v>97839</v>
      </c>
      <c r="D59" s="43">
        <v>20425</v>
      </c>
      <c r="E59" s="43">
        <v>0</v>
      </c>
      <c r="F59" s="43">
        <v>566649</v>
      </c>
      <c r="G59" s="43">
        <v>0</v>
      </c>
      <c r="H59" s="43">
        <v>0</v>
      </c>
      <c r="I59" s="33">
        <f t="shared" si="1"/>
        <v>684913</v>
      </c>
      <c r="J59" s="34">
        <f t="shared" si="2"/>
        <v>0.1428487997745699</v>
      </c>
      <c r="K59" s="34">
        <f t="shared" si="3"/>
        <v>0.02982130577168195</v>
      </c>
      <c r="L59" s="34">
        <f t="shared" si="4"/>
        <v>0</v>
      </c>
      <c r="M59" s="34">
        <f t="shared" si="5"/>
        <v>0.8273298944537482</v>
      </c>
      <c r="N59" s="34">
        <f t="shared" si="6"/>
        <v>0</v>
      </c>
      <c r="O59" s="34">
        <f t="shared" si="7"/>
        <v>0</v>
      </c>
    </row>
    <row r="60" spans="1:15" s="35" customFormat="1" ht="12.75">
      <c r="A60" s="14">
        <v>58</v>
      </c>
      <c r="B60" s="60" t="s">
        <v>61</v>
      </c>
      <c r="C60" s="43">
        <v>120392</v>
      </c>
      <c r="D60" s="43">
        <v>316715</v>
      </c>
      <c r="E60" s="43">
        <v>420432</v>
      </c>
      <c r="F60" s="43">
        <v>258916</v>
      </c>
      <c r="G60" s="43">
        <v>0</v>
      </c>
      <c r="H60" s="43">
        <v>0</v>
      </c>
      <c r="I60" s="33">
        <f t="shared" si="1"/>
        <v>1116455</v>
      </c>
      <c r="J60" s="34">
        <f t="shared" si="2"/>
        <v>0.10783417155192103</v>
      </c>
      <c r="K60" s="34">
        <f t="shared" si="3"/>
        <v>0.28367914515139436</v>
      </c>
      <c r="L60" s="34">
        <f t="shared" si="4"/>
        <v>0.37657764979331904</v>
      </c>
      <c r="M60" s="34">
        <f t="shared" si="5"/>
        <v>0.23190903350336556</v>
      </c>
      <c r="N60" s="34">
        <f t="shared" si="6"/>
        <v>0</v>
      </c>
      <c r="O60" s="34">
        <f t="shared" si="7"/>
        <v>0</v>
      </c>
    </row>
    <row r="61" spans="1:15" s="35" customFormat="1" ht="12.75">
      <c r="A61" s="14">
        <v>59</v>
      </c>
      <c r="B61" s="60" t="s">
        <v>62</v>
      </c>
      <c r="C61" s="43">
        <v>497427</v>
      </c>
      <c r="D61" s="43">
        <v>0</v>
      </c>
      <c r="E61" s="43">
        <v>13815</v>
      </c>
      <c r="F61" s="43">
        <v>26965</v>
      </c>
      <c r="G61" s="43">
        <v>0</v>
      </c>
      <c r="H61" s="43">
        <v>0</v>
      </c>
      <c r="I61" s="33">
        <f t="shared" si="1"/>
        <v>538207</v>
      </c>
      <c r="J61" s="34">
        <f t="shared" si="2"/>
        <v>0.9242298966754428</v>
      </c>
      <c r="K61" s="34">
        <f t="shared" si="3"/>
        <v>0</v>
      </c>
      <c r="L61" s="34">
        <f t="shared" si="4"/>
        <v>0.025668562467600756</v>
      </c>
      <c r="M61" s="34">
        <f t="shared" si="5"/>
        <v>0.05010154085695653</v>
      </c>
      <c r="N61" s="34">
        <f t="shared" si="6"/>
        <v>0</v>
      </c>
      <c r="O61" s="34">
        <f t="shared" si="7"/>
        <v>0</v>
      </c>
    </row>
    <row r="62" spans="1:15" ht="12.75">
      <c r="A62" s="15">
        <v>60</v>
      </c>
      <c r="B62" s="62" t="s">
        <v>63</v>
      </c>
      <c r="C62" s="44">
        <v>685142</v>
      </c>
      <c r="D62" s="44">
        <v>152050</v>
      </c>
      <c r="E62" s="44">
        <v>1079</v>
      </c>
      <c r="F62" s="44">
        <v>53306</v>
      </c>
      <c r="G62" s="44">
        <v>0</v>
      </c>
      <c r="H62" s="44">
        <v>188032</v>
      </c>
      <c r="I62" s="2">
        <f t="shared" si="1"/>
        <v>1079609</v>
      </c>
      <c r="J62" s="20">
        <f t="shared" si="2"/>
        <v>0.6346204968650687</v>
      </c>
      <c r="K62" s="20">
        <f t="shared" si="3"/>
        <v>0.14083802561853412</v>
      </c>
      <c r="L62" s="20">
        <f t="shared" si="4"/>
        <v>0.0009994359068885123</v>
      </c>
      <c r="M62" s="20">
        <f t="shared" si="5"/>
        <v>0.04937528308859967</v>
      </c>
      <c r="N62" s="20">
        <f t="shared" si="6"/>
        <v>0</v>
      </c>
      <c r="O62" s="20">
        <f t="shared" si="7"/>
        <v>0.17416675852090896</v>
      </c>
    </row>
    <row r="63" spans="1:15" ht="12.75">
      <c r="A63" s="47">
        <v>61</v>
      </c>
      <c r="B63" s="61" t="s">
        <v>64</v>
      </c>
      <c r="C63" s="48">
        <v>229525</v>
      </c>
      <c r="D63" s="48">
        <v>20549</v>
      </c>
      <c r="E63" s="48">
        <v>0</v>
      </c>
      <c r="F63" s="48">
        <v>63522</v>
      </c>
      <c r="G63" s="48">
        <v>0</v>
      </c>
      <c r="H63" s="48">
        <v>0</v>
      </c>
      <c r="I63" s="49">
        <f t="shared" si="1"/>
        <v>313596</v>
      </c>
      <c r="J63" s="50">
        <f t="shared" si="2"/>
        <v>0.7319130346050332</v>
      </c>
      <c r="K63" s="50">
        <f t="shared" si="3"/>
        <v>0.065526983762548</v>
      </c>
      <c r="L63" s="50">
        <f t="shared" si="4"/>
        <v>0</v>
      </c>
      <c r="M63" s="50">
        <f t="shared" si="5"/>
        <v>0.20255998163241878</v>
      </c>
      <c r="N63" s="50">
        <f t="shared" si="6"/>
        <v>0</v>
      </c>
      <c r="O63" s="50">
        <f t="shared" si="7"/>
        <v>0</v>
      </c>
    </row>
    <row r="64" spans="1:15" s="35" customFormat="1" ht="12.75">
      <c r="A64" s="14">
        <v>62</v>
      </c>
      <c r="B64" s="60" t="s">
        <v>65</v>
      </c>
      <c r="C64" s="43">
        <v>7929</v>
      </c>
      <c r="D64" s="43">
        <v>0</v>
      </c>
      <c r="E64" s="43">
        <v>0</v>
      </c>
      <c r="F64" s="43">
        <v>58286</v>
      </c>
      <c r="G64" s="43">
        <v>0</v>
      </c>
      <c r="H64" s="43">
        <v>0</v>
      </c>
      <c r="I64" s="33">
        <f t="shared" si="1"/>
        <v>66215</v>
      </c>
      <c r="J64" s="34">
        <f t="shared" si="2"/>
        <v>0.11974628105414181</v>
      </c>
      <c r="K64" s="34">
        <f t="shared" si="3"/>
        <v>0</v>
      </c>
      <c r="L64" s="34">
        <f t="shared" si="4"/>
        <v>0</v>
      </c>
      <c r="M64" s="34">
        <f t="shared" si="5"/>
        <v>0.8802537189458582</v>
      </c>
      <c r="N64" s="34">
        <f t="shared" si="6"/>
        <v>0</v>
      </c>
      <c r="O64" s="34">
        <f t="shared" si="7"/>
        <v>0</v>
      </c>
    </row>
    <row r="65" spans="1:15" s="35" customFormat="1" ht="12.75">
      <c r="A65" s="14">
        <v>63</v>
      </c>
      <c r="B65" s="60" t="s">
        <v>66</v>
      </c>
      <c r="C65" s="43">
        <v>9304</v>
      </c>
      <c r="D65" s="43">
        <v>74900</v>
      </c>
      <c r="E65" s="43">
        <v>0</v>
      </c>
      <c r="F65" s="43">
        <v>36949</v>
      </c>
      <c r="G65" s="43">
        <v>0</v>
      </c>
      <c r="H65" s="43">
        <v>0</v>
      </c>
      <c r="I65" s="33">
        <f t="shared" si="1"/>
        <v>121153</v>
      </c>
      <c r="J65" s="34">
        <f t="shared" si="2"/>
        <v>0.07679545698414401</v>
      </c>
      <c r="K65" s="34">
        <f t="shared" si="3"/>
        <v>0.6182265399948825</v>
      </c>
      <c r="L65" s="34">
        <f t="shared" si="4"/>
        <v>0</v>
      </c>
      <c r="M65" s="34">
        <f t="shared" si="5"/>
        <v>0.3049780030209735</v>
      </c>
      <c r="N65" s="34">
        <f t="shared" si="6"/>
        <v>0</v>
      </c>
      <c r="O65" s="34">
        <f t="shared" si="7"/>
        <v>0</v>
      </c>
    </row>
    <row r="66" spans="1:15" s="35" customFormat="1" ht="12.75">
      <c r="A66" s="14">
        <v>64</v>
      </c>
      <c r="B66" s="60" t="s">
        <v>67</v>
      </c>
      <c r="C66" s="43">
        <v>168190</v>
      </c>
      <c r="D66" s="43">
        <v>65541</v>
      </c>
      <c r="E66" s="43">
        <v>0</v>
      </c>
      <c r="F66" s="43">
        <v>77079</v>
      </c>
      <c r="G66" s="43">
        <v>0</v>
      </c>
      <c r="H66" s="43">
        <v>118472</v>
      </c>
      <c r="I66" s="33">
        <f t="shared" si="1"/>
        <v>429282</v>
      </c>
      <c r="J66" s="34">
        <f t="shared" si="2"/>
        <v>0.3917937393135515</v>
      </c>
      <c r="K66" s="34">
        <f t="shared" si="3"/>
        <v>0.1526758634184522</v>
      </c>
      <c r="L66" s="34">
        <f t="shared" si="4"/>
        <v>0</v>
      </c>
      <c r="M66" s="34">
        <f t="shared" si="5"/>
        <v>0.1795533006275595</v>
      </c>
      <c r="N66" s="34">
        <f t="shared" si="6"/>
        <v>0</v>
      </c>
      <c r="O66" s="34">
        <f t="shared" si="7"/>
        <v>0.27597709664043685</v>
      </c>
    </row>
    <row r="67" spans="1:15" ht="12.75">
      <c r="A67" s="15">
        <v>65</v>
      </c>
      <c r="B67" s="62" t="s">
        <v>68</v>
      </c>
      <c r="C67" s="44">
        <v>627310</v>
      </c>
      <c r="D67" s="44">
        <v>80527</v>
      </c>
      <c r="E67" s="44">
        <v>1577</v>
      </c>
      <c r="F67" s="44">
        <v>585811</v>
      </c>
      <c r="G67" s="44">
        <v>0</v>
      </c>
      <c r="H67" s="44">
        <v>603530</v>
      </c>
      <c r="I67" s="2">
        <f t="shared" si="1"/>
        <v>1898755</v>
      </c>
      <c r="J67" s="20">
        <f t="shared" si="2"/>
        <v>0.3303796435032429</v>
      </c>
      <c r="K67" s="20">
        <f t="shared" si="3"/>
        <v>0.04241042156571016</v>
      </c>
      <c r="L67" s="20">
        <f t="shared" si="4"/>
        <v>0.0008305442250316655</v>
      </c>
      <c r="M67" s="20">
        <f t="shared" si="5"/>
        <v>0.30852374318961634</v>
      </c>
      <c r="N67" s="20">
        <f t="shared" si="6"/>
        <v>0</v>
      </c>
      <c r="O67" s="20">
        <f t="shared" si="7"/>
        <v>0.3178556475163989</v>
      </c>
    </row>
    <row r="68" spans="1:15" ht="12.75">
      <c r="A68" s="47">
        <v>66</v>
      </c>
      <c r="B68" s="61" t="s">
        <v>151</v>
      </c>
      <c r="C68" s="48">
        <v>50447</v>
      </c>
      <c r="D68" s="48">
        <v>0</v>
      </c>
      <c r="E68" s="48">
        <v>6200</v>
      </c>
      <c r="F68" s="48">
        <v>163322</v>
      </c>
      <c r="G68" s="48">
        <v>0</v>
      </c>
      <c r="H68" s="48">
        <v>0</v>
      </c>
      <c r="I68" s="49">
        <f>SUM(C68:H68)</f>
        <v>219969</v>
      </c>
      <c r="J68" s="50">
        <f aca="true" t="shared" si="8" ref="J68:O70">C68/$I68</f>
        <v>0.22933686110315543</v>
      </c>
      <c r="K68" s="50">
        <f t="shared" si="8"/>
        <v>0</v>
      </c>
      <c r="L68" s="50">
        <f t="shared" si="8"/>
        <v>0.028185789815837685</v>
      </c>
      <c r="M68" s="50">
        <f t="shared" si="8"/>
        <v>0.7424773490810068</v>
      </c>
      <c r="N68" s="50">
        <f t="shared" si="8"/>
        <v>0</v>
      </c>
      <c r="O68" s="50">
        <f t="shared" si="8"/>
        <v>0</v>
      </c>
    </row>
    <row r="69" spans="1:15" s="35" customFormat="1" ht="12.75">
      <c r="A69" s="14">
        <v>67</v>
      </c>
      <c r="B69" s="60" t="s">
        <v>69</v>
      </c>
      <c r="C69" s="43">
        <v>592573</v>
      </c>
      <c r="D69" s="43">
        <v>589897</v>
      </c>
      <c r="E69" s="43">
        <v>1137</v>
      </c>
      <c r="F69" s="43">
        <v>77834</v>
      </c>
      <c r="G69" s="43">
        <v>0</v>
      </c>
      <c r="H69" s="43">
        <v>0</v>
      </c>
      <c r="I69" s="33">
        <f>SUM(C69:H69)</f>
        <v>1261441</v>
      </c>
      <c r="J69" s="34">
        <f t="shared" si="8"/>
        <v>0.4697587917310441</v>
      </c>
      <c r="K69" s="34">
        <f t="shared" si="8"/>
        <v>0.46763740832904593</v>
      </c>
      <c r="L69" s="34">
        <f t="shared" si="8"/>
        <v>0.000901350122597886</v>
      </c>
      <c r="M69" s="34">
        <f t="shared" si="8"/>
        <v>0.061702449817312106</v>
      </c>
      <c r="N69" s="34">
        <f t="shared" si="8"/>
        <v>0</v>
      </c>
      <c r="O69" s="34">
        <f t="shared" si="8"/>
        <v>0</v>
      </c>
    </row>
    <row r="70" spans="1:15" s="35" customFormat="1" ht="12.75">
      <c r="A70" s="14">
        <v>68</v>
      </c>
      <c r="B70" s="60" t="s">
        <v>70</v>
      </c>
      <c r="C70" s="43">
        <v>134163</v>
      </c>
      <c r="D70" s="43">
        <v>0</v>
      </c>
      <c r="E70" s="43">
        <v>0</v>
      </c>
      <c r="F70" s="43">
        <v>11184</v>
      </c>
      <c r="G70" s="43">
        <v>0</v>
      </c>
      <c r="H70" s="43">
        <v>0</v>
      </c>
      <c r="I70" s="33">
        <f>SUM(C70:H70)</f>
        <v>145347</v>
      </c>
      <c r="J70" s="34">
        <f t="shared" si="8"/>
        <v>0.9230531073912774</v>
      </c>
      <c r="K70" s="34">
        <f t="shared" si="8"/>
        <v>0</v>
      </c>
      <c r="L70" s="34">
        <f t="shared" si="8"/>
        <v>0</v>
      </c>
      <c r="M70" s="34">
        <f t="shared" si="8"/>
        <v>0.07694689260872258</v>
      </c>
      <c r="N70" s="34">
        <f t="shared" si="8"/>
        <v>0</v>
      </c>
      <c r="O70" s="34">
        <f t="shared" si="8"/>
        <v>0</v>
      </c>
    </row>
    <row r="71" spans="1:15" s="35" customFormat="1" ht="12.75">
      <c r="A71" s="14">
        <v>69</v>
      </c>
      <c r="B71" s="60" t="s">
        <v>110</v>
      </c>
      <c r="C71" s="43">
        <v>110736</v>
      </c>
      <c r="D71" s="43">
        <v>0</v>
      </c>
      <c r="E71" s="43">
        <v>63923</v>
      </c>
      <c r="F71" s="43">
        <v>23273</v>
      </c>
      <c r="G71" s="43">
        <v>0</v>
      </c>
      <c r="H71" s="43">
        <v>2497595</v>
      </c>
      <c r="I71" s="33">
        <f>SUM(C71:H71)</f>
        <v>2695527</v>
      </c>
      <c r="J71" s="34">
        <f aca="true" t="shared" si="9" ref="J71:O71">C71/$I71</f>
        <v>0.041081391505260384</v>
      </c>
      <c r="K71" s="34">
        <f t="shared" si="9"/>
        <v>0</v>
      </c>
      <c r="L71" s="34">
        <f t="shared" si="9"/>
        <v>0.023714472160731463</v>
      </c>
      <c r="M71" s="34">
        <f t="shared" si="9"/>
        <v>0.008633933178929389</v>
      </c>
      <c r="N71" s="34">
        <f t="shared" si="9"/>
        <v>0</v>
      </c>
      <c r="O71" s="34">
        <f t="shared" si="9"/>
        <v>0.9265702031550788</v>
      </c>
    </row>
    <row r="72" spans="1:15" ht="12.75">
      <c r="A72" s="15">
        <v>396</v>
      </c>
      <c r="B72" s="62" t="s">
        <v>152</v>
      </c>
      <c r="C72" s="43">
        <v>814245.8</v>
      </c>
      <c r="D72" s="43">
        <v>438955.88</v>
      </c>
      <c r="E72" s="43">
        <v>1849916.13</v>
      </c>
      <c r="F72" s="43">
        <v>42134.92</v>
      </c>
      <c r="G72" s="43">
        <v>0</v>
      </c>
      <c r="H72" s="43">
        <v>0</v>
      </c>
      <c r="I72" s="2">
        <f>SUM(C72:H72)</f>
        <v>3145252.73</v>
      </c>
      <c r="J72" s="20">
        <f aca="true" t="shared" si="10" ref="J72:O72">C72/$I72</f>
        <v>0.2588808817280639</v>
      </c>
      <c r="K72" s="20">
        <f t="shared" si="10"/>
        <v>0.1395614017955244</v>
      </c>
      <c r="L72" s="20">
        <f t="shared" si="10"/>
        <v>0.5881613621554665</v>
      </c>
      <c r="M72" s="20">
        <f t="shared" si="10"/>
        <v>0.01339635432094514</v>
      </c>
      <c r="N72" s="20">
        <f t="shared" si="10"/>
        <v>0</v>
      </c>
      <c r="O72" s="20">
        <f t="shared" si="10"/>
        <v>0</v>
      </c>
    </row>
    <row r="73" spans="1:15" ht="12.75">
      <c r="A73" s="21"/>
      <c r="B73" s="22" t="s">
        <v>15</v>
      </c>
      <c r="C73" s="23">
        <f aca="true" t="shared" si="11" ref="C73:I73">SUM(C3:C72)</f>
        <v>56837384.8</v>
      </c>
      <c r="D73" s="23">
        <f t="shared" si="11"/>
        <v>10562525.88</v>
      </c>
      <c r="E73" s="23">
        <f t="shared" si="11"/>
        <v>4670176.13</v>
      </c>
      <c r="F73" s="23">
        <f t="shared" si="11"/>
        <v>10237654.92</v>
      </c>
      <c r="G73" s="23">
        <f t="shared" si="11"/>
        <v>149197</v>
      </c>
      <c r="H73" s="23">
        <f t="shared" si="11"/>
        <v>65053156</v>
      </c>
      <c r="I73" s="24">
        <f t="shared" si="11"/>
        <v>147510094.73</v>
      </c>
      <c r="J73" s="25">
        <f aca="true" t="shared" si="12" ref="J73:O73">C73/$I73</f>
        <v>0.3853118317362225</v>
      </c>
      <c r="K73" s="25">
        <f t="shared" si="12"/>
        <v>0.0716054443550692</v>
      </c>
      <c r="L73" s="25">
        <f t="shared" si="12"/>
        <v>0.031660044273906895</v>
      </c>
      <c r="M73" s="25">
        <f t="shared" si="12"/>
        <v>0.0694030800992897</v>
      </c>
      <c r="N73" s="25">
        <f t="shared" si="12"/>
        <v>0.0010114358632410054</v>
      </c>
      <c r="O73" s="25">
        <f t="shared" si="12"/>
        <v>0.44100816367227075</v>
      </c>
    </row>
    <row r="74" spans="1:15" ht="12.75">
      <c r="A74" s="26"/>
      <c r="B74" s="8"/>
      <c r="C74" s="46"/>
      <c r="D74" s="46"/>
      <c r="E74" s="46"/>
      <c r="F74" s="46"/>
      <c r="G74" s="46"/>
      <c r="H74" s="46"/>
      <c r="I74" s="42"/>
      <c r="J74" s="27"/>
      <c r="K74" s="27"/>
      <c r="L74" s="27"/>
      <c r="M74" s="27"/>
      <c r="N74" s="27"/>
      <c r="O74" s="41"/>
    </row>
    <row r="75" spans="1:15" s="35" customFormat="1" ht="12.75">
      <c r="A75" s="14">
        <v>318</v>
      </c>
      <c r="B75" s="36" t="s">
        <v>71</v>
      </c>
      <c r="C75" s="43">
        <v>202912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33">
        <f>SUM(C75:H75)</f>
        <v>202912</v>
      </c>
      <c r="J75" s="34">
        <f aca="true" t="shared" si="13" ref="J75:O77">C75/$I75</f>
        <v>1</v>
      </c>
      <c r="K75" s="34">
        <f t="shared" si="13"/>
        <v>0</v>
      </c>
      <c r="L75" s="34">
        <f t="shared" si="13"/>
        <v>0</v>
      </c>
      <c r="M75" s="34">
        <f t="shared" si="13"/>
        <v>0</v>
      </c>
      <c r="N75" s="34">
        <f t="shared" si="13"/>
        <v>0</v>
      </c>
      <c r="O75" s="34">
        <f t="shared" si="13"/>
        <v>0</v>
      </c>
    </row>
    <row r="76" spans="1:15" ht="12.75">
      <c r="A76" s="3">
        <v>319</v>
      </c>
      <c r="B76" s="4" t="s">
        <v>72</v>
      </c>
      <c r="C76" s="45">
        <v>3218</v>
      </c>
      <c r="D76" s="45">
        <v>0</v>
      </c>
      <c r="E76" s="45">
        <v>0</v>
      </c>
      <c r="F76" s="45">
        <v>9662</v>
      </c>
      <c r="G76" s="45">
        <v>0</v>
      </c>
      <c r="H76" s="45">
        <v>0</v>
      </c>
      <c r="I76" s="28">
        <f>SUM(C76:H76)</f>
        <v>12880</v>
      </c>
      <c r="J76" s="29">
        <f t="shared" si="13"/>
        <v>0.2498447204968944</v>
      </c>
      <c r="K76" s="29">
        <f t="shared" si="13"/>
        <v>0</v>
      </c>
      <c r="L76" s="29">
        <f t="shared" si="13"/>
        <v>0</v>
      </c>
      <c r="M76" s="29">
        <f t="shared" si="13"/>
        <v>0.7501552795031056</v>
      </c>
      <c r="N76" s="29">
        <f t="shared" si="13"/>
        <v>0</v>
      </c>
      <c r="O76" s="29">
        <f t="shared" si="13"/>
        <v>0</v>
      </c>
    </row>
    <row r="77" spans="1:15" ht="12.75">
      <c r="A77" s="11"/>
      <c r="B77" s="12" t="s">
        <v>73</v>
      </c>
      <c r="C77" s="30">
        <f aca="true" t="shared" si="14" ref="C77:I77">SUM(C75:C76)</f>
        <v>206130</v>
      </c>
      <c r="D77" s="30">
        <f t="shared" si="14"/>
        <v>0</v>
      </c>
      <c r="E77" s="30">
        <f t="shared" si="14"/>
        <v>0</v>
      </c>
      <c r="F77" s="30">
        <f t="shared" si="14"/>
        <v>9662</v>
      </c>
      <c r="G77" s="30">
        <f t="shared" si="14"/>
        <v>0</v>
      </c>
      <c r="H77" s="30">
        <f t="shared" si="14"/>
        <v>0</v>
      </c>
      <c r="I77" s="10">
        <f t="shared" si="14"/>
        <v>215792</v>
      </c>
      <c r="J77" s="31">
        <f t="shared" si="13"/>
        <v>0.9552254022391933</v>
      </c>
      <c r="K77" s="31">
        <f t="shared" si="13"/>
        <v>0</v>
      </c>
      <c r="L77" s="31">
        <f t="shared" si="13"/>
        <v>0</v>
      </c>
      <c r="M77" s="31">
        <f t="shared" si="13"/>
        <v>0.0447745977608067</v>
      </c>
      <c r="N77" s="31">
        <f t="shared" si="13"/>
        <v>0</v>
      </c>
      <c r="O77" s="31">
        <f t="shared" si="13"/>
        <v>0</v>
      </c>
    </row>
    <row r="78" spans="1:15" ht="12.75">
      <c r="A78" s="6"/>
      <c r="B78" s="7"/>
      <c r="C78" s="46"/>
      <c r="D78" s="46"/>
      <c r="E78" s="46"/>
      <c r="F78" s="46"/>
      <c r="G78" s="46"/>
      <c r="H78" s="46"/>
      <c r="I78" s="42"/>
      <c r="J78" s="27"/>
      <c r="K78" s="27"/>
      <c r="L78" s="27"/>
      <c r="M78" s="27"/>
      <c r="N78" s="27"/>
      <c r="O78" s="41"/>
    </row>
    <row r="79" spans="1:15" ht="12.75">
      <c r="A79" s="47">
        <v>321001</v>
      </c>
      <c r="B79" s="47" t="s">
        <v>74</v>
      </c>
      <c r="C79" s="48">
        <v>0</v>
      </c>
      <c r="D79" s="48">
        <v>4499</v>
      </c>
      <c r="E79" s="48">
        <v>91468</v>
      </c>
      <c r="F79" s="48">
        <v>0</v>
      </c>
      <c r="G79" s="48">
        <v>0</v>
      </c>
      <c r="H79" s="48">
        <v>0</v>
      </c>
      <c r="I79" s="49">
        <f aca="true" t="shared" si="15" ref="I79:I86">SUM(C79:H79)</f>
        <v>95967</v>
      </c>
      <c r="J79" s="50">
        <f aca="true" t="shared" si="16" ref="J79:O90">C79/$I79</f>
        <v>0</v>
      </c>
      <c r="K79" s="50">
        <f t="shared" si="16"/>
        <v>0.046880698573467966</v>
      </c>
      <c r="L79" s="50">
        <f t="shared" si="16"/>
        <v>0.953119301426532</v>
      </c>
      <c r="M79" s="50">
        <f t="shared" si="16"/>
        <v>0</v>
      </c>
      <c r="N79" s="50">
        <f t="shared" si="16"/>
        <v>0</v>
      </c>
      <c r="O79" s="50">
        <f t="shared" si="16"/>
        <v>0</v>
      </c>
    </row>
    <row r="80" spans="1:15" s="35" customFormat="1" ht="12.75">
      <c r="A80" s="14">
        <v>329001</v>
      </c>
      <c r="B80" s="36" t="s">
        <v>75</v>
      </c>
      <c r="C80" s="43">
        <v>36164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33">
        <f t="shared" si="15"/>
        <v>36164</v>
      </c>
      <c r="J80" s="34">
        <f t="shared" si="16"/>
        <v>1</v>
      </c>
      <c r="K80" s="34">
        <f t="shared" si="16"/>
        <v>0</v>
      </c>
      <c r="L80" s="34">
        <f t="shared" si="16"/>
        <v>0</v>
      </c>
      <c r="M80" s="34">
        <f t="shared" si="16"/>
        <v>0</v>
      </c>
      <c r="N80" s="34">
        <f t="shared" si="16"/>
        <v>0</v>
      </c>
      <c r="O80" s="34">
        <f t="shared" si="16"/>
        <v>0</v>
      </c>
    </row>
    <row r="81" spans="1:15" s="35" customFormat="1" ht="12.75">
      <c r="A81" s="14">
        <v>331001</v>
      </c>
      <c r="B81" s="36" t="s">
        <v>76</v>
      </c>
      <c r="C81" s="43">
        <v>15393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33">
        <f t="shared" si="15"/>
        <v>15393</v>
      </c>
      <c r="J81" s="34">
        <f t="shared" si="16"/>
        <v>1</v>
      </c>
      <c r="K81" s="34">
        <f t="shared" si="16"/>
        <v>0</v>
      </c>
      <c r="L81" s="34">
        <f t="shared" si="16"/>
        <v>0</v>
      </c>
      <c r="M81" s="34">
        <f t="shared" si="16"/>
        <v>0</v>
      </c>
      <c r="N81" s="34">
        <f t="shared" si="16"/>
        <v>0</v>
      </c>
      <c r="O81" s="34">
        <f t="shared" si="16"/>
        <v>0</v>
      </c>
    </row>
    <row r="82" spans="1:15" s="35" customFormat="1" ht="12.75">
      <c r="A82" s="14">
        <v>333001</v>
      </c>
      <c r="B82" s="36" t="s">
        <v>77</v>
      </c>
      <c r="C82" s="43">
        <v>82681</v>
      </c>
      <c r="D82" s="43">
        <v>158273</v>
      </c>
      <c r="E82" s="43">
        <v>102178</v>
      </c>
      <c r="F82" s="43">
        <v>0</v>
      </c>
      <c r="G82" s="43">
        <v>0</v>
      </c>
      <c r="H82" s="43">
        <v>0</v>
      </c>
      <c r="I82" s="33">
        <f t="shared" si="15"/>
        <v>343132</v>
      </c>
      <c r="J82" s="34">
        <f t="shared" si="16"/>
        <v>0.24095974726927247</v>
      </c>
      <c r="K82" s="34">
        <f t="shared" si="16"/>
        <v>0.4612598067216115</v>
      </c>
      <c r="L82" s="34">
        <f t="shared" si="16"/>
        <v>0.297780446009116</v>
      </c>
      <c r="M82" s="34">
        <f t="shared" si="16"/>
        <v>0</v>
      </c>
      <c r="N82" s="34">
        <f t="shared" si="16"/>
        <v>0</v>
      </c>
      <c r="O82" s="34">
        <f t="shared" si="16"/>
        <v>0</v>
      </c>
    </row>
    <row r="83" spans="1:15" ht="12.75">
      <c r="A83" s="15">
        <v>336001</v>
      </c>
      <c r="B83" s="51" t="s">
        <v>78</v>
      </c>
      <c r="C83" s="44">
        <v>548183</v>
      </c>
      <c r="D83" s="44">
        <v>0</v>
      </c>
      <c r="E83" s="44">
        <v>0</v>
      </c>
      <c r="F83" s="44">
        <v>2659</v>
      </c>
      <c r="G83" s="44">
        <v>0</v>
      </c>
      <c r="H83" s="44">
        <v>0</v>
      </c>
      <c r="I83" s="2">
        <f t="shared" si="15"/>
        <v>550842</v>
      </c>
      <c r="J83" s="20">
        <f t="shared" si="16"/>
        <v>0.9951728444817207</v>
      </c>
      <c r="K83" s="20">
        <f t="shared" si="16"/>
        <v>0</v>
      </c>
      <c r="L83" s="20">
        <f t="shared" si="16"/>
        <v>0</v>
      </c>
      <c r="M83" s="20">
        <f t="shared" si="16"/>
        <v>0.004827155518279289</v>
      </c>
      <c r="N83" s="20">
        <f t="shared" si="16"/>
        <v>0</v>
      </c>
      <c r="O83" s="20">
        <f t="shared" si="16"/>
        <v>0</v>
      </c>
    </row>
    <row r="84" spans="1:15" ht="12.75">
      <c r="A84" s="47">
        <v>337001</v>
      </c>
      <c r="B84" s="47" t="s">
        <v>79</v>
      </c>
      <c r="C84" s="48">
        <v>243598</v>
      </c>
      <c r="D84" s="48">
        <v>0</v>
      </c>
      <c r="E84" s="48">
        <v>19135</v>
      </c>
      <c r="F84" s="48">
        <v>0</v>
      </c>
      <c r="G84" s="48">
        <v>0</v>
      </c>
      <c r="H84" s="48">
        <v>0</v>
      </c>
      <c r="I84" s="49">
        <f t="shared" si="15"/>
        <v>262733</v>
      </c>
      <c r="J84" s="50">
        <f t="shared" si="16"/>
        <v>0.927169407725714</v>
      </c>
      <c r="K84" s="50">
        <f t="shared" si="16"/>
        <v>0</v>
      </c>
      <c r="L84" s="50">
        <f t="shared" si="16"/>
        <v>0.07283059227428607</v>
      </c>
      <c r="M84" s="50">
        <f t="shared" si="16"/>
        <v>0</v>
      </c>
      <c r="N84" s="50">
        <f t="shared" si="16"/>
        <v>0</v>
      </c>
      <c r="O84" s="50">
        <f t="shared" si="16"/>
        <v>0</v>
      </c>
    </row>
    <row r="85" spans="1:15" s="35" customFormat="1" ht="12.75">
      <c r="A85" s="14">
        <v>339001</v>
      </c>
      <c r="B85" s="36" t="s">
        <v>80</v>
      </c>
      <c r="C85" s="43">
        <v>3815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33">
        <f>SUM(C85:H85)</f>
        <v>3815</v>
      </c>
      <c r="J85" s="34">
        <f aca="true" t="shared" si="17" ref="J85:O85">C85/$I85</f>
        <v>1</v>
      </c>
      <c r="K85" s="34">
        <f t="shared" si="17"/>
        <v>0</v>
      </c>
      <c r="L85" s="34">
        <f t="shared" si="17"/>
        <v>0</v>
      </c>
      <c r="M85" s="34">
        <f t="shared" si="17"/>
        <v>0</v>
      </c>
      <c r="N85" s="34">
        <f t="shared" si="17"/>
        <v>0</v>
      </c>
      <c r="O85" s="34">
        <f t="shared" si="17"/>
        <v>0</v>
      </c>
    </row>
    <row r="86" spans="1:15" ht="12.75">
      <c r="A86" s="14">
        <v>340001</v>
      </c>
      <c r="B86" s="36" t="s">
        <v>100</v>
      </c>
      <c r="C86" s="43">
        <v>21528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33">
        <f t="shared" si="15"/>
        <v>21528</v>
      </c>
      <c r="J86" s="34">
        <f t="shared" si="16"/>
        <v>1</v>
      </c>
      <c r="K86" s="34">
        <f t="shared" si="16"/>
        <v>0</v>
      </c>
      <c r="L86" s="34">
        <f t="shared" si="16"/>
        <v>0</v>
      </c>
      <c r="M86" s="34">
        <f t="shared" si="16"/>
        <v>0</v>
      </c>
      <c r="N86" s="34">
        <f t="shared" si="16"/>
        <v>0</v>
      </c>
      <c r="O86" s="34">
        <f t="shared" si="16"/>
        <v>0</v>
      </c>
    </row>
    <row r="87" spans="1:15" ht="12.75">
      <c r="A87" s="14">
        <v>341001</v>
      </c>
      <c r="B87" s="36" t="s">
        <v>126</v>
      </c>
      <c r="C87" s="43">
        <v>22129</v>
      </c>
      <c r="D87" s="43">
        <v>15328</v>
      </c>
      <c r="E87" s="43">
        <v>0</v>
      </c>
      <c r="F87" s="43">
        <v>891</v>
      </c>
      <c r="G87" s="43">
        <v>0</v>
      </c>
      <c r="H87" s="43">
        <v>0</v>
      </c>
      <c r="I87" s="33">
        <f>SUM(C87:H87)</f>
        <v>38348</v>
      </c>
      <c r="J87" s="34">
        <f aca="true" t="shared" si="18" ref="J87:O89">C87/$I87</f>
        <v>0.577057473662251</v>
      </c>
      <c r="K87" s="34">
        <f t="shared" si="18"/>
        <v>0.3997079378324815</v>
      </c>
      <c r="L87" s="34">
        <f t="shared" si="18"/>
        <v>0</v>
      </c>
      <c r="M87" s="34">
        <f t="shared" si="18"/>
        <v>0.02323458850526755</v>
      </c>
      <c r="N87" s="34">
        <f t="shared" si="18"/>
        <v>0</v>
      </c>
      <c r="O87" s="34">
        <f t="shared" si="18"/>
        <v>0</v>
      </c>
    </row>
    <row r="88" spans="1:15" ht="12.75">
      <c r="A88" s="15">
        <v>342001</v>
      </c>
      <c r="B88" s="51" t="s">
        <v>111</v>
      </c>
      <c r="C88" s="44">
        <v>62056</v>
      </c>
      <c r="D88" s="44">
        <v>8673</v>
      </c>
      <c r="E88" s="44">
        <v>0</v>
      </c>
      <c r="F88" s="44">
        <v>0</v>
      </c>
      <c r="G88" s="44">
        <v>0</v>
      </c>
      <c r="H88" s="44">
        <v>0</v>
      </c>
      <c r="I88" s="2">
        <f>SUM(C88:H88)</f>
        <v>70729</v>
      </c>
      <c r="J88" s="20">
        <f t="shared" si="18"/>
        <v>0.8773770306380693</v>
      </c>
      <c r="K88" s="20">
        <f t="shared" si="18"/>
        <v>0.12262296936193075</v>
      </c>
      <c r="L88" s="20">
        <f t="shared" si="18"/>
        <v>0</v>
      </c>
      <c r="M88" s="20">
        <f t="shared" si="18"/>
        <v>0</v>
      </c>
      <c r="N88" s="20">
        <f t="shared" si="18"/>
        <v>0</v>
      </c>
      <c r="O88" s="20">
        <f t="shared" si="18"/>
        <v>0</v>
      </c>
    </row>
    <row r="89" spans="1:15" ht="12.75">
      <c r="A89" s="55">
        <v>343001</v>
      </c>
      <c r="B89" s="55" t="s">
        <v>127</v>
      </c>
      <c r="C89" s="59">
        <v>0</v>
      </c>
      <c r="D89" s="59">
        <v>0</v>
      </c>
      <c r="E89" s="59">
        <v>17302</v>
      </c>
      <c r="F89" s="59">
        <v>0</v>
      </c>
      <c r="G89" s="59">
        <v>0</v>
      </c>
      <c r="H89" s="59">
        <v>0</v>
      </c>
      <c r="I89" s="56">
        <f>SUM(C89:H89)</f>
        <v>17302</v>
      </c>
      <c r="J89" s="57">
        <f t="shared" si="18"/>
        <v>0</v>
      </c>
      <c r="K89" s="57">
        <f t="shared" si="18"/>
        <v>0</v>
      </c>
      <c r="L89" s="57">
        <f t="shared" si="18"/>
        <v>1</v>
      </c>
      <c r="M89" s="57">
        <f t="shared" si="18"/>
        <v>0</v>
      </c>
      <c r="N89" s="57">
        <f t="shared" si="18"/>
        <v>0</v>
      </c>
      <c r="O89" s="57">
        <f t="shared" si="18"/>
        <v>0</v>
      </c>
    </row>
    <row r="90" spans="1:15" ht="12.75">
      <c r="A90" s="11"/>
      <c r="B90" s="12" t="s">
        <v>81</v>
      </c>
      <c r="C90" s="30">
        <f aca="true" t="shared" si="19" ref="C90:I90">SUM(C79:C89)</f>
        <v>1035547</v>
      </c>
      <c r="D90" s="30">
        <f t="shared" si="19"/>
        <v>186773</v>
      </c>
      <c r="E90" s="30">
        <f t="shared" si="19"/>
        <v>230083</v>
      </c>
      <c r="F90" s="30">
        <f t="shared" si="19"/>
        <v>3550</v>
      </c>
      <c r="G90" s="30">
        <f t="shared" si="19"/>
        <v>0</v>
      </c>
      <c r="H90" s="30">
        <f t="shared" si="19"/>
        <v>0</v>
      </c>
      <c r="I90" s="10">
        <f t="shared" si="19"/>
        <v>1455953</v>
      </c>
      <c r="J90" s="31">
        <f t="shared" si="16"/>
        <v>0.7112502944806598</v>
      </c>
      <c r="K90" s="31">
        <f t="shared" si="16"/>
        <v>0.12828230032150764</v>
      </c>
      <c r="L90" s="31">
        <f t="shared" si="16"/>
        <v>0.1580291396768989</v>
      </c>
      <c r="M90" s="31">
        <f t="shared" si="16"/>
        <v>0.0024382655209337113</v>
      </c>
      <c r="N90" s="31">
        <f t="shared" si="16"/>
        <v>0</v>
      </c>
      <c r="O90" s="31">
        <f t="shared" si="16"/>
        <v>0</v>
      </c>
    </row>
    <row r="91" spans="1:15" ht="12.75">
      <c r="A91" s="26"/>
      <c r="B91" s="7"/>
      <c r="C91" s="46"/>
      <c r="D91" s="46"/>
      <c r="E91" s="46"/>
      <c r="F91" s="46"/>
      <c r="G91" s="46"/>
      <c r="H91" s="46"/>
      <c r="I91" s="42"/>
      <c r="J91" s="27"/>
      <c r="K91" s="27"/>
      <c r="L91" s="27"/>
      <c r="M91" s="27"/>
      <c r="N91" s="27"/>
      <c r="O91" s="41"/>
    </row>
    <row r="92" spans="1:15" ht="14.25" customHeight="1">
      <c r="A92" s="47">
        <v>300001</v>
      </c>
      <c r="B92" s="47" t="s">
        <v>82</v>
      </c>
      <c r="C92" s="48">
        <v>0</v>
      </c>
      <c r="D92" s="48">
        <v>0</v>
      </c>
      <c r="E92" s="48">
        <v>0</v>
      </c>
      <c r="F92" s="48">
        <v>0</v>
      </c>
      <c r="G92" s="48">
        <v>0</v>
      </c>
      <c r="H92" s="48">
        <v>0</v>
      </c>
      <c r="I92" s="49">
        <f>SUM(C92:H92)</f>
        <v>0</v>
      </c>
      <c r="J92" s="50" t="e">
        <f aca="true" t="shared" si="20" ref="J92:O93">C92/$I92</f>
        <v>#DIV/0!</v>
      </c>
      <c r="K92" s="50" t="e">
        <f t="shared" si="20"/>
        <v>#DIV/0!</v>
      </c>
      <c r="L92" s="50" t="e">
        <f t="shared" si="20"/>
        <v>#DIV/0!</v>
      </c>
      <c r="M92" s="50" t="e">
        <f t="shared" si="20"/>
        <v>#DIV/0!</v>
      </c>
      <c r="N92" s="50" t="e">
        <f t="shared" si="20"/>
        <v>#DIV/0!</v>
      </c>
      <c r="O92" s="50" t="e">
        <f t="shared" si="20"/>
        <v>#DIV/0!</v>
      </c>
    </row>
    <row r="93" spans="1:15" s="35" customFormat="1" ht="12.75">
      <c r="A93" s="14">
        <v>300002</v>
      </c>
      <c r="B93" s="36" t="s">
        <v>83</v>
      </c>
      <c r="C93" s="43">
        <v>0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33">
        <f>SUM(C93:H93)</f>
        <v>0</v>
      </c>
      <c r="J93" s="34" t="e">
        <f t="shared" si="20"/>
        <v>#DIV/0!</v>
      </c>
      <c r="K93" s="34" t="e">
        <f t="shared" si="20"/>
        <v>#DIV/0!</v>
      </c>
      <c r="L93" s="34" t="e">
        <f t="shared" si="20"/>
        <v>#DIV/0!</v>
      </c>
      <c r="M93" s="34" t="e">
        <f t="shared" si="20"/>
        <v>#DIV/0!</v>
      </c>
      <c r="N93" s="34" t="e">
        <f t="shared" si="20"/>
        <v>#DIV/0!</v>
      </c>
      <c r="O93" s="34" t="e">
        <f t="shared" si="20"/>
        <v>#DIV/0!</v>
      </c>
    </row>
    <row r="94" spans="1:15" s="35" customFormat="1" ht="12.75">
      <c r="A94" s="14">
        <v>300003</v>
      </c>
      <c r="B94" s="36" t="s">
        <v>128</v>
      </c>
      <c r="C94" s="43">
        <v>0</v>
      </c>
      <c r="D94" s="43">
        <v>17955</v>
      </c>
      <c r="E94" s="43">
        <v>0</v>
      </c>
      <c r="F94" s="43">
        <v>0</v>
      </c>
      <c r="G94" s="43">
        <v>0</v>
      </c>
      <c r="H94" s="43">
        <v>0</v>
      </c>
      <c r="I94" s="33">
        <f aca="true" t="shared" si="21" ref="I94:I139">SUM(C94:H94)</f>
        <v>17955</v>
      </c>
      <c r="J94" s="34">
        <f aca="true" t="shared" si="22" ref="J94:J139">C94/$I94</f>
        <v>0</v>
      </c>
      <c r="K94" s="34">
        <f aca="true" t="shared" si="23" ref="K94:K139">D94/$I94</f>
        <v>1</v>
      </c>
      <c r="L94" s="34">
        <f aca="true" t="shared" si="24" ref="L94:L139">E94/$I94</f>
        <v>0</v>
      </c>
      <c r="M94" s="34">
        <f aca="true" t="shared" si="25" ref="M94:M139">F94/$I94</f>
        <v>0</v>
      </c>
      <c r="N94" s="34">
        <f aca="true" t="shared" si="26" ref="N94:N139">G94/$I94</f>
        <v>0</v>
      </c>
      <c r="O94" s="34">
        <f aca="true" t="shared" si="27" ref="O94:O139">H94/$I94</f>
        <v>0</v>
      </c>
    </row>
    <row r="95" spans="1:15" s="35" customFormat="1" ht="12.75">
      <c r="A95" s="14">
        <v>370001</v>
      </c>
      <c r="B95" s="36" t="s">
        <v>129</v>
      </c>
      <c r="C95" s="43">
        <v>2155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33">
        <f t="shared" si="21"/>
        <v>2155</v>
      </c>
      <c r="J95" s="34">
        <f t="shared" si="22"/>
        <v>1</v>
      </c>
      <c r="K95" s="34">
        <f t="shared" si="23"/>
        <v>0</v>
      </c>
      <c r="L95" s="34">
        <f t="shared" si="24"/>
        <v>0</v>
      </c>
      <c r="M95" s="34">
        <f t="shared" si="25"/>
        <v>0</v>
      </c>
      <c r="N95" s="34">
        <f t="shared" si="26"/>
        <v>0</v>
      </c>
      <c r="O95" s="34">
        <f t="shared" si="27"/>
        <v>0</v>
      </c>
    </row>
    <row r="96" spans="1:15" s="35" customFormat="1" ht="12.75">
      <c r="A96" s="15">
        <v>371001</v>
      </c>
      <c r="B96" s="51" t="s">
        <v>130</v>
      </c>
      <c r="C96" s="44">
        <v>59128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2">
        <f t="shared" si="21"/>
        <v>59128</v>
      </c>
      <c r="J96" s="20">
        <f t="shared" si="22"/>
        <v>1</v>
      </c>
      <c r="K96" s="20">
        <f t="shared" si="23"/>
        <v>0</v>
      </c>
      <c r="L96" s="20">
        <f t="shared" si="24"/>
        <v>0</v>
      </c>
      <c r="M96" s="20">
        <f t="shared" si="25"/>
        <v>0</v>
      </c>
      <c r="N96" s="20">
        <f t="shared" si="26"/>
        <v>0</v>
      </c>
      <c r="O96" s="20">
        <f t="shared" si="27"/>
        <v>0</v>
      </c>
    </row>
    <row r="97" spans="1:15" s="35" customFormat="1" ht="12.75">
      <c r="A97" s="47">
        <v>372001</v>
      </c>
      <c r="B97" s="47" t="s">
        <v>131</v>
      </c>
      <c r="C97" s="48">
        <v>29782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9">
        <f t="shared" si="21"/>
        <v>29782</v>
      </c>
      <c r="J97" s="50">
        <f t="shared" si="22"/>
        <v>1</v>
      </c>
      <c r="K97" s="50">
        <f t="shared" si="23"/>
        <v>0</v>
      </c>
      <c r="L97" s="50">
        <f t="shared" si="24"/>
        <v>0</v>
      </c>
      <c r="M97" s="50">
        <f t="shared" si="25"/>
        <v>0</v>
      </c>
      <c r="N97" s="50">
        <f t="shared" si="26"/>
        <v>0</v>
      </c>
      <c r="O97" s="50">
        <f t="shared" si="27"/>
        <v>0</v>
      </c>
    </row>
    <row r="98" spans="1:15" s="35" customFormat="1" ht="12.75">
      <c r="A98" s="14">
        <v>373001</v>
      </c>
      <c r="B98" s="36" t="s">
        <v>132</v>
      </c>
      <c r="C98" s="43">
        <v>0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33">
        <f t="shared" si="21"/>
        <v>0</v>
      </c>
      <c r="J98" s="34" t="e">
        <f t="shared" si="22"/>
        <v>#DIV/0!</v>
      </c>
      <c r="K98" s="34" t="e">
        <f t="shared" si="23"/>
        <v>#DIV/0!</v>
      </c>
      <c r="L98" s="34" t="e">
        <f t="shared" si="24"/>
        <v>#DIV/0!</v>
      </c>
      <c r="M98" s="34" t="e">
        <f t="shared" si="25"/>
        <v>#DIV/0!</v>
      </c>
      <c r="N98" s="34" t="e">
        <f t="shared" si="26"/>
        <v>#DIV/0!</v>
      </c>
      <c r="O98" s="34" t="e">
        <f t="shared" si="27"/>
        <v>#DIV/0!</v>
      </c>
    </row>
    <row r="99" spans="1:15" s="35" customFormat="1" ht="12.75">
      <c r="A99" s="14">
        <v>374001</v>
      </c>
      <c r="B99" s="36" t="s">
        <v>133</v>
      </c>
      <c r="C99" s="43">
        <v>258</v>
      </c>
      <c r="D99" s="43">
        <v>11065</v>
      </c>
      <c r="E99" s="43">
        <v>0</v>
      </c>
      <c r="F99" s="43">
        <v>0</v>
      </c>
      <c r="G99" s="43">
        <v>0</v>
      </c>
      <c r="H99" s="43">
        <v>0</v>
      </c>
      <c r="I99" s="33">
        <f t="shared" si="21"/>
        <v>11323</v>
      </c>
      <c r="J99" s="34">
        <f t="shared" si="22"/>
        <v>0.02278548087962554</v>
      </c>
      <c r="K99" s="34">
        <f t="shared" si="23"/>
        <v>0.9772145191203745</v>
      </c>
      <c r="L99" s="34">
        <f t="shared" si="24"/>
        <v>0</v>
      </c>
      <c r="M99" s="34">
        <f t="shared" si="25"/>
        <v>0</v>
      </c>
      <c r="N99" s="34">
        <f t="shared" si="26"/>
        <v>0</v>
      </c>
      <c r="O99" s="34">
        <f t="shared" si="27"/>
        <v>0</v>
      </c>
    </row>
    <row r="100" spans="1:15" s="35" customFormat="1" ht="12.75">
      <c r="A100" s="14">
        <v>375001</v>
      </c>
      <c r="B100" s="36" t="s">
        <v>134</v>
      </c>
      <c r="C100" s="43">
        <v>0</v>
      </c>
      <c r="D100" s="43">
        <v>0</v>
      </c>
      <c r="E100" s="43">
        <v>2375</v>
      </c>
      <c r="F100" s="43">
        <v>0</v>
      </c>
      <c r="G100" s="43">
        <v>0</v>
      </c>
      <c r="H100" s="43">
        <v>0</v>
      </c>
      <c r="I100" s="33">
        <f t="shared" si="21"/>
        <v>2375</v>
      </c>
      <c r="J100" s="34">
        <f t="shared" si="22"/>
        <v>0</v>
      </c>
      <c r="K100" s="34">
        <f t="shared" si="23"/>
        <v>0</v>
      </c>
      <c r="L100" s="34">
        <f t="shared" si="24"/>
        <v>1</v>
      </c>
      <c r="M100" s="34">
        <f t="shared" si="25"/>
        <v>0</v>
      </c>
      <c r="N100" s="34">
        <f t="shared" si="26"/>
        <v>0</v>
      </c>
      <c r="O100" s="34">
        <f t="shared" si="27"/>
        <v>0</v>
      </c>
    </row>
    <row r="101" spans="1:15" s="35" customFormat="1" ht="12.75">
      <c r="A101" s="15">
        <v>376001</v>
      </c>
      <c r="B101" s="51" t="s">
        <v>135</v>
      </c>
      <c r="C101" s="44">
        <v>7445</v>
      </c>
      <c r="D101" s="44">
        <v>5441</v>
      </c>
      <c r="E101" s="44">
        <v>0</v>
      </c>
      <c r="F101" s="44">
        <v>0</v>
      </c>
      <c r="G101" s="44">
        <v>0</v>
      </c>
      <c r="H101" s="44">
        <v>0</v>
      </c>
      <c r="I101" s="2">
        <f t="shared" si="21"/>
        <v>12886</v>
      </c>
      <c r="J101" s="20">
        <f t="shared" si="22"/>
        <v>0.5777588080086916</v>
      </c>
      <c r="K101" s="20">
        <f t="shared" si="23"/>
        <v>0.4222411919913084</v>
      </c>
      <c r="L101" s="20">
        <f t="shared" si="24"/>
        <v>0</v>
      </c>
      <c r="M101" s="20">
        <f t="shared" si="25"/>
        <v>0</v>
      </c>
      <c r="N101" s="20">
        <f t="shared" si="26"/>
        <v>0</v>
      </c>
      <c r="O101" s="20">
        <f t="shared" si="27"/>
        <v>0</v>
      </c>
    </row>
    <row r="102" spans="1:15" s="35" customFormat="1" ht="12.75">
      <c r="A102" s="47">
        <v>377001</v>
      </c>
      <c r="B102" s="47" t="s">
        <v>112</v>
      </c>
      <c r="C102" s="48">
        <v>43129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9">
        <f t="shared" si="21"/>
        <v>43129</v>
      </c>
      <c r="J102" s="50">
        <f t="shared" si="22"/>
        <v>1</v>
      </c>
      <c r="K102" s="50">
        <f t="shared" si="23"/>
        <v>0</v>
      </c>
      <c r="L102" s="50">
        <f t="shared" si="24"/>
        <v>0</v>
      </c>
      <c r="M102" s="50">
        <f t="shared" si="25"/>
        <v>0</v>
      </c>
      <c r="N102" s="50">
        <f t="shared" si="26"/>
        <v>0</v>
      </c>
      <c r="O102" s="50">
        <f t="shared" si="27"/>
        <v>0</v>
      </c>
    </row>
    <row r="103" spans="1:15" s="35" customFormat="1" ht="12.75">
      <c r="A103" s="14">
        <v>377002</v>
      </c>
      <c r="B103" s="36" t="s">
        <v>113</v>
      </c>
      <c r="C103" s="43">
        <v>47218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33">
        <f t="shared" si="21"/>
        <v>47218</v>
      </c>
      <c r="J103" s="34">
        <f t="shared" si="22"/>
        <v>1</v>
      </c>
      <c r="K103" s="34">
        <f t="shared" si="23"/>
        <v>0</v>
      </c>
      <c r="L103" s="34">
        <f t="shared" si="24"/>
        <v>0</v>
      </c>
      <c r="M103" s="34">
        <f t="shared" si="25"/>
        <v>0</v>
      </c>
      <c r="N103" s="34">
        <f t="shared" si="26"/>
        <v>0</v>
      </c>
      <c r="O103" s="34">
        <f t="shared" si="27"/>
        <v>0</v>
      </c>
    </row>
    <row r="104" spans="1:15" s="35" customFormat="1" ht="12.75">
      <c r="A104" s="14">
        <v>377003</v>
      </c>
      <c r="B104" s="36" t="s">
        <v>114</v>
      </c>
      <c r="C104" s="43">
        <v>29752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33">
        <f t="shared" si="21"/>
        <v>29752</v>
      </c>
      <c r="J104" s="34">
        <f t="shared" si="22"/>
        <v>1</v>
      </c>
      <c r="K104" s="34">
        <f t="shared" si="23"/>
        <v>0</v>
      </c>
      <c r="L104" s="34">
        <f t="shared" si="24"/>
        <v>0</v>
      </c>
      <c r="M104" s="34">
        <f t="shared" si="25"/>
        <v>0</v>
      </c>
      <c r="N104" s="34">
        <f t="shared" si="26"/>
        <v>0</v>
      </c>
      <c r="O104" s="34">
        <f t="shared" si="27"/>
        <v>0</v>
      </c>
    </row>
    <row r="105" spans="1:15" s="35" customFormat="1" ht="12.75">
      <c r="A105" s="14">
        <v>377004</v>
      </c>
      <c r="B105" s="36" t="s">
        <v>136</v>
      </c>
      <c r="C105" s="43">
        <v>39183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33">
        <f t="shared" si="21"/>
        <v>39183</v>
      </c>
      <c r="J105" s="34">
        <f t="shared" si="22"/>
        <v>1</v>
      </c>
      <c r="K105" s="34">
        <f t="shared" si="23"/>
        <v>0</v>
      </c>
      <c r="L105" s="34">
        <f t="shared" si="24"/>
        <v>0</v>
      </c>
      <c r="M105" s="34">
        <f t="shared" si="25"/>
        <v>0</v>
      </c>
      <c r="N105" s="34">
        <f t="shared" si="26"/>
        <v>0</v>
      </c>
      <c r="O105" s="34">
        <f t="shared" si="27"/>
        <v>0</v>
      </c>
    </row>
    <row r="106" spans="1:15" s="35" customFormat="1" ht="12.75">
      <c r="A106" s="15">
        <v>377005</v>
      </c>
      <c r="B106" s="51" t="s">
        <v>137</v>
      </c>
      <c r="C106" s="44">
        <v>26490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2">
        <f t="shared" si="21"/>
        <v>26490</v>
      </c>
      <c r="J106" s="20">
        <f t="shared" si="22"/>
        <v>1</v>
      </c>
      <c r="K106" s="20">
        <f t="shared" si="23"/>
        <v>0</v>
      </c>
      <c r="L106" s="20">
        <f t="shared" si="24"/>
        <v>0</v>
      </c>
      <c r="M106" s="20">
        <f t="shared" si="25"/>
        <v>0</v>
      </c>
      <c r="N106" s="20">
        <f t="shared" si="26"/>
        <v>0</v>
      </c>
      <c r="O106" s="20">
        <f t="shared" si="27"/>
        <v>0</v>
      </c>
    </row>
    <row r="107" spans="1:15" s="35" customFormat="1" ht="12.75">
      <c r="A107" s="47">
        <v>378001</v>
      </c>
      <c r="B107" s="47" t="s">
        <v>115</v>
      </c>
      <c r="C107" s="48">
        <v>1812</v>
      </c>
      <c r="D107" s="48">
        <v>0</v>
      </c>
      <c r="E107" s="48">
        <v>0</v>
      </c>
      <c r="F107" s="48">
        <v>0</v>
      </c>
      <c r="G107" s="48">
        <v>0</v>
      </c>
      <c r="H107" s="48">
        <v>0</v>
      </c>
      <c r="I107" s="49">
        <f t="shared" si="21"/>
        <v>1812</v>
      </c>
      <c r="J107" s="50">
        <f t="shared" si="22"/>
        <v>1</v>
      </c>
      <c r="K107" s="50">
        <f t="shared" si="23"/>
        <v>0</v>
      </c>
      <c r="L107" s="50">
        <f t="shared" si="24"/>
        <v>0</v>
      </c>
      <c r="M107" s="50">
        <f t="shared" si="25"/>
        <v>0</v>
      </c>
      <c r="N107" s="50">
        <f t="shared" si="26"/>
        <v>0</v>
      </c>
      <c r="O107" s="50">
        <f t="shared" si="27"/>
        <v>0</v>
      </c>
    </row>
    <row r="108" spans="1:15" s="35" customFormat="1" ht="12.75">
      <c r="A108" s="14">
        <v>378002</v>
      </c>
      <c r="B108" s="36" t="s">
        <v>116</v>
      </c>
      <c r="C108" s="43">
        <v>6451</v>
      </c>
      <c r="D108" s="43">
        <v>7149</v>
      </c>
      <c r="E108" s="43">
        <v>0</v>
      </c>
      <c r="F108" s="43">
        <v>0</v>
      </c>
      <c r="G108" s="43">
        <v>0</v>
      </c>
      <c r="H108" s="43">
        <v>0</v>
      </c>
      <c r="I108" s="33">
        <f t="shared" si="21"/>
        <v>13600</v>
      </c>
      <c r="J108" s="34">
        <f t="shared" si="22"/>
        <v>0.47433823529411767</v>
      </c>
      <c r="K108" s="34">
        <f t="shared" si="23"/>
        <v>0.5256617647058823</v>
      </c>
      <c r="L108" s="34">
        <f t="shared" si="24"/>
        <v>0</v>
      </c>
      <c r="M108" s="34">
        <f t="shared" si="25"/>
        <v>0</v>
      </c>
      <c r="N108" s="34">
        <f t="shared" si="26"/>
        <v>0</v>
      </c>
      <c r="O108" s="34">
        <f t="shared" si="27"/>
        <v>0</v>
      </c>
    </row>
    <row r="109" spans="1:15" s="35" customFormat="1" ht="12.75">
      <c r="A109" s="14">
        <v>379001</v>
      </c>
      <c r="B109" s="36" t="s">
        <v>117</v>
      </c>
      <c r="C109" s="43">
        <v>0</v>
      </c>
      <c r="D109" s="43">
        <v>4613</v>
      </c>
      <c r="E109" s="43">
        <v>0</v>
      </c>
      <c r="F109" s="43">
        <v>0</v>
      </c>
      <c r="G109" s="43">
        <v>0</v>
      </c>
      <c r="H109" s="43">
        <v>0</v>
      </c>
      <c r="I109" s="33">
        <f t="shared" si="21"/>
        <v>4613</v>
      </c>
      <c r="J109" s="34">
        <f t="shared" si="22"/>
        <v>0</v>
      </c>
      <c r="K109" s="34">
        <f t="shared" si="23"/>
        <v>1</v>
      </c>
      <c r="L109" s="34">
        <f t="shared" si="24"/>
        <v>0</v>
      </c>
      <c r="M109" s="34">
        <f t="shared" si="25"/>
        <v>0</v>
      </c>
      <c r="N109" s="34">
        <f t="shared" si="26"/>
        <v>0</v>
      </c>
      <c r="O109" s="34">
        <f t="shared" si="27"/>
        <v>0</v>
      </c>
    </row>
    <row r="110" spans="1:15" s="35" customFormat="1" ht="12.75">
      <c r="A110" s="14">
        <v>380001</v>
      </c>
      <c r="B110" s="36" t="s">
        <v>118</v>
      </c>
      <c r="C110" s="43">
        <v>17017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33">
        <f t="shared" si="21"/>
        <v>17017</v>
      </c>
      <c r="J110" s="34">
        <f t="shared" si="22"/>
        <v>1</v>
      </c>
      <c r="K110" s="34">
        <f t="shared" si="23"/>
        <v>0</v>
      </c>
      <c r="L110" s="34">
        <f t="shared" si="24"/>
        <v>0</v>
      </c>
      <c r="M110" s="34">
        <f t="shared" si="25"/>
        <v>0</v>
      </c>
      <c r="N110" s="34">
        <f t="shared" si="26"/>
        <v>0</v>
      </c>
      <c r="O110" s="34">
        <f t="shared" si="27"/>
        <v>0</v>
      </c>
    </row>
    <row r="111" spans="1:15" s="35" customFormat="1" ht="12.75">
      <c r="A111" s="15">
        <v>381001</v>
      </c>
      <c r="B111" s="51" t="s">
        <v>119</v>
      </c>
      <c r="C111" s="44">
        <v>6616</v>
      </c>
      <c r="D111" s="44">
        <v>8499</v>
      </c>
      <c r="E111" s="44">
        <v>0</v>
      </c>
      <c r="F111" s="44">
        <v>0</v>
      </c>
      <c r="G111" s="44">
        <v>0</v>
      </c>
      <c r="H111" s="44">
        <v>0</v>
      </c>
      <c r="I111" s="2">
        <f t="shared" si="21"/>
        <v>15115</v>
      </c>
      <c r="J111" s="20">
        <f t="shared" si="22"/>
        <v>0.43771088322858087</v>
      </c>
      <c r="K111" s="20">
        <f t="shared" si="23"/>
        <v>0.5622891167714191</v>
      </c>
      <c r="L111" s="20">
        <f t="shared" si="24"/>
        <v>0</v>
      </c>
      <c r="M111" s="20">
        <f t="shared" si="25"/>
        <v>0</v>
      </c>
      <c r="N111" s="20">
        <f t="shared" si="26"/>
        <v>0</v>
      </c>
      <c r="O111" s="20">
        <f t="shared" si="27"/>
        <v>0</v>
      </c>
    </row>
    <row r="112" spans="1:15" s="35" customFormat="1" ht="12.75">
      <c r="A112" s="47">
        <v>382001</v>
      </c>
      <c r="B112" s="47" t="s">
        <v>120</v>
      </c>
      <c r="C112" s="48">
        <v>795</v>
      </c>
      <c r="D112" s="48">
        <v>27611</v>
      </c>
      <c r="E112" s="48">
        <v>0</v>
      </c>
      <c r="F112" s="48">
        <v>37239</v>
      </c>
      <c r="G112" s="48">
        <v>0</v>
      </c>
      <c r="H112" s="48">
        <v>0</v>
      </c>
      <c r="I112" s="49">
        <f t="shared" si="21"/>
        <v>65645</v>
      </c>
      <c r="J112" s="50">
        <f t="shared" si="22"/>
        <v>0.012110594866326452</v>
      </c>
      <c r="K112" s="50">
        <f t="shared" si="23"/>
        <v>0.42061086145174803</v>
      </c>
      <c r="L112" s="50">
        <f t="shared" si="24"/>
        <v>0</v>
      </c>
      <c r="M112" s="50">
        <f t="shared" si="25"/>
        <v>0.5672785436819255</v>
      </c>
      <c r="N112" s="50">
        <f t="shared" si="26"/>
        <v>0</v>
      </c>
      <c r="O112" s="50">
        <f t="shared" si="27"/>
        <v>0</v>
      </c>
    </row>
    <row r="113" spans="1:15" s="35" customFormat="1" ht="12.75">
      <c r="A113" s="14">
        <v>383001</v>
      </c>
      <c r="B113" s="36" t="s">
        <v>121</v>
      </c>
      <c r="C113" s="43">
        <v>32409</v>
      </c>
      <c r="D113" s="43">
        <v>819</v>
      </c>
      <c r="E113" s="43">
        <v>992</v>
      </c>
      <c r="F113" s="43">
        <v>0</v>
      </c>
      <c r="G113" s="43">
        <v>0</v>
      </c>
      <c r="H113" s="43">
        <v>0</v>
      </c>
      <c r="I113" s="33">
        <f t="shared" si="21"/>
        <v>34220</v>
      </c>
      <c r="J113" s="34">
        <f t="shared" si="22"/>
        <v>0.9470777323202806</v>
      </c>
      <c r="K113" s="34">
        <f t="shared" si="23"/>
        <v>0.023933372296902396</v>
      </c>
      <c r="L113" s="34">
        <f t="shared" si="24"/>
        <v>0.028988895382817067</v>
      </c>
      <c r="M113" s="34">
        <f t="shared" si="25"/>
        <v>0</v>
      </c>
      <c r="N113" s="34">
        <f t="shared" si="26"/>
        <v>0</v>
      </c>
      <c r="O113" s="34">
        <f t="shared" si="27"/>
        <v>0</v>
      </c>
    </row>
    <row r="114" spans="1:15" s="35" customFormat="1" ht="12.75">
      <c r="A114" s="14">
        <v>384001</v>
      </c>
      <c r="B114" s="36" t="s">
        <v>122</v>
      </c>
      <c r="C114" s="43">
        <v>6376</v>
      </c>
      <c r="D114" s="43">
        <v>38623</v>
      </c>
      <c r="E114" s="43">
        <v>129</v>
      </c>
      <c r="F114" s="43">
        <v>0</v>
      </c>
      <c r="G114" s="43">
        <v>0</v>
      </c>
      <c r="H114" s="43">
        <v>0</v>
      </c>
      <c r="I114" s="33">
        <f t="shared" si="21"/>
        <v>45128</v>
      </c>
      <c r="J114" s="34">
        <f t="shared" si="22"/>
        <v>0.1412870058500266</v>
      </c>
      <c r="K114" s="34">
        <f t="shared" si="23"/>
        <v>0.8558544584293565</v>
      </c>
      <c r="L114" s="34">
        <f t="shared" si="24"/>
        <v>0.002858535720616912</v>
      </c>
      <c r="M114" s="34">
        <f t="shared" si="25"/>
        <v>0</v>
      </c>
      <c r="N114" s="34">
        <f t="shared" si="26"/>
        <v>0</v>
      </c>
      <c r="O114" s="34">
        <f t="shared" si="27"/>
        <v>0</v>
      </c>
    </row>
    <row r="115" spans="1:15" s="35" customFormat="1" ht="12.75">
      <c r="A115" s="14">
        <v>385001</v>
      </c>
      <c r="B115" s="36" t="s">
        <v>101</v>
      </c>
      <c r="C115" s="43">
        <v>2722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33">
        <f t="shared" si="21"/>
        <v>2722</v>
      </c>
      <c r="J115" s="34">
        <f t="shared" si="22"/>
        <v>1</v>
      </c>
      <c r="K115" s="34">
        <f t="shared" si="23"/>
        <v>0</v>
      </c>
      <c r="L115" s="34">
        <f t="shared" si="24"/>
        <v>0</v>
      </c>
      <c r="M115" s="34">
        <f t="shared" si="25"/>
        <v>0</v>
      </c>
      <c r="N115" s="34">
        <f t="shared" si="26"/>
        <v>0</v>
      </c>
      <c r="O115" s="34">
        <f t="shared" si="27"/>
        <v>0</v>
      </c>
    </row>
    <row r="116" spans="1:15" s="35" customFormat="1" ht="12.75">
      <c r="A116" s="15">
        <v>386001</v>
      </c>
      <c r="B116" s="51" t="s">
        <v>102</v>
      </c>
      <c r="C116" s="44">
        <v>1484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2">
        <f t="shared" si="21"/>
        <v>1484</v>
      </c>
      <c r="J116" s="20">
        <f t="shared" si="22"/>
        <v>1</v>
      </c>
      <c r="K116" s="20">
        <f t="shared" si="23"/>
        <v>0</v>
      </c>
      <c r="L116" s="20">
        <f t="shared" si="24"/>
        <v>0</v>
      </c>
      <c r="M116" s="20">
        <f t="shared" si="25"/>
        <v>0</v>
      </c>
      <c r="N116" s="20">
        <f t="shared" si="26"/>
        <v>0</v>
      </c>
      <c r="O116" s="20">
        <f t="shared" si="27"/>
        <v>0</v>
      </c>
    </row>
    <row r="117" spans="1:15" ht="12.75">
      <c r="A117" s="47">
        <v>387001</v>
      </c>
      <c r="B117" s="47" t="s">
        <v>103</v>
      </c>
      <c r="C117" s="48">
        <v>18488</v>
      </c>
      <c r="D117" s="48">
        <v>0</v>
      </c>
      <c r="E117" s="48">
        <v>0</v>
      </c>
      <c r="F117" s="48">
        <v>0</v>
      </c>
      <c r="G117" s="48">
        <v>0</v>
      </c>
      <c r="H117" s="48">
        <v>0</v>
      </c>
      <c r="I117" s="49">
        <f t="shared" si="21"/>
        <v>18488</v>
      </c>
      <c r="J117" s="50">
        <f t="shared" si="22"/>
        <v>1</v>
      </c>
      <c r="K117" s="50">
        <f t="shared" si="23"/>
        <v>0</v>
      </c>
      <c r="L117" s="50">
        <f t="shared" si="24"/>
        <v>0</v>
      </c>
      <c r="M117" s="50">
        <f t="shared" si="25"/>
        <v>0</v>
      </c>
      <c r="N117" s="50">
        <f t="shared" si="26"/>
        <v>0</v>
      </c>
      <c r="O117" s="50">
        <f t="shared" si="27"/>
        <v>0</v>
      </c>
    </row>
    <row r="118" spans="1:15" ht="12.75">
      <c r="A118" s="14">
        <v>388001</v>
      </c>
      <c r="B118" s="36" t="s">
        <v>104</v>
      </c>
      <c r="C118" s="43">
        <v>27930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33">
        <f t="shared" si="21"/>
        <v>27930</v>
      </c>
      <c r="J118" s="34">
        <f t="shared" si="22"/>
        <v>1</v>
      </c>
      <c r="K118" s="34">
        <f t="shared" si="23"/>
        <v>0</v>
      </c>
      <c r="L118" s="34">
        <f t="shared" si="24"/>
        <v>0</v>
      </c>
      <c r="M118" s="34">
        <f t="shared" si="25"/>
        <v>0</v>
      </c>
      <c r="N118" s="34">
        <f t="shared" si="26"/>
        <v>0</v>
      </c>
      <c r="O118" s="34">
        <f t="shared" si="27"/>
        <v>0</v>
      </c>
    </row>
    <row r="119" spans="1:15" s="35" customFormat="1" ht="12.75">
      <c r="A119" s="14">
        <v>389001</v>
      </c>
      <c r="B119" s="36" t="s">
        <v>105</v>
      </c>
      <c r="C119" s="43">
        <v>10290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33">
        <f t="shared" si="21"/>
        <v>10290</v>
      </c>
      <c r="J119" s="34">
        <f t="shared" si="22"/>
        <v>1</v>
      </c>
      <c r="K119" s="34">
        <f t="shared" si="23"/>
        <v>0</v>
      </c>
      <c r="L119" s="34">
        <f t="shared" si="24"/>
        <v>0</v>
      </c>
      <c r="M119" s="34">
        <f t="shared" si="25"/>
        <v>0</v>
      </c>
      <c r="N119" s="34">
        <f t="shared" si="26"/>
        <v>0</v>
      </c>
      <c r="O119" s="34">
        <f t="shared" si="27"/>
        <v>0</v>
      </c>
    </row>
    <row r="120" spans="1:15" s="35" customFormat="1" ht="12.75">
      <c r="A120" s="14">
        <v>389002</v>
      </c>
      <c r="B120" s="36" t="s">
        <v>138</v>
      </c>
      <c r="C120" s="43">
        <v>20205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33">
        <f t="shared" si="21"/>
        <v>20205</v>
      </c>
      <c r="J120" s="34">
        <f t="shared" si="22"/>
        <v>1</v>
      </c>
      <c r="K120" s="34">
        <f t="shared" si="23"/>
        <v>0</v>
      </c>
      <c r="L120" s="34">
        <f t="shared" si="24"/>
        <v>0</v>
      </c>
      <c r="M120" s="34">
        <f t="shared" si="25"/>
        <v>0</v>
      </c>
      <c r="N120" s="34">
        <f t="shared" si="26"/>
        <v>0</v>
      </c>
      <c r="O120" s="34">
        <f t="shared" si="27"/>
        <v>0</v>
      </c>
    </row>
    <row r="121" spans="1:15" s="35" customFormat="1" ht="12.75">
      <c r="A121" s="15">
        <v>390001</v>
      </c>
      <c r="B121" s="51" t="s">
        <v>84</v>
      </c>
      <c r="C121" s="44">
        <v>40309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2">
        <f t="shared" si="21"/>
        <v>40309</v>
      </c>
      <c r="J121" s="20">
        <f t="shared" si="22"/>
        <v>1</v>
      </c>
      <c r="K121" s="20">
        <f t="shared" si="23"/>
        <v>0</v>
      </c>
      <c r="L121" s="20">
        <f t="shared" si="24"/>
        <v>0</v>
      </c>
      <c r="M121" s="20">
        <f t="shared" si="25"/>
        <v>0</v>
      </c>
      <c r="N121" s="20">
        <f t="shared" si="26"/>
        <v>0</v>
      </c>
      <c r="O121" s="20">
        <f t="shared" si="27"/>
        <v>0</v>
      </c>
    </row>
    <row r="122" spans="1:15" s="35" customFormat="1" ht="12.75">
      <c r="A122" s="47">
        <v>391001</v>
      </c>
      <c r="B122" s="47" t="s">
        <v>85</v>
      </c>
      <c r="C122" s="48">
        <v>60323</v>
      </c>
      <c r="D122" s="48">
        <v>0</v>
      </c>
      <c r="E122" s="48">
        <v>0</v>
      </c>
      <c r="F122" s="48">
        <v>0</v>
      </c>
      <c r="G122" s="48">
        <v>0</v>
      </c>
      <c r="H122" s="48">
        <v>0</v>
      </c>
      <c r="I122" s="49">
        <f t="shared" si="21"/>
        <v>60323</v>
      </c>
      <c r="J122" s="50">
        <f t="shared" si="22"/>
        <v>1</v>
      </c>
      <c r="K122" s="50">
        <f t="shared" si="23"/>
        <v>0</v>
      </c>
      <c r="L122" s="50">
        <f t="shared" si="24"/>
        <v>0</v>
      </c>
      <c r="M122" s="50">
        <f t="shared" si="25"/>
        <v>0</v>
      </c>
      <c r="N122" s="50">
        <f t="shared" si="26"/>
        <v>0</v>
      </c>
      <c r="O122" s="50">
        <f t="shared" si="27"/>
        <v>0</v>
      </c>
    </row>
    <row r="123" spans="1:15" ht="12.75">
      <c r="A123" s="14">
        <v>392001</v>
      </c>
      <c r="B123" s="36" t="s">
        <v>86</v>
      </c>
      <c r="C123" s="43">
        <v>106831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33">
        <f t="shared" si="21"/>
        <v>106831</v>
      </c>
      <c r="J123" s="34">
        <f t="shared" si="22"/>
        <v>1</v>
      </c>
      <c r="K123" s="34">
        <f t="shared" si="23"/>
        <v>0</v>
      </c>
      <c r="L123" s="34">
        <f t="shared" si="24"/>
        <v>0</v>
      </c>
      <c r="M123" s="34">
        <f t="shared" si="25"/>
        <v>0</v>
      </c>
      <c r="N123" s="34">
        <f t="shared" si="26"/>
        <v>0</v>
      </c>
      <c r="O123" s="34">
        <f t="shared" si="27"/>
        <v>0</v>
      </c>
    </row>
    <row r="124" spans="1:15" s="35" customFormat="1" ht="12.75">
      <c r="A124" s="14">
        <v>393001</v>
      </c>
      <c r="B124" s="36" t="s">
        <v>87</v>
      </c>
      <c r="C124" s="43">
        <v>5240</v>
      </c>
      <c r="D124" s="43">
        <v>0</v>
      </c>
      <c r="E124" s="43">
        <v>0</v>
      </c>
      <c r="F124" s="43">
        <v>730</v>
      </c>
      <c r="G124" s="43">
        <v>0</v>
      </c>
      <c r="H124" s="43">
        <v>0</v>
      </c>
      <c r="I124" s="33">
        <f t="shared" si="21"/>
        <v>5970</v>
      </c>
      <c r="J124" s="34">
        <f t="shared" si="22"/>
        <v>0.8777219430485762</v>
      </c>
      <c r="K124" s="34">
        <f t="shared" si="23"/>
        <v>0</v>
      </c>
      <c r="L124" s="34">
        <f t="shared" si="24"/>
        <v>0</v>
      </c>
      <c r="M124" s="34">
        <f t="shared" si="25"/>
        <v>0.12227805695142378</v>
      </c>
      <c r="N124" s="34">
        <f t="shared" si="26"/>
        <v>0</v>
      </c>
      <c r="O124" s="34">
        <f t="shared" si="27"/>
        <v>0</v>
      </c>
    </row>
    <row r="125" spans="1:15" s="35" customFormat="1" ht="12.75">
      <c r="A125" s="14">
        <v>394003</v>
      </c>
      <c r="B125" s="36" t="s">
        <v>106</v>
      </c>
      <c r="C125" s="43">
        <v>0</v>
      </c>
      <c r="D125" s="43">
        <v>0</v>
      </c>
      <c r="E125" s="43">
        <v>14228</v>
      </c>
      <c r="F125" s="43">
        <v>0</v>
      </c>
      <c r="G125" s="43">
        <v>0</v>
      </c>
      <c r="H125" s="43">
        <v>0</v>
      </c>
      <c r="I125" s="33">
        <f t="shared" si="21"/>
        <v>14228</v>
      </c>
      <c r="J125" s="34">
        <f t="shared" si="22"/>
        <v>0</v>
      </c>
      <c r="K125" s="34">
        <f t="shared" si="23"/>
        <v>0</v>
      </c>
      <c r="L125" s="34">
        <f t="shared" si="24"/>
        <v>1</v>
      </c>
      <c r="M125" s="34">
        <f t="shared" si="25"/>
        <v>0</v>
      </c>
      <c r="N125" s="34">
        <f t="shared" si="26"/>
        <v>0</v>
      </c>
      <c r="O125" s="34">
        <f t="shared" si="27"/>
        <v>0</v>
      </c>
    </row>
    <row r="126" spans="1:15" s="35" customFormat="1" ht="12.75">
      <c r="A126" s="15">
        <v>395001</v>
      </c>
      <c r="B126" s="51" t="s">
        <v>88</v>
      </c>
      <c r="C126" s="44">
        <v>0</v>
      </c>
      <c r="D126" s="44">
        <v>5121</v>
      </c>
      <c r="E126" s="44">
        <v>0</v>
      </c>
      <c r="F126" s="44">
        <v>95</v>
      </c>
      <c r="G126" s="44">
        <v>0</v>
      </c>
      <c r="H126" s="44">
        <v>0</v>
      </c>
      <c r="I126" s="2">
        <f t="shared" si="21"/>
        <v>5216</v>
      </c>
      <c r="J126" s="20">
        <f t="shared" si="22"/>
        <v>0</v>
      </c>
      <c r="K126" s="20">
        <f t="shared" si="23"/>
        <v>0.9817868098159509</v>
      </c>
      <c r="L126" s="20">
        <f t="shared" si="24"/>
        <v>0</v>
      </c>
      <c r="M126" s="20">
        <f t="shared" si="25"/>
        <v>0.01821319018404908</v>
      </c>
      <c r="N126" s="20">
        <f t="shared" si="26"/>
        <v>0</v>
      </c>
      <c r="O126" s="20">
        <f t="shared" si="27"/>
        <v>0</v>
      </c>
    </row>
    <row r="127" spans="1:15" ht="12.75">
      <c r="A127" s="47">
        <v>395002</v>
      </c>
      <c r="B127" s="47" t="s">
        <v>89</v>
      </c>
      <c r="C127" s="48">
        <v>0</v>
      </c>
      <c r="D127" s="48">
        <v>5121</v>
      </c>
      <c r="E127" s="48">
        <v>0</v>
      </c>
      <c r="F127" s="48">
        <v>491</v>
      </c>
      <c r="G127" s="48">
        <v>0</v>
      </c>
      <c r="H127" s="48">
        <v>0</v>
      </c>
      <c r="I127" s="49">
        <f t="shared" si="21"/>
        <v>5612</v>
      </c>
      <c r="J127" s="50">
        <f t="shared" si="22"/>
        <v>0</v>
      </c>
      <c r="K127" s="50">
        <f t="shared" si="23"/>
        <v>0.9125089094796864</v>
      </c>
      <c r="L127" s="50">
        <f t="shared" si="24"/>
        <v>0</v>
      </c>
      <c r="M127" s="50">
        <f t="shared" si="25"/>
        <v>0.08749109052031362</v>
      </c>
      <c r="N127" s="50">
        <f t="shared" si="26"/>
        <v>0</v>
      </c>
      <c r="O127" s="50">
        <f t="shared" si="27"/>
        <v>0</v>
      </c>
    </row>
    <row r="128" spans="1:15" ht="12.75">
      <c r="A128" s="14">
        <v>395003</v>
      </c>
      <c r="B128" s="36" t="s">
        <v>90</v>
      </c>
      <c r="C128" s="43">
        <v>0</v>
      </c>
      <c r="D128" s="43">
        <v>5121</v>
      </c>
      <c r="E128" s="43">
        <v>0</v>
      </c>
      <c r="F128" s="43">
        <v>1360</v>
      </c>
      <c r="G128" s="43">
        <v>0</v>
      </c>
      <c r="H128" s="43">
        <v>0</v>
      </c>
      <c r="I128" s="33">
        <f t="shared" si="21"/>
        <v>6481</v>
      </c>
      <c r="J128" s="34">
        <f t="shared" si="22"/>
        <v>0</v>
      </c>
      <c r="K128" s="34">
        <f t="shared" si="23"/>
        <v>0.7901558401481253</v>
      </c>
      <c r="L128" s="34">
        <f t="shared" si="24"/>
        <v>0</v>
      </c>
      <c r="M128" s="34">
        <f t="shared" si="25"/>
        <v>0.2098441598518747</v>
      </c>
      <c r="N128" s="34">
        <f t="shared" si="26"/>
        <v>0</v>
      </c>
      <c r="O128" s="34">
        <f t="shared" si="27"/>
        <v>0</v>
      </c>
    </row>
    <row r="129" spans="1:15" s="35" customFormat="1" ht="12.75">
      <c r="A129" s="14">
        <v>395004</v>
      </c>
      <c r="B129" s="36" t="s">
        <v>91</v>
      </c>
      <c r="C129" s="43">
        <v>0</v>
      </c>
      <c r="D129" s="43">
        <v>13797</v>
      </c>
      <c r="E129" s="43">
        <v>0</v>
      </c>
      <c r="F129" s="43">
        <v>0</v>
      </c>
      <c r="G129" s="43">
        <v>0</v>
      </c>
      <c r="H129" s="43">
        <v>0</v>
      </c>
      <c r="I129" s="33">
        <f t="shared" si="21"/>
        <v>13797</v>
      </c>
      <c r="J129" s="34">
        <f t="shared" si="22"/>
        <v>0</v>
      </c>
      <c r="K129" s="34">
        <f t="shared" si="23"/>
        <v>1</v>
      </c>
      <c r="L129" s="34">
        <f t="shared" si="24"/>
        <v>0</v>
      </c>
      <c r="M129" s="34">
        <f t="shared" si="25"/>
        <v>0</v>
      </c>
      <c r="N129" s="34">
        <f t="shared" si="26"/>
        <v>0</v>
      </c>
      <c r="O129" s="34">
        <f t="shared" si="27"/>
        <v>0</v>
      </c>
    </row>
    <row r="130" spans="1:15" s="35" customFormat="1" ht="12.75">
      <c r="A130" s="14">
        <v>395005</v>
      </c>
      <c r="B130" s="36" t="s">
        <v>92</v>
      </c>
      <c r="C130" s="43">
        <v>0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33">
        <f t="shared" si="21"/>
        <v>0</v>
      </c>
      <c r="J130" s="34" t="e">
        <f t="shared" si="22"/>
        <v>#DIV/0!</v>
      </c>
      <c r="K130" s="34" t="e">
        <f t="shared" si="23"/>
        <v>#DIV/0!</v>
      </c>
      <c r="L130" s="34" t="e">
        <f t="shared" si="24"/>
        <v>#DIV/0!</v>
      </c>
      <c r="M130" s="34" t="e">
        <f t="shared" si="25"/>
        <v>#DIV/0!</v>
      </c>
      <c r="N130" s="34" t="e">
        <f t="shared" si="26"/>
        <v>#DIV/0!</v>
      </c>
      <c r="O130" s="34" t="e">
        <f t="shared" si="27"/>
        <v>#DIV/0!</v>
      </c>
    </row>
    <row r="131" spans="1:15" s="35" customFormat="1" ht="12.75">
      <c r="A131" s="15">
        <v>395006</v>
      </c>
      <c r="B131" s="51" t="s">
        <v>93</v>
      </c>
      <c r="C131" s="44">
        <v>0</v>
      </c>
      <c r="D131" s="44">
        <v>5121</v>
      </c>
      <c r="E131" s="44">
        <v>0</v>
      </c>
      <c r="F131" s="44">
        <v>95</v>
      </c>
      <c r="G131" s="44">
        <v>0</v>
      </c>
      <c r="H131" s="44">
        <v>0</v>
      </c>
      <c r="I131" s="2">
        <f t="shared" si="21"/>
        <v>5216</v>
      </c>
      <c r="J131" s="20">
        <f t="shared" si="22"/>
        <v>0</v>
      </c>
      <c r="K131" s="20">
        <f t="shared" si="23"/>
        <v>0.9817868098159509</v>
      </c>
      <c r="L131" s="20">
        <f t="shared" si="24"/>
        <v>0</v>
      </c>
      <c r="M131" s="20">
        <f t="shared" si="25"/>
        <v>0.01821319018404908</v>
      </c>
      <c r="N131" s="20">
        <f t="shared" si="26"/>
        <v>0</v>
      </c>
      <c r="O131" s="20">
        <f t="shared" si="27"/>
        <v>0</v>
      </c>
    </row>
    <row r="132" spans="1:15" ht="12.75">
      <c r="A132" s="47">
        <v>395007</v>
      </c>
      <c r="B132" s="47" t="s">
        <v>107</v>
      </c>
      <c r="C132" s="48">
        <v>0</v>
      </c>
      <c r="D132" s="48">
        <v>0</v>
      </c>
      <c r="E132" s="48">
        <v>0</v>
      </c>
      <c r="F132" s="48">
        <v>31205</v>
      </c>
      <c r="G132" s="48">
        <v>0</v>
      </c>
      <c r="H132" s="48">
        <v>0</v>
      </c>
      <c r="I132" s="49">
        <f t="shared" si="21"/>
        <v>31205</v>
      </c>
      <c r="J132" s="50">
        <f t="shared" si="22"/>
        <v>0</v>
      </c>
      <c r="K132" s="50">
        <f t="shared" si="23"/>
        <v>0</v>
      </c>
      <c r="L132" s="50">
        <f t="shared" si="24"/>
        <v>0</v>
      </c>
      <c r="M132" s="50">
        <f t="shared" si="25"/>
        <v>1</v>
      </c>
      <c r="N132" s="50">
        <f t="shared" si="26"/>
        <v>0</v>
      </c>
      <c r="O132" s="50">
        <f t="shared" si="27"/>
        <v>0</v>
      </c>
    </row>
    <row r="133" spans="1:15" s="35" customFormat="1" ht="12.75">
      <c r="A133" s="14">
        <v>397001</v>
      </c>
      <c r="B133" s="36" t="s">
        <v>94</v>
      </c>
      <c r="C133" s="43">
        <v>0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33">
        <f t="shared" si="21"/>
        <v>0</v>
      </c>
      <c r="J133" s="34" t="e">
        <f t="shared" si="22"/>
        <v>#DIV/0!</v>
      </c>
      <c r="K133" s="34" t="e">
        <f t="shared" si="23"/>
        <v>#DIV/0!</v>
      </c>
      <c r="L133" s="34" t="e">
        <f t="shared" si="24"/>
        <v>#DIV/0!</v>
      </c>
      <c r="M133" s="34" t="e">
        <f t="shared" si="25"/>
        <v>#DIV/0!</v>
      </c>
      <c r="N133" s="34" t="e">
        <f t="shared" si="26"/>
        <v>#DIV/0!</v>
      </c>
      <c r="O133" s="34" t="e">
        <f t="shared" si="27"/>
        <v>#DIV/0!</v>
      </c>
    </row>
    <row r="134" spans="1:15" s="35" customFormat="1" ht="12.75">
      <c r="A134" s="14">
        <v>398001</v>
      </c>
      <c r="B134" s="36" t="s">
        <v>95</v>
      </c>
      <c r="C134" s="43">
        <v>42557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33">
        <f t="shared" si="21"/>
        <v>42557</v>
      </c>
      <c r="J134" s="34">
        <f t="shared" si="22"/>
        <v>1</v>
      </c>
      <c r="K134" s="34">
        <f t="shared" si="23"/>
        <v>0</v>
      </c>
      <c r="L134" s="34">
        <f t="shared" si="24"/>
        <v>0</v>
      </c>
      <c r="M134" s="34">
        <f t="shared" si="25"/>
        <v>0</v>
      </c>
      <c r="N134" s="34">
        <f t="shared" si="26"/>
        <v>0</v>
      </c>
      <c r="O134" s="34">
        <f t="shared" si="27"/>
        <v>0</v>
      </c>
    </row>
    <row r="135" spans="1:15" s="35" customFormat="1" ht="12.75">
      <c r="A135" s="14">
        <v>398002</v>
      </c>
      <c r="B135" s="36" t="s">
        <v>96</v>
      </c>
      <c r="C135" s="43">
        <v>65972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  <c r="I135" s="33">
        <f t="shared" si="21"/>
        <v>65972</v>
      </c>
      <c r="J135" s="34">
        <f t="shared" si="22"/>
        <v>1</v>
      </c>
      <c r="K135" s="34">
        <f t="shared" si="23"/>
        <v>0</v>
      </c>
      <c r="L135" s="34">
        <f t="shared" si="24"/>
        <v>0</v>
      </c>
      <c r="M135" s="34">
        <f t="shared" si="25"/>
        <v>0</v>
      </c>
      <c r="N135" s="34">
        <f t="shared" si="26"/>
        <v>0</v>
      </c>
      <c r="O135" s="34">
        <f t="shared" si="27"/>
        <v>0</v>
      </c>
    </row>
    <row r="136" spans="1:15" ht="12.75">
      <c r="A136" s="15">
        <v>398003</v>
      </c>
      <c r="B136" s="51" t="s">
        <v>108</v>
      </c>
      <c r="C136" s="44">
        <v>0</v>
      </c>
      <c r="D136" s="44">
        <v>0</v>
      </c>
      <c r="E136" s="44">
        <v>77</v>
      </c>
      <c r="F136" s="44">
        <v>0</v>
      </c>
      <c r="G136" s="44">
        <v>0</v>
      </c>
      <c r="H136" s="44">
        <v>0</v>
      </c>
      <c r="I136" s="2">
        <f t="shared" si="21"/>
        <v>77</v>
      </c>
      <c r="J136" s="20">
        <f t="shared" si="22"/>
        <v>0</v>
      </c>
      <c r="K136" s="20">
        <f t="shared" si="23"/>
        <v>0</v>
      </c>
      <c r="L136" s="20">
        <f t="shared" si="24"/>
        <v>1</v>
      </c>
      <c r="M136" s="20">
        <f t="shared" si="25"/>
        <v>0</v>
      </c>
      <c r="N136" s="20">
        <f t="shared" si="26"/>
        <v>0</v>
      </c>
      <c r="O136" s="20">
        <f t="shared" si="27"/>
        <v>0</v>
      </c>
    </row>
    <row r="137" spans="1:15" ht="12.75">
      <c r="A137" s="47">
        <v>398004</v>
      </c>
      <c r="B137" s="47" t="s">
        <v>123</v>
      </c>
      <c r="C137" s="48">
        <v>400</v>
      </c>
      <c r="D137" s="48">
        <v>0</v>
      </c>
      <c r="E137" s="48">
        <v>0</v>
      </c>
      <c r="F137" s="48">
        <v>0</v>
      </c>
      <c r="G137" s="48">
        <v>0</v>
      </c>
      <c r="H137" s="48">
        <v>0</v>
      </c>
      <c r="I137" s="49">
        <f t="shared" si="21"/>
        <v>400</v>
      </c>
      <c r="J137" s="50">
        <f t="shared" si="22"/>
        <v>1</v>
      </c>
      <c r="K137" s="50">
        <f t="shared" si="23"/>
        <v>0</v>
      </c>
      <c r="L137" s="50">
        <f t="shared" si="24"/>
        <v>0</v>
      </c>
      <c r="M137" s="50">
        <f t="shared" si="25"/>
        <v>0</v>
      </c>
      <c r="N137" s="50">
        <f t="shared" si="26"/>
        <v>0</v>
      </c>
      <c r="O137" s="50">
        <f t="shared" si="27"/>
        <v>0</v>
      </c>
    </row>
    <row r="138" spans="1:15" s="35" customFormat="1" ht="12.75">
      <c r="A138" s="14">
        <v>399001</v>
      </c>
      <c r="B138" s="36" t="s">
        <v>97</v>
      </c>
      <c r="C138" s="43">
        <v>0</v>
      </c>
      <c r="D138" s="43">
        <v>10514</v>
      </c>
      <c r="E138" s="43">
        <v>0</v>
      </c>
      <c r="F138" s="43">
        <v>1999</v>
      </c>
      <c r="G138" s="43">
        <v>0</v>
      </c>
      <c r="H138" s="43">
        <v>0</v>
      </c>
      <c r="I138" s="33">
        <f t="shared" si="21"/>
        <v>12513</v>
      </c>
      <c r="J138" s="34">
        <f t="shared" si="22"/>
        <v>0</v>
      </c>
      <c r="K138" s="34">
        <f t="shared" si="23"/>
        <v>0.8402461440102293</v>
      </c>
      <c r="L138" s="34">
        <f t="shared" si="24"/>
        <v>0</v>
      </c>
      <c r="M138" s="34">
        <f t="shared" si="25"/>
        <v>0.15975385598977063</v>
      </c>
      <c r="N138" s="34">
        <f t="shared" si="26"/>
        <v>0</v>
      </c>
      <c r="O138" s="34">
        <f t="shared" si="27"/>
        <v>0</v>
      </c>
    </row>
    <row r="139" spans="1:15" ht="12.75">
      <c r="A139" s="15">
        <v>399002</v>
      </c>
      <c r="B139" s="58" t="s">
        <v>109</v>
      </c>
      <c r="C139" s="45">
        <v>18154</v>
      </c>
      <c r="D139" s="45">
        <v>0</v>
      </c>
      <c r="E139" s="45">
        <v>0</v>
      </c>
      <c r="F139" s="45">
        <v>0</v>
      </c>
      <c r="G139" s="45">
        <v>0</v>
      </c>
      <c r="H139" s="45">
        <v>0</v>
      </c>
      <c r="I139" s="28">
        <f t="shared" si="21"/>
        <v>18154</v>
      </c>
      <c r="J139" s="29">
        <f t="shared" si="22"/>
        <v>1</v>
      </c>
      <c r="K139" s="29">
        <f t="shared" si="23"/>
        <v>0</v>
      </c>
      <c r="L139" s="29">
        <f t="shared" si="24"/>
        <v>0</v>
      </c>
      <c r="M139" s="29">
        <f t="shared" si="25"/>
        <v>0</v>
      </c>
      <c r="N139" s="29">
        <f t="shared" si="26"/>
        <v>0</v>
      </c>
      <c r="O139" s="29">
        <f t="shared" si="27"/>
        <v>0</v>
      </c>
    </row>
    <row r="140" spans="1:15" ht="12.75">
      <c r="A140" s="11"/>
      <c r="B140" s="12" t="s">
        <v>124</v>
      </c>
      <c r="C140" s="13">
        <f aca="true" t="shared" si="28" ref="C140:I140">SUM(C92:C139)</f>
        <v>776921</v>
      </c>
      <c r="D140" s="13">
        <f t="shared" si="28"/>
        <v>166570</v>
      </c>
      <c r="E140" s="13">
        <f t="shared" si="28"/>
        <v>17801</v>
      </c>
      <c r="F140" s="13">
        <f t="shared" si="28"/>
        <v>73214</v>
      </c>
      <c r="G140" s="13">
        <f t="shared" si="28"/>
        <v>0</v>
      </c>
      <c r="H140" s="13">
        <f t="shared" si="28"/>
        <v>0</v>
      </c>
      <c r="I140" s="10">
        <f t="shared" si="28"/>
        <v>1034506</v>
      </c>
      <c r="J140" s="52">
        <f aca="true" t="shared" si="29" ref="J140:O140">C140/$I140</f>
        <v>0.7510067607147759</v>
      </c>
      <c r="K140" s="53">
        <f t="shared" si="29"/>
        <v>0.16101404921769424</v>
      </c>
      <c r="L140" s="54">
        <f t="shared" si="29"/>
        <v>0.01720724674385649</v>
      </c>
      <c r="M140" s="52">
        <f t="shared" si="29"/>
        <v>0.07077194332367333</v>
      </c>
      <c r="N140" s="53">
        <f t="shared" si="29"/>
        <v>0</v>
      </c>
      <c r="O140" s="54">
        <f t="shared" si="29"/>
        <v>0</v>
      </c>
    </row>
    <row r="141" spans="1:15" ht="12.75">
      <c r="A141" s="6"/>
      <c r="B141" s="7"/>
      <c r="C141" s="7"/>
      <c r="D141" s="7"/>
      <c r="E141" s="7"/>
      <c r="F141" s="7"/>
      <c r="G141" s="7"/>
      <c r="H141" s="7"/>
      <c r="I141" s="40"/>
      <c r="J141" s="8"/>
      <c r="K141" s="8"/>
      <c r="L141" s="8"/>
      <c r="M141" s="8"/>
      <c r="N141" s="8"/>
      <c r="O141" s="9"/>
    </row>
    <row r="142" spans="1:15" ht="13.5" thickBot="1">
      <c r="A142" s="16"/>
      <c r="B142" s="17" t="s">
        <v>98</v>
      </c>
      <c r="C142" s="18">
        <f aca="true" t="shared" si="30" ref="C142:I142">C140+C90+C77+C73</f>
        <v>58855982.8</v>
      </c>
      <c r="D142" s="18">
        <f t="shared" si="30"/>
        <v>10915868.88</v>
      </c>
      <c r="E142" s="18">
        <f t="shared" si="30"/>
        <v>4918060.13</v>
      </c>
      <c r="F142" s="18">
        <f t="shared" si="30"/>
        <v>10324080.92</v>
      </c>
      <c r="G142" s="18">
        <f t="shared" si="30"/>
        <v>149197</v>
      </c>
      <c r="H142" s="18">
        <f t="shared" si="30"/>
        <v>65053156</v>
      </c>
      <c r="I142" s="19">
        <f t="shared" si="30"/>
        <v>150216345.73</v>
      </c>
      <c r="J142" s="5">
        <f aca="true" t="shared" si="31" ref="J142:O142">C142/$I142</f>
        <v>0.39180811192004494</v>
      </c>
      <c r="K142" s="5">
        <f t="shared" si="31"/>
        <v>0.07266765029433127</v>
      </c>
      <c r="L142" s="5">
        <f t="shared" si="31"/>
        <v>0.03273984669311394</v>
      </c>
      <c r="M142" s="5">
        <f t="shared" si="31"/>
        <v>0.06872807929009658</v>
      </c>
      <c r="N142" s="5">
        <f t="shared" si="31"/>
        <v>0.0009932141490658268</v>
      </c>
      <c r="O142" s="5">
        <f t="shared" si="31"/>
        <v>0.43306309765334755</v>
      </c>
    </row>
    <row r="143" ht="13.5" thickTop="1"/>
    <row r="144" spans="3:13" s="65" customFormat="1" ht="12.75" customHeight="1">
      <c r="C144" s="67" t="s">
        <v>153</v>
      </c>
      <c r="D144" s="67"/>
      <c r="E144" s="67"/>
      <c r="F144" s="67"/>
      <c r="J144" s="67" t="s">
        <v>153</v>
      </c>
      <c r="K144" s="67"/>
      <c r="L144" s="67"/>
      <c r="M144" s="67"/>
    </row>
    <row r="145" spans="3:13" s="65" customFormat="1" ht="12.75" customHeight="1">
      <c r="C145" s="66" t="s">
        <v>154</v>
      </c>
      <c r="D145" s="66"/>
      <c r="E145" s="66"/>
      <c r="F145" s="66"/>
      <c r="J145" s="66" t="s">
        <v>154</v>
      </c>
      <c r="K145" s="66"/>
      <c r="L145" s="66"/>
      <c r="M145" s="66"/>
    </row>
  </sheetData>
  <sheetProtection/>
  <mergeCells count="7">
    <mergeCell ref="C1:I1"/>
    <mergeCell ref="J1:O1"/>
    <mergeCell ref="A1:B1"/>
    <mergeCell ref="J144:M144"/>
    <mergeCell ref="J145:M145"/>
    <mergeCell ref="C144:F144"/>
    <mergeCell ref="C145:F145"/>
  </mergeCells>
  <printOptions horizontalCentered="1"/>
  <pageMargins left="0.25" right="0.25" top="0.86" bottom="0.5" header="0.5" footer="0.5"/>
  <pageSetup horizontalDpi="600" verticalDpi="600" orientation="portrait" paperSize="5" scale="80" r:id="rId1"/>
  <rowBreaks count="1" manualBreakCount="1">
    <brk id="74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2011-02-16T19:05:26Z</cp:lastPrinted>
  <dcterms:created xsi:type="dcterms:W3CDTF">2003-11-24T19:14:29Z</dcterms:created>
  <dcterms:modified xsi:type="dcterms:W3CDTF">2011-02-25T13:56:42Z</dcterms:modified>
  <cp:category/>
  <cp:version/>
  <cp:contentType/>
  <cp:contentStatus/>
</cp:coreProperties>
</file>