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300 - Prof &amp; Tech - by fund" sheetId="1" r:id="rId1"/>
  </sheets>
  <definedNames>
    <definedName name="_xlnm.Print_Titles" localSheetId="0">'Obj300 - Prof &amp; Tech - by fund'!$A:$B,'Obj300 - Prof &amp; Tech - by fund'!$1:$2</definedName>
  </definedNames>
  <calcPr fullCalcOnLoad="1"/>
</workbook>
</file>

<file path=xl/sharedStrings.xml><?xml version="1.0" encoding="utf-8"?>
<sst xmlns="http://schemas.openxmlformats.org/spreadsheetml/2006/main" count="156" uniqueCount="153">
  <si>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</si>
  <si>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</si>
  <si>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</si>
  <si>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</si>
  <si>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</si>
  <si>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</si>
  <si>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</si>
  <si>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</si>
  <si>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Purchased Professional &amp; Technical Services Expenditures</t>
  </si>
  <si>
    <t>Percent              General Funds</t>
  </si>
  <si>
    <t xml:space="preserve">Percent              Special Fund Federal </t>
  </si>
  <si>
    <t>Percent             NCLB Federal Funds</t>
  </si>
  <si>
    <t>Percent             Other Special Funds</t>
  </si>
  <si>
    <t>Percent            Debt Service Funds</t>
  </si>
  <si>
    <t>Percent                Capital Project Funds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</si>
  <si>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</si>
  <si>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</si>
  <si>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</si>
  <si>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</si>
  <si>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</si>
  <si>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</si>
  <si>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</si>
  <si>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</si>
  <si>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</si>
  <si>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</si>
  <si>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</si>
  <si>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</si>
  <si>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</si>
  <si>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</si>
  <si>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</si>
  <si>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</si>
  <si>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</si>
  <si>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</si>
  <si>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</si>
  <si>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</si>
  <si>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</si>
  <si>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</si>
  <si>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</si>
  <si>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</si>
  <si>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</si>
  <si>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</si>
  <si>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</si>
  <si>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</si>
  <si>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</si>
  <si>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</si>
  <si>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</si>
  <si>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</si>
  <si>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</si>
  <si>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</si>
  <si>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</si>
  <si>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</si>
  <si>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</si>
  <si>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</si>
  <si>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</si>
  <si>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</si>
  <si>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</si>
  <si>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</si>
  <si>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</si>
  <si>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</si>
  <si>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</si>
  <si>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</si>
  <si>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</si>
  <si>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</si>
  <si>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</si>
  <si>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</si>
  <si>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</si>
  <si>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</si>
  <si>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</si>
  <si>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</si>
  <si>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</si>
  <si>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</si>
  <si>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</si>
  <si>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</si>
  <si>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</si>
  <si>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</si>
  <si>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</si>
  <si>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</si>
  <si>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</si>
  <si>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</si>
  <si>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</si>
  <si>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</si>
  <si>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</si>
  <si>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</si>
  <si>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</si>
  <si>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</si>
  <si>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</si>
  <si>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</si>
  <si>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</si>
  <si>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</si>
  <si>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</si>
  <si>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</si>
  <si>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</si>
  <si>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</si>
  <si>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</si>
  <si>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</si>
  <si>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</si>
  <si>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</si>
  <si>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</si>
  <si>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Total Districts</t>
  </si>
  <si>
    <t>Purchased Professional and Technical Services - 
Object Code 300 - Expenditures by Fund Source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</si>
  <si>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</si>
  <si>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</si>
  <si>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</si>
  <si>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</si>
  <si>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</si>
  <si>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</si>
  <si>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</si>
  <si>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</si>
  <si>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</si>
  <si>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</si>
  <si>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</si>
  <si>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Children's Charter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</si>
  <si>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</si>
  <si>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</si>
  <si>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</si>
  <si>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</si>
  <si>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</si>
  <si>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</si>
  <si>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</si>
  <si>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</si>
  <si>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</si>
  <si>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</si>
  <si>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</si>
  <si>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</si>
  <si>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Total Type 5 Charter Schools</t>
  </si>
  <si>
    <t>2009-2010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</si>
  <si>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</si>
  <si>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</si>
  <si>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</si>
  <si>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</si>
  <si>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</si>
  <si>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</si>
  <si>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</si>
  <si>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</si>
  <si>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</si>
  <si>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</si>
  <si>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</si>
  <si>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</si>
  <si>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</si>
  <si>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</si>
  <si>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</si>
  <si>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</si>
  <si>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</si>
  <si>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</si>
  <si>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</si>
  <si>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</si>
  <si>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</si>
  <si>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</si>
  <si>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</si>
  <si>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</si>
  <si>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</si>
  <si>
    <t>*  Includes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</si>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</sst>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urier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105" applyFont="1" applyFill="1" applyBorder="1" applyAlignment="1">
      <alignment horizontal="right" wrapText="1"/>
      <protection/>
    </xf>
    <xf numFmtId="0" fontId="1" fillId="0" borderId="12" xfId="105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6" xfId="105" applyFont="1" applyFill="1" applyBorder="1" applyAlignment="1">
      <alignment horizontal="right" wrapText="1"/>
      <protection/>
    </xf>
    <xf numFmtId="0" fontId="1" fillId="0" borderId="10" xfId="105" applyFont="1" applyFill="1" applyBorder="1" applyAlignment="1">
      <alignment horizontal="right" wrapText="1"/>
      <protection/>
    </xf>
    <xf numFmtId="164" fontId="4" fillId="33" borderId="11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164" fontId="4" fillId="33" borderId="21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4" fillId="33" borderId="23" xfId="0" applyNumberFormat="1" applyFont="1" applyFill="1" applyBorder="1" applyAlignment="1">
      <alignment/>
    </xf>
    <xf numFmtId="10" fontId="4" fillId="0" borderId="23" xfId="0" applyNumberFormat="1" applyFont="1" applyFill="1" applyBorder="1" applyAlignment="1">
      <alignment/>
    </xf>
    <xf numFmtId="0" fontId="3" fillId="34" borderId="22" xfId="0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164" fontId="1" fillId="33" borderId="10" xfId="105" applyNumberFormat="1" applyFont="1" applyFill="1" applyBorder="1" applyAlignment="1">
      <alignment horizontal="right" wrapText="1"/>
      <protection/>
    </xf>
    <xf numFmtId="10" fontId="1" fillId="0" borderId="10" xfId="105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1" fillId="0" borderId="24" xfId="105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164" fontId="1" fillId="33" borderId="16" xfId="105" applyNumberFormat="1" applyFont="1" applyFill="1" applyBorder="1" applyAlignment="1">
      <alignment horizontal="right" wrapText="1"/>
      <protection/>
    </xf>
    <xf numFmtId="10" fontId="1" fillId="0" borderId="16" xfId="105" applyNumberFormat="1" applyFont="1" applyFill="1" applyBorder="1" applyAlignment="1">
      <alignment horizontal="right" wrapText="1"/>
      <protection/>
    </xf>
    <xf numFmtId="164" fontId="1" fillId="33" borderId="25" xfId="105" applyNumberFormat="1" applyFont="1" applyFill="1" applyBorder="1" applyAlignment="1">
      <alignment horizontal="right" wrapText="1"/>
      <protection/>
    </xf>
    <xf numFmtId="10" fontId="1" fillId="0" borderId="25" xfId="105" applyNumberFormat="1" applyFont="1" applyFill="1" applyBorder="1" applyAlignment="1">
      <alignment horizontal="right" wrapText="1"/>
      <protection/>
    </xf>
    <xf numFmtId="10" fontId="4" fillId="0" borderId="26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2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64" fontId="3" fillId="34" borderId="18" xfId="0" applyNumberFormat="1" applyFont="1" applyFill="1" applyBorder="1" applyAlignment="1">
      <alignment/>
    </xf>
    <xf numFmtId="10" fontId="3" fillId="34" borderId="18" xfId="0" applyNumberFormat="1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1" fillId="0" borderId="29" xfId="105" applyFont="1" applyFill="1" applyBorder="1" applyAlignment="1">
      <alignment wrapText="1"/>
      <protection/>
    </xf>
    <xf numFmtId="0" fontId="1" fillId="0" borderId="30" xfId="105" applyFont="1" applyFill="1" applyBorder="1" applyAlignment="1">
      <alignment wrapText="1"/>
      <protection/>
    </xf>
    <xf numFmtId="0" fontId="4" fillId="0" borderId="24" xfId="0" applyFont="1" applyBorder="1" applyAlignment="1">
      <alignment horizontal="left"/>
    </xf>
    <xf numFmtId="164" fontId="1" fillId="0" borderId="16" xfId="105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/>
    </xf>
    <xf numFmtId="164" fontId="1" fillId="0" borderId="10" xfId="105" applyNumberFormat="1" applyFont="1" applyFill="1" applyBorder="1" applyAlignment="1">
      <alignment horizontal="right" wrapText="1"/>
      <protection/>
    </xf>
    <xf numFmtId="164" fontId="1" fillId="0" borderId="25" xfId="105" applyNumberFormat="1" applyFont="1" applyFill="1" applyBorder="1" applyAlignment="1">
      <alignment horizontal="right" wrapText="1"/>
      <protection/>
    </xf>
    <xf numFmtId="164" fontId="4" fillId="0" borderId="21" xfId="0" applyNumberFormat="1" applyFont="1" applyFill="1" applyBorder="1" applyAlignment="1">
      <alignment/>
    </xf>
    <xf numFmtId="164" fontId="3" fillId="35" borderId="18" xfId="0" applyNumberFormat="1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1" fillId="0" borderId="25" xfId="105" applyFont="1" applyFill="1" applyBorder="1" applyAlignment="1">
      <alignment wrapText="1"/>
      <protection/>
    </xf>
    <xf numFmtId="0" fontId="1" fillId="0" borderId="25" xfId="105" applyFont="1" applyFill="1" applyBorder="1" applyAlignment="1">
      <alignment horizontal="right" wrapText="1"/>
      <protection/>
    </xf>
    <xf numFmtId="0" fontId="1" fillId="0" borderId="23" xfId="105" applyFont="1" applyFill="1" applyBorder="1" applyAlignment="1">
      <alignment wrapText="1"/>
      <protection/>
    </xf>
    <xf numFmtId="0" fontId="1" fillId="0" borderId="22" xfId="105" applyFont="1" applyFill="1" applyBorder="1" applyAlignment="1">
      <alignment wrapText="1"/>
      <protection/>
    </xf>
    <xf numFmtId="164" fontId="1" fillId="33" borderId="23" xfId="105" applyNumberFormat="1" applyFont="1" applyFill="1" applyBorder="1" applyAlignment="1">
      <alignment horizontal="right" wrapText="1"/>
      <protection/>
    </xf>
    <xf numFmtId="10" fontId="1" fillId="0" borderId="23" xfId="105" applyNumberFormat="1" applyFont="1" applyFill="1" applyBorder="1" applyAlignment="1">
      <alignment horizontal="right" wrapText="1"/>
      <protection/>
    </xf>
    <xf numFmtId="0" fontId="1" fillId="0" borderId="24" xfId="105" applyFont="1" applyFill="1" applyBorder="1" applyAlignment="1">
      <alignment wrapText="1"/>
      <protection/>
    </xf>
    <xf numFmtId="164" fontId="1" fillId="0" borderId="23" xfId="105" applyNumberFormat="1" applyFont="1" applyFill="1" applyBorder="1" applyAlignment="1">
      <alignment horizontal="right" wrapText="1"/>
      <protection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wrapText="1"/>
    </xf>
    <xf numFmtId="38" fontId="3" fillId="0" borderId="0" xfId="88" applyNumberFormat="1" applyFont="1" applyFill="1" applyAlignment="1">
      <alignment horizontal="left" vertical="top" wrapText="1"/>
      <protection/>
    </xf>
    <xf numFmtId="38" fontId="3" fillId="0" borderId="0" xfId="88" applyNumberFormat="1" applyFont="1" applyFill="1" applyAlignment="1">
      <alignment horizontal="left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17" xfId="66"/>
    <cellStyle name="Normal 18" xfId="67"/>
    <cellStyle name="Normal 19" xfId="68"/>
    <cellStyle name="Normal 19 2" xfId="69"/>
    <cellStyle name="Normal 2" xfId="70"/>
    <cellStyle name="Normal 2 2" xfId="71"/>
    <cellStyle name="Normal 2 3" xfId="72"/>
    <cellStyle name="Normal 2 4" xfId="73"/>
    <cellStyle name="Normal 2 5" xfId="74"/>
    <cellStyle name="Normal 20" xfId="75"/>
    <cellStyle name="Normal 21" xfId="76"/>
    <cellStyle name="Normal 22" xfId="77"/>
    <cellStyle name="Normal 23" xfId="78"/>
    <cellStyle name="Normal 24" xfId="79"/>
    <cellStyle name="Normal 25" xfId="80"/>
    <cellStyle name="Normal 26" xfId="81"/>
    <cellStyle name="Normal 27" xfId="82"/>
    <cellStyle name="Normal 28" xfId="83"/>
    <cellStyle name="Normal 29" xfId="84"/>
    <cellStyle name="Normal 3" xfId="85"/>
    <cellStyle name="Normal 3 2" xfId="86"/>
    <cellStyle name="Normal 38" xfId="87"/>
    <cellStyle name="Normal 38 2" xfId="88"/>
    <cellStyle name="Normal 39" xfId="89"/>
    <cellStyle name="Normal 39 2" xfId="90"/>
    <cellStyle name="Normal 4" xfId="91"/>
    <cellStyle name="Normal 4 2" xfId="92"/>
    <cellStyle name="Normal 4 3" xfId="93"/>
    <cellStyle name="Normal 4 4" xfId="94"/>
    <cellStyle name="Normal 4 5" xfId="95"/>
    <cellStyle name="Normal 4 6" xfId="96"/>
    <cellStyle name="Normal 46" xfId="97"/>
    <cellStyle name="Normal 46 2" xfId="98"/>
    <cellStyle name="Normal 47" xfId="99"/>
    <cellStyle name="Normal 5" xfId="100"/>
    <cellStyle name="Normal 6" xfId="101"/>
    <cellStyle name="Normal 7" xfId="102"/>
    <cellStyle name="Normal 8" xfId="103"/>
    <cellStyle name="Normal 9" xfId="104"/>
    <cellStyle name="Normal_Sheet1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6.140625" style="1" customWidth="1"/>
    <col min="2" max="2" width="41.57421875" style="1" customWidth="1"/>
    <col min="3" max="3" width="12.00390625" style="1" bestFit="1" customWidth="1"/>
    <col min="4" max="4" width="11.57421875" style="1" bestFit="1" customWidth="1"/>
    <col min="5" max="5" width="13.421875" style="1" bestFit="1" customWidth="1"/>
    <col min="6" max="6" width="13.00390625" style="1" bestFit="1" customWidth="1"/>
    <col min="7" max="7" width="12.28125" style="1" bestFit="1" customWidth="1"/>
    <col min="8" max="8" width="13.421875" style="1" bestFit="1" customWidth="1"/>
    <col min="9" max="9" width="14.00390625" style="1" customWidth="1"/>
    <col min="10" max="15" width="11.7109375" style="1" customWidth="1"/>
    <col min="16" max="16384" width="9.140625" style="1" customWidth="1"/>
  </cols>
  <sheetData>
    <row r="1" spans="1:15" s="30" customFormat="1" ht="72.75" customHeight="1">
      <c r="A1" s="63" t="s">
        <v>125</v>
      </c>
      <c r="B1" s="63"/>
      <c r="C1" s="64" t="s">
        <v>99</v>
      </c>
      <c r="D1" s="63"/>
      <c r="E1" s="63"/>
      <c r="F1" s="63"/>
      <c r="G1" s="63"/>
      <c r="H1" s="63"/>
      <c r="I1" s="63"/>
      <c r="J1" s="64" t="s">
        <v>99</v>
      </c>
      <c r="K1" s="63"/>
      <c r="L1" s="63"/>
      <c r="M1" s="63"/>
      <c r="N1" s="63"/>
      <c r="O1" s="63"/>
    </row>
    <row r="2" spans="1:15" ht="63.75">
      <c r="A2" s="39" t="s">
        <v>0</v>
      </c>
      <c r="B2" s="39" t="s">
        <v>6</v>
      </c>
      <c r="C2" s="40" t="s">
        <v>1</v>
      </c>
      <c r="D2" s="40" t="s">
        <v>2</v>
      </c>
      <c r="E2" s="40" t="s">
        <v>7</v>
      </c>
      <c r="F2" s="40" t="s">
        <v>3</v>
      </c>
      <c r="G2" s="40" t="s">
        <v>4</v>
      </c>
      <c r="H2" s="40" t="s">
        <v>5</v>
      </c>
      <c r="I2" s="41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  <c r="O2" s="40" t="s">
        <v>14</v>
      </c>
    </row>
    <row r="3" spans="1:15" ht="12.75">
      <c r="A3" s="55">
        <v>1</v>
      </c>
      <c r="B3" s="46" t="s">
        <v>15</v>
      </c>
      <c r="C3" s="51">
        <v>1068280</v>
      </c>
      <c r="D3" s="51">
        <v>191652</v>
      </c>
      <c r="E3" s="51">
        <v>145662</v>
      </c>
      <c r="F3" s="51">
        <v>89771</v>
      </c>
      <c r="G3" s="51">
        <v>27042</v>
      </c>
      <c r="H3" s="51">
        <v>112136</v>
      </c>
      <c r="I3" s="33">
        <f>SUM(C3:H3)</f>
        <v>1634543</v>
      </c>
      <c r="J3" s="34">
        <f aca="true" t="shared" si="0" ref="J3:O3">C3/$I3</f>
        <v>0.6535649413934047</v>
      </c>
      <c r="K3" s="34">
        <f t="shared" si="0"/>
        <v>0.1172511215673127</v>
      </c>
      <c r="L3" s="34">
        <f t="shared" si="0"/>
        <v>0.08911481680200521</v>
      </c>
      <c r="M3" s="34">
        <f t="shared" si="0"/>
        <v>0.054921161450019976</v>
      </c>
      <c r="N3" s="34">
        <f t="shared" si="0"/>
        <v>0.01654407378698511</v>
      </c>
      <c r="O3" s="34">
        <f t="shared" si="0"/>
        <v>0.06860388500027224</v>
      </c>
    </row>
    <row r="4" spans="1:15" s="38" customFormat="1" ht="12.75">
      <c r="A4" s="9">
        <v>2</v>
      </c>
      <c r="B4" s="45" t="s">
        <v>137</v>
      </c>
      <c r="C4" s="48">
        <v>1028315</v>
      </c>
      <c r="D4" s="48">
        <v>177720</v>
      </c>
      <c r="E4" s="48">
        <v>70226</v>
      </c>
      <c r="F4" s="48">
        <v>94594</v>
      </c>
      <c r="G4" s="48">
        <v>47543</v>
      </c>
      <c r="H4" s="48">
        <v>7007</v>
      </c>
      <c r="I4" s="31">
        <f aca="true" t="shared" si="1" ref="I4:I67">SUM(C4:H4)</f>
        <v>1425405</v>
      </c>
      <c r="J4" s="32">
        <f aca="true" t="shared" si="2" ref="J4:J67">C4/$I4</f>
        <v>0.7214195263802218</v>
      </c>
      <c r="K4" s="32">
        <f aca="true" t="shared" si="3" ref="K4:K67">D4/$I4</f>
        <v>0.12468035400465131</v>
      </c>
      <c r="L4" s="32">
        <f aca="true" t="shared" si="4" ref="L4:L67">E4/$I4</f>
        <v>0.04926740119474816</v>
      </c>
      <c r="M4" s="32">
        <f aca="true" t="shared" si="5" ref="M4:M67">F4/$I4</f>
        <v>0.06636289335311718</v>
      </c>
      <c r="N4" s="32">
        <f aca="true" t="shared" si="6" ref="N4:N67">G4/$I4</f>
        <v>0.03335402920573451</v>
      </c>
      <c r="O4" s="32">
        <f aca="true" t="shared" si="7" ref="O4:O67">H4/$I4</f>
        <v>0.004915795861527075</v>
      </c>
    </row>
    <row r="5" spans="1:15" s="38" customFormat="1" ht="12.75">
      <c r="A5" s="9">
        <v>3</v>
      </c>
      <c r="B5" s="45" t="s">
        <v>16</v>
      </c>
      <c r="C5" s="48">
        <v>4171948</v>
      </c>
      <c r="D5" s="48">
        <v>313746</v>
      </c>
      <c r="E5" s="48">
        <v>97040</v>
      </c>
      <c r="F5" s="48">
        <v>77325</v>
      </c>
      <c r="G5" s="48">
        <v>462037</v>
      </c>
      <c r="H5" s="48">
        <v>1103911</v>
      </c>
      <c r="I5" s="31">
        <f t="shared" si="1"/>
        <v>6226007</v>
      </c>
      <c r="J5" s="32">
        <f t="shared" si="2"/>
        <v>0.6700840522665651</v>
      </c>
      <c r="K5" s="32">
        <f t="shared" si="3"/>
        <v>0.05039281195796921</v>
      </c>
      <c r="L5" s="32">
        <f t="shared" si="4"/>
        <v>0.015586233680752367</v>
      </c>
      <c r="M5" s="32">
        <f t="shared" si="5"/>
        <v>0.012419677652145267</v>
      </c>
      <c r="N5" s="32">
        <f t="shared" si="6"/>
        <v>0.07421080638039758</v>
      </c>
      <c r="O5" s="32">
        <f t="shared" si="7"/>
        <v>0.1773064180621705</v>
      </c>
    </row>
    <row r="6" spans="1:15" s="38" customFormat="1" ht="12.75">
      <c r="A6" s="9">
        <v>4</v>
      </c>
      <c r="B6" s="45" t="s">
        <v>17</v>
      </c>
      <c r="C6" s="48">
        <v>659185</v>
      </c>
      <c r="D6" s="48">
        <v>202754</v>
      </c>
      <c r="E6" s="48">
        <v>168535</v>
      </c>
      <c r="F6" s="48">
        <v>8046</v>
      </c>
      <c r="G6" s="48">
        <v>1918</v>
      </c>
      <c r="H6" s="48">
        <v>0</v>
      </c>
      <c r="I6" s="31">
        <f t="shared" si="1"/>
        <v>1040438</v>
      </c>
      <c r="J6" s="32">
        <f t="shared" si="2"/>
        <v>0.6335649024737658</v>
      </c>
      <c r="K6" s="32">
        <f t="shared" si="3"/>
        <v>0.19487369742358507</v>
      </c>
      <c r="L6" s="32">
        <f t="shared" si="4"/>
        <v>0.16198466415105947</v>
      </c>
      <c r="M6" s="32">
        <f t="shared" si="5"/>
        <v>0.0077332815602659645</v>
      </c>
      <c r="N6" s="32">
        <f t="shared" si="6"/>
        <v>0.001843454391323654</v>
      </c>
      <c r="O6" s="32">
        <f t="shared" si="7"/>
        <v>0</v>
      </c>
    </row>
    <row r="7" spans="1:15" ht="12.75">
      <c r="A7" s="10">
        <v>5</v>
      </c>
      <c r="B7" s="29" t="s">
        <v>18</v>
      </c>
      <c r="C7" s="49">
        <v>397109</v>
      </c>
      <c r="D7" s="49">
        <v>332713</v>
      </c>
      <c r="E7" s="49">
        <v>26716</v>
      </c>
      <c r="F7" s="49">
        <v>307462</v>
      </c>
      <c r="G7" s="49">
        <v>4568</v>
      </c>
      <c r="H7" s="49">
        <v>86284</v>
      </c>
      <c r="I7" s="2">
        <f t="shared" si="1"/>
        <v>1154852</v>
      </c>
      <c r="J7" s="17">
        <f t="shared" si="2"/>
        <v>0.34386137790816484</v>
      </c>
      <c r="K7" s="17">
        <f t="shared" si="3"/>
        <v>0.28810012018856096</v>
      </c>
      <c r="L7" s="17">
        <f t="shared" si="4"/>
        <v>0.02313370024903624</v>
      </c>
      <c r="M7" s="17">
        <f t="shared" si="5"/>
        <v>0.2662349807594393</v>
      </c>
      <c r="N7" s="17">
        <f t="shared" si="6"/>
        <v>0.003955485205030601</v>
      </c>
      <c r="O7" s="17">
        <f t="shared" si="7"/>
        <v>0.07471433568976804</v>
      </c>
    </row>
    <row r="8" spans="1:15" ht="12.75">
      <c r="A8" s="55">
        <v>6</v>
      </c>
      <c r="B8" s="46" t="s">
        <v>19</v>
      </c>
      <c r="C8" s="51">
        <v>843848</v>
      </c>
      <c r="D8" s="51">
        <v>262656</v>
      </c>
      <c r="E8" s="51">
        <v>75926</v>
      </c>
      <c r="F8" s="51">
        <v>34577</v>
      </c>
      <c r="G8" s="51">
        <v>3939</v>
      </c>
      <c r="H8" s="51">
        <v>419062</v>
      </c>
      <c r="I8" s="33">
        <f t="shared" si="1"/>
        <v>1640008</v>
      </c>
      <c r="J8" s="34">
        <f t="shared" si="2"/>
        <v>0.5145389534685196</v>
      </c>
      <c r="K8" s="34">
        <f t="shared" si="3"/>
        <v>0.16015531631553018</v>
      </c>
      <c r="L8" s="34">
        <f t="shared" si="4"/>
        <v>0.04629611562870425</v>
      </c>
      <c r="M8" s="34">
        <f t="shared" si="5"/>
        <v>0.021083433739347613</v>
      </c>
      <c r="N8" s="34">
        <f t="shared" si="6"/>
        <v>0.002401817552109502</v>
      </c>
      <c r="O8" s="34">
        <f t="shared" si="7"/>
        <v>0.2555243632957888</v>
      </c>
    </row>
    <row r="9" spans="1:15" s="38" customFormat="1" ht="12.75">
      <c r="A9" s="9">
        <v>7</v>
      </c>
      <c r="B9" s="45" t="s">
        <v>20</v>
      </c>
      <c r="C9" s="48">
        <v>374979</v>
      </c>
      <c r="D9" s="48">
        <v>168327</v>
      </c>
      <c r="E9" s="48">
        <v>66760</v>
      </c>
      <c r="F9" s="48">
        <v>360105</v>
      </c>
      <c r="G9" s="48">
        <v>3410</v>
      </c>
      <c r="H9" s="48">
        <v>31111</v>
      </c>
      <c r="I9" s="31">
        <f t="shared" si="1"/>
        <v>1004692</v>
      </c>
      <c r="J9" s="32">
        <f t="shared" si="2"/>
        <v>0.37322781509159025</v>
      </c>
      <c r="K9" s="32">
        <f t="shared" si="3"/>
        <v>0.16754089810608624</v>
      </c>
      <c r="L9" s="32">
        <f t="shared" si="4"/>
        <v>0.06644822492863485</v>
      </c>
      <c r="M9" s="32">
        <f t="shared" si="5"/>
        <v>0.3584232779797192</v>
      </c>
      <c r="N9" s="32">
        <f t="shared" si="6"/>
        <v>0.003394075000099533</v>
      </c>
      <c r="O9" s="32">
        <f t="shared" si="7"/>
        <v>0.030965708893869962</v>
      </c>
    </row>
    <row r="10" spans="1:15" s="38" customFormat="1" ht="12.75">
      <c r="A10" s="9">
        <v>8</v>
      </c>
      <c r="B10" s="45" t="s">
        <v>21</v>
      </c>
      <c r="C10" s="48">
        <v>811150</v>
      </c>
      <c r="D10" s="48">
        <v>353117</v>
      </c>
      <c r="E10" s="48">
        <v>105670</v>
      </c>
      <c r="F10" s="48">
        <v>599109</v>
      </c>
      <c r="G10" s="48">
        <v>1700</v>
      </c>
      <c r="H10" s="48">
        <v>824114</v>
      </c>
      <c r="I10" s="31">
        <f t="shared" si="1"/>
        <v>2694860</v>
      </c>
      <c r="J10" s="32">
        <f t="shared" si="2"/>
        <v>0.3009989387203788</v>
      </c>
      <c r="K10" s="32">
        <f t="shared" si="3"/>
        <v>0.1310335230772656</v>
      </c>
      <c r="L10" s="32">
        <f t="shared" si="4"/>
        <v>0.03921168446598339</v>
      </c>
      <c r="M10" s="32">
        <f t="shared" si="5"/>
        <v>0.22231544495817965</v>
      </c>
      <c r="N10" s="32">
        <f t="shared" si="6"/>
        <v>0.0006308305440727904</v>
      </c>
      <c r="O10" s="32">
        <f t="shared" si="7"/>
        <v>0.30580957823411975</v>
      </c>
    </row>
    <row r="11" spans="1:15" s="38" customFormat="1" ht="12.75">
      <c r="A11" s="9">
        <v>9</v>
      </c>
      <c r="B11" s="45" t="s">
        <v>22</v>
      </c>
      <c r="C11" s="48">
        <v>5624047</v>
      </c>
      <c r="D11" s="48">
        <v>2090469</v>
      </c>
      <c r="E11" s="48">
        <v>4739794</v>
      </c>
      <c r="F11" s="48">
        <v>110764</v>
      </c>
      <c r="G11" s="48">
        <v>196116</v>
      </c>
      <c r="H11" s="48">
        <v>3530500</v>
      </c>
      <c r="I11" s="31">
        <f t="shared" si="1"/>
        <v>16291690</v>
      </c>
      <c r="J11" s="32">
        <f t="shared" si="2"/>
        <v>0.34520955161803346</v>
      </c>
      <c r="K11" s="32">
        <f t="shared" si="3"/>
        <v>0.1283150489605437</v>
      </c>
      <c r="L11" s="32">
        <f t="shared" si="4"/>
        <v>0.29093323037695906</v>
      </c>
      <c r="M11" s="32">
        <f t="shared" si="5"/>
        <v>0.006798803561815871</v>
      </c>
      <c r="N11" s="32">
        <f t="shared" si="6"/>
        <v>0.012037793500858414</v>
      </c>
      <c r="O11" s="32">
        <f t="shared" si="7"/>
        <v>0.2167055719817895</v>
      </c>
    </row>
    <row r="12" spans="1:15" ht="12.75">
      <c r="A12" s="10">
        <v>10</v>
      </c>
      <c r="B12" s="29" t="s">
        <v>138</v>
      </c>
      <c r="C12" s="49">
        <v>4391044</v>
      </c>
      <c r="D12" s="49">
        <v>1187215</v>
      </c>
      <c r="E12" s="49">
        <v>376677</v>
      </c>
      <c r="F12" s="49">
        <v>28394</v>
      </c>
      <c r="G12" s="49">
        <v>680080</v>
      </c>
      <c r="H12" s="49">
        <v>141785</v>
      </c>
      <c r="I12" s="2">
        <f t="shared" si="1"/>
        <v>6805195</v>
      </c>
      <c r="J12" s="17">
        <f t="shared" si="2"/>
        <v>0.6452488135902057</v>
      </c>
      <c r="K12" s="17">
        <f t="shared" si="3"/>
        <v>0.17445716103653164</v>
      </c>
      <c r="L12" s="17">
        <f t="shared" si="4"/>
        <v>0.0553513896368877</v>
      </c>
      <c r="M12" s="17">
        <f t="shared" si="5"/>
        <v>0.004172400643919829</v>
      </c>
      <c r="N12" s="17">
        <f t="shared" si="6"/>
        <v>0.09993541698658158</v>
      </c>
      <c r="O12" s="17">
        <f t="shared" si="7"/>
        <v>0.020834818105873527</v>
      </c>
    </row>
    <row r="13" spans="1:15" ht="12.75">
      <c r="A13" s="55">
        <v>11</v>
      </c>
      <c r="B13" s="46" t="s">
        <v>23</v>
      </c>
      <c r="C13" s="51">
        <v>106105</v>
      </c>
      <c r="D13" s="51">
        <v>156921</v>
      </c>
      <c r="E13" s="51">
        <v>8133</v>
      </c>
      <c r="F13" s="51">
        <v>81826</v>
      </c>
      <c r="G13" s="51">
        <v>42134</v>
      </c>
      <c r="H13" s="51">
        <v>238050</v>
      </c>
      <c r="I13" s="33">
        <f t="shared" si="1"/>
        <v>633169</v>
      </c>
      <c r="J13" s="34">
        <f t="shared" si="2"/>
        <v>0.16757769252758742</v>
      </c>
      <c r="K13" s="34">
        <f t="shared" si="3"/>
        <v>0.24783430648057628</v>
      </c>
      <c r="L13" s="34">
        <f t="shared" si="4"/>
        <v>0.012844911863973126</v>
      </c>
      <c r="M13" s="34">
        <f t="shared" si="5"/>
        <v>0.1292324797960734</v>
      </c>
      <c r="N13" s="34">
        <f t="shared" si="6"/>
        <v>0.06654463500266122</v>
      </c>
      <c r="O13" s="34">
        <f t="shared" si="7"/>
        <v>0.37596597432912854</v>
      </c>
    </row>
    <row r="14" spans="1:15" s="38" customFormat="1" ht="12.75">
      <c r="A14" s="9">
        <v>12</v>
      </c>
      <c r="B14" s="45" t="s">
        <v>139</v>
      </c>
      <c r="C14" s="48">
        <v>798704</v>
      </c>
      <c r="D14" s="48">
        <v>4362068</v>
      </c>
      <c r="E14" s="48">
        <v>10414</v>
      </c>
      <c r="F14" s="48">
        <v>400</v>
      </c>
      <c r="G14" s="48">
        <v>20886</v>
      </c>
      <c r="H14" s="48">
        <v>16710</v>
      </c>
      <c r="I14" s="31">
        <f t="shared" si="1"/>
        <v>5209182</v>
      </c>
      <c r="J14" s="32">
        <f t="shared" si="2"/>
        <v>0.15332618441820617</v>
      </c>
      <c r="K14" s="32">
        <f t="shared" si="3"/>
        <v>0.8373806098539079</v>
      </c>
      <c r="L14" s="32">
        <f t="shared" si="4"/>
        <v>0.0019991622485065795</v>
      </c>
      <c r="M14" s="32">
        <f t="shared" si="5"/>
        <v>7.678748793956517E-05</v>
      </c>
      <c r="N14" s="32">
        <f t="shared" si="6"/>
        <v>0.004009458682764396</v>
      </c>
      <c r="O14" s="32">
        <f t="shared" si="7"/>
        <v>0.0032077973086753354</v>
      </c>
    </row>
    <row r="15" spans="1:15" s="38" customFormat="1" ht="12.75">
      <c r="A15" s="9">
        <v>13</v>
      </c>
      <c r="B15" s="45" t="s">
        <v>24</v>
      </c>
      <c r="C15" s="48">
        <v>206259</v>
      </c>
      <c r="D15" s="48">
        <v>137766</v>
      </c>
      <c r="E15" s="48">
        <v>71810</v>
      </c>
      <c r="F15" s="48">
        <v>87994</v>
      </c>
      <c r="G15" s="48">
        <v>3230</v>
      </c>
      <c r="H15" s="48">
        <v>0</v>
      </c>
      <c r="I15" s="31">
        <f t="shared" si="1"/>
        <v>507059</v>
      </c>
      <c r="J15" s="32">
        <f t="shared" si="2"/>
        <v>0.40677514845412466</v>
      </c>
      <c r="K15" s="32">
        <f t="shared" si="3"/>
        <v>0.2716961931451764</v>
      </c>
      <c r="L15" s="32">
        <f t="shared" si="4"/>
        <v>0.1416206003640602</v>
      </c>
      <c r="M15" s="32">
        <f t="shared" si="5"/>
        <v>0.1735379906480311</v>
      </c>
      <c r="N15" s="32">
        <f t="shared" si="6"/>
        <v>0.0063700673886076375</v>
      </c>
      <c r="O15" s="32">
        <f t="shared" si="7"/>
        <v>0</v>
      </c>
    </row>
    <row r="16" spans="1:15" s="38" customFormat="1" ht="12.75">
      <c r="A16" s="9">
        <v>14</v>
      </c>
      <c r="B16" s="45" t="s">
        <v>25</v>
      </c>
      <c r="C16" s="48">
        <v>394152</v>
      </c>
      <c r="D16" s="48">
        <v>82774</v>
      </c>
      <c r="E16" s="48">
        <v>627838</v>
      </c>
      <c r="F16" s="48">
        <v>120840</v>
      </c>
      <c r="G16" s="48">
        <v>86166</v>
      </c>
      <c r="H16" s="48">
        <v>0</v>
      </c>
      <c r="I16" s="31">
        <f t="shared" si="1"/>
        <v>1311770</v>
      </c>
      <c r="J16" s="32">
        <f t="shared" si="2"/>
        <v>0.30047340616114104</v>
      </c>
      <c r="K16" s="32">
        <f t="shared" si="3"/>
        <v>0.06310100093766438</v>
      </c>
      <c r="L16" s="32">
        <f t="shared" si="4"/>
        <v>0.4786189652149386</v>
      </c>
      <c r="M16" s="32">
        <f t="shared" si="5"/>
        <v>0.0921198075882205</v>
      </c>
      <c r="N16" s="32">
        <f t="shared" si="6"/>
        <v>0.06568682009803548</v>
      </c>
      <c r="O16" s="32">
        <f t="shared" si="7"/>
        <v>0</v>
      </c>
    </row>
    <row r="17" spans="1:15" ht="12.75">
      <c r="A17" s="10">
        <v>15</v>
      </c>
      <c r="B17" s="29" t="s">
        <v>26</v>
      </c>
      <c r="C17" s="49">
        <v>1148434</v>
      </c>
      <c r="D17" s="49">
        <v>63475</v>
      </c>
      <c r="E17" s="49">
        <v>646447</v>
      </c>
      <c r="F17" s="49">
        <v>242190</v>
      </c>
      <c r="G17" s="49">
        <v>0</v>
      </c>
      <c r="H17" s="49">
        <v>191661</v>
      </c>
      <c r="I17" s="2">
        <f t="shared" si="1"/>
        <v>2292207</v>
      </c>
      <c r="J17" s="17">
        <f t="shared" si="2"/>
        <v>0.501016705733819</v>
      </c>
      <c r="K17" s="17">
        <f t="shared" si="3"/>
        <v>0.027691652629976263</v>
      </c>
      <c r="L17" s="17">
        <f t="shared" si="4"/>
        <v>0.28201946857330074</v>
      </c>
      <c r="M17" s="17">
        <f t="shared" si="5"/>
        <v>0.10565799685630486</v>
      </c>
      <c r="N17" s="17">
        <f t="shared" si="6"/>
        <v>0</v>
      </c>
      <c r="O17" s="17">
        <f t="shared" si="7"/>
        <v>0.08361417620659914</v>
      </c>
    </row>
    <row r="18" spans="1:15" ht="12.75">
      <c r="A18" s="55">
        <v>16</v>
      </c>
      <c r="B18" s="46" t="s">
        <v>27</v>
      </c>
      <c r="C18" s="51">
        <v>1299704</v>
      </c>
      <c r="D18" s="51">
        <v>115083</v>
      </c>
      <c r="E18" s="51">
        <v>110484</v>
      </c>
      <c r="F18" s="51">
        <v>131908</v>
      </c>
      <c r="G18" s="51">
        <v>144355</v>
      </c>
      <c r="H18" s="51">
        <v>771373</v>
      </c>
      <c r="I18" s="33">
        <f t="shared" si="1"/>
        <v>2572907</v>
      </c>
      <c r="J18" s="34">
        <f t="shared" si="2"/>
        <v>0.5051500112518641</v>
      </c>
      <c r="K18" s="34">
        <f t="shared" si="3"/>
        <v>0.0447287834344576</v>
      </c>
      <c r="L18" s="34">
        <f t="shared" si="4"/>
        <v>0.04294131113172765</v>
      </c>
      <c r="M18" s="34">
        <f t="shared" si="5"/>
        <v>0.05126807925820871</v>
      </c>
      <c r="N18" s="34">
        <f t="shared" si="6"/>
        <v>0.056105797838787025</v>
      </c>
      <c r="O18" s="34">
        <f t="shared" si="7"/>
        <v>0.29980601708495486</v>
      </c>
    </row>
    <row r="19" spans="1:15" s="38" customFormat="1" ht="12.75">
      <c r="A19" s="9">
        <v>17</v>
      </c>
      <c r="B19" s="45" t="s">
        <v>28</v>
      </c>
      <c r="C19" s="48">
        <v>11650743</v>
      </c>
      <c r="D19" s="48">
        <v>2670309</v>
      </c>
      <c r="E19" s="48">
        <v>4804740</v>
      </c>
      <c r="F19" s="48">
        <v>849024</v>
      </c>
      <c r="G19" s="48">
        <v>0</v>
      </c>
      <c r="H19" s="48">
        <v>6547369</v>
      </c>
      <c r="I19" s="31">
        <f t="shared" si="1"/>
        <v>26522185</v>
      </c>
      <c r="J19" s="32">
        <f t="shared" si="2"/>
        <v>0.4392829248419766</v>
      </c>
      <c r="K19" s="32">
        <f t="shared" si="3"/>
        <v>0.10068208935274375</v>
      </c>
      <c r="L19" s="32">
        <f t="shared" si="4"/>
        <v>0.18115928231403258</v>
      </c>
      <c r="M19" s="32">
        <f t="shared" si="5"/>
        <v>0.03201184216157153</v>
      </c>
      <c r="N19" s="32">
        <f t="shared" si="6"/>
        <v>0</v>
      </c>
      <c r="O19" s="32">
        <f t="shared" si="7"/>
        <v>0.24686386132967553</v>
      </c>
    </row>
    <row r="20" spans="1:15" s="38" customFormat="1" ht="12.75">
      <c r="A20" s="9">
        <v>18</v>
      </c>
      <c r="B20" s="45" t="s">
        <v>29</v>
      </c>
      <c r="C20" s="48">
        <v>873822</v>
      </c>
      <c r="D20" s="48">
        <v>262153</v>
      </c>
      <c r="E20" s="48">
        <v>485969</v>
      </c>
      <c r="F20" s="48">
        <v>0</v>
      </c>
      <c r="G20" s="48">
        <v>0</v>
      </c>
      <c r="H20" s="48">
        <v>0</v>
      </c>
      <c r="I20" s="31">
        <f t="shared" si="1"/>
        <v>1621944</v>
      </c>
      <c r="J20" s="32">
        <f t="shared" si="2"/>
        <v>0.5387497965404477</v>
      </c>
      <c r="K20" s="32">
        <f t="shared" si="3"/>
        <v>0.1616288848443596</v>
      </c>
      <c r="L20" s="32">
        <f t="shared" si="4"/>
        <v>0.29962131861519264</v>
      </c>
      <c r="M20" s="32">
        <f t="shared" si="5"/>
        <v>0</v>
      </c>
      <c r="N20" s="32">
        <f t="shared" si="6"/>
        <v>0</v>
      </c>
      <c r="O20" s="32">
        <f t="shared" si="7"/>
        <v>0</v>
      </c>
    </row>
    <row r="21" spans="1:15" s="38" customFormat="1" ht="12.75">
      <c r="A21" s="9">
        <v>19</v>
      </c>
      <c r="B21" s="45" t="s">
        <v>30</v>
      </c>
      <c r="C21" s="48">
        <v>339865</v>
      </c>
      <c r="D21" s="48">
        <v>70206</v>
      </c>
      <c r="E21" s="48">
        <v>149186</v>
      </c>
      <c r="F21" s="48">
        <v>15195</v>
      </c>
      <c r="G21" s="48">
        <v>0</v>
      </c>
      <c r="H21" s="48">
        <v>0</v>
      </c>
      <c r="I21" s="31">
        <f t="shared" si="1"/>
        <v>574452</v>
      </c>
      <c r="J21" s="32">
        <f t="shared" si="2"/>
        <v>0.5916334175875443</v>
      </c>
      <c r="K21" s="32">
        <f t="shared" si="3"/>
        <v>0.12221386643270456</v>
      </c>
      <c r="L21" s="32">
        <f t="shared" si="4"/>
        <v>0.25970141978790223</v>
      </c>
      <c r="M21" s="32">
        <f t="shared" si="5"/>
        <v>0.026451296191848928</v>
      </c>
      <c r="N21" s="32">
        <f t="shared" si="6"/>
        <v>0</v>
      </c>
      <c r="O21" s="32">
        <f t="shared" si="7"/>
        <v>0</v>
      </c>
    </row>
    <row r="22" spans="1:15" ht="12.75">
      <c r="A22" s="10">
        <v>20</v>
      </c>
      <c r="B22" s="29" t="s">
        <v>31</v>
      </c>
      <c r="C22" s="49">
        <v>846851</v>
      </c>
      <c r="D22" s="49">
        <v>225890</v>
      </c>
      <c r="E22" s="49">
        <v>136265</v>
      </c>
      <c r="F22" s="49">
        <v>11902</v>
      </c>
      <c r="G22" s="49">
        <v>16003</v>
      </c>
      <c r="H22" s="49">
        <v>34393</v>
      </c>
      <c r="I22" s="2">
        <f t="shared" si="1"/>
        <v>1271304</v>
      </c>
      <c r="J22" s="17">
        <f t="shared" si="2"/>
        <v>0.6661278498297811</v>
      </c>
      <c r="K22" s="17">
        <f t="shared" si="3"/>
        <v>0.17768370114465148</v>
      </c>
      <c r="L22" s="17">
        <f t="shared" si="4"/>
        <v>0.10718522084410967</v>
      </c>
      <c r="M22" s="17">
        <f t="shared" si="5"/>
        <v>0.00936204086512746</v>
      </c>
      <c r="N22" s="17">
        <f t="shared" si="6"/>
        <v>0.012587862541138863</v>
      </c>
      <c r="O22" s="17">
        <f t="shared" si="7"/>
        <v>0.027053324775191456</v>
      </c>
    </row>
    <row r="23" spans="1:15" ht="12.75">
      <c r="A23" s="55">
        <v>21</v>
      </c>
      <c r="B23" s="46" t="s">
        <v>32</v>
      </c>
      <c r="C23" s="51">
        <v>362641</v>
      </c>
      <c r="D23" s="51">
        <v>493982</v>
      </c>
      <c r="E23" s="51">
        <v>1051158</v>
      </c>
      <c r="F23" s="51">
        <v>4634</v>
      </c>
      <c r="G23" s="51">
        <v>0</v>
      </c>
      <c r="H23" s="51">
        <v>775277</v>
      </c>
      <c r="I23" s="33">
        <f t="shared" si="1"/>
        <v>2687692</v>
      </c>
      <c r="J23" s="34">
        <f t="shared" si="2"/>
        <v>0.1349265466429933</v>
      </c>
      <c r="K23" s="34">
        <f t="shared" si="3"/>
        <v>0.18379412521970523</v>
      </c>
      <c r="L23" s="34">
        <f t="shared" si="4"/>
        <v>0.3911006171838142</v>
      </c>
      <c r="M23" s="34">
        <f t="shared" si="5"/>
        <v>0.0017241558928627239</v>
      </c>
      <c r="N23" s="34">
        <f t="shared" si="6"/>
        <v>0</v>
      </c>
      <c r="O23" s="34">
        <f t="shared" si="7"/>
        <v>0.2884545550606245</v>
      </c>
    </row>
    <row r="24" spans="1:15" s="38" customFormat="1" ht="12.75">
      <c r="A24" s="9">
        <v>22</v>
      </c>
      <c r="B24" s="45" t="s">
        <v>33</v>
      </c>
      <c r="C24" s="48">
        <v>485938</v>
      </c>
      <c r="D24" s="48">
        <v>423773</v>
      </c>
      <c r="E24" s="48">
        <v>209652</v>
      </c>
      <c r="F24" s="48">
        <v>56683</v>
      </c>
      <c r="G24" s="48">
        <v>45680</v>
      </c>
      <c r="H24" s="48">
        <v>578507</v>
      </c>
      <c r="I24" s="31">
        <f t="shared" si="1"/>
        <v>1800233</v>
      </c>
      <c r="J24" s="32">
        <f t="shared" si="2"/>
        <v>0.26993061453711825</v>
      </c>
      <c r="K24" s="32">
        <f t="shared" si="3"/>
        <v>0.2353989733551157</v>
      </c>
      <c r="L24" s="32">
        <f t="shared" si="4"/>
        <v>0.11645825845876617</v>
      </c>
      <c r="M24" s="32">
        <f t="shared" si="5"/>
        <v>0.0314864798056696</v>
      </c>
      <c r="N24" s="32">
        <f t="shared" si="6"/>
        <v>0.02537449319060366</v>
      </c>
      <c r="O24" s="32">
        <f t="shared" si="7"/>
        <v>0.3213511806527266</v>
      </c>
    </row>
    <row r="25" spans="1:15" s="38" customFormat="1" ht="12.75">
      <c r="A25" s="9">
        <v>23</v>
      </c>
      <c r="B25" s="45" t="s">
        <v>34</v>
      </c>
      <c r="C25" s="48">
        <v>1264719</v>
      </c>
      <c r="D25" s="48">
        <v>571548</v>
      </c>
      <c r="E25" s="48">
        <v>1023012</v>
      </c>
      <c r="F25" s="48">
        <v>32058</v>
      </c>
      <c r="G25" s="48">
        <v>460077</v>
      </c>
      <c r="H25" s="48">
        <v>804687</v>
      </c>
      <c r="I25" s="31">
        <f t="shared" si="1"/>
        <v>4156101</v>
      </c>
      <c r="J25" s="32">
        <f t="shared" si="2"/>
        <v>0.30430420242433953</v>
      </c>
      <c r="K25" s="32">
        <f t="shared" si="3"/>
        <v>0.13752023831952112</v>
      </c>
      <c r="L25" s="32">
        <f t="shared" si="4"/>
        <v>0.24614704984311017</v>
      </c>
      <c r="M25" s="32">
        <f t="shared" si="5"/>
        <v>0.007713479532860246</v>
      </c>
      <c r="N25" s="32">
        <f t="shared" si="6"/>
        <v>0.11069918656933506</v>
      </c>
      <c r="O25" s="32">
        <f t="shared" si="7"/>
        <v>0.19361584331083387</v>
      </c>
    </row>
    <row r="26" spans="1:15" s="38" customFormat="1" ht="12.75">
      <c r="A26" s="9">
        <v>24</v>
      </c>
      <c r="B26" s="45" t="s">
        <v>35</v>
      </c>
      <c r="C26" s="48">
        <v>1552398</v>
      </c>
      <c r="D26" s="48">
        <v>185217</v>
      </c>
      <c r="E26" s="48">
        <v>113337</v>
      </c>
      <c r="F26" s="48">
        <v>1679346</v>
      </c>
      <c r="G26" s="48">
        <v>119297</v>
      </c>
      <c r="H26" s="48">
        <v>2426453</v>
      </c>
      <c r="I26" s="31">
        <f t="shared" si="1"/>
        <v>6076048</v>
      </c>
      <c r="J26" s="32">
        <f t="shared" si="2"/>
        <v>0.25549468996953284</v>
      </c>
      <c r="K26" s="32">
        <f t="shared" si="3"/>
        <v>0.030483136407085658</v>
      </c>
      <c r="L26" s="32">
        <f t="shared" si="4"/>
        <v>0.018653078448359856</v>
      </c>
      <c r="M26" s="32">
        <f t="shared" si="5"/>
        <v>0.2763878758034828</v>
      </c>
      <c r="N26" s="32">
        <f t="shared" si="6"/>
        <v>0.019633979191737788</v>
      </c>
      <c r="O26" s="32">
        <f t="shared" si="7"/>
        <v>0.39934724017980106</v>
      </c>
    </row>
    <row r="27" spans="1:15" ht="12.75">
      <c r="A27" s="10">
        <v>25</v>
      </c>
      <c r="B27" s="29" t="s">
        <v>36</v>
      </c>
      <c r="C27" s="49">
        <v>677829</v>
      </c>
      <c r="D27" s="49">
        <v>20415</v>
      </c>
      <c r="E27" s="49">
        <v>1960</v>
      </c>
      <c r="F27" s="49">
        <v>0</v>
      </c>
      <c r="G27" s="49">
        <v>15870</v>
      </c>
      <c r="H27" s="49">
        <v>291034</v>
      </c>
      <c r="I27" s="2">
        <f t="shared" si="1"/>
        <v>1007108</v>
      </c>
      <c r="J27" s="17">
        <f t="shared" si="2"/>
        <v>0.6730449961672432</v>
      </c>
      <c r="K27" s="17">
        <f t="shared" si="3"/>
        <v>0.020270914340865132</v>
      </c>
      <c r="L27" s="17">
        <f t="shared" si="4"/>
        <v>0.0019461666474697849</v>
      </c>
      <c r="M27" s="17">
        <f t="shared" si="5"/>
        <v>0</v>
      </c>
      <c r="N27" s="17">
        <f t="shared" si="6"/>
        <v>0.015757992191502798</v>
      </c>
      <c r="O27" s="17">
        <f t="shared" si="7"/>
        <v>0.28897993065291905</v>
      </c>
    </row>
    <row r="28" spans="1:15" ht="12.75">
      <c r="A28" s="55">
        <v>26</v>
      </c>
      <c r="B28" s="46" t="s">
        <v>140</v>
      </c>
      <c r="C28" s="51">
        <v>24780347</v>
      </c>
      <c r="D28" s="51">
        <v>11351933</v>
      </c>
      <c r="E28" s="51">
        <v>3714942</v>
      </c>
      <c r="F28" s="51">
        <v>3304676</v>
      </c>
      <c r="G28" s="51">
        <v>33488</v>
      </c>
      <c r="H28" s="51">
        <v>4123698</v>
      </c>
      <c r="I28" s="33">
        <f t="shared" si="1"/>
        <v>47309084</v>
      </c>
      <c r="J28" s="34">
        <f t="shared" si="2"/>
        <v>0.5237968040133688</v>
      </c>
      <c r="K28" s="34">
        <f t="shared" si="3"/>
        <v>0.2399525004542468</v>
      </c>
      <c r="L28" s="34">
        <f t="shared" si="4"/>
        <v>0.07852491923115654</v>
      </c>
      <c r="M28" s="34">
        <f t="shared" si="5"/>
        <v>0.06985288491318073</v>
      </c>
      <c r="N28" s="34">
        <f t="shared" si="6"/>
        <v>0.0007078555991487808</v>
      </c>
      <c r="O28" s="34">
        <f t="shared" si="7"/>
        <v>0.08716503578889838</v>
      </c>
    </row>
    <row r="29" spans="1:15" s="38" customFormat="1" ht="12.75">
      <c r="A29" s="9">
        <v>27</v>
      </c>
      <c r="B29" s="45" t="s">
        <v>141</v>
      </c>
      <c r="C29" s="48">
        <v>863932</v>
      </c>
      <c r="D29" s="48">
        <v>71442</v>
      </c>
      <c r="E29" s="48">
        <v>19049</v>
      </c>
      <c r="F29" s="48">
        <v>335782</v>
      </c>
      <c r="G29" s="48">
        <v>81687</v>
      </c>
      <c r="H29" s="48">
        <v>0</v>
      </c>
      <c r="I29" s="31">
        <f t="shared" si="1"/>
        <v>1371892</v>
      </c>
      <c r="J29" s="32">
        <f t="shared" si="2"/>
        <v>0.629737617829975</v>
      </c>
      <c r="K29" s="32">
        <f t="shared" si="3"/>
        <v>0.052075527811227124</v>
      </c>
      <c r="L29" s="32">
        <f t="shared" si="4"/>
        <v>0.013885203791552104</v>
      </c>
      <c r="M29" s="32">
        <f t="shared" si="5"/>
        <v>0.2447583337463882</v>
      </c>
      <c r="N29" s="32">
        <f t="shared" si="6"/>
        <v>0.05954331682085762</v>
      </c>
      <c r="O29" s="32">
        <f t="shared" si="7"/>
        <v>0</v>
      </c>
    </row>
    <row r="30" spans="1:15" s="38" customFormat="1" ht="12.75">
      <c r="A30" s="9">
        <v>28</v>
      </c>
      <c r="B30" s="45" t="s">
        <v>37</v>
      </c>
      <c r="C30" s="48">
        <v>4424152</v>
      </c>
      <c r="D30" s="48">
        <v>2621504</v>
      </c>
      <c r="E30" s="48">
        <v>600897</v>
      </c>
      <c r="F30" s="48">
        <v>372839</v>
      </c>
      <c r="G30" s="48">
        <v>155549</v>
      </c>
      <c r="H30" s="48">
        <v>358904</v>
      </c>
      <c r="I30" s="31">
        <f t="shared" si="1"/>
        <v>8533845</v>
      </c>
      <c r="J30" s="32">
        <f t="shared" si="2"/>
        <v>0.5184242272973085</v>
      </c>
      <c r="K30" s="32">
        <f t="shared" si="3"/>
        <v>0.30718908065473416</v>
      </c>
      <c r="L30" s="32">
        <f t="shared" si="4"/>
        <v>0.07041339513431519</v>
      </c>
      <c r="M30" s="32">
        <f t="shared" si="5"/>
        <v>0.04368945065208004</v>
      </c>
      <c r="N30" s="32">
        <f t="shared" si="6"/>
        <v>0.01822730551117345</v>
      </c>
      <c r="O30" s="32">
        <f t="shared" si="7"/>
        <v>0.0420565407503886</v>
      </c>
    </row>
    <row r="31" spans="1:15" s="38" customFormat="1" ht="12.75">
      <c r="A31" s="9">
        <v>29</v>
      </c>
      <c r="B31" s="45" t="s">
        <v>38</v>
      </c>
      <c r="C31" s="48">
        <v>2421943</v>
      </c>
      <c r="D31" s="48">
        <v>405298</v>
      </c>
      <c r="E31" s="48">
        <v>407721</v>
      </c>
      <c r="F31" s="48">
        <v>520886</v>
      </c>
      <c r="G31" s="48">
        <v>352083</v>
      </c>
      <c r="H31" s="48">
        <v>1367505</v>
      </c>
      <c r="I31" s="31">
        <f t="shared" si="1"/>
        <v>5475436</v>
      </c>
      <c r="J31" s="32">
        <f t="shared" si="2"/>
        <v>0.4423287935426512</v>
      </c>
      <c r="K31" s="32">
        <f t="shared" si="3"/>
        <v>0.07402113731217021</v>
      </c>
      <c r="L31" s="32">
        <f t="shared" si="4"/>
        <v>0.07446365914970059</v>
      </c>
      <c r="M31" s="32">
        <f t="shared" si="5"/>
        <v>0.09513141967141978</v>
      </c>
      <c r="N31" s="32">
        <f t="shared" si="6"/>
        <v>0.06430227656756467</v>
      </c>
      <c r="O31" s="32">
        <f t="shared" si="7"/>
        <v>0.24975271375649355</v>
      </c>
    </row>
    <row r="32" spans="1:15" ht="12.75">
      <c r="A32" s="10">
        <v>30</v>
      </c>
      <c r="B32" s="29" t="s">
        <v>39</v>
      </c>
      <c r="C32" s="49">
        <v>334626</v>
      </c>
      <c r="D32" s="49">
        <v>165807</v>
      </c>
      <c r="E32" s="49">
        <v>4000</v>
      </c>
      <c r="F32" s="49">
        <v>19455</v>
      </c>
      <c r="G32" s="49">
        <v>19365</v>
      </c>
      <c r="H32" s="49">
        <v>137098</v>
      </c>
      <c r="I32" s="2">
        <f t="shared" si="1"/>
        <v>680351</v>
      </c>
      <c r="J32" s="17">
        <f t="shared" si="2"/>
        <v>0.49184318094630564</v>
      </c>
      <c r="K32" s="17">
        <f t="shared" si="3"/>
        <v>0.24370802718008794</v>
      </c>
      <c r="L32" s="17">
        <f t="shared" si="4"/>
        <v>0.00587931817547119</v>
      </c>
      <c r="M32" s="17">
        <f t="shared" si="5"/>
        <v>0.028595533775948003</v>
      </c>
      <c r="N32" s="17">
        <f t="shared" si="6"/>
        <v>0.028463249116999902</v>
      </c>
      <c r="O32" s="17">
        <f t="shared" si="7"/>
        <v>0.20151069080518733</v>
      </c>
    </row>
    <row r="33" spans="1:15" ht="12.75">
      <c r="A33" s="55">
        <v>31</v>
      </c>
      <c r="B33" s="46" t="s">
        <v>40</v>
      </c>
      <c r="C33" s="51">
        <v>1308798</v>
      </c>
      <c r="D33" s="51">
        <v>302556</v>
      </c>
      <c r="E33" s="51">
        <v>82801</v>
      </c>
      <c r="F33" s="51">
        <v>331246</v>
      </c>
      <c r="G33" s="51">
        <v>96028</v>
      </c>
      <c r="H33" s="51">
        <v>113470</v>
      </c>
      <c r="I33" s="33">
        <f t="shared" si="1"/>
        <v>2234899</v>
      </c>
      <c r="J33" s="34">
        <f t="shared" si="2"/>
        <v>0.5856184104964027</v>
      </c>
      <c r="K33" s="34">
        <f t="shared" si="3"/>
        <v>0.13537792983038607</v>
      </c>
      <c r="L33" s="34">
        <f t="shared" si="4"/>
        <v>0.037049101547765695</v>
      </c>
      <c r="M33" s="34">
        <f t="shared" si="5"/>
        <v>0.14821519898662086</v>
      </c>
      <c r="N33" s="34">
        <f t="shared" si="6"/>
        <v>0.04296748980602703</v>
      </c>
      <c r="O33" s="34">
        <f t="shared" si="7"/>
        <v>0.05077186933279759</v>
      </c>
    </row>
    <row r="34" spans="1:15" s="38" customFormat="1" ht="12.75">
      <c r="A34" s="9">
        <v>32</v>
      </c>
      <c r="B34" s="45" t="s">
        <v>41</v>
      </c>
      <c r="C34" s="48">
        <v>650531</v>
      </c>
      <c r="D34" s="48">
        <v>104345</v>
      </c>
      <c r="E34" s="48">
        <v>575822</v>
      </c>
      <c r="F34" s="48">
        <v>128433</v>
      </c>
      <c r="G34" s="48">
        <v>391346</v>
      </c>
      <c r="H34" s="48">
        <v>2043342</v>
      </c>
      <c r="I34" s="31">
        <f t="shared" si="1"/>
        <v>3893819</v>
      </c>
      <c r="J34" s="32">
        <f t="shared" si="2"/>
        <v>0.16706760124186562</v>
      </c>
      <c r="K34" s="32">
        <f t="shared" si="3"/>
        <v>0.02679759896389637</v>
      </c>
      <c r="L34" s="32">
        <f t="shared" si="4"/>
        <v>0.14788103915461914</v>
      </c>
      <c r="M34" s="32">
        <f t="shared" si="5"/>
        <v>0.03298381357736454</v>
      </c>
      <c r="N34" s="32">
        <f t="shared" si="6"/>
        <v>0.10050441481743246</v>
      </c>
      <c r="O34" s="32">
        <f t="shared" si="7"/>
        <v>0.5247655322448218</v>
      </c>
    </row>
    <row r="35" spans="1:15" s="38" customFormat="1" ht="12.75">
      <c r="A35" s="9">
        <v>33</v>
      </c>
      <c r="B35" s="45" t="s">
        <v>42</v>
      </c>
      <c r="C35" s="48">
        <v>633075</v>
      </c>
      <c r="D35" s="48">
        <v>542357</v>
      </c>
      <c r="E35" s="48">
        <v>821934</v>
      </c>
      <c r="F35" s="48">
        <v>16239</v>
      </c>
      <c r="G35" s="48">
        <v>13679</v>
      </c>
      <c r="H35" s="48">
        <v>212365</v>
      </c>
      <c r="I35" s="31">
        <f t="shared" si="1"/>
        <v>2239649</v>
      </c>
      <c r="J35" s="32">
        <f t="shared" si="2"/>
        <v>0.28266706077604126</v>
      </c>
      <c r="K35" s="32">
        <f t="shared" si="3"/>
        <v>0.24216160657317284</v>
      </c>
      <c r="L35" s="32">
        <f t="shared" si="4"/>
        <v>0.3669923278156533</v>
      </c>
      <c r="M35" s="32">
        <f t="shared" si="5"/>
        <v>0.007250689728613724</v>
      </c>
      <c r="N35" s="32">
        <f t="shared" si="6"/>
        <v>0.006107653476058079</v>
      </c>
      <c r="O35" s="32">
        <f t="shared" si="7"/>
        <v>0.09482066163046085</v>
      </c>
    </row>
    <row r="36" spans="1:15" s="38" customFormat="1" ht="12.75">
      <c r="A36" s="9">
        <v>34</v>
      </c>
      <c r="B36" s="45" t="s">
        <v>43</v>
      </c>
      <c r="C36" s="48">
        <v>883633</v>
      </c>
      <c r="D36" s="48">
        <v>67063</v>
      </c>
      <c r="E36" s="48">
        <v>280777</v>
      </c>
      <c r="F36" s="48">
        <v>2831</v>
      </c>
      <c r="G36" s="48">
        <v>47457</v>
      </c>
      <c r="H36" s="48">
        <v>41358</v>
      </c>
      <c r="I36" s="31">
        <f t="shared" si="1"/>
        <v>1323119</v>
      </c>
      <c r="J36" s="32">
        <f t="shared" si="2"/>
        <v>0.6678409122686622</v>
      </c>
      <c r="K36" s="32">
        <f t="shared" si="3"/>
        <v>0.050685539244769366</v>
      </c>
      <c r="L36" s="32">
        <f t="shared" si="4"/>
        <v>0.2122084256971595</v>
      </c>
      <c r="M36" s="32">
        <f t="shared" si="5"/>
        <v>0.0021396412567577065</v>
      </c>
      <c r="N36" s="32">
        <f t="shared" si="6"/>
        <v>0.035867522120081416</v>
      </c>
      <c r="O36" s="32">
        <f t="shared" si="7"/>
        <v>0.03125795941256984</v>
      </c>
    </row>
    <row r="37" spans="1:15" ht="12.75">
      <c r="A37" s="10">
        <v>35</v>
      </c>
      <c r="B37" s="29" t="s">
        <v>44</v>
      </c>
      <c r="C37" s="49">
        <v>1522772</v>
      </c>
      <c r="D37" s="49">
        <v>328295</v>
      </c>
      <c r="E37" s="49">
        <v>285301</v>
      </c>
      <c r="F37" s="49">
        <v>860772</v>
      </c>
      <c r="G37" s="49">
        <v>2448</v>
      </c>
      <c r="H37" s="49">
        <v>0</v>
      </c>
      <c r="I37" s="2">
        <f t="shared" si="1"/>
        <v>2999588</v>
      </c>
      <c r="J37" s="17">
        <f t="shared" si="2"/>
        <v>0.5076603853595894</v>
      </c>
      <c r="K37" s="17">
        <f t="shared" si="3"/>
        <v>0.10944669734643557</v>
      </c>
      <c r="L37" s="17">
        <f t="shared" si="4"/>
        <v>0.09511339557299202</v>
      </c>
      <c r="M37" s="17">
        <f t="shared" si="5"/>
        <v>0.2869634096415908</v>
      </c>
      <c r="N37" s="17">
        <f t="shared" si="6"/>
        <v>0.0008161120793922365</v>
      </c>
      <c r="O37" s="17">
        <f t="shared" si="7"/>
        <v>0</v>
      </c>
    </row>
    <row r="38" spans="1:15" ht="12.75">
      <c r="A38" s="55">
        <v>36</v>
      </c>
      <c r="B38" s="46" t="s">
        <v>142</v>
      </c>
      <c r="C38" s="51">
        <v>12414132</v>
      </c>
      <c r="D38" s="51">
        <v>708448</v>
      </c>
      <c r="E38" s="51">
        <v>14706324</v>
      </c>
      <c r="F38" s="51">
        <v>22309</v>
      </c>
      <c r="G38" s="51">
        <v>846610</v>
      </c>
      <c r="H38" s="51">
        <v>1845152</v>
      </c>
      <c r="I38" s="33">
        <f t="shared" si="1"/>
        <v>30542975</v>
      </c>
      <c r="J38" s="34">
        <f t="shared" si="2"/>
        <v>0.40644802937500357</v>
      </c>
      <c r="K38" s="34">
        <f t="shared" si="3"/>
        <v>0.0231951209729897</v>
      </c>
      <c r="L38" s="34">
        <f t="shared" si="4"/>
        <v>0.48149612144854914</v>
      </c>
      <c r="M38" s="34">
        <f t="shared" si="5"/>
        <v>0.0007304134584139233</v>
      </c>
      <c r="N38" s="34">
        <f t="shared" si="6"/>
        <v>0.027718648887346434</v>
      </c>
      <c r="O38" s="34">
        <f t="shared" si="7"/>
        <v>0.06041166585769723</v>
      </c>
    </row>
    <row r="39" spans="1:15" s="38" customFormat="1" ht="12.75">
      <c r="A39" s="9">
        <v>37</v>
      </c>
      <c r="B39" s="45" t="s">
        <v>45</v>
      </c>
      <c r="C39" s="48">
        <v>1886764</v>
      </c>
      <c r="D39" s="48">
        <v>137772</v>
      </c>
      <c r="E39" s="48">
        <v>491804</v>
      </c>
      <c r="F39" s="48">
        <v>136071</v>
      </c>
      <c r="G39" s="48">
        <v>182877</v>
      </c>
      <c r="H39" s="48">
        <v>1352695</v>
      </c>
      <c r="I39" s="31">
        <f t="shared" si="1"/>
        <v>4187983</v>
      </c>
      <c r="J39" s="32">
        <f t="shared" si="2"/>
        <v>0.4505185431746022</v>
      </c>
      <c r="K39" s="32">
        <f t="shared" si="3"/>
        <v>0.032896981673516824</v>
      </c>
      <c r="L39" s="32">
        <f t="shared" si="4"/>
        <v>0.11743218632931414</v>
      </c>
      <c r="M39" s="32">
        <f t="shared" si="5"/>
        <v>0.03249081956636405</v>
      </c>
      <c r="N39" s="32">
        <f t="shared" si="6"/>
        <v>0.043667082698282206</v>
      </c>
      <c r="O39" s="32">
        <f t="shared" si="7"/>
        <v>0.3229943865579206</v>
      </c>
    </row>
    <row r="40" spans="1:15" s="38" customFormat="1" ht="12.75">
      <c r="A40" s="9">
        <v>38</v>
      </c>
      <c r="B40" s="45" t="s">
        <v>143</v>
      </c>
      <c r="C40" s="48">
        <v>2833593</v>
      </c>
      <c r="D40" s="48">
        <v>256015</v>
      </c>
      <c r="E40" s="48">
        <v>63563</v>
      </c>
      <c r="F40" s="48">
        <v>19665</v>
      </c>
      <c r="G40" s="48">
        <v>75</v>
      </c>
      <c r="H40" s="48">
        <v>75</v>
      </c>
      <c r="I40" s="31">
        <f t="shared" si="1"/>
        <v>3172986</v>
      </c>
      <c r="J40" s="32">
        <f t="shared" si="2"/>
        <v>0.8930367168339224</v>
      </c>
      <c r="K40" s="32">
        <f t="shared" si="3"/>
        <v>0.08068582716721726</v>
      </c>
      <c r="L40" s="32">
        <f t="shared" si="4"/>
        <v>0.020032549781184034</v>
      </c>
      <c r="M40" s="32">
        <f t="shared" si="5"/>
        <v>0.006197632135786291</v>
      </c>
      <c r="N40" s="32">
        <f t="shared" si="6"/>
        <v>2.3637040945027805E-05</v>
      </c>
      <c r="O40" s="32">
        <f t="shared" si="7"/>
        <v>2.3637040945027805E-05</v>
      </c>
    </row>
    <row r="41" spans="1:15" s="38" customFormat="1" ht="12.75">
      <c r="A41" s="9">
        <v>39</v>
      </c>
      <c r="B41" s="45" t="s">
        <v>46</v>
      </c>
      <c r="C41" s="48">
        <v>1248306</v>
      </c>
      <c r="D41" s="48">
        <v>145229</v>
      </c>
      <c r="E41" s="48">
        <v>193037</v>
      </c>
      <c r="F41" s="48">
        <v>27290</v>
      </c>
      <c r="G41" s="48">
        <v>422</v>
      </c>
      <c r="H41" s="48">
        <v>68383</v>
      </c>
      <c r="I41" s="31">
        <f t="shared" si="1"/>
        <v>1682667</v>
      </c>
      <c r="J41" s="32">
        <f t="shared" si="2"/>
        <v>0.7418615804553129</v>
      </c>
      <c r="K41" s="32">
        <f t="shared" si="3"/>
        <v>0.086308818084624</v>
      </c>
      <c r="L41" s="32">
        <f t="shared" si="4"/>
        <v>0.11472085683025815</v>
      </c>
      <c r="M41" s="32">
        <f t="shared" si="5"/>
        <v>0.016218301066105178</v>
      </c>
      <c r="N41" s="32">
        <f t="shared" si="6"/>
        <v>0.00025079234334541537</v>
      </c>
      <c r="O41" s="32">
        <f t="shared" si="7"/>
        <v>0.04063965122035435</v>
      </c>
    </row>
    <row r="42" spans="1:15" ht="12.75">
      <c r="A42" s="10">
        <v>40</v>
      </c>
      <c r="B42" s="29" t="s">
        <v>47</v>
      </c>
      <c r="C42" s="49">
        <v>882481</v>
      </c>
      <c r="D42" s="49">
        <v>234222</v>
      </c>
      <c r="E42" s="49">
        <v>251668</v>
      </c>
      <c r="F42" s="49">
        <v>428589</v>
      </c>
      <c r="G42" s="49">
        <v>271955</v>
      </c>
      <c r="H42" s="49">
        <v>365729</v>
      </c>
      <c r="I42" s="2">
        <f t="shared" si="1"/>
        <v>2434644</v>
      </c>
      <c r="J42" s="17">
        <f t="shared" si="2"/>
        <v>0.36246818836758066</v>
      </c>
      <c r="K42" s="17">
        <f t="shared" si="3"/>
        <v>0.09620379817336744</v>
      </c>
      <c r="L42" s="17">
        <f t="shared" si="4"/>
        <v>0.10336952753667476</v>
      </c>
      <c r="M42" s="17">
        <f t="shared" si="5"/>
        <v>0.17603764657173698</v>
      </c>
      <c r="N42" s="17">
        <f t="shared" si="6"/>
        <v>0.11170216261597178</v>
      </c>
      <c r="O42" s="17">
        <f t="shared" si="7"/>
        <v>0.1502186767346684</v>
      </c>
    </row>
    <row r="43" spans="1:15" ht="12.75">
      <c r="A43" s="55">
        <v>41</v>
      </c>
      <c r="B43" s="46" t="s">
        <v>48</v>
      </c>
      <c r="C43" s="51">
        <v>427198</v>
      </c>
      <c r="D43" s="51">
        <v>101045</v>
      </c>
      <c r="E43" s="51">
        <v>273117</v>
      </c>
      <c r="F43" s="51">
        <v>266365</v>
      </c>
      <c r="G43" s="51">
        <v>145762</v>
      </c>
      <c r="H43" s="51">
        <v>0</v>
      </c>
      <c r="I43" s="33">
        <f t="shared" si="1"/>
        <v>1213487</v>
      </c>
      <c r="J43" s="34">
        <f t="shared" si="2"/>
        <v>0.35204167823800336</v>
      </c>
      <c r="K43" s="34">
        <f t="shared" si="3"/>
        <v>0.08326830036086089</v>
      </c>
      <c r="L43" s="34">
        <f t="shared" si="4"/>
        <v>0.22506792408983367</v>
      </c>
      <c r="M43" s="34">
        <f t="shared" si="5"/>
        <v>0.21950379361295178</v>
      </c>
      <c r="N43" s="34">
        <f t="shared" si="6"/>
        <v>0.12011830369835029</v>
      </c>
      <c r="O43" s="34">
        <f t="shared" si="7"/>
        <v>0</v>
      </c>
    </row>
    <row r="44" spans="1:15" s="38" customFormat="1" ht="12.75">
      <c r="A44" s="9">
        <v>42</v>
      </c>
      <c r="B44" s="45" t="s">
        <v>49</v>
      </c>
      <c r="C44" s="48">
        <v>485395</v>
      </c>
      <c r="D44" s="48">
        <v>150661</v>
      </c>
      <c r="E44" s="48">
        <v>487524</v>
      </c>
      <c r="F44" s="48">
        <v>1259</v>
      </c>
      <c r="G44" s="48">
        <v>2046</v>
      </c>
      <c r="H44" s="48">
        <v>0</v>
      </c>
      <c r="I44" s="31">
        <f t="shared" si="1"/>
        <v>1126885</v>
      </c>
      <c r="J44" s="32">
        <f t="shared" si="2"/>
        <v>0.4307404925968488</v>
      </c>
      <c r="K44" s="32">
        <f t="shared" si="3"/>
        <v>0.13369687235165967</v>
      </c>
      <c r="L44" s="32">
        <f t="shared" si="4"/>
        <v>0.4326297714496155</v>
      </c>
      <c r="M44" s="32">
        <f t="shared" si="5"/>
        <v>0.0011172391149052475</v>
      </c>
      <c r="N44" s="32">
        <f t="shared" si="6"/>
        <v>0.00181562448697072</v>
      </c>
      <c r="O44" s="32">
        <f t="shared" si="7"/>
        <v>0</v>
      </c>
    </row>
    <row r="45" spans="1:15" s="38" customFormat="1" ht="12.75">
      <c r="A45" s="9">
        <v>43</v>
      </c>
      <c r="B45" s="45" t="s">
        <v>50</v>
      </c>
      <c r="C45" s="48">
        <v>377940</v>
      </c>
      <c r="D45" s="48">
        <v>392038</v>
      </c>
      <c r="E45" s="48">
        <v>100989</v>
      </c>
      <c r="F45" s="48">
        <v>53725</v>
      </c>
      <c r="G45" s="48">
        <v>68956</v>
      </c>
      <c r="H45" s="48">
        <v>9048</v>
      </c>
      <c r="I45" s="31">
        <f t="shared" si="1"/>
        <v>1002696</v>
      </c>
      <c r="J45" s="32">
        <f t="shared" si="2"/>
        <v>0.3769238133990761</v>
      </c>
      <c r="K45" s="32">
        <f t="shared" si="3"/>
        <v>0.39098390738568817</v>
      </c>
      <c r="L45" s="32">
        <f t="shared" si="4"/>
        <v>0.10071746571243927</v>
      </c>
      <c r="M45" s="32">
        <f t="shared" si="5"/>
        <v>0.05358054684570398</v>
      </c>
      <c r="N45" s="32">
        <f t="shared" si="6"/>
        <v>0.06877059447728923</v>
      </c>
      <c r="O45" s="32">
        <f t="shared" si="7"/>
        <v>0.00902367217980325</v>
      </c>
    </row>
    <row r="46" spans="1:15" s="38" customFormat="1" ht="12.75">
      <c r="A46" s="9">
        <v>44</v>
      </c>
      <c r="B46" s="45" t="s">
        <v>144</v>
      </c>
      <c r="C46" s="48">
        <v>1520019</v>
      </c>
      <c r="D46" s="48">
        <v>2600482</v>
      </c>
      <c r="E46" s="48">
        <v>134000</v>
      </c>
      <c r="F46" s="48">
        <v>47719</v>
      </c>
      <c r="G46" s="48">
        <v>117932</v>
      </c>
      <c r="H46" s="48">
        <v>1656598</v>
      </c>
      <c r="I46" s="31">
        <f t="shared" si="1"/>
        <v>6076750</v>
      </c>
      <c r="J46" s="32">
        <f t="shared" si="2"/>
        <v>0.25013683301106676</v>
      </c>
      <c r="K46" s="32">
        <f t="shared" si="3"/>
        <v>0.42793960587485086</v>
      </c>
      <c r="L46" s="32">
        <f t="shared" si="4"/>
        <v>0.022051260953634754</v>
      </c>
      <c r="M46" s="32">
        <f t="shared" si="5"/>
        <v>0.00785271732422759</v>
      </c>
      <c r="N46" s="32">
        <f t="shared" si="6"/>
        <v>0.019407084378985476</v>
      </c>
      <c r="O46" s="32">
        <f t="shared" si="7"/>
        <v>0.27261249845723456</v>
      </c>
    </row>
    <row r="47" spans="1:15" ht="12.75">
      <c r="A47" s="10">
        <v>45</v>
      </c>
      <c r="B47" s="29" t="s">
        <v>145</v>
      </c>
      <c r="C47" s="49">
        <v>2843688</v>
      </c>
      <c r="D47" s="49">
        <v>1064340</v>
      </c>
      <c r="E47" s="49">
        <v>2387</v>
      </c>
      <c r="F47" s="49">
        <v>25723</v>
      </c>
      <c r="G47" s="49">
        <v>266274</v>
      </c>
      <c r="H47" s="49">
        <v>1893353</v>
      </c>
      <c r="I47" s="2">
        <f t="shared" si="1"/>
        <v>6095765</v>
      </c>
      <c r="J47" s="17">
        <f t="shared" si="2"/>
        <v>0.4665022355684643</v>
      </c>
      <c r="K47" s="17">
        <f t="shared" si="3"/>
        <v>0.17460318762288243</v>
      </c>
      <c r="L47" s="17">
        <f t="shared" si="4"/>
        <v>0.00039158333695606703</v>
      </c>
      <c r="M47" s="17">
        <f t="shared" si="5"/>
        <v>0.004219814904281907</v>
      </c>
      <c r="N47" s="17">
        <f t="shared" si="6"/>
        <v>0.04368180203797226</v>
      </c>
      <c r="O47" s="17">
        <f t="shared" si="7"/>
        <v>0.310601376529443</v>
      </c>
    </row>
    <row r="48" spans="1:15" ht="12.75">
      <c r="A48" s="55">
        <v>46</v>
      </c>
      <c r="B48" s="46" t="s">
        <v>51</v>
      </c>
      <c r="C48" s="51">
        <v>299131</v>
      </c>
      <c r="D48" s="51">
        <v>39870</v>
      </c>
      <c r="E48" s="51">
        <v>255969</v>
      </c>
      <c r="F48" s="51">
        <v>26397</v>
      </c>
      <c r="G48" s="51">
        <v>0</v>
      </c>
      <c r="H48" s="51">
        <v>94644</v>
      </c>
      <c r="I48" s="33">
        <f t="shared" si="1"/>
        <v>716011</v>
      </c>
      <c r="J48" s="34">
        <f t="shared" si="2"/>
        <v>0.4177743079366099</v>
      </c>
      <c r="K48" s="34">
        <f t="shared" si="3"/>
        <v>0.05568350206910229</v>
      </c>
      <c r="L48" s="34">
        <f t="shared" si="4"/>
        <v>0.357493111139354</v>
      </c>
      <c r="M48" s="34">
        <f t="shared" si="5"/>
        <v>0.03686675204710542</v>
      </c>
      <c r="N48" s="34">
        <f t="shared" si="6"/>
        <v>0</v>
      </c>
      <c r="O48" s="34">
        <f t="shared" si="7"/>
        <v>0.13218232680782838</v>
      </c>
    </row>
    <row r="49" spans="1:15" s="38" customFormat="1" ht="12.75">
      <c r="A49" s="9">
        <v>47</v>
      </c>
      <c r="B49" s="45" t="s">
        <v>52</v>
      </c>
      <c r="C49" s="48">
        <v>1481837</v>
      </c>
      <c r="D49" s="48">
        <v>158347</v>
      </c>
      <c r="E49" s="48">
        <v>165617</v>
      </c>
      <c r="F49" s="48">
        <v>395862</v>
      </c>
      <c r="G49" s="48">
        <v>130340</v>
      </c>
      <c r="H49" s="48">
        <v>446374</v>
      </c>
      <c r="I49" s="31">
        <f t="shared" si="1"/>
        <v>2778377</v>
      </c>
      <c r="J49" s="32">
        <f t="shared" si="2"/>
        <v>0.5333462665433812</v>
      </c>
      <c r="K49" s="32">
        <f t="shared" si="3"/>
        <v>0.056992625550816176</v>
      </c>
      <c r="L49" s="32">
        <f t="shared" si="4"/>
        <v>0.059609261090197624</v>
      </c>
      <c r="M49" s="32">
        <f t="shared" si="5"/>
        <v>0.14247958430407393</v>
      </c>
      <c r="N49" s="32">
        <f t="shared" si="6"/>
        <v>0.04691228008294051</v>
      </c>
      <c r="O49" s="32">
        <f t="shared" si="7"/>
        <v>0.1606599824285905</v>
      </c>
    </row>
    <row r="50" spans="1:15" s="38" customFormat="1" ht="12.75">
      <c r="A50" s="9">
        <v>48</v>
      </c>
      <c r="B50" s="45" t="s">
        <v>53</v>
      </c>
      <c r="C50" s="48">
        <v>1680334</v>
      </c>
      <c r="D50" s="48">
        <v>155609</v>
      </c>
      <c r="E50" s="48">
        <v>387308</v>
      </c>
      <c r="F50" s="48">
        <v>11496</v>
      </c>
      <c r="G50" s="48">
        <v>0</v>
      </c>
      <c r="H50" s="48">
        <v>50739</v>
      </c>
      <c r="I50" s="31">
        <f t="shared" si="1"/>
        <v>2285486</v>
      </c>
      <c r="J50" s="32">
        <f t="shared" si="2"/>
        <v>0.7352195550530609</v>
      </c>
      <c r="K50" s="32">
        <f t="shared" si="3"/>
        <v>0.06808573756303911</v>
      </c>
      <c r="L50" s="32">
        <f t="shared" si="4"/>
        <v>0.16946417523450155</v>
      </c>
      <c r="M50" s="32">
        <f t="shared" si="5"/>
        <v>0.005030002371486852</v>
      </c>
      <c r="N50" s="32">
        <f t="shared" si="6"/>
        <v>0</v>
      </c>
      <c r="O50" s="32">
        <f t="shared" si="7"/>
        <v>0.02220052977791157</v>
      </c>
    </row>
    <row r="51" spans="1:15" s="38" customFormat="1" ht="12.75">
      <c r="A51" s="9">
        <v>49</v>
      </c>
      <c r="B51" s="45" t="s">
        <v>54</v>
      </c>
      <c r="C51" s="48">
        <v>1160463</v>
      </c>
      <c r="D51" s="48">
        <v>330876</v>
      </c>
      <c r="E51" s="48">
        <v>143572</v>
      </c>
      <c r="F51" s="48">
        <v>5408</v>
      </c>
      <c r="G51" s="48">
        <v>-17034</v>
      </c>
      <c r="H51" s="48">
        <v>0</v>
      </c>
      <c r="I51" s="31">
        <f t="shared" si="1"/>
        <v>1623285</v>
      </c>
      <c r="J51" s="32">
        <f t="shared" si="2"/>
        <v>0.7148855561407886</v>
      </c>
      <c r="K51" s="32">
        <f t="shared" si="3"/>
        <v>0.2038311202284257</v>
      </c>
      <c r="L51" s="32">
        <f t="shared" si="4"/>
        <v>0.08844534385520719</v>
      </c>
      <c r="M51" s="32">
        <f t="shared" si="5"/>
        <v>0.0033315160307647762</v>
      </c>
      <c r="N51" s="32">
        <f t="shared" si="6"/>
        <v>-0.010493536255186243</v>
      </c>
      <c r="O51" s="32">
        <f t="shared" si="7"/>
        <v>0</v>
      </c>
    </row>
    <row r="52" spans="1:15" ht="12.75">
      <c r="A52" s="10">
        <v>50</v>
      </c>
      <c r="B52" s="29" t="s">
        <v>55</v>
      </c>
      <c r="C52" s="49">
        <v>1231905</v>
      </c>
      <c r="D52" s="49">
        <v>494040</v>
      </c>
      <c r="E52" s="49">
        <v>329130</v>
      </c>
      <c r="F52" s="49">
        <v>329340</v>
      </c>
      <c r="G52" s="49">
        <v>184566</v>
      </c>
      <c r="H52" s="49">
        <v>762499</v>
      </c>
      <c r="I52" s="2">
        <f t="shared" si="1"/>
        <v>3331480</v>
      </c>
      <c r="J52" s="17">
        <f t="shared" si="2"/>
        <v>0.36977709606541237</v>
      </c>
      <c r="K52" s="17">
        <f t="shared" si="3"/>
        <v>0.14829445171515362</v>
      </c>
      <c r="L52" s="17">
        <f t="shared" si="4"/>
        <v>0.09879392942476016</v>
      </c>
      <c r="M52" s="17">
        <f t="shared" si="5"/>
        <v>0.09885696447224657</v>
      </c>
      <c r="N52" s="17">
        <f t="shared" si="6"/>
        <v>0.05540060273512073</v>
      </c>
      <c r="O52" s="17">
        <f t="shared" si="7"/>
        <v>0.22887695558730653</v>
      </c>
    </row>
    <row r="53" spans="1:15" ht="12.75">
      <c r="A53" s="55">
        <v>51</v>
      </c>
      <c r="B53" s="46" t="s">
        <v>56</v>
      </c>
      <c r="C53" s="51">
        <v>1742071</v>
      </c>
      <c r="D53" s="51">
        <v>164405</v>
      </c>
      <c r="E53" s="51">
        <v>187181</v>
      </c>
      <c r="F53" s="51">
        <v>9722</v>
      </c>
      <c r="G53" s="51">
        <v>95481</v>
      </c>
      <c r="H53" s="51">
        <v>383715</v>
      </c>
      <c r="I53" s="33">
        <f t="shared" si="1"/>
        <v>2582575</v>
      </c>
      <c r="J53" s="34">
        <f t="shared" si="2"/>
        <v>0.6745480770161564</v>
      </c>
      <c r="K53" s="34">
        <f t="shared" si="3"/>
        <v>0.06365933225559761</v>
      </c>
      <c r="L53" s="34">
        <f t="shared" si="4"/>
        <v>0.07247843721866741</v>
      </c>
      <c r="M53" s="34">
        <f t="shared" si="5"/>
        <v>0.0037644598898386302</v>
      </c>
      <c r="N53" s="34">
        <f t="shared" si="6"/>
        <v>0.036971239944628906</v>
      </c>
      <c r="O53" s="34">
        <f t="shared" si="7"/>
        <v>0.14857845367511108</v>
      </c>
    </row>
    <row r="54" spans="1:15" s="38" customFormat="1" ht="12.75">
      <c r="A54" s="9">
        <v>52</v>
      </c>
      <c r="B54" s="45" t="s">
        <v>146</v>
      </c>
      <c r="C54" s="48">
        <v>4804019</v>
      </c>
      <c r="D54" s="48">
        <v>945888</v>
      </c>
      <c r="E54" s="48">
        <v>524618</v>
      </c>
      <c r="F54" s="48">
        <v>299106</v>
      </c>
      <c r="G54" s="48">
        <v>1110334</v>
      </c>
      <c r="H54" s="48">
        <v>3176348</v>
      </c>
      <c r="I54" s="31">
        <f t="shared" si="1"/>
        <v>10860313</v>
      </c>
      <c r="J54" s="32">
        <f t="shared" si="2"/>
        <v>0.4423462749185958</v>
      </c>
      <c r="K54" s="32">
        <f t="shared" si="3"/>
        <v>0.08709583232085484</v>
      </c>
      <c r="L54" s="32">
        <f t="shared" si="4"/>
        <v>0.048305974238495704</v>
      </c>
      <c r="M54" s="32">
        <f t="shared" si="5"/>
        <v>0.027541195175498166</v>
      </c>
      <c r="N54" s="32">
        <f t="shared" si="6"/>
        <v>0.10223775318446163</v>
      </c>
      <c r="O54" s="32">
        <f t="shared" si="7"/>
        <v>0.29247297016209384</v>
      </c>
    </row>
    <row r="55" spans="1:15" s="38" customFormat="1" ht="12.75">
      <c r="A55" s="9">
        <v>53</v>
      </c>
      <c r="B55" s="45" t="s">
        <v>57</v>
      </c>
      <c r="C55" s="48">
        <v>1960280</v>
      </c>
      <c r="D55" s="48">
        <v>687036</v>
      </c>
      <c r="E55" s="48">
        <v>692249</v>
      </c>
      <c r="F55" s="48">
        <v>253861</v>
      </c>
      <c r="G55" s="48">
        <v>150371</v>
      </c>
      <c r="H55" s="48">
        <v>207411</v>
      </c>
      <c r="I55" s="31">
        <f t="shared" si="1"/>
        <v>3951208</v>
      </c>
      <c r="J55" s="32">
        <f t="shared" si="2"/>
        <v>0.4961216924039433</v>
      </c>
      <c r="K55" s="32">
        <f t="shared" si="3"/>
        <v>0.17387998809478014</v>
      </c>
      <c r="L55" s="32">
        <f t="shared" si="4"/>
        <v>0.1751993314449657</v>
      </c>
      <c r="M55" s="32">
        <f t="shared" si="5"/>
        <v>0.06424895879943551</v>
      </c>
      <c r="N55" s="32">
        <f t="shared" si="6"/>
        <v>0.03805696890672422</v>
      </c>
      <c r="O55" s="32">
        <f t="shared" si="7"/>
        <v>0.052493060350151145</v>
      </c>
    </row>
    <row r="56" spans="1:15" s="38" customFormat="1" ht="12.75">
      <c r="A56" s="9">
        <v>54</v>
      </c>
      <c r="B56" s="45" t="s">
        <v>58</v>
      </c>
      <c r="C56" s="48">
        <v>413191</v>
      </c>
      <c r="D56" s="48">
        <v>125797</v>
      </c>
      <c r="E56" s="48">
        <v>193984</v>
      </c>
      <c r="F56" s="48">
        <v>248</v>
      </c>
      <c r="G56" s="48">
        <v>0</v>
      </c>
      <c r="H56" s="48">
        <v>81675</v>
      </c>
      <c r="I56" s="31">
        <f t="shared" si="1"/>
        <v>814895</v>
      </c>
      <c r="J56" s="32">
        <f t="shared" si="2"/>
        <v>0.5070481473073218</v>
      </c>
      <c r="K56" s="32">
        <f t="shared" si="3"/>
        <v>0.15437203566103608</v>
      </c>
      <c r="L56" s="32">
        <f t="shared" si="4"/>
        <v>0.23804784665509054</v>
      </c>
      <c r="M56" s="32">
        <f t="shared" si="5"/>
        <v>0.0003043336871621497</v>
      </c>
      <c r="N56" s="32">
        <f t="shared" si="6"/>
        <v>0</v>
      </c>
      <c r="O56" s="32">
        <f t="shared" si="7"/>
        <v>0.10022763668938943</v>
      </c>
    </row>
    <row r="57" spans="1:15" ht="12.75">
      <c r="A57" s="10">
        <v>55</v>
      </c>
      <c r="B57" s="29" t="s">
        <v>147</v>
      </c>
      <c r="C57" s="49">
        <v>1835144</v>
      </c>
      <c r="D57" s="49">
        <v>214099</v>
      </c>
      <c r="E57" s="49">
        <v>444404</v>
      </c>
      <c r="F57" s="49">
        <v>25216</v>
      </c>
      <c r="G57" s="49">
        <v>63234</v>
      </c>
      <c r="H57" s="49">
        <v>138269</v>
      </c>
      <c r="I57" s="2">
        <f t="shared" si="1"/>
        <v>2720366</v>
      </c>
      <c r="J57" s="17">
        <f t="shared" si="2"/>
        <v>0.6745945214724783</v>
      </c>
      <c r="K57" s="17">
        <f t="shared" si="3"/>
        <v>0.0787022775611811</v>
      </c>
      <c r="L57" s="17">
        <f t="shared" si="4"/>
        <v>0.163361841752176</v>
      </c>
      <c r="M57" s="17">
        <f t="shared" si="5"/>
        <v>0.009269340963679151</v>
      </c>
      <c r="N57" s="17">
        <f t="shared" si="6"/>
        <v>0.023244666342690654</v>
      </c>
      <c r="O57" s="17">
        <f t="shared" si="7"/>
        <v>0.05082735190779476</v>
      </c>
    </row>
    <row r="58" spans="1:15" ht="12.75">
      <c r="A58" s="55">
        <v>56</v>
      </c>
      <c r="B58" s="46" t="s">
        <v>59</v>
      </c>
      <c r="C58" s="51">
        <v>331095</v>
      </c>
      <c r="D58" s="51">
        <v>472881</v>
      </c>
      <c r="E58" s="51">
        <v>10555</v>
      </c>
      <c r="F58" s="51">
        <v>23297</v>
      </c>
      <c r="G58" s="51">
        <v>0</v>
      </c>
      <c r="H58" s="51">
        <v>0</v>
      </c>
      <c r="I58" s="33">
        <f t="shared" si="1"/>
        <v>837828</v>
      </c>
      <c r="J58" s="34">
        <f t="shared" si="2"/>
        <v>0.3951825434337358</v>
      </c>
      <c r="K58" s="34">
        <f t="shared" si="3"/>
        <v>0.5644129821395322</v>
      </c>
      <c r="L58" s="34">
        <f t="shared" si="4"/>
        <v>0.012598051151310293</v>
      </c>
      <c r="M58" s="34">
        <f t="shared" si="5"/>
        <v>0.027806423275421686</v>
      </c>
      <c r="N58" s="34">
        <f t="shared" si="6"/>
        <v>0</v>
      </c>
      <c r="O58" s="34">
        <f t="shared" si="7"/>
        <v>0</v>
      </c>
    </row>
    <row r="59" spans="1:15" s="38" customFormat="1" ht="12.75">
      <c r="A59" s="9">
        <v>57</v>
      </c>
      <c r="B59" s="45" t="s">
        <v>148</v>
      </c>
      <c r="C59" s="48">
        <v>1158070</v>
      </c>
      <c r="D59" s="48">
        <v>395652</v>
      </c>
      <c r="E59" s="48">
        <v>15736</v>
      </c>
      <c r="F59" s="48">
        <v>604508</v>
      </c>
      <c r="G59" s="48">
        <v>425</v>
      </c>
      <c r="H59" s="48">
        <v>65050</v>
      </c>
      <c r="I59" s="31">
        <f t="shared" si="1"/>
        <v>2239441</v>
      </c>
      <c r="J59" s="32">
        <f t="shared" si="2"/>
        <v>0.5171245860015959</v>
      </c>
      <c r="K59" s="32">
        <f t="shared" si="3"/>
        <v>0.17667444688205672</v>
      </c>
      <c r="L59" s="32">
        <f t="shared" si="4"/>
        <v>0.007026753551444311</v>
      </c>
      <c r="M59" s="32">
        <f t="shared" si="5"/>
        <v>0.2699370066012009</v>
      </c>
      <c r="N59" s="32">
        <f t="shared" si="6"/>
        <v>0.0001897795030099029</v>
      </c>
      <c r="O59" s="32">
        <f t="shared" si="7"/>
        <v>0.0290474274606922</v>
      </c>
    </row>
    <row r="60" spans="1:15" s="38" customFormat="1" ht="12.75">
      <c r="A60" s="9">
        <v>58</v>
      </c>
      <c r="B60" s="45" t="s">
        <v>60</v>
      </c>
      <c r="C60" s="48">
        <v>867599</v>
      </c>
      <c r="D60" s="48">
        <v>367502</v>
      </c>
      <c r="E60" s="48">
        <v>130006</v>
      </c>
      <c r="F60" s="48">
        <v>283026</v>
      </c>
      <c r="G60" s="48">
        <v>98810</v>
      </c>
      <c r="H60" s="48">
        <v>184113</v>
      </c>
      <c r="I60" s="31">
        <f t="shared" si="1"/>
        <v>1931056</v>
      </c>
      <c r="J60" s="32">
        <f t="shared" si="2"/>
        <v>0.44928733294114725</v>
      </c>
      <c r="K60" s="32">
        <f t="shared" si="3"/>
        <v>0.1903114151013746</v>
      </c>
      <c r="L60" s="32">
        <f t="shared" si="4"/>
        <v>0.06732378553496118</v>
      </c>
      <c r="M60" s="32">
        <f t="shared" si="5"/>
        <v>0.14656540255694295</v>
      </c>
      <c r="N60" s="32">
        <f t="shared" si="6"/>
        <v>0.05116889411803697</v>
      </c>
      <c r="O60" s="32">
        <f t="shared" si="7"/>
        <v>0.0953431697475371</v>
      </c>
    </row>
    <row r="61" spans="1:15" s="38" customFormat="1" ht="12.75">
      <c r="A61" s="9">
        <v>59</v>
      </c>
      <c r="B61" s="45" t="s">
        <v>61</v>
      </c>
      <c r="C61" s="48">
        <v>327898</v>
      </c>
      <c r="D61" s="48">
        <v>192930</v>
      </c>
      <c r="E61" s="48">
        <v>219452</v>
      </c>
      <c r="F61" s="48">
        <v>761</v>
      </c>
      <c r="G61" s="48">
        <v>101178</v>
      </c>
      <c r="H61" s="48">
        <v>53314</v>
      </c>
      <c r="I61" s="31">
        <f t="shared" si="1"/>
        <v>895533</v>
      </c>
      <c r="J61" s="32">
        <f t="shared" si="2"/>
        <v>0.36614842780779716</v>
      </c>
      <c r="K61" s="32">
        <f t="shared" si="3"/>
        <v>0.21543594708402705</v>
      </c>
      <c r="L61" s="32">
        <f t="shared" si="4"/>
        <v>0.24505182946915413</v>
      </c>
      <c r="M61" s="32">
        <f t="shared" si="5"/>
        <v>0.0008497732635201606</v>
      </c>
      <c r="N61" s="32">
        <f t="shared" si="6"/>
        <v>0.11298076117798005</v>
      </c>
      <c r="O61" s="32">
        <f t="shared" si="7"/>
        <v>0.059533261197521475</v>
      </c>
    </row>
    <row r="62" spans="1:15" ht="12.75">
      <c r="A62" s="10">
        <v>60</v>
      </c>
      <c r="B62" s="29" t="s">
        <v>62</v>
      </c>
      <c r="C62" s="49">
        <v>991113</v>
      </c>
      <c r="D62" s="49">
        <v>547945</v>
      </c>
      <c r="E62" s="49">
        <v>408963</v>
      </c>
      <c r="F62" s="49">
        <v>243662</v>
      </c>
      <c r="G62" s="49">
        <v>225627</v>
      </c>
      <c r="H62" s="49">
        <v>223409</v>
      </c>
      <c r="I62" s="2">
        <f t="shared" si="1"/>
        <v>2640719</v>
      </c>
      <c r="J62" s="17">
        <f t="shared" si="2"/>
        <v>0.375319373246453</v>
      </c>
      <c r="K62" s="17">
        <f t="shared" si="3"/>
        <v>0.20749841236420838</v>
      </c>
      <c r="L62" s="17">
        <f t="shared" si="4"/>
        <v>0.1548680491941778</v>
      </c>
      <c r="M62" s="17">
        <f t="shared" si="5"/>
        <v>0.09227108223177097</v>
      </c>
      <c r="N62" s="17">
        <f t="shared" si="6"/>
        <v>0.0854415028634247</v>
      </c>
      <c r="O62" s="17">
        <f t="shared" si="7"/>
        <v>0.0846015800999652</v>
      </c>
    </row>
    <row r="63" spans="1:15" ht="12.75">
      <c r="A63" s="55">
        <v>61</v>
      </c>
      <c r="B63" s="46" t="s">
        <v>63</v>
      </c>
      <c r="C63" s="51">
        <v>1127579</v>
      </c>
      <c r="D63" s="51">
        <v>328006</v>
      </c>
      <c r="E63" s="51">
        <v>118766</v>
      </c>
      <c r="F63" s="51">
        <v>46209</v>
      </c>
      <c r="G63" s="51">
        <v>65358</v>
      </c>
      <c r="H63" s="51">
        <v>0</v>
      </c>
      <c r="I63" s="33">
        <f t="shared" si="1"/>
        <v>1685918</v>
      </c>
      <c r="J63" s="34">
        <f t="shared" si="2"/>
        <v>0.6688219711753478</v>
      </c>
      <c r="K63" s="34">
        <f t="shared" si="3"/>
        <v>0.1945563188719736</v>
      </c>
      <c r="L63" s="34">
        <f t="shared" si="4"/>
        <v>0.07044589357252251</v>
      </c>
      <c r="M63" s="34">
        <f t="shared" si="5"/>
        <v>0.027408806359502658</v>
      </c>
      <c r="N63" s="34">
        <f t="shared" si="6"/>
        <v>0.038767010020653435</v>
      </c>
      <c r="O63" s="34">
        <f t="shared" si="7"/>
        <v>0</v>
      </c>
    </row>
    <row r="64" spans="1:15" s="38" customFormat="1" ht="12.75">
      <c r="A64" s="9">
        <v>62</v>
      </c>
      <c r="B64" s="45" t="s">
        <v>64</v>
      </c>
      <c r="C64" s="48">
        <v>273040</v>
      </c>
      <c r="D64" s="48">
        <v>13206</v>
      </c>
      <c r="E64" s="48">
        <v>61497</v>
      </c>
      <c r="F64" s="48">
        <v>27904</v>
      </c>
      <c r="G64" s="48">
        <v>0</v>
      </c>
      <c r="H64" s="48">
        <v>0</v>
      </c>
      <c r="I64" s="31">
        <f t="shared" si="1"/>
        <v>375647</v>
      </c>
      <c r="J64" s="32">
        <f t="shared" si="2"/>
        <v>0.7268526036411844</v>
      </c>
      <c r="K64" s="32">
        <f t="shared" si="3"/>
        <v>0.035155345310890276</v>
      </c>
      <c r="L64" s="32">
        <f t="shared" si="4"/>
        <v>0.16370954646250335</v>
      </c>
      <c r="M64" s="32">
        <f t="shared" si="5"/>
        <v>0.07428250458542195</v>
      </c>
      <c r="N64" s="32">
        <f t="shared" si="6"/>
        <v>0</v>
      </c>
      <c r="O64" s="32">
        <f t="shared" si="7"/>
        <v>0</v>
      </c>
    </row>
    <row r="65" spans="1:15" s="38" customFormat="1" ht="12.75">
      <c r="A65" s="9">
        <v>63</v>
      </c>
      <c r="B65" s="45" t="s">
        <v>65</v>
      </c>
      <c r="C65" s="48">
        <v>431744</v>
      </c>
      <c r="D65" s="48">
        <v>148379</v>
      </c>
      <c r="E65" s="48">
        <v>32404</v>
      </c>
      <c r="F65" s="48">
        <v>48039</v>
      </c>
      <c r="G65" s="48">
        <v>1641</v>
      </c>
      <c r="H65" s="48">
        <v>0</v>
      </c>
      <c r="I65" s="31">
        <f t="shared" si="1"/>
        <v>662207</v>
      </c>
      <c r="J65" s="32">
        <f t="shared" si="2"/>
        <v>0.6519774028362733</v>
      </c>
      <c r="K65" s="32">
        <f t="shared" si="3"/>
        <v>0.22406739886470545</v>
      </c>
      <c r="L65" s="32">
        <f t="shared" si="4"/>
        <v>0.048933339575087546</v>
      </c>
      <c r="M65" s="32">
        <f t="shared" si="5"/>
        <v>0.07254378162719512</v>
      </c>
      <c r="N65" s="32">
        <f t="shared" si="6"/>
        <v>0.002478077096738633</v>
      </c>
      <c r="O65" s="32">
        <f t="shared" si="7"/>
        <v>0</v>
      </c>
    </row>
    <row r="66" spans="1:15" s="38" customFormat="1" ht="12.75">
      <c r="A66" s="9">
        <v>64</v>
      </c>
      <c r="B66" s="45" t="s">
        <v>66</v>
      </c>
      <c r="C66" s="48">
        <v>190270</v>
      </c>
      <c r="D66" s="48">
        <v>279611</v>
      </c>
      <c r="E66" s="48">
        <v>1497</v>
      </c>
      <c r="F66" s="48">
        <v>40398</v>
      </c>
      <c r="G66" s="48">
        <v>57417</v>
      </c>
      <c r="H66" s="48">
        <v>57641</v>
      </c>
      <c r="I66" s="31">
        <f t="shared" si="1"/>
        <v>626834</v>
      </c>
      <c r="J66" s="32">
        <f t="shared" si="2"/>
        <v>0.3035412884431923</v>
      </c>
      <c r="K66" s="32">
        <f t="shared" si="3"/>
        <v>0.44606865613543617</v>
      </c>
      <c r="L66" s="32">
        <f t="shared" si="4"/>
        <v>0.002388192089133646</v>
      </c>
      <c r="M66" s="32">
        <f t="shared" si="5"/>
        <v>0.06444768471397531</v>
      </c>
      <c r="N66" s="32">
        <f t="shared" si="6"/>
        <v>0.09159841361508789</v>
      </c>
      <c r="O66" s="32">
        <f t="shared" si="7"/>
        <v>0.09195576500317468</v>
      </c>
    </row>
    <row r="67" spans="1:15" ht="12.75">
      <c r="A67" s="10">
        <v>65</v>
      </c>
      <c r="B67" s="29" t="s">
        <v>67</v>
      </c>
      <c r="C67" s="49">
        <v>1272978</v>
      </c>
      <c r="D67" s="49">
        <v>176852</v>
      </c>
      <c r="E67" s="49">
        <v>1156225</v>
      </c>
      <c r="F67" s="49">
        <v>448893</v>
      </c>
      <c r="G67" s="49">
        <v>152122</v>
      </c>
      <c r="H67" s="49">
        <v>748962</v>
      </c>
      <c r="I67" s="2">
        <f t="shared" si="1"/>
        <v>3956032</v>
      </c>
      <c r="J67" s="17">
        <f t="shared" si="2"/>
        <v>0.321781522495268</v>
      </c>
      <c r="K67" s="17">
        <f t="shared" si="3"/>
        <v>0.04470439066215844</v>
      </c>
      <c r="L67" s="17">
        <f t="shared" si="4"/>
        <v>0.2922688694125831</v>
      </c>
      <c r="M67" s="17">
        <f t="shared" si="5"/>
        <v>0.11347051793312087</v>
      </c>
      <c r="N67" s="17">
        <f t="shared" si="6"/>
        <v>0.03845317732515814</v>
      </c>
      <c r="O67" s="17">
        <f t="shared" si="7"/>
        <v>0.18932152217171144</v>
      </c>
    </row>
    <row r="68" spans="1:15" ht="12.75">
      <c r="A68" s="55">
        <v>66</v>
      </c>
      <c r="B68" s="46" t="s">
        <v>149</v>
      </c>
      <c r="C68" s="51">
        <v>359370</v>
      </c>
      <c r="D68" s="51">
        <v>150538</v>
      </c>
      <c r="E68" s="51">
        <v>493729</v>
      </c>
      <c r="F68" s="51">
        <v>17340</v>
      </c>
      <c r="G68" s="51">
        <v>0</v>
      </c>
      <c r="H68" s="51">
        <v>0</v>
      </c>
      <c r="I68" s="33">
        <f>SUM(C68:H68)</f>
        <v>1020977</v>
      </c>
      <c r="J68" s="34">
        <f aca="true" t="shared" si="8" ref="J68:O70">C68/$I68</f>
        <v>0.3519863816716733</v>
      </c>
      <c r="K68" s="34">
        <f t="shared" si="8"/>
        <v>0.1474450452850554</v>
      </c>
      <c r="L68" s="34">
        <f t="shared" si="8"/>
        <v>0.48358484079465064</v>
      </c>
      <c r="M68" s="34">
        <f t="shared" si="8"/>
        <v>0.016983732248620684</v>
      </c>
      <c r="N68" s="34">
        <f t="shared" si="8"/>
        <v>0</v>
      </c>
      <c r="O68" s="34">
        <f t="shared" si="8"/>
        <v>0</v>
      </c>
    </row>
    <row r="69" spans="1:15" s="38" customFormat="1" ht="12.75">
      <c r="A69" s="9">
        <v>67</v>
      </c>
      <c r="B69" s="45" t="s">
        <v>68</v>
      </c>
      <c r="C69" s="48">
        <v>3894069</v>
      </c>
      <c r="D69" s="48">
        <v>56492</v>
      </c>
      <c r="E69" s="48">
        <v>12700</v>
      </c>
      <c r="F69" s="48">
        <v>14678</v>
      </c>
      <c r="G69" s="48">
        <v>187307</v>
      </c>
      <c r="H69" s="48">
        <v>1035555</v>
      </c>
      <c r="I69" s="31">
        <f>SUM(C69:H69)</f>
        <v>5200801</v>
      </c>
      <c r="J69" s="32">
        <f t="shared" si="8"/>
        <v>0.7487440876895693</v>
      </c>
      <c r="K69" s="32">
        <f t="shared" si="8"/>
        <v>0.01086217296143421</v>
      </c>
      <c r="L69" s="32">
        <f t="shared" si="8"/>
        <v>0.0024419315409299454</v>
      </c>
      <c r="M69" s="32">
        <f t="shared" si="8"/>
        <v>0.002822257571477932</v>
      </c>
      <c r="N69" s="32">
        <f t="shared" si="8"/>
        <v>0.036015029223383094</v>
      </c>
      <c r="O69" s="32">
        <f t="shared" si="8"/>
        <v>0.19911452101320545</v>
      </c>
    </row>
    <row r="70" spans="1:15" s="38" customFormat="1" ht="12.75">
      <c r="A70" s="9">
        <v>68</v>
      </c>
      <c r="B70" s="45" t="s">
        <v>69</v>
      </c>
      <c r="C70" s="48">
        <v>594101</v>
      </c>
      <c r="D70" s="48">
        <v>73222</v>
      </c>
      <c r="E70" s="48">
        <v>66595</v>
      </c>
      <c r="F70" s="48">
        <v>10465</v>
      </c>
      <c r="G70" s="48">
        <v>0</v>
      </c>
      <c r="H70" s="48">
        <v>0</v>
      </c>
      <c r="I70" s="31">
        <f>SUM(C70:H70)</f>
        <v>744383</v>
      </c>
      <c r="J70" s="32">
        <f t="shared" si="8"/>
        <v>0.7981119934227408</v>
      </c>
      <c r="K70" s="32">
        <f t="shared" si="8"/>
        <v>0.09836602931555395</v>
      </c>
      <c r="L70" s="32">
        <f t="shared" si="8"/>
        <v>0.08946335421416125</v>
      </c>
      <c r="M70" s="32">
        <f t="shared" si="8"/>
        <v>0.014058623047544074</v>
      </c>
      <c r="N70" s="32">
        <f t="shared" si="8"/>
        <v>0</v>
      </c>
      <c r="O70" s="32">
        <f t="shared" si="8"/>
        <v>0</v>
      </c>
    </row>
    <row r="71" spans="1:15" s="38" customFormat="1" ht="12.75">
      <c r="A71" s="9">
        <v>69</v>
      </c>
      <c r="B71" s="45" t="s">
        <v>110</v>
      </c>
      <c r="C71" s="48">
        <v>3269528</v>
      </c>
      <c r="D71" s="48">
        <v>106148</v>
      </c>
      <c r="E71" s="48">
        <v>128152</v>
      </c>
      <c r="F71" s="48">
        <v>107</v>
      </c>
      <c r="G71" s="48">
        <v>44290</v>
      </c>
      <c r="H71" s="48">
        <v>2075840</v>
      </c>
      <c r="I71" s="31">
        <f>SUM(C71:H71)</f>
        <v>5624065</v>
      </c>
      <c r="J71" s="32">
        <f aca="true" t="shared" si="9" ref="J71:O71">C71/$I71</f>
        <v>0.5813460548553404</v>
      </c>
      <c r="K71" s="32">
        <f t="shared" si="9"/>
        <v>0.01887389281596141</v>
      </c>
      <c r="L71" s="32">
        <f t="shared" si="9"/>
        <v>0.02278636537806729</v>
      </c>
      <c r="M71" s="32">
        <f t="shared" si="9"/>
        <v>1.9025384663939693E-05</v>
      </c>
      <c r="N71" s="32">
        <f t="shared" si="9"/>
        <v>0.007875086792204571</v>
      </c>
      <c r="O71" s="32">
        <f t="shared" si="9"/>
        <v>0.3690995747737624</v>
      </c>
    </row>
    <row r="72" spans="1:15" ht="12.75">
      <c r="A72" s="10">
        <v>396</v>
      </c>
      <c r="B72" s="29" t="s">
        <v>150</v>
      </c>
      <c r="C72" s="48">
        <v>4103274.84</v>
      </c>
      <c r="D72" s="48">
        <v>1957183.45</v>
      </c>
      <c r="E72" s="48">
        <v>3723138.1399999997</v>
      </c>
      <c r="F72" s="48">
        <v>1916314.9000000001</v>
      </c>
      <c r="G72" s="48">
        <v>0</v>
      </c>
      <c r="H72" s="48">
        <v>0</v>
      </c>
      <c r="I72" s="2">
        <f>SUM(C72:H72)</f>
        <v>11699911.33</v>
      </c>
      <c r="J72" s="17">
        <f aca="true" t="shared" si="10" ref="J72:O72">C72/$I72</f>
        <v>0.3507099091835596</v>
      </c>
      <c r="K72" s="17">
        <f t="shared" si="10"/>
        <v>0.16728190452021144</v>
      </c>
      <c r="L72" s="17">
        <f t="shared" si="10"/>
        <v>0.3182193467102113</v>
      </c>
      <c r="M72" s="17">
        <f t="shared" si="10"/>
        <v>0.16378883958601761</v>
      </c>
      <c r="N72" s="17">
        <f t="shared" si="10"/>
        <v>0</v>
      </c>
      <c r="O72" s="17">
        <f t="shared" si="10"/>
        <v>0</v>
      </c>
    </row>
    <row r="73" spans="1:15" ht="12.75">
      <c r="A73" s="18"/>
      <c r="B73" s="19" t="s">
        <v>98</v>
      </c>
      <c r="C73" s="20">
        <f aca="true" t="shared" si="11" ref="C73:I73">SUM(C3:C72)</f>
        <v>139921497.84</v>
      </c>
      <c r="D73" s="20">
        <f t="shared" si="11"/>
        <v>45455315.45</v>
      </c>
      <c r="E73" s="20">
        <f t="shared" si="11"/>
        <v>48724515.14</v>
      </c>
      <c r="F73" s="20">
        <f t="shared" si="11"/>
        <v>17028278.9</v>
      </c>
      <c r="G73" s="20">
        <f t="shared" si="11"/>
        <v>8129557</v>
      </c>
      <c r="H73" s="20">
        <f t="shared" si="11"/>
        <v>44305755</v>
      </c>
      <c r="I73" s="21">
        <f t="shared" si="11"/>
        <v>303564919.33</v>
      </c>
      <c r="J73" s="22">
        <f aca="true" t="shared" si="12" ref="J73:O73">C73/$I73</f>
        <v>0.460927758546085</v>
      </c>
      <c r="K73" s="22">
        <f t="shared" si="12"/>
        <v>0.14973836749755115</v>
      </c>
      <c r="L73" s="22">
        <f t="shared" si="12"/>
        <v>0.16050772680697156</v>
      </c>
      <c r="M73" s="22">
        <f t="shared" si="12"/>
        <v>0.05609435681034297</v>
      </c>
      <c r="N73" s="22">
        <f t="shared" si="12"/>
        <v>0.02678029140502399</v>
      </c>
      <c r="O73" s="22">
        <f t="shared" si="12"/>
        <v>0.1459514989340254</v>
      </c>
    </row>
    <row r="74" spans="1:15" ht="12.75">
      <c r="A74" s="23"/>
      <c r="B74" s="12"/>
      <c r="C74" s="53"/>
      <c r="D74" s="53"/>
      <c r="E74" s="53"/>
      <c r="F74" s="53"/>
      <c r="G74" s="53"/>
      <c r="H74" s="53"/>
      <c r="I74" s="42"/>
      <c r="J74" s="24"/>
      <c r="K74" s="24"/>
      <c r="L74" s="24"/>
      <c r="M74" s="24"/>
      <c r="N74" s="24"/>
      <c r="O74" s="43"/>
    </row>
    <row r="75" spans="1:15" s="38" customFormat="1" ht="12.75">
      <c r="A75" s="56">
        <v>318</v>
      </c>
      <c r="B75" s="46" t="s">
        <v>70</v>
      </c>
      <c r="C75" s="51">
        <v>47010</v>
      </c>
      <c r="D75" s="51">
        <v>0</v>
      </c>
      <c r="E75" s="51">
        <v>0</v>
      </c>
      <c r="F75" s="51">
        <v>161</v>
      </c>
      <c r="G75" s="51">
        <v>0</v>
      </c>
      <c r="H75" s="51">
        <v>0</v>
      </c>
      <c r="I75" s="33">
        <f>SUM(C75:H75)</f>
        <v>47171</v>
      </c>
      <c r="J75" s="34">
        <f aca="true" t="shared" si="13" ref="J75:O76">C75/$I75</f>
        <v>0.9965868860104725</v>
      </c>
      <c r="K75" s="34">
        <f t="shared" si="13"/>
        <v>0</v>
      </c>
      <c r="L75" s="34">
        <f t="shared" si="13"/>
        <v>0</v>
      </c>
      <c r="M75" s="34">
        <f t="shared" si="13"/>
        <v>0.003413113989527464</v>
      </c>
      <c r="N75" s="34">
        <f t="shared" si="13"/>
        <v>0</v>
      </c>
      <c r="O75" s="34">
        <f t="shared" si="13"/>
        <v>0</v>
      </c>
    </row>
    <row r="76" spans="1:15" ht="12.75">
      <c r="A76" s="3">
        <v>319</v>
      </c>
      <c r="B76" s="4" t="s">
        <v>71</v>
      </c>
      <c r="C76" s="50">
        <v>5440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25">
        <f>SUM(C76:H76)</f>
        <v>5440</v>
      </c>
      <c r="J76" s="26">
        <f t="shared" si="13"/>
        <v>1</v>
      </c>
      <c r="K76" s="26">
        <f t="shared" si="13"/>
        <v>0</v>
      </c>
      <c r="L76" s="26">
        <f t="shared" si="13"/>
        <v>0</v>
      </c>
      <c r="M76" s="26">
        <f t="shared" si="13"/>
        <v>0</v>
      </c>
      <c r="N76" s="26">
        <f t="shared" si="13"/>
        <v>0</v>
      </c>
      <c r="O76" s="26">
        <f t="shared" si="13"/>
        <v>0</v>
      </c>
    </row>
    <row r="77" spans="1:15" ht="12.75">
      <c r="A77" s="8"/>
      <c r="B77" s="47" t="s">
        <v>72</v>
      </c>
      <c r="C77" s="27">
        <f aca="true" t="shared" si="14" ref="C77:I77">SUM(C75:C76)</f>
        <v>52450</v>
      </c>
      <c r="D77" s="27">
        <f t="shared" si="14"/>
        <v>0</v>
      </c>
      <c r="E77" s="27">
        <f t="shared" si="14"/>
        <v>0</v>
      </c>
      <c r="F77" s="27">
        <f t="shared" si="14"/>
        <v>161</v>
      </c>
      <c r="G77" s="27">
        <f t="shared" si="14"/>
        <v>0</v>
      </c>
      <c r="H77" s="27">
        <f t="shared" si="14"/>
        <v>0</v>
      </c>
      <c r="I77" s="11">
        <f t="shared" si="14"/>
        <v>52611</v>
      </c>
      <c r="J77" s="28">
        <f aca="true" t="shared" si="15" ref="J77:O77">C77/$I77</f>
        <v>0.9969398034631541</v>
      </c>
      <c r="K77" s="28">
        <f t="shared" si="15"/>
        <v>0</v>
      </c>
      <c r="L77" s="28">
        <f t="shared" si="15"/>
        <v>0</v>
      </c>
      <c r="M77" s="28">
        <f t="shared" si="15"/>
        <v>0.0030601965368459065</v>
      </c>
      <c r="N77" s="28">
        <f t="shared" si="15"/>
        <v>0</v>
      </c>
      <c r="O77" s="28">
        <f t="shared" si="15"/>
        <v>0</v>
      </c>
    </row>
    <row r="78" spans="1:15" ht="12.75">
      <c r="A78" s="6"/>
      <c r="B78" s="7"/>
      <c r="C78" s="53"/>
      <c r="D78" s="53"/>
      <c r="E78" s="53"/>
      <c r="F78" s="53"/>
      <c r="G78" s="53"/>
      <c r="H78" s="53"/>
      <c r="I78" s="42"/>
      <c r="J78" s="24"/>
      <c r="K78" s="24"/>
      <c r="L78" s="24"/>
      <c r="M78" s="24"/>
      <c r="N78" s="24"/>
      <c r="O78" s="43"/>
    </row>
    <row r="79" spans="1:15" ht="12.75">
      <c r="A79" s="55">
        <v>321001</v>
      </c>
      <c r="B79" s="46" t="s">
        <v>73</v>
      </c>
      <c r="C79" s="51">
        <v>102734</v>
      </c>
      <c r="D79" s="51">
        <v>8620</v>
      </c>
      <c r="E79" s="51">
        <v>11441</v>
      </c>
      <c r="F79" s="51">
        <v>0</v>
      </c>
      <c r="G79" s="51">
        <v>0</v>
      </c>
      <c r="H79" s="51">
        <v>0</v>
      </c>
      <c r="I79" s="33">
        <f aca="true" t="shared" si="16" ref="I79:I86">SUM(C79:H79)</f>
        <v>122795</v>
      </c>
      <c r="J79" s="34">
        <f aca="true" t="shared" si="17" ref="J79:O86">C79/$I79</f>
        <v>0.8366301559509752</v>
      </c>
      <c r="K79" s="34">
        <f t="shared" si="17"/>
        <v>0.07019829797630196</v>
      </c>
      <c r="L79" s="34">
        <f t="shared" si="17"/>
        <v>0.09317154607272284</v>
      </c>
      <c r="M79" s="34">
        <f t="shared" si="17"/>
        <v>0</v>
      </c>
      <c r="N79" s="34">
        <f t="shared" si="17"/>
        <v>0</v>
      </c>
      <c r="O79" s="34">
        <f t="shared" si="17"/>
        <v>0</v>
      </c>
    </row>
    <row r="80" spans="1:15" s="38" customFormat="1" ht="12.75">
      <c r="A80" s="9">
        <v>329001</v>
      </c>
      <c r="B80" s="45" t="s">
        <v>74</v>
      </c>
      <c r="C80" s="48">
        <v>100398</v>
      </c>
      <c r="D80" s="48">
        <v>0</v>
      </c>
      <c r="E80" s="48">
        <v>874</v>
      </c>
      <c r="F80" s="48">
        <v>0</v>
      </c>
      <c r="G80" s="48">
        <v>0</v>
      </c>
      <c r="H80" s="48">
        <v>0</v>
      </c>
      <c r="I80" s="31">
        <f t="shared" si="16"/>
        <v>101272</v>
      </c>
      <c r="J80" s="32">
        <f t="shared" si="17"/>
        <v>0.9913697764436369</v>
      </c>
      <c r="K80" s="32">
        <f t="shared" si="17"/>
        <v>0</v>
      </c>
      <c r="L80" s="32">
        <f t="shared" si="17"/>
        <v>0.008630223556363063</v>
      </c>
      <c r="M80" s="32">
        <f t="shared" si="17"/>
        <v>0</v>
      </c>
      <c r="N80" s="32">
        <f t="shared" si="17"/>
        <v>0</v>
      </c>
      <c r="O80" s="32">
        <f t="shared" si="17"/>
        <v>0</v>
      </c>
    </row>
    <row r="81" spans="1:15" s="38" customFormat="1" ht="12.75">
      <c r="A81" s="9">
        <v>331001</v>
      </c>
      <c r="B81" s="45" t="s">
        <v>75</v>
      </c>
      <c r="C81" s="48">
        <v>268134</v>
      </c>
      <c r="D81" s="48">
        <v>53535</v>
      </c>
      <c r="E81" s="48">
        <v>19313</v>
      </c>
      <c r="F81" s="48">
        <v>0</v>
      </c>
      <c r="G81" s="48">
        <v>0</v>
      </c>
      <c r="H81" s="48">
        <v>0</v>
      </c>
      <c r="I81" s="31">
        <f t="shared" si="16"/>
        <v>340982</v>
      </c>
      <c r="J81" s="32">
        <f t="shared" si="17"/>
        <v>0.786358224187787</v>
      </c>
      <c r="K81" s="32">
        <f t="shared" si="17"/>
        <v>0.15700242241525947</v>
      </c>
      <c r="L81" s="32">
        <f t="shared" si="17"/>
        <v>0.05663935339695351</v>
      </c>
      <c r="M81" s="32">
        <f t="shared" si="17"/>
        <v>0</v>
      </c>
      <c r="N81" s="32">
        <f t="shared" si="17"/>
        <v>0</v>
      </c>
      <c r="O81" s="32">
        <f t="shared" si="17"/>
        <v>0</v>
      </c>
    </row>
    <row r="82" spans="1:15" s="38" customFormat="1" ht="12.75">
      <c r="A82" s="9">
        <v>333001</v>
      </c>
      <c r="B82" s="45" t="s">
        <v>76</v>
      </c>
      <c r="C82" s="48">
        <v>131353</v>
      </c>
      <c r="D82" s="48">
        <v>27115</v>
      </c>
      <c r="E82" s="48">
        <v>15917</v>
      </c>
      <c r="F82" s="48">
        <v>97</v>
      </c>
      <c r="G82" s="48">
        <v>0</v>
      </c>
      <c r="H82" s="48">
        <v>0</v>
      </c>
      <c r="I82" s="31">
        <f t="shared" si="16"/>
        <v>174482</v>
      </c>
      <c r="J82" s="32">
        <f t="shared" si="17"/>
        <v>0.7528169094806341</v>
      </c>
      <c r="K82" s="32">
        <f t="shared" si="17"/>
        <v>0.15540284957760686</v>
      </c>
      <c r="L82" s="32">
        <f t="shared" si="17"/>
        <v>0.09122430967091161</v>
      </c>
      <c r="M82" s="32">
        <f t="shared" si="17"/>
        <v>0.0005559312708474227</v>
      </c>
      <c r="N82" s="32">
        <f t="shared" si="17"/>
        <v>0</v>
      </c>
      <c r="O82" s="32">
        <f t="shared" si="17"/>
        <v>0</v>
      </c>
    </row>
    <row r="83" spans="1:15" ht="12.75">
      <c r="A83" s="10">
        <v>336001</v>
      </c>
      <c r="B83" s="29" t="s">
        <v>77</v>
      </c>
      <c r="C83" s="49">
        <v>171924</v>
      </c>
      <c r="D83" s="49">
        <v>55807</v>
      </c>
      <c r="E83" s="49">
        <v>0</v>
      </c>
      <c r="F83" s="49">
        <v>1629</v>
      </c>
      <c r="G83" s="49">
        <v>0</v>
      </c>
      <c r="H83" s="49">
        <v>0</v>
      </c>
      <c r="I83" s="2">
        <f t="shared" si="16"/>
        <v>229360</v>
      </c>
      <c r="J83" s="17">
        <f t="shared" si="17"/>
        <v>0.7495814440181374</v>
      </c>
      <c r="K83" s="17">
        <f t="shared" si="17"/>
        <v>0.24331618416463202</v>
      </c>
      <c r="L83" s="17">
        <f t="shared" si="17"/>
        <v>0</v>
      </c>
      <c r="M83" s="17">
        <f t="shared" si="17"/>
        <v>0.007102371817230555</v>
      </c>
      <c r="N83" s="17">
        <f t="shared" si="17"/>
        <v>0</v>
      </c>
      <c r="O83" s="17">
        <f t="shared" si="17"/>
        <v>0</v>
      </c>
    </row>
    <row r="84" spans="1:15" ht="12.75">
      <c r="A84" s="55">
        <v>337001</v>
      </c>
      <c r="B84" s="46" t="s">
        <v>78</v>
      </c>
      <c r="C84" s="51">
        <v>763402</v>
      </c>
      <c r="D84" s="51">
        <v>99445</v>
      </c>
      <c r="E84" s="51">
        <v>123029</v>
      </c>
      <c r="F84" s="51">
        <v>0</v>
      </c>
      <c r="G84" s="51">
        <v>0</v>
      </c>
      <c r="H84" s="51">
        <v>0</v>
      </c>
      <c r="I84" s="33">
        <f t="shared" si="16"/>
        <v>985876</v>
      </c>
      <c r="J84" s="34">
        <f t="shared" si="17"/>
        <v>0.7743387606554982</v>
      </c>
      <c r="K84" s="34">
        <f t="shared" si="17"/>
        <v>0.1008696834084611</v>
      </c>
      <c r="L84" s="34">
        <f t="shared" si="17"/>
        <v>0.12479155593604063</v>
      </c>
      <c r="M84" s="34">
        <f t="shared" si="17"/>
        <v>0</v>
      </c>
      <c r="N84" s="34">
        <f t="shared" si="17"/>
        <v>0</v>
      </c>
      <c r="O84" s="34">
        <f t="shared" si="17"/>
        <v>0</v>
      </c>
    </row>
    <row r="85" spans="1:15" s="38" customFormat="1" ht="12.75">
      <c r="A85" s="9">
        <v>339001</v>
      </c>
      <c r="B85" s="45" t="s">
        <v>79</v>
      </c>
      <c r="C85" s="48">
        <v>494200</v>
      </c>
      <c r="D85" s="48">
        <v>26749</v>
      </c>
      <c r="E85" s="48">
        <v>3060</v>
      </c>
      <c r="F85" s="48">
        <v>350</v>
      </c>
      <c r="G85" s="48">
        <v>0</v>
      </c>
      <c r="H85" s="48">
        <v>0</v>
      </c>
      <c r="I85" s="31">
        <f>SUM(C85:H85)</f>
        <v>524359</v>
      </c>
      <c r="J85" s="32">
        <f aca="true" t="shared" si="18" ref="J85:O85">C85/$I85</f>
        <v>0.942484061492222</v>
      </c>
      <c r="K85" s="32">
        <f t="shared" si="18"/>
        <v>0.05101276034167431</v>
      </c>
      <c r="L85" s="32">
        <f t="shared" si="18"/>
        <v>0.005835696536151759</v>
      </c>
      <c r="M85" s="32">
        <f t="shared" si="18"/>
        <v>0.0006674816299519985</v>
      </c>
      <c r="N85" s="32">
        <f t="shared" si="18"/>
        <v>0</v>
      </c>
      <c r="O85" s="32">
        <f t="shared" si="18"/>
        <v>0</v>
      </c>
    </row>
    <row r="86" spans="1:15" ht="12.75">
      <c r="A86" s="9">
        <v>340001</v>
      </c>
      <c r="B86" s="45" t="s">
        <v>100</v>
      </c>
      <c r="C86" s="48">
        <v>37756</v>
      </c>
      <c r="D86" s="48">
        <v>7457</v>
      </c>
      <c r="E86" s="48">
        <v>0</v>
      </c>
      <c r="F86" s="48">
        <v>49100</v>
      </c>
      <c r="G86" s="48">
        <v>0</v>
      </c>
      <c r="H86" s="48">
        <v>0</v>
      </c>
      <c r="I86" s="31">
        <f t="shared" si="16"/>
        <v>94313</v>
      </c>
      <c r="J86" s="32">
        <f t="shared" si="17"/>
        <v>0.4003265721586632</v>
      </c>
      <c r="K86" s="32">
        <f t="shared" si="17"/>
        <v>0.07906651256984722</v>
      </c>
      <c r="L86" s="32">
        <f t="shared" si="17"/>
        <v>0</v>
      </c>
      <c r="M86" s="32">
        <f t="shared" si="17"/>
        <v>0.5206069152714896</v>
      </c>
      <c r="N86" s="32">
        <f t="shared" si="17"/>
        <v>0</v>
      </c>
      <c r="O86" s="32">
        <f t="shared" si="17"/>
        <v>0</v>
      </c>
    </row>
    <row r="87" spans="1:15" ht="12.75">
      <c r="A87" s="9"/>
      <c r="B87" s="45"/>
      <c r="C87" s="48">
        <v>154103</v>
      </c>
      <c r="D87" s="48">
        <v>53831</v>
      </c>
      <c r="E87" s="48">
        <v>0</v>
      </c>
      <c r="F87" s="48">
        <v>220</v>
      </c>
      <c r="G87" s="48">
        <v>0</v>
      </c>
      <c r="H87" s="48">
        <v>0</v>
      </c>
      <c r="I87" s="31">
        <f>SUM(C87:H87)</f>
        <v>208154</v>
      </c>
      <c r="J87" s="32">
        <f aca="true" t="shared" si="19" ref="J87:O89">C87/$I87</f>
        <v>0.7403316775079989</v>
      </c>
      <c r="K87" s="32">
        <f t="shared" si="19"/>
        <v>0.25861141270405563</v>
      </c>
      <c r="L87" s="32">
        <f t="shared" si="19"/>
        <v>0</v>
      </c>
      <c r="M87" s="32">
        <f t="shared" si="19"/>
        <v>0.0010569097879454634</v>
      </c>
      <c r="N87" s="32">
        <f t="shared" si="19"/>
        <v>0</v>
      </c>
      <c r="O87" s="32">
        <f t="shared" si="19"/>
        <v>0</v>
      </c>
    </row>
    <row r="88" spans="1:15" ht="12.75">
      <c r="A88" s="10">
        <v>342001</v>
      </c>
      <c r="B88" s="29" t="s">
        <v>111</v>
      </c>
      <c r="C88" s="49">
        <v>47691</v>
      </c>
      <c r="D88" s="49">
        <v>109444</v>
      </c>
      <c r="E88" s="49">
        <v>0</v>
      </c>
      <c r="F88" s="49">
        <v>0</v>
      </c>
      <c r="G88" s="49">
        <v>0</v>
      </c>
      <c r="H88" s="49">
        <v>0</v>
      </c>
      <c r="I88" s="2">
        <f>SUM(C88:H88)</f>
        <v>157135</v>
      </c>
      <c r="J88" s="17">
        <f t="shared" si="19"/>
        <v>0.3035033569860311</v>
      </c>
      <c r="K88" s="17">
        <f t="shared" si="19"/>
        <v>0.6964966430139689</v>
      </c>
      <c r="L88" s="17">
        <f t="shared" si="19"/>
        <v>0</v>
      </c>
      <c r="M88" s="17">
        <f t="shared" si="19"/>
        <v>0</v>
      </c>
      <c r="N88" s="17">
        <f t="shared" si="19"/>
        <v>0</v>
      </c>
      <c r="O88" s="17">
        <f t="shared" si="19"/>
        <v>0</v>
      </c>
    </row>
    <row r="89" spans="1:15" ht="12.75">
      <c r="A89" s="57"/>
      <c r="B89" s="58"/>
      <c r="C89" s="62">
        <v>45002</v>
      </c>
      <c r="D89" s="62">
        <v>0</v>
      </c>
      <c r="E89" s="62">
        <v>0</v>
      </c>
      <c r="F89" s="62">
        <v>7213</v>
      </c>
      <c r="G89" s="62">
        <v>0</v>
      </c>
      <c r="H89" s="62">
        <v>0</v>
      </c>
      <c r="I89" s="59">
        <f>SUM(C89:H89)</f>
        <v>52215</v>
      </c>
      <c r="J89" s="60">
        <f t="shared" si="19"/>
        <v>0.8618596188834626</v>
      </c>
      <c r="K89" s="60">
        <f t="shared" si="19"/>
        <v>0</v>
      </c>
      <c r="L89" s="60">
        <f t="shared" si="19"/>
        <v>0</v>
      </c>
      <c r="M89" s="60">
        <f t="shared" si="19"/>
        <v>0.1381403811165374</v>
      </c>
      <c r="N89" s="60">
        <f t="shared" si="19"/>
        <v>0</v>
      </c>
      <c r="O89" s="60">
        <f t="shared" si="19"/>
        <v>0</v>
      </c>
    </row>
    <row r="90" spans="1:15" ht="12.75">
      <c r="A90" s="8"/>
      <c r="B90" s="47" t="s">
        <v>80</v>
      </c>
      <c r="C90" s="27">
        <f aca="true" t="shared" si="20" ref="C90:I90">SUM(C79:C89)</f>
        <v>2316697</v>
      </c>
      <c r="D90" s="27">
        <f t="shared" si="20"/>
        <v>442003</v>
      </c>
      <c r="E90" s="27">
        <f t="shared" si="20"/>
        <v>173634</v>
      </c>
      <c r="F90" s="27">
        <f t="shared" si="20"/>
        <v>58609</v>
      </c>
      <c r="G90" s="27">
        <f t="shared" si="20"/>
        <v>0</v>
      </c>
      <c r="H90" s="27">
        <f t="shared" si="20"/>
        <v>0</v>
      </c>
      <c r="I90" s="11">
        <f t="shared" si="20"/>
        <v>2990943</v>
      </c>
      <c r="J90" s="28">
        <f aca="true" t="shared" si="21" ref="J90:O90">C90/$I90</f>
        <v>0.7745707624652158</v>
      </c>
      <c r="K90" s="28">
        <f t="shared" si="21"/>
        <v>0.14778048261033394</v>
      </c>
      <c r="L90" s="28">
        <f t="shared" si="21"/>
        <v>0.05805326280039439</v>
      </c>
      <c r="M90" s="28">
        <f t="shared" si="21"/>
        <v>0.01959549212405586</v>
      </c>
      <c r="N90" s="28">
        <f t="shared" si="21"/>
        <v>0</v>
      </c>
      <c r="O90" s="28">
        <f t="shared" si="21"/>
        <v>0</v>
      </c>
    </row>
    <row r="91" spans="1:15" ht="12.75">
      <c r="A91" s="23"/>
      <c r="B91" s="7"/>
      <c r="C91" s="53"/>
      <c r="D91" s="53"/>
      <c r="E91" s="53"/>
      <c r="F91" s="53"/>
      <c r="G91" s="53"/>
      <c r="H91" s="53"/>
      <c r="I91" s="42"/>
      <c r="J91" s="24"/>
      <c r="K91" s="24"/>
      <c r="L91" s="24"/>
      <c r="M91" s="24"/>
      <c r="N91" s="24"/>
      <c r="O91" s="43"/>
    </row>
    <row r="92" spans="1:15" ht="12.75" customHeight="1">
      <c r="A92" s="55">
        <v>300001</v>
      </c>
      <c r="B92" s="46" t="s">
        <v>81</v>
      </c>
      <c r="C92" s="51">
        <v>303746</v>
      </c>
      <c r="D92" s="51">
        <v>15717</v>
      </c>
      <c r="E92" s="51">
        <v>31852</v>
      </c>
      <c r="F92" s="51">
        <v>0</v>
      </c>
      <c r="G92" s="51">
        <v>0</v>
      </c>
      <c r="H92" s="51">
        <v>0</v>
      </c>
      <c r="I92" s="33">
        <f>SUM(C92:H92)</f>
        <v>351315</v>
      </c>
      <c r="J92" s="34">
        <f aca="true" t="shared" si="22" ref="J92:O93">C92/$I92</f>
        <v>0.8645972987205215</v>
      </c>
      <c r="K92" s="34">
        <f t="shared" si="22"/>
        <v>0.04473762862388455</v>
      </c>
      <c r="L92" s="34">
        <f t="shared" si="22"/>
        <v>0.09066507265559398</v>
      </c>
      <c r="M92" s="34">
        <f t="shared" si="22"/>
        <v>0</v>
      </c>
      <c r="N92" s="34">
        <f t="shared" si="22"/>
        <v>0</v>
      </c>
      <c r="O92" s="34">
        <f t="shared" si="22"/>
        <v>0</v>
      </c>
    </row>
    <row r="93" spans="1:15" s="38" customFormat="1" ht="12.75">
      <c r="A93" s="9">
        <v>300002</v>
      </c>
      <c r="B93" s="45" t="s">
        <v>82</v>
      </c>
      <c r="C93" s="48">
        <v>354328</v>
      </c>
      <c r="D93" s="48">
        <v>16044</v>
      </c>
      <c r="E93" s="48">
        <v>53047</v>
      </c>
      <c r="F93" s="48">
        <v>0</v>
      </c>
      <c r="G93" s="48">
        <v>0</v>
      </c>
      <c r="H93" s="48">
        <v>0</v>
      </c>
      <c r="I93" s="31">
        <f>SUM(C93:H93)</f>
        <v>423419</v>
      </c>
      <c r="J93" s="32">
        <f t="shared" si="22"/>
        <v>0.8368259336496473</v>
      </c>
      <c r="K93" s="32">
        <f t="shared" si="22"/>
        <v>0.037891544781882724</v>
      </c>
      <c r="L93" s="32">
        <f t="shared" si="22"/>
        <v>0.12528252156847</v>
      </c>
      <c r="M93" s="32">
        <f t="shared" si="22"/>
        <v>0</v>
      </c>
      <c r="N93" s="32">
        <f t="shared" si="22"/>
        <v>0</v>
      </c>
      <c r="O93" s="32">
        <f t="shared" si="22"/>
        <v>0</v>
      </c>
    </row>
    <row r="94" spans="1:15" s="38" customFormat="1" ht="12.75">
      <c r="A94" s="9">
        <v>300003</v>
      </c>
      <c r="B94" s="45" t="s">
        <v>126</v>
      </c>
      <c r="C94" s="48">
        <v>230737</v>
      </c>
      <c r="D94" s="48">
        <v>34750</v>
      </c>
      <c r="E94" s="48">
        <v>4013</v>
      </c>
      <c r="F94" s="48">
        <v>0</v>
      </c>
      <c r="G94" s="48">
        <v>0</v>
      </c>
      <c r="H94" s="48">
        <v>0</v>
      </c>
      <c r="I94" s="31">
        <f aca="true" t="shared" si="23" ref="I94:I139">SUM(C94:H94)</f>
        <v>269500</v>
      </c>
      <c r="J94" s="32">
        <f aca="true" t="shared" si="24" ref="J94:J139">C94/$I94</f>
        <v>0.8561669758812616</v>
      </c>
      <c r="K94" s="32">
        <f aca="true" t="shared" si="25" ref="K94:K139">D94/$I94</f>
        <v>0.12894248608534323</v>
      </c>
      <c r="L94" s="32">
        <f aca="true" t="shared" si="26" ref="L94:L139">E94/$I94</f>
        <v>0.014890538033395176</v>
      </c>
      <c r="M94" s="32">
        <f aca="true" t="shared" si="27" ref="M94:M139">F94/$I94</f>
        <v>0</v>
      </c>
      <c r="N94" s="32">
        <f aca="true" t="shared" si="28" ref="N94:N139">G94/$I94</f>
        <v>0</v>
      </c>
      <c r="O94" s="32">
        <f aca="true" t="shared" si="29" ref="O94:O139">H94/$I94</f>
        <v>0</v>
      </c>
    </row>
    <row r="95" spans="1:15" s="38" customFormat="1" ht="12.75">
      <c r="A95" s="9">
        <v>370001</v>
      </c>
      <c r="B95" s="45" t="s">
        <v>127</v>
      </c>
      <c r="C95" s="48">
        <v>357334</v>
      </c>
      <c r="D95" s="48">
        <v>0</v>
      </c>
      <c r="E95" s="48">
        <v>0</v>
      </c>
      <c r="F95" s="48">
        <v>269053</v>
      </c>
      <c r="G95" s="48">
        <v>0</v>
      </c>
      <c r="H95" s="48">
        <v>0</v>
      </c>
      <c r="I95" s="31">
        <f t="shared" si="23"/>
        <v>626387</v>
      </c>
      <c r="J95" s="32">
        <f t="shared" si="24"/>
        <v>0.5704684164901251</v>
      </c>
      <c r="K95" s="32">
        <f t="shared" si="25"/>
        <v>0</v>
      </c>
      <c r="L95" s="32">
        <f t="shared" si="26"/>
        <v>0</v>
      </c>
      <c r="M95" s="32">
        <f t="shared" si="27"/>
        <v>0.42953158350987486</v>
      </c>
      <c r="N95" s="32">
        <f t="shared" si="28"/>
        <v>0</v>
      </c>
      <c r="O95" s="32">
        <f t="shared" si="29"/>
        <v>0</v>
      </c>
    </row>
    <row r="96" spans="1:15" s="38" customFormat="1" ht="12.75">
      <c r="A96" s="10">
        <v>371001</v>
      </c>
      <c r="B96" s="29" t="s">
        <v>128</v>
      </c>
      <c r="C96" s="49">
        <v>889719</v>
      </c>
      <c r="D96" s="49">
        <v>19289</v>
      </c>
      <c r="E96" s="49">
        <v>3946</v>
      </c>
      <c r="F96" s="49">
        <v>0</v>
      </c>
      <c r="G96" s="49">
        <v>0</v>
      </c>
      <c r="H96" s="49">
        <v>0</v>
      </c>
      <c r="I96" s="2">
        <f t="shared" si="23"/>
        <v>912954</v>
      </c>
      <c r="J96" s="17">
        <f t="shared" si="24"/>
        <v>0.9745496487227177</v>
      </c>
      <c r="K96" s="17">
        <f t="shared" si="25"/>
        <v>0.021128118174628733</v>
      </c>
      <c r="L96" s="17">
        <f t="shared" si="26"/>
        <v>0.0043222331026535835</v>
      </c>
      <c r="M96" s="17">
        <f t="shared" si="27"/>
        <v>0</v>
      </c>
      <c r="N96" s="17">
        <f t="shared" si="28"/>
        <v>0</v>
      </c>
      <c r="O96" s="17">
        <f t="shared" si="29"/>
        <v>0</v>
      </c>
    </row>
    <row r="97" spans="1:15" s="38" customFormat="1" ht="12.75">
      <c r="A97" s="55">
        <v>372001</v>
      </c>
      <c r="B97" s="46" t="s">
        <v>129</v>
      </c>
      <c r="C97" s="51">
        <v>578935</v>
      </c>
      <c r="D97" s="51">
        <v>135664</v>
      </c>
      <c r="E97" s="51">
        <v>38413</v>
      </c>
      <c r="F97" s="51">
        <v>6139</v>
      </c>
      <c r="G97" s="51">
        <v>0</v>
      </c>
      <c r="H97" s="51">
        <v>0</v>
      </c>
      <c r="I97" s="33">
        <f t="shared" si="23"/>
        <v>759151</v>
      </c>
      <c r="J97" s="34">
        <f t="shared" si="24"/>
        <v>0.7626084929085254</v>
      </c>
      <c r="K97" s="34">
        <f t="shared" si="25"/>
        <v>0.17870489533702782</v>
      </c>
      <c r="L97" s="34">
        <f t="shared" si="26"/>
        <v>0.05059994651920369</v>
      </c>
      <c r="M97" s="34">
        <f t="shared" si="27"/>
        <v>0.008086665235243054</v>
      </c>
      <c r="N97" s="34">
        <f t="shared" si="28"/>
        <v>0</v>
      </c>
      <c r="O97" s="34">
        <f t="shared" si="29"/>
        <v>0</v>
      </c>
    </row>
    <row r="98" spans="1:15" s="38" customFormat="1" ht="12.75">
      <c r="A98" s="9">
        <v>373001</v>
      </c>
      <c r="B98" s="45" t="s">
        <v>130</v>
      </c>
      <c r="C98" s="48">
        <v>9146</v>
      </c>
      <c r="D98" s="48">
        <v>44834</v>
      </c>
      <c r="E98" s="48">
        <v>20864</v>
      </c>
      <c r="F98" s="48">
        <v>0</v>
      </c>
      <c r="G98" s="48">
        <v>0</v>
      </c>
      <c r="H98" s="48">
        <v>0</v>
      </c>
      <c r="I98" s="31">
        <f t="shared" si="23"/>
        <v>74844</v>
      </c>
      <c r="J98" s="32">
        <f t="shared" si="24"/>
        <v>0.12220084442306664</v>
      </c>
      <c r="K98" s="32">
        <f t="shared" si="25"/>
        <v>0.5990326545882101</v>
      </c>
      <c r="L98" s="32">
        <f t="shared" si="26"/>
        <v>0.2787665009887232</v>
      </c>
      <c r="M98" s="32">
        <f t="shared" si="27"/>
        <v>0</v>
      </c>
      <c r="N98" s="32">
        <f t="shared" si="28"/>
        <v>0</v>
      </c>
      <c r="O98" s="32">
        <f t="shared" si="29"/>
        <v>0</v>
      </c>
    </row>
    <row r="99" spans="1:15" s="38" customFormat="1" ht="12.75">
      <c r="A99" s="9">
        <v>374001</v>
      </c>
      <c r="B99" s="45" t="s">
        <v>131</v>
      </c>
      <c r="C99" s="48">
        <v>44350</v>
      </c>
      <c r="D99" s="48">
        <v>84054</v>
      </c>
      <c r="E99" s="48">
        <v>3991</v>
      </c>
      <c r="F99" s="48">
        <v>0</v>
      </c>
      <c r="G99" s="48">
        <v>0</v>
      </c>
      <c r="H99" s="48">
        <v>0</v>
      </c>
      <c r="I99" s="31">
        <f t="shared" si="23"/>
        <v>132395</v>
      </c>
      <c r="J99" s="32">
        <f t="shared" si="24"/>
        <v>0.33498243891385626</v>
      </c>
      <c r="K99" s="32">
        <f t="shared" si="25"/>
        <v>0.634872918161562</v>
      </c>
      <c r="L99" s="32">
        <f t="shared" si="26"/>
        <v>0.030144642924581744</v>
      </c>
      <c r="M99" s="32">
        <f t="shared" si="27"/>
        <v>0</v>
      </c>
      <c r="N99" s="32">
        <f t="shared" si="28"/>
        <v>0</v>
      </c>
      <c r="O99" s="32">
        <f t="shared" si="29"/>
        <v>0</v>
      </c>
    </row>
    <row r="100" spans="1:15" s="38" customFormat="1" ht="12.75">
      <c r="A100" s="9">
        <v>375001</v>
      </c>
      <c r="B100" s="45" t="s">
        <v>132</v>
      </c>
      <c r="C100" s="48">
        <v>248458</v>
      </c>
      <c r="D100" s="48">
        <v>17149</v>
      </c>
      <c r="E100" s="48">
        <v>40316</v>
      </c>
      <c r="F100" s="48">
        <v>7422</v>
      </c>
      <c r="G100" s="48">
        <v>0</v>
      </c>
      <c r="H100" s="48">
        <v>0</v>
      </c>
      <c r="I100" s="31">
        <f t="shared" si="23"/>
        <v>313345</v>
      </c>
      <c r="J100" s="32">
        <f t="shared" si="24"/>
        <v>0.7929215401554197</v>
      </c>
      <c r="K100" s="32">
        <f t="shared" si="25"/>
        <v>0.054728813288866904</v>
      </c>
      <c r="L100" s="32">
        <f t="shared" si="26"/>
        <v>0.12866329445180233</v>
      </c>
      <c r="M100" s="32">
        <f t="shared" si="27"/>
        <v>0.023686352103911023</v>
      </c>
      <c r="N100" s="32">
        <f t="shared" si="28"/>
        <v>0</v>
      </c>
      <c r="O100" s="32">
        <f t="shared" si="29"/>
        <v>0</v>
      </c>
    </row>
    <row r="101" spans="1:15" s="38" customFormat="1" ht="12.75">
      <c r="A101" s="10">
        <v>376001</v>
      </c>
      <c r="B101" s="29" t="s">
        <v>133</v>
      </c>
      <c r="C101" s="49">
        <v>38909</v>
      </c>
      <c r="D101" s="49">
        <v>36633</v>
      </c>
      <c r="E101" s="49">
        <v>0</v>
      </c>
      <c r="F101" s="49">
        <v>0</v>
      </c>
      <c r="G101" s="49">
        <v>0</v>
      </c>
      <c r="H101" s="49">
        <v>0</v>
      </c>
      <c r="I101" s="2">
        <f t="shared" si="23"/>
        <v>75542</v>
      </c>
      <c r="J101" s="17">
        <f t="shared" si="24"/>
        <v>0.5150644674485717</v>
      </c>
      <c r="K101" s="17">
        <f t="shared" si="25"/>
        <v>0.48493553255142835</v>
      </c>
      <c r="L101" s="17">
        <f t="shared" si="26"/>
        <v>0</v>
      </c>
      <c r="M101" s="17">
        <f t="shared" si="27"/>
        <v>0</v>
      </c>
      <c r="N101" s="17">
        <f t="shared" si="28"/>
        <v>0</v>
      </c>
      <c r="O101" s="17">
        <f t="shared" si="29"/>
        <v>0</v>
      </c>
    </row>
    <row r="102" spans="1:15" s="38" customFormat="1" ht="12.75">
      <c r="A102" s="55">
        <v>377001</v>
      </c>
      <c r="B102" s="46" t="s">
        <v>113</v>
      </c>
      <c r="C102" s="51">
        <v>554513</v>
      </c>
      <c r="D102" s="51">
        <v>16986</v>
      </c>
      <c r="E102" s="51">
        <v>406782</v>
      </c>
      <c r="F102" s="51">
        <v>0</v>
      </c>
      <c r="G102" s="51">
        <v>0</v>
      </c>
      <c r="H102" s="51">
        <v>0</v>
      </c>
      <c r="I102" s="33">
        <f t="shared" si="23"/>
        <v>978281</v>
      </c>
      <c r="J102" s="34">
        <f t="shared" si="24"/>
        <v>0.5668238471359456</v>
      </c>
      <c r="K102" s="34">
        <f t="shared" si="25"/>
        <v>0.01736310937246047</v>
      </c>
      <c r="L102" s="34">
        <f t="shared" si="26"/>
        <v>0.4158130434915939</v>
      </c>
      <c r="M102" s="34">
        <f t="shared" si="27"/>
        <v>0</v>
      </c>
      <c r="N102" s="34">
        <f t="shared" si="28"/>
        <v>0</v>
      </c>
      <c r="O102" s="34">
        <f t="shared" si="29"/>
        <v>0</v>
      </c>
    </row>
    <row r="103" spans="1:15" s="38" customFormat="1" ht="12.75">
      <c r="A103" s="9">
        <v>377002</v>
      </c>
      <c r="B103" s="45" t="s">
        <v>114</v>
      </c>
      <c r="C103" s="48">
        <v>466290</v>
      </c>
      <c r="D103" s="48">
        <v>15340</v>
      </c>
      <c r="E103" s="48">
        <v>411864</v>
      </c>
      <c r="F103" s="48">
        <v>0</v>
      </c>
      <c r="G103" s="48">
        <v>0</v>
      </c>
      <c r="H103" s="48">
        <v>0</v>
      </c>
      <c r="I103" s="31">
        <f t="shared" si="23"/>
        <v>893494</v>
      </c>
      <c r="J103" s="32">
        <f t="shared" si="24"/>
        <v>0.521872558741301</v>
      </c>
      <c r="K103" s="32">
        <f t="shared" si="25"/>
        <v>0.017168554013793042</v>
      </c>
      <c r="L103" s="32">
        <f t="shared" si="26"/>
        <v>0.46095888724490597</v>
      </c>
      <c r="M103" s="32">
        <f t="shared" si="27"/>
        <v>0</v>
      </c>
      <c r="N103" s="32">
        <f t="shared" si="28"/>
        <v>0</v>
      </c>
      <c r="O103" s="32">
        <f t="shared" si="29"/>
        <v>0</v>
      </c>
    </row>
    <row r="104" spans="1:15" s="38" customFormat="1" ht="12.75">
      <c r="A104" s="9">
        <v>377003</v>
      </c>
      <c r="B104" s="45" t="s">
        <v>115</v>
      </c>
      <c r="C104" s="48">
        <v>620532</v>
      </c>
      <c r="D104" s="48">
        <v>16543</v>
      </c>
      <c r="E104" s="48">
        <v>371945</v>
      </c>
      <c r="F104" s="48">
        <v>0</v>
      </c>
      <c r="G104" s="48">
        <v>0</v>
      </c>
      <c r="H104" s="48">
        <v>0</v>
      </c>
      <c r="I104" s="31">
        <f t="shared" si="23"/>
        <v>1009020</v>
      </c>
      <c r="J104" s="32">
        <f t="shared" si="24"/>
        <v>0.6149848367723137</v>
      </c>
      <c r="K104" s="32">
        <f t="shared" si="25"/>
        <v>0.016395116053200137</v>
      </c>
      <c r="L104" s="32">
        <f t="shared" si="26"/>
        <v>0.36862004717448615</v>
      </c>
      <c r="M104" s="32">
        <f t="shared" si="27"/>
        <v>0</v>
      </c>
      <c r="N104" s="32">
        <f t="shared" si="28"/>
        <v>0</v>
      </c>
      <c r="O104" s="32">
        <f t="shared" si="29"/>
        <v>0</v>
      </c>
    </row>
    <row r="105" spans="1:15" s="38" customFormat="1" ht="12.75">
      <c r="A105" s="9">
        <v>377004</v>
      </c>
      <c r="B105" s="45" t="s">
        <v>134</v>
      </c>
      <c r="C105" s="48">
        <v>520982</v>
      </c>
      <c r="D105" s="48">
        <v>52775</v>
      </c>
      <c r="E105" s="48">
        <v>412427</v>
      </c>
      <c r="F105" s="48">
        <v>0</v>
      </c>
      <c r="G105" s="48">
        <v>0</v>
      </c>
      <c r="H105" s="48">
        <v>0</v>
      </c>
      <c r="I105" s="31">
        <f t="shared" si="23"/>
        <v>986184</v>
      </c>
      <c r="J105" s="32">
        <f t="shared" si="24"/>
        <v>0.5282807265175667</v>
      </c>
      <c r="K105" s="32">
        <f t="shared" si="25"/>
        <v>0.053514354319275106</v>
      </c>
      <c r="L105" s="32">
        <f t="shared" si="26"/>
        <v>0.4182049191631582</v>
      </c>
      <c r="M105" s="32">
        <f t="shared" si="27"/>
        <v>0</v>
      </c>
      <c r="N105" s="32">
        <f t="shared" si="28"/>
        <v>0</v>
      </c>
      <c r="O105" s="32">
        <f t="shared" si="29"/>
        <v>0</v>
      </c>
    </row>
    <row r="106" spans="1:15" s="38" customFormat="1" ht="12.75">
      <c r="A106" s="10">
        <v>377005</v>
      </c>
      <c r="B106" s="29" t="s">
        <v>135</v>
      </c>
      <c r="C106" s="49">
        <v>513530</v>
      </c>
      <c r="D106" s="49">
        <v>9087</v>
      </c>
      <c r="E106" s="49">
        <v>386118</v>
      </c>
      <c r="F106" s="49">
        <v>0</v>
      </c>
      <c r="G106" s="49">
        <v>0</v>
      </c>
      <c r="H106" s="49">
        <v>0</v>
      </c>
      <c r="I106" s="2">
        <f t="shared" si="23"/>
        <v>908735</v>
      </c>
      <c r="J106" s="17">
        <f t="shared" si="24"/>
        <v>0.5651042383092981</v>
      </c>
      <c r="K106" s="17">
        <f t="shared" si="25"/>
        <v>0.009999614849213467</v>
      </c>
      <c r="L106" s="17">
        <f t="shared" si="26"/>
        <v>0.42489614684148846</v>
      </c>
      <c r="M106" s="17">
        <f t="shared" si="27"/>
        <v>0</v>
      </c>
      <c r="N106" s="17">
        <f t="shared" si="28"/>
        <v>0</v>
      </c>
      <c r="O106" s="17">
        <f t="shared" si="29"/>
        <v>0</v>
      </c>
    </row>
    <row r="107" spans="1:15" s="38" customFormat="1" ht="12.75">
      <c r="A107" s="55">
        <v>378001</v>
      </c>
      <c r="B107" s="46" t="s">
        <v>116</v>
      </c>
      <c r="C107" s="51">
        <v>82904</v>
      </c>
      <c r="D107" s="51">
        <v>28953</v>
      </c>
      <c r="E107" s="51">
        <v>5537</v>
      </c>
      <c r="F107" s="51">
        <v>0</v>
      </c>
      <c r="G107" s="51">
        <v>0</v>
      </c>
      <c r="H107" s="51">
        <v>0</v>
      </c>
      <c r="I107" s="33">
        <f t="shared" si="23"/>
        <v>117394</v>
      </c>
      <c r="J107" s="34">
        <f t="shared" si="24"/>
        <v>0.7062030427449444</v>
      </c>
      <c r="K107" s="34">
        <f t="shared" si="25"/>
        <v>0.24663100328807264</v>
      </c>
      <c r="L107" s="34">
        <f t="shared" si="26"/>
        <v>0.04716595396698298</v>
      </c>
      <c r="M107" s="34">
        <f t="shared" si="27"/>
        <v>0</v>
      </c>
      <c r="N107" s="34">
        <f t="shared" si="28"/>
        <v>0</v>
      </c>
      <c r="O107" s="34">
        <f t="shared" si="29"/>
        <v>0</v>
      </c>
    </row>
    <row r="108" spans="1:15" s="38" customFormat="1" ht="12.75">
      <c r="A108" s="9">
        <v>378002</v>
      </c>
      <c r="B108" s="45" t="s">
        <v>117</v>
      </c>
      <c r="C108" s="48">
        <v>83391</v>
      </c>
      <c r="D108" s="48">
        <v>23450</v>
      </c>
      <c r="E108" s="48">
        <v>0</v>
      </c>
      <c r="F108" s="48">
        <v>0</v>
      </c>
      <c r="G108" s="48">
        <v>0</v>
      </c>
      <c r="H108" s="48">
        <v>0</v>
      </c>
      <c r="I108" s="31">
        <f t="shared" si="23"/>
        <v>106841</v>
      </c>
      <c r="J108" s="32">
        <f t="shared" si="24"/>
        <v>0.7805149708445259</v>
      </c>
      <c r="K108" s="32">
        <f t="shared" si="25"/>
        <v>0.21948502915547402</v>
      </c>
      <c r="L108" s="32">
        <f t="shared" si="26"/>
        <v>0</v>
      </c>
      <c r="M108" s="32">
        <f t="shared" si="27"/>
        <v>0</v>
      </c>
      <c r="N108" s="32">
        <f t="shared" si="28"/>
        <v>0</v>
      </c>
      <c r="O108" s="32">
        <f t="shared" si="29"/>
        <v>0</v>
      </c>
    </row>
    <row r="109" spans="1:15" s="38" customFormat="1" ht="12.75">
      <c r="A109" s="9">
        <v>379001</v>
      </c>
      <c r="B109" s="45" t="s">
        <v>118</v>
      </c>
      <c r="C109" s="48">
        <v>126118</v>
      </c>
      <c r="D109" s="48">
        <v>19255</v>
      </c>
      <c r="E109" s="48">
        <v>6880</v>
      </c>
      <c r="F109" s="48">
        <v>0</v>
      </c>
      <c r="G109" s="48">
        <v>0</v>
      </c>
      <c r="H109" s="48">
        <v>0</v>
      </c>
      <c r="I109" s="31">
        <f t="shared" si="23"/>
        <v>152253</v>
      </c>
      <c r="J109" s="32">
        <f t="shared" si="24"/>
        <v>0.8283449258799498</v>
      </c>
      <c r="K109" s="32">
        <f t="shared" si="25"/>
        <v>0.12646713036853133</v>
      </c>
      <c r="L109" s="32">
        <f t="shared" si="26"/>
        <v>0.045187943751518855</v>
      </c>
      <c r="M109" s="32">
        <f t="shared" si="27"/>
        <v>0</v>
      </c>
      <c r="N109" s="32">
        <f t="shared" si="28"/>
        <v>0</v>
      </c>
      <c r="O109" s="32">
        <f t="shared" si="29"/>
        <v>0</v>
      </c>
    </row>
    <row r="110" spans="1:15" s="38" customFormat="1" ht="12.75">
      <c r="A110" s="9">
        <v>380001</v>
      </c>
      <c r="B110" s="45" t="s">
        <v>119</v>
      </c>
      <c r="C110" s="48">
        <v>527171</v>
      </c>
      <c r="D110" s="48">
        <v>3185</v>
      </c>
      <c r="E110" s="48">
        <v>7149</v>
      </c>
      <c r="F110" s="48">
        <v>0</v>
      </c>
      <c r="G110" s="48">
        <v>0</v>
      </c>
      <c r="H110" s="48">
        <v>0</v>
      </c>
      <c r="I110" s="31">
        <f t="shared" si="23"/>
        <v>537505</v>
      </c>
      <c r="J110" s="32">
        <f t="shared" si="24"/>
        <v>0.9807741323336527</v>
      </c>
      <c r="K110" s="32">
        <f t="shared" si="25"/>
        <v>0.005925526274174193</v>
      </c>
      <c r="L110" s="32">
        <f t="shared" si="26"/>
        <v>0.013300341392173096</v>
      </c>
      <c r="M110" s="32">
        <f t="shared" si="27"/>
        <v>0</v>
      </c>
      <c r="N110" s="32">
        <f t="shared" si="28"/>
        <v>0</v>
      </c>
      <c r="O110" s="32">
        <f t="shared" si="29"/>
        <v>0</v>
      </c>
    </row>
    <row r="111" spans="1:15" s="38" customFormat="1" ht="12.75">
      <c r="A111" s="10">
        <v>381001</v>
      </c>
      <c r="B111" s="29" t="s">
        <v>120</v>
      </c>
      <c r="C111" s="49">
        <v>77027</v>
      </c>
      <c r="D111" s="49">
        <v>51134</v>
      </c>
      <c r="E111" s="49">
        <v>16934</v>
      </c>
      <c r="F111" s="49">
        <v>0</v>
      </c>
      <c r="G111" s="49">
        <v>0</v>
      </c>
      <c r="H111" s="49">
        <v>0</v>
      </c>
      <c r="I111" s="2">
        <f t="shared" si="23"/>
        <v>145095</v>
      </c>
      <c r="J111" s="17">
        <f t="shared" si="24"/>
        <v>0.5308728763913299</v>
      </c>
      <c r="K111" s="17">
        <f t="shared" si="25"/>
        <v>0.3524173817154278</v>
      </c>
      <c r="L111" s="17">
        <f t="shared" si="26"/>
        <v>0.11670974189324236</v>
      </c>
      <c r="M111" s="17">
        <f t="shared" si="27"/>
        <v>0</v>
      </c>
      <c r="N111" s="17">
        <f t="shared" si="28"/>
        <v>0</v>
      </c>
      <c r="O111" s="17">
        <f t="shared" si="29"/>
        <v>0</v>
      </c>
    </row>
    <row r="112" spans="1:15" s="38" customFormat="1" ht="12.75">
      <c r="A112" s="55">
        <v>382001</v>
      </c>
      <c r="B112" s="46" t="s">
        <v>121</v>
      </c>
      <c r="C112" s="51">
        <v>30684</v>
      </c>
      <c r="D112" s="51">
        <v>112891</v>
      </c>
      <c r="E112" s="51">
        <v>1010</v>
      </c>
      <c r="F112" s="51">
        <v>2250</v>
      </c>
      <c r="G112" s="51">
        <v>0</v>
      </c>
      <c r="H112" s="51">
        <v>0</v>
      </c>
      <c r="I112" s="33">
        <f t="shared" si="23"/>
        <v>146835</v>
      </c>
      <c r="J112" s="34">
        <f t="shared" si="24"/>
        <v>0.2089692512003269</v>
      </c>
      <c r="K112" s="34">
        <f t="shared" si="25"/>
        <v>0.7688289576735792</v>
      </c>
      <c r="L112" s="34">
        <f t="shared" si="26"/>
        <v>0.006878469029863452</v>
      </c>
      <c r="M112" s="34">
        <f t="shared" si="27"/>
        <v>0.015323322096230463</v>
      </c>
      <c r="N112" s="34">
        <f t="shared" si="28"/>
        <v>0</v>
      </c>
      <c r="O112" s="34">
        <f t="shared" si="29"/>
        <v>0</v>
      </c>
    </row>
    <row r="113" spans="1:15" s="38" customFormat="1" ht="12.75">
      <c r="A113" s="9">
        <v>383001</v>
      </c>
      <c r="B113" s="45" t="s">
        <v>122</v>
      </c>
      <c r="C113" s="48">
        <v>212248</v>
      </c>
      <c r="D113" s="48">
        <v>42671</v>
      </c>
      <c r="E113" s="48">
        <v>30901</v>
      </c>
      <c r="F113" s="48">
        <v>0</v>
      </c>
      <c r="G113" s="48">
        <v>0</v>
      </c>
      <c r="H113" s="48">
        <v>0</v>
      </c>
      <c r="I113" s="31">
        <f t="shared" si="23"/>
        <v>285820</v>
      </c>
      <c r="J113" s="32">
        <f t="shared" si="24"/>
        <v>0.7425932405010146</v>
      </c>
      <c r="K113" s="32">
        <f t="shared" si="25"/>
        <v>0.1492932614932475</v>
      </c>
      <c r="L113" s="32">
        <f t="shared" si="26"/>
        <v>0.10811349800573787</v>
      </c>
      <c r="M113" s="32">
        <f t="shared" si="27"/>
        <v>0</v>
      </c>
      <c r="N113" s="32">
        <f t="shared" si="28"/>
        <v>0</v>
      </c>
      <c r="O113" s="32">
        <f t="shared" si="29"/>
        <v>0</v>
      </c>
    </row>
    <row r="114" spans="1:15" s="38" customFormat="1" ht="12.75">
      <c r="A114" s="9">
        <v>384001</v>
      </c>
      <c r="B114" s="45" t="s">
        <v>123</v>
      </c>
      <c r="C114" s="48">
        <v>637368</v>
      </c>
      <c r="D114" s="48">
        <v>29054</v>
      </c>
      <c r="E114" s="48">
        <v>9135</v>
      </c>
      <c r="F114" s="48">
        <v>0</v>
      </c>
      <c r="G114" s="48">
        <v>0</v>
      </c>
      <c r="H114" s="48">
        <v>0</v>
      </c>
      <c r="I114" s="31">
        <f t="shared" si="23"/>
        <v>675557</v>
      </c>
      <c r="J114" s="32">
        <f t="shared" si="24"/>
        <v>0.9434703511324729</v>
      </c>
      <c r="K114" s="32">
        <f t="shared" si="25"/>
        <v>0.04300747383270397</v>
      </c>
      <c r="L114" s="32">
        <f t="shared" si="26"/>
        <v>0.013522175034823116</v>
      </c>
      <c r="M114" s="32">
        <f t="shared" si="27"/>
        <v>0</v>
      </c>
      <c r="N114" s="32">
        <f t="shared" si="28"/>
        <v>0</v>
      </c>
      <c r="O114" s="32">
        <f t="shared" si="29"/>
        <v>0</v>
      </c>
    </row>
    <row r="115" spans="1:15" s="38" customFormat="1" ht="12.75">
      <c r="A115" s="9">
        <v>385001</v>
      </c>
      <c r="B115" s="45" t="s">
        <v>101</v>
      </c>
      <c r="C115" s="48">
        <v>166557</v>
      </c>
      <c r="D115" s="48">
        <v>100608</v>
      </c>
      <c r="E115" s="48">
        <v>0</v>
      </c>
      <c r="F115" s="48">
        <v>0</v>
      </c>
      <c r="G115" s="48">
        <v>0</v>
      </c>
      <c r="H115" s="48">
        <v>0</v>
      </c>
      <c r="I115" s="31">
        <f t="shared" si="23"/>
        <v>267165</v>
      </c>
      <c r="J115" s="32">
        <f t="shared" si="24"/>
        <v>0.6234237269103363</v>
      </c>
      <c r="K115" s="32">
        <f t="shared" si="25"/>
        <v>0.3765762730896637</v>
      </c>
      <c r="L115" s="32">
        <f t="shared" si="26"/>
        <v>0</v>
      </c>
      <c r="M115" s="32">
        <f t="shared" si="27"/>
        <v>0</v>
      </c>
      <c r="N115" s="32">
        <f t="shared" si="28"/>
        <v>0</v>
      </c>
      <c r="O115" s="32">
        <f t="shared" si="29"/>
        <v>0</v>
      </c>
    </row>
    <row r="116" spans="1:15" s="38" customFormat="1" ht="12.75">
      <c r="A116" s="10">
        <v>386001</v>
      </c>
      <c r="B116" s="29" t="s">
        <v>102</v>
      </c>
      <c r="C116" s="49">
        <v>1011921</v>
      </c>
      <c r="D116" s="49">
        <v>34428</v>
      </c>
      <c r="E116" s="49">
        <v>0</v>
      </c>
      <c r="F116" s="49">
        <v>0</v>
      </c>
      <c r="G116" s="49">
        <v>0</v>
      </c>
      <c r="H116" s="49">
        <v>0</v>
      </c>
      <c r="I116" s="2">
        <f t="shared" si="23"/>
        <v>1046349</v>
      </c>
      <c r="J116" s="17">
        <f t="shared" si="24"/>
        <v>0.967097020210274</v>
      </c>
      <c r="K116" s="17">
        <f t="shared" si="25"/>
        <v>0.03290297978972599</v>
      </c>
      <c r="L116" s="17">
        <f t="shared" si="26"/>
        <v>0</v>
      </c>
      <c r="M116" s="17">
        <f t="shared" si="27"/>
        <v>0</v>
      </c>
      <c r="N116" s="17">
        <f t="shared" si="28"/>
        <v>0</v>
      </c>
      <c r="O116" s="17">
        <f t="shared" si="29"/>
        <v>0</v>
      </c>
    </row>
    <row r="117" spans="1:15" ht="12.75">
      <c r="A117" s="55">
        <v>387001</v>
      </c>
      <c r="B117" s="46" t="s">
        <v>103</v>
      </c>
      <c r="C117" s="51">
        <v>263445</v>
      </c>
      <c r="D117" s="51">
        <v>141875</v>
      </c>
      <c r="E117" s="51">
        <v>10041</v>
      </c>
      <c r="F117" s="51">
        <v>5822</v>
      </c>
      <c r="G117" s="51">
        <v>0</v>
      </c>
      <c r="H117" s="51">
        <v>0</v>
      </c>
      <c r="I117" s="33">
        <f t="shared" si="23"/>
        <v>421183</v>
      </c>
      <c r="J117" s="34">
        <f t="shared" si="24"/>
        <v>0.6254882082135319</v>
      </c>
      <c r="K117" s="34">
        <f t="shared" si="25"/>
        <v>0.3368488281815743</v>
      </c>
      <c r="L117" s="34">
        <f t="shared" si="26"/>
        <v>0.02383999354199956</v>
      </c>
      <c r="M117" s="34">
        <f t="shared" si="27"/>
        <v>0.013822970062894277</v>
      </c>
      <c r="N117" s="34">
        <f t="shared" si="28"/>
        <v>0</v>
      </c>
      <c r="O117" s="34">
        <f t="shared" si="29"/>
        <v>0</v>
      </c>
    </row>
    <row r="118" spans="1:15" ht="12.75">
      <c r="A118" s="9">
        <v>388001</v>
      </c>
      <c r="B118" s="45" t="s">
        <v>104</v>
      </c>
      <c r="C118" s="48">
        <v>702328</v>
      </c>
      <c r="D118" s="48">
        <v>0</v>
      </c>
      <c r="E118" s="48">
        <v>0</v>
      </c>
      <c r="F118" s="48">
        <v>0</v>
      </c>
      <c r="G118" s="48">
        <v>0</v>
      </c>
      <c r="H118" s="48">
        <v>0</v>
      </c>
      <c r="I118" s="31">
        <f t="shared" si="23"/>
        <v>702328</v>
      </c>
      <c r="J118" s="32">
        <f t="shared" si="24"/>
        <v>1</v>
      </c>
      <c r="K118" s="32">
        <f t="shared" si="25"/>
        <v>0</v>
      </c>
      <c r="L118" s="32">
        <f t="shared" si="26"/>
        <v>0</v>
      </c>
      <c r="M118" s="32">
        <f t="shared" si="27"/>
        <v>0</v>
      </c>
      <c r="N118" s="32">
        <f t="shared" si="28"/>
        <v>0</v>
      </c>
      <c r="O118" s="32">
        <f t="shared" si="29"/>
        <v>0</v>
      </c>
    </row>
    <row r="119" spans="1:15" s="38" customFormat="1" ht="12.75">
      <c r="A119" s="9">
        <v>389001</v>
      </c>
      <c r="B119" s="45" t="s">
        <v>105</v>
      </c>
      <c r="C119" s="48">
        <v>197928</v>
      </c>
      <c r="D119" s="48">
        <v>23409</v>
      </c>
      <c r="E119" s="48">
        <v>150604</v>
      </c>
      <c r="F119" s="48">
        <v>0</v>
      </c>
      <c r="G119" s="48">
        <v>0</v>
      </c>
      <c r="H119" s="48">
        <v>0</v>
      </c>
      <c r="I119" s="31">
        <f t="shared" si="23"/>
        <v>371941</v>
      </c>
      <c r="J119" s="32">
        <f t="shared" si="24"/>
        <v>0.5321489160915307</v>
      </c>
      <c r="K119" s="32">
        <f t="shared" si="25"/>
        <v>0.06293740136204398</v>
      </c>
      <c r="L119" s="32">
        <f t="shared" si="26"/>
        <v>0.40491368254642535</v>
      </c>
      <c r="M119" s="32">
        <f t="shared" si="27"/>
        <v>0</v>
      </c>
      <c r="N119" s="32">
        <f t="shared" si="28"/>
        <v>0</v>
      </c>
      <c r="O119" s="32">
        <f t="shared" si="29"/>
        <v>0</v>
      </c>
    </row>
    <row r="120" spans="1:15" s="38" customFormat="1" ht="12.75">
      <c r="A120" s="9">
        <v>389002</v>
      </c>
      <c r="B120" s="45" t="s">
        <v>136</v>
      </c>
      <c r="C120" s="48">
        <v>305129</v>
      </c>
      <c r="D120" s="48">
        <v>0</v>
      </c>
      <c r="E120" s="48">
        <v>65383</v>
      </c>
      <c r="F120" s="48">
        <v>0</v>
      </c>
      <c r="G120" s="48">
        <v>0</v>
      </c>
      <c r="H120" s="48">
        <v>0</v>
      </c>
      <c r="I120" s="31">
        <f t="shared" si="23"/>
        <v>370512</v>
      </c>
      <c r="J120" s="32">
        <f t="shared" si="24"/>
        <v>0.8235333808351686</v>
      </c>
      <c r="K120" s="32">
        <f t="shared" si="25"/>
        <v>0</v>
      </c>
      <c r="L120" s="32">
        <f t="shared" si="26"/>
        <v>0.17646661916483136</v>
      </c>
      <c r="M120" s="32">
        <f t="shared" si="27"/>
        <v>0</v>
      </c>
      <c r="N120" s="32">
        <f t="shared" si="28"/>
        <v>0</v>
      </c>
      <c r="O120" s="32">
        <f t="shared" si="29"/>
        <v>0</v>
      </c>
    </row>
    <row r="121" spans="1:15" s="38" customFormat="1" ht="12.75">
      <c r="A121" s="10">
        <v>390001</v>
      </c>
      <c r="B121" s="29" t="s">
        <v>83</v>
      </c>
      <c r="C121" s="49">
        <v>349944</v>
      </c>
      <c r="D121" s="49">
        <v>9250</v>
      </c>
      <c r="E121" s="49">
        <v>35643</v>
      </c>
      <c r="F121" s="49">
        <v>0</v>
      </c>
      <c r="G121" s="49">
        <v>0</v>
      </c>
      <c r="H121" s="49">
        <v>0</v>
      </c>
      <c r="I121" s="2">
        <f t="shared" si="23"/>
        <v>394837</v>
      </c>
      <c r="J121" s="17">
        <f t="shared" si="24"/>
        <v>0.8862999161679377</v>
      </c>
      <c r="K121" s="17">
        <f t="shared" si="25"/>
        <v>0.02342738902382502</v>
      </c>
      <c r="L121" s="17">
        <f t="shared" si="26"/>
        <v>0.09027269480823732</v>
      </c>
      <c r="M121" s="17">
        <f t="shared" si="27"/>
        <v>0</v>
      </c>
      <c r="N121" s="17">
        <f t="shared" si="28"/>
        <v>0</v>
      </c>
      <c r="O121" s="17">
        <f t="shared" si="29"/>
        <v>0</v>
      </c>
    </row>
    <row r="122" spans="1:15" s="38" customFormat="1" ht="12.75">
      <c r="A122" s="55">
        <v>391001</v>
      </c>
      <c r="B122" s="46" t="s">
        <v>84</v>
      </c>
      <c r="C122" s="51">
        <v>180771</v>
      </c>
      <c r="D122" s="51">
        <v>65523</v>
      </c>
      <c r="E122" s="51">
        <v>6962</v>
      </c>
      <c r="F122" s="51">
        <v>0</v>
      </c>
      <c r="G122" s="51">
        <v>0</v>
      </c>
      <c r="H122" s="51">
        <v>0</v>
      </c>
      <c r="I122" s="33">
        <f t="shared" si="23"/>
        <v>253256</v>
      </c>
      <c r="J122" s="34">
        <f t="shared" si="24"/>
        <v>0.7137876299080772</v>
      </c>
      <c r="K122" s="34">
        <f t="shared" si="25"/>
        <v>0.2587223994693117</v>
      </c>
      <c r="L122" s="34">
        <f t="shared" si="26"/>
        <v>0.027489970622611114</v>
      </c>
      <c r="M122" s="34">
        <f t="shared" si="27"/>
        <v>0</v>
      </c>
      <c r="N122" s="34">
        <f t="shared" si="28"/>
        <v>0</v>
      </c>
      <c r="O122" s="34">
        <f t="shared" si="29"/>
        <v>0</v>
      </c>
    </row>
    <row r="123" spans="1:15" ht="12.75">
      <c r="A123" s="9">
        <v>392001</v>
      </c>
      <c r="B123" s="45" t="s">
        <v>85</v>
      </c>
      <c r="C123" s="48">
        <v>140866</v>
      </c>
      <c r="D123" s="48">
        <v>41898</v>
      </c>
      <c r="E123" s="48">
        <v>126570</v>
      </c>
      <c r="F123" s="48">
        <v>0</v>
      </c>
      <c r="G123" s="48">
        <v>0</v>
      </c>
      <c r="H123" s="48">
        <v>0</v>
      </c>
      <c r="I123" s="31">
        <f t="shared" si="23"/>
        <v>309334</v>
      </c>
      <c r="J123" s="32">
        <f t="shared" si="24"/>
        <v>0.45538479442932234</v>
      </c>
      <c r="K123" s="32">
        <f t="shared" si="25"/>
        <v>0.13544582878054143</v>
      </c>
      <c r="L123" s="32">
        <f t="shared" si="26"/>
        <v>0.4091693767901362</v>
      </c>
      <c r="M123" s="32">
        <f t="shared" si="27"/>
        <v>0</v>
      </c>
      <c r="N123" s="32">
        <f t="shared" si="28"/>
        <v>0</v>
      </c>
      <c r="O123" s="32">
        <f t="shared" si="29"/>
        <v>0</v>
      </c>
    </row>
    <row r="124" spans="1:15" s="38" customFormat="1" ht="12.75">
      <c r="A124" s="9">
        <v>393001</v>
      </c>
      <c r="B124" s="45" t="s">
        <v>86</v>
      </c>
      <c r="C124" s="48">
        <v>406913</v>
      </c>
      <c r="D124" s="48">
        <v>158025</v>
      </c>
      <c r="E124" s="48">
        <v>84930</v>
      </c>
      <c r="F124" s="48">
        <v>212408</v>
      </c>
      <c r="G124" s="48">
        <v>0</v>
      </c>
      <c r="H124" s="48">
        <v>0</v>
      </c>
      <c r="I124" s="31">
        <f t="shared" si="23"/>
        <v>862276</v>
      </c>
      <c r="J124" s="32">
        <f t="shared" si="24"/>
        <v>0.47190574711577266</v>
      </c>
      <c r="K124" s="32">
        <f t="shared" si="25"/>
        <v>0.18326498708070268</v>
      </c>
      <c r="L124" s="32">
        <f t="shared" si="26"/>
        <v>0.09849514540587932</v>
      </c>
      <c r="M124" s="32">
        <f t="shared" si="27"/>
        <v>0.2463341203976453</v>
      </c>
      <c r="N124" s="32">
        <f t="shared" si="28"/>
        <v>0</v>
      </c>
      <c r="O124" s="32">
        <f t="shared" si="29"/>
        <v>0</v>
      </c>
    </row>
    <row r="125" spans="1:15" s="38" customFormat="1" ht="12.75">
      <c r="A125" s="9">
        <v>394003</v>
      </c>
      <c r="B125" s="45" t="s">
        <v>106</v>
      </c>
      <c r="C125" s="48">
        <v>257564</v>
      </c>
      <c r="D125" s="48">
        <v>0</v>
      </c>
      <c r="E125" s="48">
        <v>80596</v>
      </c>
      <c r="F125" s="48">
        <v>675</v>
      </c>
      <c r="G125" s="48">
        <v>0</v>
      </c>
      <c r="H125" s="48">
        <v>0</v>
      </c>
      <c r="I125" s="31">
        <f t="shared" si="23"/>
        <v>338835</v>
      </c>
      <c r="J125" s="32">
        <f t="shared" si="24"/>
        <v>0.7601457936753877</v>
      </c>
      <c r="K125" s="32">
        <f t="shared" si="25"/>
        <v>0</v>
      </c>
      <c r="L125" s="32">
        <f t="shared" si="26"/>
        <v>0.23786208626617675</v>
      </c>
      <c r="M125" s="32">
        <f t="shared" si="27"/>
        <v>0.0019921200584355216</v>
      </c>
      <c r="N125" s="32">
        <f t="shared" si="28"/>
        <v>0</v>
      </c>
      <c r="O125" s="32">
        <f t="shared" si="29"/>
        <v>0</v>
      </c>
    </row>
    <row r="126" spans="1:15" s="38" customFormat="1" ht="12.75">
      <c r="A126" s="10">
        <v>395001</v>
      </c>
      <c r="B126" s="29" t="s">
        <v>87</v>
      </c>
      <c r="C126" s="49">
        <v>103431</v>
      </c>
      <c r="D126" s="49">
        <v>30006</v>
      </c>
      <c r="E126" s="49">
        <v>55180</v>
      </c>
      <c r="F126" s="49">
        <v>1273</v>
      </c>
      <c r="G126" s="49">
        <v>0</v>
      </c>
      <c r="H126" s="49">
        <v>0</v>
      </c>
      <c r="I126" s="2">
        <f t="shared" si="23"/>
        <v>189890</v>
      </c>
      <c r="J126" s="17">
        <f t="shared" si="24"/>
        <v>0.5446890304913371</v>
      </c>
      <c r="K126" s="17">
        <f t="shared" si="25"/>
        <v>0.15801779977881933</v>
      </c>
      <c r="L126" s="17">
        <f t="shared" si="26"/>
        <v>0.2905892885354679</v>
      </c>
      <c r="M126" s="17">
        <f t="shared" si="27"/>
        <v>0.006703881194375691</v>
      </c>
      <c r="N126" s="17">
        <f t="shared" si="28"/>
        <v>0</v>
      </c>
      <c r="O126" s="17">
        <f t="shared" si="29"/>
        <v>0</v>
      </c>
    </row>
    <row r="127" spans="1:15" ht="12.75">
      <c r="A127" s="55">
        <v>395002</v>
      </c>
      <c r="B127" s="46" t="s">
        <v>88</v>
      </c>
      <c r="C127" s="51">
        <v>101080</v>
      </c>
      <c r="D127" s="51">
        <v>35315</v>
      </c>
      <c r="E127" s="51">
        <v>13286</v>
      </c>
      <c r="F127" s="51">
        <v>1221</v>
      </c>
      <c r="G127" s="51">
        <v>0</v>
      </c>
      <c r="H127" s="51">
        <v>0</v>
      </c>
      <c r="I127" s="33">
        <f t="shared" si="23"/>
        <v>150902</v>
      </c>
      <c r="J127" s="34">
        <f t="shared" si="24"/>
        <v>0.6698387032643702</v>
      </c>
      <c r="K127" s="34">
        <f t="shared" si="25"/>
        <v>0.23402605664603518</v>
      </c>
      <c r="L127" s="34">
        <f t="shared" si="26"/>
        <v>0.08804389603848856</v>
      </c>
      <c r="M127" s="34">
        <f t="shared" si="27"/>
        <v>0.008091344051106016</v>
      </c>
      <c r="N127" s="34">
        <f t="shared" si="28"/>
        <v>0</v>
      </c>
      <c r="O127" s="34">
        <f t="shared" si="29"/>
        <v>0</v>
      </c>
    </row>
    <row r="128" spans="1:15" ht="12.75">
      <c r="A128" s="9">
        <v>395003</v>
      </c>
      <c r="B128" s="45" t="s">
        <v>89</v>
      </c>
      <c r="C128" s="48">
        <v>77160</v>
      </c>
      <c r="D128" s="48">
        <v>14346</v>
      </c>
      <c r="E128" s="48">
        <v>1125</v>
      </c>
      <c r="F128" s="48">
        <v>1043</v>
      </c>
      <c r="G128" s="48">
        <v>0</v>
      </c>
      <c r="H128" s="48">
        <v>0</v>
      </c>
      <c r="I128" s="31">
        <f t="shared" si="23"/>
        <v>93674</v>
      </c>
      <c r="J128" s="32">
        <f t="shared" si="24"/>
        <v>0.8237077524179601</v>
      </c>
      <c r="K128" s="32">
        <f t="shared" si="25"/>
        <v>0.15314815210197066</v>
      </c>
      <c r="L128" s="32">
        <f t="shared" si="26"/>
        <v>0.012009735892563572</v>
      </c>
      <c r="M128" s="32">
        <f t="shared" si="27"/>
        <v>0.011134359587505605</v>
      </c>
      <c r="N128" s="32">
        <f t="shared" si="28"/>
        <v>0</v>
      </c>
      <c r="O128" s="32">
        <f t="shared" si="29"/>
        <v>0</v>
      </c>
    </row>
    <row r="129" spans="1:15" s="38" customFormat="1" ht="12.75">
      <c r="A129" s="9">
        <v>395004</v>
      </c>
      <c r="B129" s="45" t="s">
        <v>90</v>
      </c>
      <c r="C129" s="48">
        <v>90467</v>
      </c>
      <c r="D129" s="48">
        <v>42588</v>
      </c>
      <c r="E129" s="48">
        <v>3705</v>
      </c>
      <c r="F129" s="48">
        <v>1133</v>
      </c>
      <c r="G129" s="48">
        <v>0</v>
      </c>
      <c r="H129" s="48">
        <v>0</v>
      </c>
      <c r="I129" s="31">
        <f t="shared" si="23"/>
        <v>137893</v>
      </c>
      <c r="J129" s="32">
        <f t="shared" si="24"/>
        <v>0.6560666603816002</v>
      </c>
      <c r="K129" s="32">
        <f t="shared" si="25"/>
        <v>0.30884816488146605</v>
      </c>
      <c r="L129" s="32">
        <f t="shared" si="26"/>
        <v>0.026868659032728275</v>
      </c>
      <c r="M129" s="32">
        <f t="shared" si="27"/>
        <v>0.008216515704205434</v>
      </c>
      <c r="N129" s="32">
        <f t="shared" si="28"/>
        <v>0</v>
      </c>
      <c r="O129" s="32">
        <f t="shared" si="29"/>
        <v>0</v>
      </c>
    </row>
    <row r="130" spans="1:15" s="38" customFormat="1" ht="12.75">
      <c r="A130" s="9">
        <v>395005</v>
      </c>
      <c r="B130" s="45" t="s">
        <v>91</v>
      </c>
      <c r="C130" s="48">
        <v>373771</v>
      </c>
      <c r="D130" s="48">
        <v>26568</v>
      </c>
      <c r="E130" s="48">
        <v>16875</v>
      </c>
      <c r="F130" s="48">
        <v>1583</v>
      </c>
      <c r="G130" s="48">
        <v>0</v>
      </c>
      <c r="H130" s="48">
        <v>0</v>
      </c>
      <c r="I130" s="31">
        <f t="shared" si="23"/>
        <v>418797</v>
      </c>
      <c r="J130" s="32">
        <f t="shared" si="24"/>
        <v>0.8924872909786842</v>
      </c>
      <c r="K130" s="32">
        <f t="shared" si="25"/>
        <v>0.06343884984849461</v>
      </c>
      <c r="L130" s="32">
        <f t="shared" si="26"/>
        <v>0.040293984913932046</v>
      </c>
      <c r="M130" s="32">
        <f t="shared" si="27"/>
        <v>0.0037798742588891513</v>
      </c>
      <c r="N130" s="32">
        <f t="shared" si="28"/>
        <v>0</v>
      </c>
      <c r="O130" s="32">
        <f t="shared" si="29"/>
        <v>0</v>
      </c>
    </row>
    <row r="131" spans="1:15" s="38" customFormat="1" ht="12.75">
      <c r="A131" s="10">
        <v>395006</v>
      </c>
      <c r="B131" s="29" t="s">
        <v>92</v>
      </c>
      <c r="C131" s="49">
        <v>92003</v>
      </c>
      <c r="D131" s="49">
        <v>21049</v>
      </c>
      <c r="E131" s="49">
        <v>3228</v>
      </c>
      <c r="F131" s="49">
        <v>1024</v>
      </c>
      <c r="G131" s="49">
        <v>0</v>
      </c>
      <c r="H131" s="49">
        <v>0</v>
      </c>
      <c r="I131" s="2">
        <f t="shared" si="23"/>
        <v>117304</v>
      </c>
      <c r="J131" s="17">
        <f t="shared" si="24"/>
        <v>0.7843125554115802</v>
      </c>
      <c r="K131" s="17">
        <f t="shared" si="25"/>
        <v>0.17943974630021142</v>
      </c>
      <c r="L131" s="17">
        <f t="shared" si="26"/>
        <v>0.027518243197162926</v>
      </c>
      <c r="M131" s="17">
        <f t="shared" si="27"/>
        <v>0.00872945509104549</v>
      </c>
      <c r="N131" s="17">
        <f t="shared" si="28"/>
        <v>0</v>
      </c>
      <c r="O131" s="17">
        <f t="shared" si="29"/>
        <v>0</v>
      </c>
    </row>
    <row r="132" spans="1:15" ht="12.75">
      <c r="A132" s="55">
        <v>395007</v>
      </c>
      <c r="B132" s="46" t="s">
        <v>107</v>
      </c>
      <c r="C132" s="51">
        <v>72476</v>
      </c>
      <c r="D132" s="51">
        <v>35884</v>
      </c>
      <c r="E132" s="51">
        <v>0</v>
      </c>
      <c r="F132" s="51">
        <v>870</v>
      </c>
      <c r="G132" s="51">
        <v>0</v>
      </c>
      <c r="H132" s="51">
        <v>0</v>
      </c>
      <c r="I132" s="33">
        <f t="shared" si="23"/>
        <v>109230</v>
      </c>
      <c r="J132" s="34">
        <f t="shared" si="24"/>
        <v>0.6635173487137234</v>
      </c>
      <c r="K132" s="34">
        <f t="shared" si="25"/>
        <v>0.3285178064634258</v>
      </c>
      <c r="L132" s="34">
        <f t="shared" si="26"/>
        <v>0</v>
      </c>
      <c r="M132" s="34">
        <f t="shared" si="27"/>
        <v>0.007964844822850866</v>
      </c>
      <c r="N132" s="34">
        <f t="shared" si="28"/>
        <v>0</v>
      </c>
      <c r="O132" s="34">
        <f t="shared" si="29"/>
        <v>0</v>
      </c>
    </row>
    <row r="133" spans="1:15" s="38" customFormat="1" ht="12.75">
      <c r="A133" s="9">
        <v>397001</v>
      </c>
      <c r="B133" s="45" t="s">
        <v>93</v>
      </c>
      <c r="C133" s="48">
        <v>214948</v>
      </c>
      <c r="D133" s="48">
        <v>0</v>
      </c>
      <c r="E133" s="48">
        <v>27050</v>
      </c>
      <c r="F133" s="48">
        <v>0</v>
      </c>
      <c r="G133" s="48">
        <v>0</v>
      </c>
      <c r="H133" s="48">
        <v>0</v>
      </c>
      <c r="I133" s="31">
        <f t="shared" si="23"/>
        <v>241998</v>
      </c>
      <c r="J133" s="32">
        <f t="shared" si="24"/>
        <v>0.8882222167125348</v>
      </c>
      <c r="K133" s="32">
        <f t="shared" si="25"/>
        <v>0</v>
      </c>
      <c r="L133" s="32">
        <f t="shared" si="26"/>
        <v>0.11177778328746518</v>
      </c>
      <c r="M133" s="32">
        <f t="shared" si="27"/>
        <v>0</v>
      </c>
      <c r="N133" s="32">
        <f t="shared" si="28"/>
        <v>0</v>
      </c>
      <c r="O133" s="32">
        <f t="shared" si="29"/>
        <v>0</v>
      </c>
    </row>
    <row r="134" spans="1:15" s="38" customFormat="1" ht="12.75">
      <c r="A134" s="9">
        <v>398001</v>
      </c>
      <c r="B134" s="45" t="s">
        <v>94</v>
      </c>
      <c r="C134" s="48">
        <v>114628</v>
      </c>
      <c r="D134" s="48">
        <v>103570</v>
      </c>
      <c r="E134" s="48">
        <v>18698</v>
      </c>
      <c r="F134" s="48">
        <v>0</v>
      </c>
      <c r="G134" s="48">
        <v>0</v>
      </c>
      <c r="H134" s="48">
        <v>0</v>
      </c>
      <c r="I134" s="31">
        <f t="shared" si="23"/>
        <v>236896</v>
      </c>
      <c r="J134" s="32">
        <f t="shared" si="24"/>
        <v>0.48387478049439414</v>
      </c>
      <c r="K134" s="32">
        <f t="shared" si="25"/>
        <v>0.4371960691611509</v>
      </c>
      <c r="L134" s="32">
        <f t="shared" si="26"/>
        <v>0.07892915034445495</v>
      </c>
      <c r="M134" s="32">
        <f t="shared" si="27"/>
        <v>0</v>
      </c>
      <c r="N134" s="32">
        <f t="shared" si="28"/>
        <v>0</v>
      </c>
      <c r="O134" s="32">
        <f t="shared" si="29"/>
        <v>0</v>
      </c>
    </row>
    <row r="135" spans="1:15" s="38" customFormat="1" ht="12.75">
      <c r="A135" s="9">
        <v>398002</v>
      </c>
      <c r="B135" s="45" t="s">
        <v>95</v>
      </c>
      <c r="C135" s="48">
        <v>123995</v>
      </c>
      <c r="D135" s="48">
        <v>168638</v>
      </c>
      <c r="E135" s="48">
        <v>80263</v>
      </c>
      <c r="F135" s="48">
        <v>0</v>
      </c>
      <c r="G135" s="48">
        <v>0</v>
      </c>
      <c r="H135" s="48">
        <v>0</v>
      </c>
      <c r="I135" s="31">
        <f t="shared" si="23"/>
        <v>372896</v>
      </c>
      <c r="J135" s="32">
        <f t="shared" si="24"/>
        <v>0.33251898652707457</v>
      </c>
      <c r="K135" s="32">
        <f t="shared" si="25"/>
        <v>0.4522386938985669</v>
      </c>
      <c r="L135" s="32">
        <f t="shared" si="26"/>
        <v>0.21524231957435852</v>
      </c>
      <c r="M135" s="32">
        <f t="shared" si="27"/>
        <v>0</v>
      </c>
      <c r="N135" s="32">
        <f t="shared" si="28"/>
        <v>0</v>
      </c>
      <c r="O135" s="32">
        <f t="shared" si="29"/>
        <v>0</v>
      </c>
    </row>
    <row r="136" spans="1:15" ht="12.75">
      <c r="A136" s="10">
        <v>398003</v>
      </c>
      <c r="B136" s="29" t="s">
        <v>108</v>
      </c>
      <c r="C136" s="49">
        <v>53542</v>
      </c>
      <c r="D136" s="49">
        <v>107504</v>
      </c>
      <c r="E136" s="49">
        <v>51927</v>
      </c>
      <c r="F136" s="49">
        <v>0</v>
      </c>
      <c r="G136" s="49">
        <v>0</v>
      </c>
      <c r="H136" s="49">
        <v>0</v>
      </c>
      <c r="I136" s="2">
        <f t="shared" si="23"/>
        <v>212973</v>
      </c>
      <c r="J136" s="17">
        <f t="shared" si="24"/>
        <v>0.25140275997426903</v>
      </c>
      <c r="K136" s="17">
        <f t="shared" si="25"/>
        <v>0.5047776009165481</v>
      </c>
      <c r="L136" s="17">
        <f t="shared" si="26"/>
        <v>0.24381963910918286</v>
      </c>
      <c r="M136" s="17">
        <f t="shared" si="27"/>
        <v>0</v>
      </c>
      <c r="N136" s="17">
        <f t="shared" si="28"/>
        <v>0</v>
      </c>
      <c r="O136" s="17">
        <f t="shared" si="29"/>
        <v>0</v>
      </c>
    </row>
    <row r="137" spans="1:15" ht="12.75">
      <c r="A137" s="55">
        <v>398004</v>
      </c>
      <c r="B137" s="46" t="s">
        <v>112</v>
      </c>
      <c r="C137" s="51">
        <v>60341</v>
      </c>
      <c r="D137" s="51">
        <v>52459</v>
      </c>
      <c r="E137" s="51">
        <v>56220</v>
      </c>
      <c r="F137" s="51">
        <v>0</v>
      </c>
      <c r="G137" s="51">
        <v>0</v>
      </c>
      <c r="H137" s="51">
        <v>0</v>
      </c>
      <c r="I137" s="33">
        <f t="shared" si="23"/>
        <v>169020</v>
      </c>
      <c r="J137" s="34">
        <f t="shared" si="24"/>
        <v>0.3570050881552479</v>
      </c>
      <c r="K137" s="34">
        <f t="shared" si="25"/>
        <v>0.31037155366228847</v>
      </c>
      <c r="L137" s="34">
        <f t="shared" si="26"/>
        <v>0.33262335818246364</v>
      </c>
      <c r="M137" s="34">
        <f t="shared" si="27"/>
        <v>0</v>
      </c>
      <c r="N137" s="34">
        <f t="shared" si="28"/>
        <v>0</v>
      </c>
      <c r="O137" s="34">
        <f t="shared" si="29"/>
        <v>0</v>
      </c>
    </row>
    <row r="138" spans="1:15" s="38" customFormat="1" ht="12.75">
      <c r="A138" s="9">
        <v>399001</v>
      </c>
      <c r="B138" s="45" t="s">
        <v>96</v>
      </c>
      <c r="C138" s="48">
        <v>1320019</v>
      </c>
      <c r="D138" s="48">
        <v>46187</v>
      </c>
      <c r="E138" s="48">
        <v>71124</v>
      </c>
      <c r="F138" s="48">
        <v>47183</v>
      </c>
      <c r="G138" s="48">
        <v>0</v>
      </c>
      <c r="H138" s="48">
        <v>0</v>
      </c>
      <c r="I138" s="31">
        <f t="shared" si="23"/>
        <v>1484513</v>
      </c>
      <c r="J138" s="32">
        <f t="shared" si="24"/>
        <v>0.8891932909984621</v>
      </c>
      <c r="K138" s="32">
        <f t="shared" si="25"/>
        <v>0.03111256014598727</v>
      </c>
      <c r="L138" s="32">
        <f t="shared" si="26"/>
        <v>0.047910661610912134</v>
      </c>
      <c r="M138" s="32">
        <f t="shared" si="27"/>
        <v>0.031783487244638475</v>
      </c>
      <c r="N138" s="32">
        <f t="shared" si="28"/>
        <v>0</v>
      </c>
      <c r="O138" s="32">
        <f t="shared" si="29"/>
        <v>0</v>
      </c>
    </row>
    <row r="139" spans="1:15" ht="12.75">
      <c r="A139" s="10">
        <v>399002</v>
      </c>
      <c r="B139" s="61" t="s">
        <v>109</v>
      </c>
      <c r="C139" s="50">
        <v>1080497</v>
      </c>
      <c r="D139" s="50">
        <v>38995</v>
      </c>
      <c r="E139" s="50">
        <v>23965</v>
      </c>
      <c r="F139" s="50">
        <v>15284</v>
      </c>
      <c r="G139" s="50">
        <v>0</v>
      </c>
      <c r="H139" s="50">
        <v>0</v>
      </c>
      <c r="I139" s="25">
        <f t="shared" si="23"/>
        <v>1158741</v>
      </c>
      <c r="J139" s="26">
        <f t="shared" si="24"/>
        <v>0.9324749879394963</v>
      </c>
      <c r="K139" s="26">
        <f t="shared" si="25"/>
        <v>0.03365290431597743</v>
      </c>
      <c r="L139" s="26">
        <f t="shared" si="26"/>
        <v>0.020681929784136403</v>
      </c>
      <c r="M139" s="26">
        <f t="shared" si="27"/>
        <v>0.013190177960389769</v>
      </c>
      <c r="N139" s="26">
        <f t="shared" si="28"/>
        <v>0</v>
      </c>
      <c r="O139" s="26">
        <f t="shared" si="29"/>
        <v>0</v>
      </c>
    </row>
    <row r="140" spans="1:15" ht="12.75">
      <c r="A140" s="8"/>
      <c r="B140" s="47" t="s">
        <v>124</v>
      </c>
      <c r="C140" s="27">
        <f aca="true" t="shared" si="30" ref="C140:I140">SUM(C92:C139)</f>
        <v>15370144</v>
      </c>
      <c r="D140" s="27">
        <f t="shared" si="30"/>
        <v>2123583</v>
      </c>
      <c r="E140" s="27">
        <f t="shared" si="30"/>
        <v>3246499</v>
      </c>
      <c r="F140" s="27">
        <f t="shared" si="30"/>
        <v>574383</v>
      </c>
      <c r="G140" s="27">
        <f t="shared" si="30"/>
        <v>0</v>
      </c>
      <c r="H140" s="27">
        <f t="shared" si="30"/>
        <v>0</v>
      </c>
      <c r="I140" s="11">
        <f t="shared" si="30"/>
        <v>21314609</v>
      </c>
      <c r="J140" s="35">
        <f aca="true" t="shared" si="31" ref="J140:O140">C140/$I140</f>
        <v>0.7211084191129192</v>
      </c>
      <c r="K140" s="36">
        <f t="shared" si="31"/>
        <v>0.09963039903758028</v>
      </c>
      <c r="L140" s="37">
        <f t="shared" si="31"/>
        <v>0.15231332650765492</v>
      </c>
      <c r="M140" s="35">
        <f t="shared" si="31"/>
        <v>0.026947855341845586</v>
      </c>
      <c r="N140" s="36">
        <f t="shared" si="31"/>
        <v>0</v>
      </c>
      <c r="O140" s="37">
        <f t="shared" si="31"/>
        <v>0</v>
      </c>
    </row>
    <row r="141" spans="1:15" ht="12.75">
      <c r="A141" s="6"/>
      <c r="B141" s="7"/>
      <c r="C141" s="54"/>
      <c r="D141" s="54"/>
      <c r="E141" s="54"/>
      <c r="F141" s="54"/>
      <c r="G141" s="54"/>
      <c r="H141" s="54"/>
      <c r="I141" s="44"/>
      <c r="J141" s="12"/>
      <c r="K141" s="12"/>
      <c r="L141" s="12"/>
      <c r="M141" s="12"/>
      <c r="N141" s="12"/>
      <c r="O141" s="13"/>
    </row>
    <row r="142" spans="1:15" ht="13.5" thickBot="1">
      <c r="A142" s="14"/>
      <c r="B142" s="15" t="s">
        <v>97</v>
      </c>
      <c r="C142" s="52">
        <f aca="true" t="shared" si="32" ref="C142:I142">C140+C90+C77+C73</f>
        <v>157660788.84</v>
      </c>
      <c r="D142" s="52">
        <f t="shared" si="32"/>
        <v>48020901.45</v>
      </c>
      <c r="E142" s="52">
        <f t="shared" si="32"/>
        <v>52144648.14</v>
      </c>
      <c r="F142" s="52">
        <f t="shared" si="32"/>
        <v>17661431.9</v>
      </c>
      <c r="G142" s="52">
        <f t="shared" si="32"/>
        <v>8129557</v>
      </c>
      <c r="H142" s="52">
        <f t="shared" si="32"/>
        <v>44305755</v>
      </c>
      <c r="I142" s="16">
        <f t="shared" si="32"/>
        <v>327923082.33</v>
      </c>
      <c r="J142" s="5">
        <f aca="true" t="shared" si="33" ref="J142:O142">C142/$I142</f>
        <v>0.48078588344488865</v>
      </c>
      <c r="K142" s="5">
        <f t="shared" si="33"/>
        <v>0.1464395281625066</v>
      </c>
      <c r="L142" s="5">
        <f t="shared" si="33"/>
        <v>0.15901487559062735</v>
      </c>
      <c r="M142" s="5">
        <f t="shared" si="33"/>
        <v>0.05385845904627936</v>
      </c>
      <c r="N142" s="5">
        <f t="shared" si="33"/>
        <v>0.02479104838316613</v>
      </c>
      <c r="O142" s="5">
        <f t="shared" si="33"/>
        <v>0.13511020537253196</v>
      </c>
    </row>
    <row r="143" ht="13.5" thickTop="1"/>
    <row r="144" spans="3:13" ht="12.75" customHeight="1">
      <c r="C144" s="66" t="s">
        <v>151</v>
      </c>
      <c r="D144" s="66"/>
      <c r="E144" s="66"/>
      <c r="J144" s="66" t="s">
        <v>151</v>
      </c>
      <c r="K144" s="66"/>
      <c r="L144" s="66"/>
      <c r="M144" s="66"/>
    </row>
    <row r="145" spans="3:13" ht="12.75" customHeight="1">
      <c r="C145" s="65" t="s">
        <v>152</v>
      </c>
      <c r="D145" s="65"/>
      <c r="E145" s="65"/>
      <c r="J145" s="65" t="s">
        <v>152</v>
      </c>
      <c r="K145" s="65"/>
      <c r="L145" s="65"/>
      <c r="M145" s="65"/>
    </row>
  </sheetData>
  <sheetProtection/>
  <mergeCells count="7">
    <mergeCell ref="A1:B1"/>
    <mergeCell ref="C1:I1"/>
    <mergeCell ref="J1:O1"/>
    <mergeCell ref="C144:E144"/>
    <mergeCell ref="C145:E145"/>
    <mergeCell ref="J144:M144"/>
    <mergeCell ref="J145:M145"/>
  </mergeCells>
  <printOptions horizontalCentered="1"/>
  <pageMargins left="0.25" right="0.25" top="0.68" bottom="0.16" header="0.5" footer="0.5"/>
  <pageSetup horizontalDpi="600" verticalDpi="600" orientation="portrait" paperSize="5" scale="70" r:id="rId1"/>
  <rowBreaks count="1" manualBreakCount="1">
    <brk id="7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2011-02-16T19:08:14Z</cp:lastPrinted>
  <dcterms:created xsi:type="dcterms:W3CDTF">2003-11-24T19:14:29Z</dcterms:created>
  <dcterms:modified xsi:type="dcterms:W3CDTF">2011-02-25T14:00:50Z</dcterms:modified>
  <cp:category/>
  <cp:version/>
  <cp:contentType/>
  <cp:contentStatus/>
</cp:coreProperties>
</file>