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10" yWindow="60" windowWidth="7800" windowHeight="9480" activeTab="0"/>
  </bookViews>
  <sheets>
    <sheet name="Benefits - 200" sheetId="1" r:id="rId1"/>
  </sheets>
  <definedNames>
    <definedName name="_xlnm.Print_Area" localSheetId="0">'Benefits - 200'!$A$1:$AE$146</definedName>
    <definedName name="_xlnm.Print_Titles" localSheetId="0">'Benefits - 200'!$A:$C,'Benefits - 200'!$1:$3</definedName>
  </definedNames>
  <calcPr fullCalcOnLoad="1"/>
</workbook>
</file>

<file path=xl/sharedStrings.xml><?xml version="1.0" encoding="utf-8"?>
<sst xmlns="http://schemas.openxmlformats.org/spreadsheetml/2006/main" count="199" uniqueCount="169">
  <si>
    <t>LEA</t>
  </si>
  <si>
    <t>Group Insurance</t>
  </si>
  <si>
    <t>Social Security Contributions</t>
  </si>
  <si>
    <t>Medicare/ Medicaid Contributions</t>
  </si>
  <si>
    <t>Louisiana Parochial School Employees' Retirement System Contributions (LPSERS)</t>
  </si>
  <si>
    <t>Other Retirement Contributions</t>
  </si>
  <si>
    <t>Unemployment Compensation</t>
  </si>
  <si>
    <t>Workmen's Compensation</t>
  </si>
  <si>
    <t>Health Benefits</t>
  </si>
  <si>
    <t>Sick Leave Severance Pay</t>
  </si>
  <si>
    <t>Other Employee Benefits</t>
  </si>
  <si>
    <t>DISTRICT</t>
  </si>
  <si>
    <t>Per Pupil</t>
  </si>
  <si>
    <t>Object Code 210</t>
  </si>
  <si>
    <t>Object Code 220</t>
  </si>
  <si>
    <t>Object Code 225</t>
  </si>
  <si>
    <t>Object Code 231</t>
  </si>
  <si>
    <t>Object Code 233</t>
  </si>
  <si>
    <t>Object Code 235</t>
  </si>
  <si>
    <t xml:space="preserve"> Object Code 239</t>
  </si>
  <si>
    <t>Object Code 250</t>
  </si>
  <si>
    <t>Object Code 260</t>
  </si>
  <si>
    <t>Object Code 270</t>
  </si>
  <si>
    <t>Object Code 280</t>
  </si>
  <si>
    <t>Object Code 290</t>
  </si>
  <si>
    <t>Louisiana School Employees' Retirement System Contributions (LSERS)</t>
  </si>
  <si>
    <t>Total Benefits Expenditures</t>
  </si>
  <si>
    <t>Louisiana Teachers' Retirement System Contributions (TRS)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</si>
  <si>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</si>
  <si>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</si>
  <si>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</si>
  <si>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</si>
  <si>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</si>
  <si>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</si>
  <si>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</si>
  <si>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</si>
  <si>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</si>
  <si>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</si>
  <si>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</si>
  <si>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</si>
  <si>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</si>
  <si>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</si>
  <si>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</si>
  <si>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</si>
  <si>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</si>
  <si>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</si>
  <si>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</si>
  <si>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</si>
  <si>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</si>
  <si>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</si>
  <si>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</si>
  <si>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</si>
  <si>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</si>
  <si>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</si>
  <si>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</si>
  <si>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</si>
  <si>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</si>
  <si>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</si>
  <si>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</si>
  <si>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</si>
  <si>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</si>
  <si>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</si>
  <si>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</si>
  <si>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</si>
  <si>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</si>
  <si>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</si>
  <si>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</si>
  <si>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</si>
  <si>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</si>
  <si>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</si>
  <si>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</si>
  <si>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</si>
  <si>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</si>
  <si>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</si>
  <si>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</si>
  <si>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</si>
  <si>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</si>
  <si>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</si>
  <si>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</si>
  <si>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</si>
  <si>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</si>
  <si>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</si>
  <si>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</si>
  <si>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</si>
  <si>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</si>
  <si>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</si>
  <si>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</si>
  <si>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</si>
  <si>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</si>
  <si>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</si>
  <si>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</si>
  <si>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</si>
  <si>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</si>
  <si>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</si>
  <si>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</si>
  <si>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</si>
  <si>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</si>
  <si>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</si>
  <si>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</si>
  <si>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</si>
  <si>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</si>
  <si>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</si>
  <si>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</si>
  <si>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</si>
  <si>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</si>
  <si>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</si>
  <si>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</si>
  <si>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</si>
  <si>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</si>
  <si>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</si>
  <si>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</si>
  <si>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</si>
  <si>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Benefits - Expenditures by Object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</si>
  <si>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</si>
  <si>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</si>
  <si>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</si>
  <si>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</si>
  <si>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</si>
  <si>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</si>
  <si>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</si>
  <si>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</si>
  <si>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</si>
  <si>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</si>
  <si>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</si>
  <si>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</si>
  <si>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</si>
  <si>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</si>
  <si>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</si>
  <si>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</si>
  <si>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</si>
  <si>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</si>
  <si>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</si>
  <si>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</si>
  <si>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</si>
  <si>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</si>
  <si>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</si>
  <si>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Children's Charter</t>
  </si>
  <si>
    <t>Total Type 5 Charter Schools</t>
  </si>
  <si>
    <t>2009-2010</t>
  </si>
  <si>
    <t>Oct.  2009 Elementary Secondary Membership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</si>
  <si>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</si>
  <si>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</si>
  <si>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</si>
  <si>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</si>
  <si>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</si>
  <si>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</si>
  <si>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</si>
  <si>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</si>
  <si>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</si>
  <si>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</si>
  <si>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</si>
  <si>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</si>
  <si>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</si>
  <si>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</si>
  <si>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</si>
  <si>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</si>
  <si>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</si>
  <si>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</si>
  <si>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</si>
  <si>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</si>
  <si>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</si>
  <si>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</si>
  <si>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</si>
  <si>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</si>
  <si>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</si>
  <si>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</si>
  <si>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</si>
  <si>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  Includes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</si>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</sst>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 style="thin"/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55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3" fillId="0" borderId="18" xfId="156" applyFont="1" applyFill="1" applyBorder="1" applyAlignment="1">
      <alignment horizontal="righ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3" fillId="0" borderId="24" xfId="156" applyFont="1" applyFill="1" applyBorder="1" applyAlignment="1">
      <alignment horizontal="right" wrapText="1"/>
      <protection/>
    </xf>
    <xf numFmtId="0" fontId="3" fillId="0" borderId="11" xfId="156" applyFont="1" applyFill="1" applyBorder="1" applyAlignment="1">
      <alignment horizontal="right" wrapText="1"/>
      <protection/>
    </xf>
    <xf numFmtId="0" fontId="2" fillId="0" borderId="25" xfId="0" applyFont="1" applyBorder="1" applyAlignment="1">
      <alignment/>
    </xf>
    <xf numFmtId="0" fontId="5" fillId="0" borderId="26" xfId="0" applyFont="1" applyBorder="1" applyAlignment="1">
      <alignment horizontal="left"/>
    </xf>
    <xf numFmtId="164" fontId="5" fillId="0" borderId="27" xfId="0" applyNumberFormat="1" applyFont="1" applyBorder="1" applyAlignment="1">
      <alignment/>
    </xf>
    <xf numFmtId="0" fontId="3" fillId="0" borderId="19" xfId="156" applyFont="1" applyFill="1" applyBorder="1" applyAlignment="1">
      <alignment horizontal="left" wrapText="1"/>
      <protection/>
    </xf>
    <xf numFmtId="0" fontId="2" fillId="34" borderId="17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164" fontId="3" fillId="0" borderId="11" xfId="156" applyNumberFormat="1" applyFont="1" applyFill="1" applyBorder="1" applyAlignment="1">
      <alignment horizontal="right" wrapText="1"/>
      <protection/>
    </xf>
    <xf numFmtId="0" fontId="3" fillId="0" borderId="24" xfId="156" applyFont="1" applyFill="1" applyBorder="1" applyAlignment="1">
      <alignment wrapText="1"/>
      <protection/>
    </xf>
    <xf numFmtId="164" fontId="3" fillId="0" borderId="24" xfId="156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3" fontId="5" fillId="35" borderId="10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164" fontId="5" fillId="0" borderId="29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164" fontId="3" fillId="36" borderId="30" xfId="156" applyNumberFormat="1" applyFont="1" applyFill="1" applyBorder="1" applyAlignment="1">
      <alignment horizontal="right" wrapText="1"/>
      <protection/>
    </xf>
    <xf numFmtId="164" fontId="3" fillId="36" borderId="16" xfId="156" applyNumberFormat="1" applyFont="1" applyFill="1" applyBorder="1" applyAlignment="1">
      <alignment horizontal="right" wrapText="1"/>
      <protection/>
    </xf>
    <xf numFmtId="164" fontId="4" fillId="33" borderId="31" xfId="0" applyNumberFormat="1" applyFont="1" applyFill="1" applyBorder="1" applyAlignment="1">
      <alignment/>
    </xf>
    <xf numFmtId="164" fontId="4" fillId="33" borderId="23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64" fontId="4" fillId="33" borderId="30" xfId="0" applyNumberFormat="1" applyFont="1" applyFill="1" applyBorder="1" applyAlignment="1">
      <alignment/>
    </xf>
    <xf numFmtId="164" fontId="4" fillId="33" borderId="32" xfId="0" applyNumberFormat="1" applyFont="1" applyFill="1" applyBorder="1" applyAlignment="1">
      <alignment/>
    </xf>
    <xf numFmtId="0" fontId="3" fillId="0" borderId="13" xfId="156" applyFont="1" applyFill="1" applyBorder="1" applyAlignment="1">
      <alignment horizontal="right" wrapText="1"/>
      <protection/>
    </xf>
    <xf numFmtId="0" fontId="3" fillId="0" borderId="13" xfId="156" applyFont="1" applyFill="1" applyBorder="1" applyAlignment="1">
      <alignment wrapText="1"/>
      <protection/>
    </xf>
    <xf numFmtId="164" fontId="3" fillId="0" borderId="13" xfId="156" applyNumberFormat="1" applyFont="1" applyFill="1" applyBorder="1" applyAlignment="1">
      <alignment horizontal="right" wrapText="1"/>
      <protection/>
    </xf>
    <xf numFmtId="164" fontId="3" fillId="36" borderId="31" xfId="156" applyNumberFormat="1" applyFont="1" applyFill="1" applyBorder="1" applyAlignment="1">
      <alignment horizontal="right" wrapText="1"/>
      <protection/>
    </xf>
    <xf numFmtId="0" fontId="3" fillId="0" borderId="11" xfId="156" applyFont="1" applyFill="1" applyBorder="1" applyAlignment="1">
      <alignment horizontal="left" wrapText="1"/>
      <protection/>
    </xf>
    <xf numFmtId="3" fontId="5" fillId="35" borderId="33" xfId="0" applyNumberFormat="1" applyFont="1" applyFill="1" applyBorder="1" applyAlignment="1">
      <alignment/>
    </xf>
    <xf numFmtId="3" fontId="3" fillId="30" borderId="11" xfId="156" applyNumberFormat="1" applyFont="1" applyFill="1" applyBorder="1" applyAlignment="1">
      <alignment horizontal="right" wrapText="1"/>
      <protection/>
    </xf>
    <xf numFmtId="3" fontId="3" fillId="30" borderId="24" xfId="156" applyNumberFormat="1" applyFont="1" applyFill="1" applyBorder="1" applyAlignment="1">
      <alignment horizontal="right" wrapText="1"/>
      <protection/>
    </xf>
    <xf numFmtId="3" fontId="3" fillId="30" borderId="10" xfId="156" applyNumberFormat="1" applyFont="1" applyFill="1" applyBorder="1" applyAlignment="1">
      <alignment horizontal="right" wrapText="1"/>
      <protection/>
    </xf>
    <xf numFmtId="164" fontId="3" fillId="36" borderId="23" xfId="156" applyNumberFormat="1" applyFont="1" applyFill="1" applyBorder="1" applyAlignment="1">
      <alignment horizontal="right" wrapText="1"/>
      <protection/>
    </xf>
    <xf numFmtId="0" fontId="3" fillId="0" borderId="10" xfId="156" applyFont="1" applyFill="1" applyBorder="1" applyAlignment="1">
      <alignment wrapText="1"/>
      <protection/>
    </xf>
    <xf numFmtId="0" fontId="3" fillId="0" borderId="11" xfId="156" applyFont="1" applyFill="1" applyBorder="1" applyAlignment="1">
      <alignment wrapText="1"/>
      <protection/>
    </xf>
    <xf numFmtId="164" fontId="3" fillId="0" borderId="10" xfId="156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 wrapText="1"/>
    </xf>
    <xf numFmtId="0" fontId="3" fillId="0" borderId="34" xfId="156" applyFont="1" applyFill="1" applyBorder="1" applyAlignment="1">
      <alignment wrapText="1"/>
      <protection/>
    </xf>
    <xf numFmtId="0" fontId="3" fillId="0" borderId="35" xfId="156" applyFont="1" applyFill="1" applyBorder="1" applyAlignment="1">
      <alignment wrapText="1"/>
      <protection/>
    </xf>
    <xf numFmtId="0" fontId="3" fillId="0" borderId="12" xfId="156" applyFont="1" applyFill="1" applyBorder="1" applyAlignment="1">
      <alignment horizontal="left" wrapText="1"/>
      <protection/>
    </xf>
    <xf numFmtId="0" fontId="2" fillId="0" borderId="0" xfId="0" applyFont="1" applyBorder="1" applyAlignment="1">
      <alignment/>
    </xf>
    <xf numFmtId="164" fontId="3" fillId="36" borderId="0" xfId="156" applyNumberFormat="1" applyFont="1" applyFill="1" applyBorder="1" applyAlignment="1">
      <alignment horizontal="right" wrapText="1"/>
      <protection/>
    </xf>
    <xf numFmtId="164" fontId="3" fillId="0" borderId="0" xfId="156" applyNumberFormat="1" applyFont="1" applyFill="1" applyBorder="1" applyAlignment="1">
      <alignment horizontal="right" wrapText="1"/>
      <protection/>
    </xf>
    <xf numFmtId="0" fontId="3" fillId="0" borderId="0" xfId="156" applyFont="1" applyFill="1" applyBorder="1" applyAlignment="1">
      <alignment wrapText="1"/>
      <protection/>
    </xf>
    <xf numFmtId="0" fontId="3" fillId="0" borderId="0" xfId="156" applyFont="1" applyFill="1" applyBorder="1" applyAlignment="1">
      <alignment horizontal="right" wrapText="1"/>
      <protection/>
    </xf>
    <xf numFmtId="3" fontId="3" fillId="30" borderId="0" xfId="156" applyNumberFormat="1" applyFont="1" applyFill="1" applyBorder="1" applyAlignment="1">
      <alignment horizontal="right" wrapText="1"/>
      <protection/>
    </xf>
    <xf numFmtId="38" fontId="2" fillId="0" borderId="0" xfId="98" applyNumberFormat="1" applyFont="1" applyFill="1" applyAlignment="1">
      <alignment horizontal="left" vertical="center" wrapText="1"/>
      <protection/>
    </xf>
    <xf numFmtId="38" fontId="2" fillId="0" borderId="0" xfId="98" applyNumberFormat="1" applyFont="1" applyFill="1" applyAlignment="1">
      <alignment horizontal="left" vertical="top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</cellXfs>
  <cellStyles count="1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6 2" xfId="67"/>
    <cellStyle name="Normal 17" xfId="68"/>
    <cellStyle name="Normal 18" xfId="69"/>
    <cellStyle name="Normal 19" xfId="70"/>
    <cellStyle name="Normal 19 2" xfId="71"/>
    <cellStyle name="Normal 2" xfId="72"/>
    <cellStyle name="Normal 2 2" xfId="73"/>
    <cellStyle name="Normal 2 2 2" xfId="74"/>
    <cellStyle name="Normal 2 3" xfId="75"/>
    <cellStyle name="Normal 2 4" xfId="76"/>
    <cellStyle name="Normal 20" xfId="77"/>
    <cellStyle name="Normal 21" xfId="78"/>
    <cellStyle name="Normal 2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8 2" xfId="98"/>
    <cellStyle name="Normal 39" xfId="99"/>
    <cellStyle name="Normal 39 2" xfId="100"/>
    <cellStyle name="Normal 4" xfId="101"/>
    <cellStyle name="Normal 4 2" xfId="102"/>
    <cellStyle name="Normal 4 3" xfId="103"/>
    <cellStyle name="Normal 4 4" xfId="104"/>
    <cellStyle name="Normal 4 5" xfId="105"/>
    <cellStyle name="Normal 4 6" xfId="106"/>
    <cellStyle name="Normal 40" xfId="107"/>
    <cellStyle name="Normal 41" xfId="108"/>
    <cellStyle name="Normal 42" xfId="109"/>
    <cellStyle name="Normal 43" xfId="110"/>
    <cellStyle name="Normal 44" xfId="111"/>
    <cellStyle name="Normal 45" xfId="112"/>
    <cellStyle name="Normal 46" xfId="113"/>
    <cellStyle name="Normal 46 2" xfId="114"/>
    <cellStyle name="Normal 46 3" xfId="115"/>
    <cellStyle name="Normal 47" xfId="116"/>
    <cellStyle name="Normal 47 2" xfId="117"/>
    <cellStyle name="Normal 48" xfId="118"/>
    <cellStyle name="Normal 49" xfId="119"/>
    <cellStyle name="Normal 5" xfId="120"/>
    <cellStyle name="Normal 50" xfId="121"/>
    <cellStyle name="Normal 51" xfId="122"/>
    <cellStyle name="Normal 52" xfId="123"/>
    <cellStyle name="Normal 53" xfId="124"/>
    <cellStyle name="Normal 54" xfId="125"/>
    <cellStyle name="Normal 55" xfId="126"/>
    <cellStyle name="Normal 56" xfId="127"/>
    <cellStyle name="Normal 57" xfId="128"/>
    <cellStyle name="Normal 58" xfId="129"/>
    <cellStyle name="Normal 59" xfId="130"/>
    <cellStyle name="Normal 6" xfId="131"/>
    <cellStyle name="Normal 60" xfId="132"/>
    <cellStyle name="Normal 61" xfId="133"/>
    <cellStyle name="Normal 62" xfId="134"/>
    <cellStyle name="Normal 63" xfId="135"/>
    <cellStyle name="Normal 64" xfId="136"/>
    <cellStyle name="Normal 65" xfId="137"/>
    <cellStyle name="Normal 66" xfId="138"/>
    <cellStyle name="Normal 67" xfId="139"/>
    <cellStyle name="Normal 68" xfId="140"/>
    <cellStyle name="Normal 69" xfId="141"/>
    <cellStyle name="Normal 7" xfId="142"/>
    <cellStyle name="Normal 70" xfId="143"/>
    <cellStyle name="Normal 71" xfId="144"/>
    <cellStyle name="Normal 72" xfId="145"/>
    <cellStyle name="Normal 73" xfId="146"/>
    <cellStyle name="Normal 74" xfId="147"/>
    <cellStyle name="Normal 75" xfId="148"/>
    <cellStyle name="Normal 76" xfId="149"/>
    <cellStyle name="Normal 77" xfId="150"/>
    <cellStyle name="Normal 78" xfId="151"/>
    <cellStyle name="Normal 79" xfId="152"/>
    <cellStyle name="Normal 8" xfId="153"/>
    <cellStyle name="Normal 9" xfId="154"/>
    <cellStyle name="Normal_800" xfId="155"/>
    <cellStyle name="Normal_Sheet1" xfId="156"/>
    <cellStyle name="Note" xfId="157"/>
    <cellStyle name="Output" xfId="158"/>
    <cellStyle name="Percent" xfId="159"/>
    <cellStyle name="Title" xfId="160"/>
    <cellStyle name="Total" xfId="161"/>
    <cellStyle name="Warning Text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tabSelected="1" view="pageBreakPreview" zoomScale="60" zoomScaleNormal="6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9.28125" style="1" customWidth="1"/>
    <col min="2" max="2" width="43.00390625" style="1" customWidth="1"/>
    <col min="3" max="3" width="15.140625" style="1" bestFit="1" customWidth="1"/>
    <col min="4" max="4" width="17.57421875" style="1" customWidth="1"/>
    <col min="5" max="5" width="9.8515625" style="1" customWidth="1"/>
    <col min="6" max="6" width="19.8515625" style="1" customWidth="1"/>
    <col min="7" max="7" width="7.28125" style="1" customWidth="1"/>
    <col min="8" max="8" width="24.140625" style="1" bestFit="1" customWidth="1"/>
    <col min="9" max="9" width="9.8515625" style="1" customWidth="1"/>
    <col min="10" max="10" width="24.7109375" style="1" bestFit="1" customWidth="1"/>
    <col min="11" max="11" width="9.8515625" style="1" customWidth="1"/>
    <col min="12" max="12" width="22.57421875" style="1" bestFit="1" customWidth="1"/>
    <col min="13" max="13" width="9.8515625" style="1" customWidth="1"/>
    <col min="14" max="14" width="23.28125" style="1" bestFit="1" customWidth="1"/>
    <col min="15" max="15" width="9.8515625" style="1" customWidth="1"/>
    <col min="16" max="16" width="22.28125" style="1" customWidth="1"/>
    <col min="17" max="17" width="9.8515625" style="1" customWidth="1"/>
    <col min="18" max="18" width="19.421875" style="1" customWidth="1"/>
    <col min="19" max="19" width="9.8515625" style="1" customWidth="1"/>
    <col min="20" max="20" width="19.00390625" style="1" customWidth="1"/>
    <col min="21" max="21" width="9.8515625" style="1" customWidth="1"/>
    <col min="22" max="22" width="19.8515625" style="1" customWidth="1"/>
    <col min="23" max="23" width="9.8515625" style="1" customWidth="1"/>
    <col min="24" max="24" width="18.00390625" style="1" customWidth="1"/>
    <col min="25" max="25" width="9.8515625" style="1" customWidth="1"/>
    <col min="26" max="26" width="17.57421875" style="1" customWidth="1"/>
    <col min="27" max="27" width="9.8515625" style="1" customWidth="1"/>
    <col min="28" max="28" width="20.8515625" style="1" customWidth="1"/>
    <col min="29" max="29" width="9.8515625" style="1" customWidth="1"/>
    <col min="30" max="30" width="15.7109375" style="1" customWidth="1"/>
    <col min="31" max="16384" width="9.140625" style="1" customWidth="1"/>
  </cols>
  <sheetData>
    <row r="1" spans="1:29" s="29" customFormat="1" ht="63.75" customHeight="1">
      <c r="A1" s="74" t="s">
        <v>138</v>
      </c>
      <c r="B1" s="74"/>
      <c r="C1" s="33"/>
      <c r="D1" s="74" t="s">
        <v>112</v>
      </c>
      <c r="E1" s="74"/>
      <c r="F1" s="74"/>
      <c r="G1" s="74"/>
      <c r="H1" s="74" t="s">
        <v>112</v>
      </c>
      <c r="I1" s="74"/>
      <c r="J1" s="74"/>
      <c r="K1" s="74"/>
      <c r="L1" s="74" t="s">
        <v>112</v>
      </c>
      <c r="M1" s="74"/>
      <c r="N1" s="74"/>
      <c r="O1" s="74"/>
      <c r="P1" s="74" t="s">
        <v>112</v>
      </c>
      <c r="Q1" s="74"/>
      <c r="R1" s="74"/>
      <c r="S1" s="74"/>
      <c r="T1" s="74" t="s">
        <v>112</v>
      </c>
      <c r="U1" s="74"/>
      <c r="V1" s="74"/>
      <c r="W1" s="74"/>
      <c r="X1" s="74" t="s">
        <v>112</v>
      </c>
      <c r="Y1" s="74"/>
      <c r="Z1" s="74"/>
      <c r="AA1" s="74"/>
      <c r="AB1" s="37" t="s">
        <v>112</v>
      </c>
      <c r="AC1" s="37"/>
    </row>
    <row r="2" spans="1:29" ht="51">
      <c r="A2" s="75"/>
      <c r="B2" s="75"/>
      <c r="C2" s="78" t="s">
        <v>139</v>
      </c>
      <c r="D2" s="6" t="s">
        <v>1</v>
      </c>
      <c r="E2" s="4"/>
      <c r="F2" s="6" t="s">
        <v>2</v>
      </c>
      <c r="G2" s="5"/>
      <c r="H2" s="8" t="s">
        <v>3</v>
      </c>
      <c r="I2" s="5"/>
      <c r="J2" s="8" t="s">
        <v>27</v>
      </c>
      <c r="K2" s="4"/>
      <c r="L2" s="6" t="s">
        <v>25</v>
      </c>
      <c r="M2" s="5"/>
      <c r="N2" s="8" t="s">
        <v>4</v>
      </c>
      <c r="O2" s="5"/>
      <c r="P2" s="8" t="s">
        <v>5</v>
      </c>
      <c r="Q2" s="5"/>
      <c r="R2" s="8" t="s">
        <v>6</v>
      </c>
      <c r="S2" s="5"/>
      <c r="T2" s="8" t="s">
        <v>7</v>
      </c>
      <c r="U2" s="4"/>
      <c r="V2" s="8" t="s">
        <v>8</v>
      </c>
      <c r="W2" s="10"/>
      <c r="X2" s="8" t="s">
        <v>9</v>
      </c>
      <c r="Y2" s="5"/>
      <c r="Z2" s="8" t="s">
        <v>10</v>
      </c>
      <c r="AA2" s="4"/>
      <c r="AB2" s="76" t="s">
        <v>26</v>
      </c>
      <c r="AC2" s="9"/>
    </row>
    <row r="3" spans="1:29" ht="31.5" customHeight="1">
      <c r="A3" s="2" t="s">
        <v>0</v>
      </c>
      <c r="B3" s="2" t="s">
        <v>11</v>
      </c>
      <c r="C3" s="79"/>
      <c r="D3" s="3" t="s">
        <v>13</v>
      </c>
      <c r="E3" s="35" t="s">
        <v>12</v>
      </c>
      <c r="F3" s="3" t="s">
        <v>14</v>
      </c>
      <c r="G3" s="35" t="s">
        <v>12</v>
      </c>
      <c r="H3" s="3" t="s">
        <v>15</v>
      </c>
      <c r="I3" s="35" t="s">
        <v>12</v>
      </c>
      <c r="J3" s="3" t="s">
        <v>16</v>
      </c>
      <c r="K3" s="35" t="s">
        <v>12</v>
      </c>
      <c r="L3" s="3" t="s">
        <v>17</v>
      </c>
      <c r="M3" s="35" t="s">
        <v>12</v>
      </c>
      <c r="N3" s="3" t="s">
        <v>18</v>
      </c>
      <c r="O3" s="35" t="s">
        <v>12</v>
      </c>
      <c r="P3" s="3" t="s">
        <v>19</v>
      </c>
      <c r="Q3" s="35" t="s">
        <v>12</v>
      </c>
      <c r="R3" s="3" t="s">
        <v>20</v>
      </c>
      <c r="S3" s="35" t="s">
        <v>12</v>
      </c>
      <c r="T3" s="3" t="s">
        <v>21</v>
      </c>
      <c r="U3" s="35" t="s">
        <v>12</v>
      </c>
      <c r="V3" s="3" t="s">
        <v>22</v>
      </c>
      <c r="W3" s="35" t="s">
        <v>12</v>
      </c>
      <c r="X3" s="3" t="s">
        <v>23</v>
      </c>
      <c r="Y3" s="35" t="s">
        <v>12</v>
      </c>
      <c r="Z3" s="3" t="s">
        <v>24</v>
      </c>
      <c r="AA3" s="35" t="s">
        <v>12</v>
      </c>
      <c r="AB3" s="77"/>
      <c r="AC3" s="34" t="s">
        <v>12</v>
      </c>
    </row>
    <row r="4" spans="1:29" ht="12.75">
      <c r="A4" s="50">
        <v>1</v>
      </c>
      <c r="B4" s="64" t="s">
        <v>28</v>
      </c>
      <c r="C4" s="56">
        <v>9424</v>
      </c>
      <c r="D4" s="51">
        <v>5123163</v>
      </c>
      <c r="E4" s="51">
        <f>D4/$C4</f>
        <v>543.6293505942275</v>
      </c>
      <c r="F4" s="51">
        <v>349</v>
      </c>
      <c r="G4" s="51">
        <f>F4/$C4</f>
        <v>0.03703310696095077</v>
      </c>
      <c r="H4" s="51">
        <v>651474</v>
      </c>
      <c r="I4" s="51">
        <f>H4/$C4</f>
        <v>69.12924448217318</v>
      </c>
      <c r="J4" s="51">
        <v>7199188</v>
      </c>
      <c r="K4" s="51">
        <f>J4/$C4</f>
        <v>763.9206281833616</v>
      </c>
      <c r="L4" s="51">
        <v>558312</v>
      </c>
      <c r="M4" s="51">
        <f>L4/$C4</f>
        <v>59.24363327674024</v>
      </c>
      <c r="N4" s="51">
        <v>882</v>
      </c>
      <c r="O4" s="51">
        <f>N4/$C4</f>
        <v>0.09359083191850594</v>
      </c>
      <c r="P4" s="51">
        <v>6650</v>
      </c>
      <c r="Q4" s="51">
        <f>P4/$C4</f>
        <v>0.7056451612903226</v>
      </c>
      <c r="R4" s="51">
        <v>32959</v>
      </c>
      <c r="S4" s="51">
        <f>R4/$C4</f>
        <v>3.4973471986417657</v>
      </c>
      <c r="T4" s="51">
        <v>740727</v>
      </c>
      <c r="U4" s="51">
        <f>T4/$C4</f>
        <v>78.6000636672326</v>
      </c>
      <c r="V4" s="51">
        <v>2048463</v>
      </c>
      <c r="W4" s="51">
        <f>V4/$C4</f>
        <v>217.36661714770798</v>
      </c>
      <c r="X4" s="51">
        <v>338788</v>
      </c>
      <c r="Y4" s="51">
        <f>X4/$C4</f>
        <v>35.94949066213922</v>
      </c>
      <c r="Z4" s="51">
        <v>62364</v>
      </c>
      <c r="AA4" s="51">
        <f>Z4/$C4</f>
        <v>6.617572156196944</v>
      </c>
      <c r="AB4" s="52">
        <f>D4+F4+H4+J4+L4+N4+P4+R4+T4+V4+X4+Z4</f>
        <v>16763319</v>
      </c>
      <c r="AC4" s="51">
        <f>AB4/$C4</f>
        <v>1778.7902164685909</v>
      </c>
    </row>
    <row r="5" spans="1:29" ht="12.75">
      <c r="A5" s="22">
        <v>2</v>
      </c>
      <c r="B5" s="63" t="s">
        <v>153</v>
      </c>
      <c r="C5" s="56">
        <v>4207</v>
      </c>
      <c r="D5" s="32">
        <v>3146852</v>
      </c>
      <c r="E5" s="32">
        <f aca="true" t="shared" si="0" ref="E5:E70">D5/$C5</f>
        <v>748.0038031851676</v>
      </c>
      <c r="F5" s="32">
        <v>91512</v>
      </c>
      <c r="G5" s="32">
        <f aca="true" t="shared" si="1" ref="G5:G70">F5/$C5</f>
        <v>21.752317565961494</v>
      </c>
      <c r="H5" s="32">
        <v>355429</v>
      </c>
      <c r="I5" s="32">
        <f aca="true" t="shared" si="2" ref="I5:I70">H5/$C5</f>
        <v>84.48514380793915</v>
      </c>
      <c r="J5" s="32">
        <v>3604569</v>
      </c>
      <c r="K5" s="32">
        <f aca="true" t="shared" si="3" ref="K5:K70">J5/$C5</f>
        <v>856.8027097694319</v>
      </c>
      <c r="L5" s="32">
        <v>381743</v>
      </c>
      <c r="M5" s="32">
        <f aca="true" t="shared" si="4" ref="M5:M70">L5/$C5</f>
        <v>90.73995721416686</v>
      </c>
      <c r="N5" s="32">
        <v>0</v>
      </c>
      <c r="O5" s="32">
        <f aca="true" t="shared" si="5" ref="O5:O70">N5/$C5</f>
        <v>0</v>
      </c>
      <c r="P5" s="32">
        <v>8798</v>
      </c>
      <c r="Q5" s="32">
        <f aca="true" t="shared" si="6" ref="Q5:Q70">P5/$C5</f>
        <v>2.0912764440218683</v>
      </c>
      <c r="R5" s="32">
        <v>7020</v>
      </c>
      <c r="S5" s="32">
        <f aca="true" t="shared" si="7" ref="S5:S70">R5/$C5</f>
        <v>1.66864749227478</v>
      </c>
      <c r="T5" s="32">
        <v>234057</v>
      </c>
      <c r="U5" s="32">
        <f aca="true" t="shared" si="8" ref="U5:U70">T5/$C5</f>
        <v>55.6351319229855</v>
      </c>
      <c r="V5" s="32">
        <v>1541587</v>
      </c>
      <c r="W5" s="32">
        <f aca="true" t="shared" si="9" ref="W5:W70">V5/$C5</f>
        <v>366.43380080817684</v>
      </c>
      <c r="X5" s="32">
        <v>64036</v>
      </c>
      <c r="Y5" s="32">
        <f aca="true" t="shared" si="10" ref="Y5:Y70">X5/$C5</f>
        <v>15.221297836938437</v>
      </c>
      <c r="Z5" s="32">
        <v>30672</v>
      </c>
      <c r="AA5" s="32">
        <f aca="true" t="shared" si="11" ref="AA5:AA70">Z5/$C5</f>
        <v>7.2907059662467315</v>
      </c>
      <c r="AB5" s="42">
        <f aca="true" t="shared" si="12" ref="AB5:AB68">D5+F5+H5+J5+L5+N5+P5+R5+T5+V5+X5+Z5</f>
        <v>9466275</v>
      </c>
      <c r="AC5" s="32">
        <f aca="true" t="shared" si="13" ref="AC5:AC70">AB5/$C5</f>
        <v>2250.124792013311</v>
      </c>
    </row>
    <row r="6" spans="1:29" ht="12.75">
      <c r="A6" s="22">
        <v>3</v>
      </c>
      <c r="B6" s="63" t="s">
        <v>29</v>
      </c>
      <c r="C6" s="56">
        <v>19496</v>
      </c>
      <c r="D6" s="32">
        <v>17716742</v>
      </c>
      <c r="E6" s="32">
        <f t="shared" si="0"/>
        <v>908.7372794419368</v>
      </c>
      <c r="F6" s="32">
        <v>189213</v>
      </c>
      <c r="G6" s="32">
        <f t="shared" si="1"/>
        <v>9.70522158391465</v>
      </c>
      <c r="H6" s="32">
        <v>1594502</v>
      </c>
      <c r="I6" s="32">
        <f t="shared" si="2"/>
        <v>81.78610997127616</v>
      </c>
      <c r="J6" s="32">
        <v>15304029</v>
      </c>
      <c r="K6" s="32">
        <f t="shared" si="3"/>
        <v>784.9830221583915</v>
      </c>
      <c r="L6" s="32">
        <v>1523762</v>
      </c>
      <c r="M6" s="32">
        <f t="shared" si="4"/>
        <v>78.15767336889618</v>
      </c>
      <c r="N6" s="32">
        <v>1418</v>
      </c>
      <c r="O6" s="32">
        <f t="shared" si="5"/>
        <v>0.07273286828067296</v>
      </c>
      <c r="P6" s="32">
        <v>39821</v>
      </c>
      <c r="Q6" s="32">
        <f t="shared" si="6"/>
        <v>2.042521542880591</v>
      </c>
      <c r="R6" s="32">
        <v>107346</v>
      </c>
      <c r="S6" s="32">
        <f t="shared" si="7"/>
        <v>5.506052523594583</v>
      </c>
      <c r="T6" s="32">
        <v>789826</v>
      </c>
      <c r="U6" s="32">
        <f t="shared" si="8"/>
        <v>40.512207632334835</v>
      </c>
      <c r="V6" s="32">
        <v>8297771</v>
      </c>
      <c r="W6" s="32">
        <f t="shared" si="9"/>
        <v>425.6140233894132</v>
      </c>
      <c r="X6" s="32">
        <v>404294</v>
      </c>
      <c r="Y6" s="32">
        <f t="shared" si="10"/>
        <v>20.737279441936806</v>
      </c>
      <c r="Z6" s="32">
        <v>6117</v>
      </c>
      <c r="AA6" s="32">
        <f t="shared" si="11"/>
        <v>0.3137566680344686</v>
      </c>
      <c r="AB6" s="42">
        <f>D6+F6+H6+J6+L6+N6+P6+R6+T6+V6+X6+Z6</f>
        <v>45974841</v>
      </c>
      <c r="AC6" s="32">
        <f t="shared" si="13"/>
        <v>2358.1678805908905</v>
      </c>
    </row>
    <row r="7" spans="1:29" ht="12.75">
      <c r="A7" s="22">
        <v>4</v>
      </c>
      <c r="B7" s="63" t="s">
        <v>30</v>
      </c>
      <c r="C7" s="56">
        <v>4018</v>
      </c>
      <c r="D7" s="32">
        <v>3074705</v>
      </c>
      <c r="E7" s="32">
        <f t="shared" si="0"/>
        <v>765.2327028372324</v>
      </c>
      <c r="F7" s="32">
        <v>93165</v>
      </c>
      <c r="G7" s="32">
        <f t="shared" si="1"/>
        <v>23.186908909905426</v>
      </c>
      <c r="H7" s="32">
        <v>318501</v>
      </c>
      <c r="I7" s="32">
        <f t="shared" si="2"/>
        <v>79.26854156296665</v>
      </c>
      <c r="J7" s="32">
        <v>3367771</v>
      </c>
      <c r="K7" s="32">
        <f t="shared" si="3"/>
        <v>838.1709805873569</v>
      </c>
      <c r="L7" s="32">
        <v>280925</v>
      </c>
      <c r="M7" s="32">
        <f t="shared" si="4"/>
        <v>69.91662518666003</v>
      </c>
      <c r="N7" s="32">
        <v>0</v>
      </c>
      <c r="O7" s="32">
        <f t="shared" si="5"/>
        <v>0</v>
      </c>
      <c r="P7" s="32">
        <v>36991</v>
      </c>
      <c r="Q7" s="32">
        <f t="shared" si="6"/>
        <v>9.206321553011449</v>
      </c>
      <c r="R7" s="32">
        <v>17836</v>
      </c>
      <c r="S7" s="32">
        <f t="shared" si="7"/>
        <v>4.439024390243903</v>
      </c>
      <c r="T7" s="32">
        <v>205398</v>
      </c>
      <c r="U7" s="32">
        <f t="shared" si="8"/>
        <v>51.11946241911399</v>
      </c>
      <c r="V7" s="32">
        <v>2663094</v>
      </c>
      <c r="W7" s="32">
        <f t="shared" si="9"/>
        <v>662.7909407665505</v>
      </c>
      <c r="X7" s="32">
        <v>78185</v>
      </c>
      <c r="Y7" s="32">
        <f t="shared" si="10"/>
        <v>19.458685913389747</v>
      </c>
      <c r="Z7" s="32">
        <v>69417</v>
      </c>
      <c r="AA7" s="32">
        <f t="shared" si="11"/>
        <v>17.276505724240916</v>
      </c>
      <c r="AB7" s="42">
        <f t="shared" si="12"/>
        <v>10205988</v>
      </c>
      <c r="AC7" s="32">
        <f t="shared" si="13"/>
        <v>2540.066699850672</v>
      </c>
    </row>
    <row r="8" spans="1:30" ht="12.75">
      <c r="A8" s="23">
        <v>5</v>
      </c>
      <c r="B8" s="65" t="s">
        <v>31</v>
      </c>
      <c r="C8" s="55">
        <v>6141</v>
      </c>
      <c r="D8" s="30">
        <v>3416373</v>
      </c>
      <c r="E8" s="30">
        <f t="shared" si="0"/>
        <v>556.3219345383488</v>
      </c>
      <c r="F8" s="30">
        <v>113410</v>
      </c>
      <c r="G8" s="30">
        <f t="shared" si="1"/>
        <v>18.467676274222438</v>
      </c>
      <c r="H8" s="30">
        <v>330690</v>
      </c>
      <c r="I8" s="30">
        <f t="shared" si="2"/>
        <v>53.8495359062042</v>
      </c>
      <c r="J8" s="30">
        <v>3664402</v>
      </c>
      <c r="K8" s="30">
        <f t="shared" si="3"/>
        <v>596.710959127178</v>
      </c>
      <c r="L8" s="30">
        <v>366799</v>
      </c>
      <c r="M8" s="30">
        <f t="shared" si="4"/>
        <v>59.729522879009934</v>
      </c>
      <c r="N8" s="30">
        <v>0</v>
      </c>
      <c r="O8" s="30">
        <f t="shared" si="5"/>
        <v>0</v>
      </c>
      <c r="P8" s="30">
        <v>0</v>
      </c>
      <c r="Q8" s="30">
        <f t="shared" si="6"/>
        <v>0</v>
      </c>
      <c r="R8" s="30">
        <v>3581</v>
      </c>
      <c r="S8" s="30">
        <f t="shared" si="7"/>
        <v>0.5831297834228953</v>
      </c>
      <c r="T8" s="30">
        <v>484341</v>
      </c>
      <c r="U8" s="30">
        <f t="shared" si="8"/>
        <v>78.87005373717635</v>
      </c>
      <c r="V8" s="30">
        <v>4610139</v>
      </c>
      <c r="W8" s="30">
        <f t="shared" si="9"/>
        <v>750.7147044455301</v>
      </c>
      <c r="X8" s="30">
        <v>88282</v>
      </c>
      <c r="Y8" s="30">
        <f t="shared" si="10"/>
        <v>14.375834554632796</v>
      </c>
      <c r="Z8" s="30">
        <v>41550</v>
      </c>
      <c r="AA8" s="30">
        <f t="shared" si="11"/>
        <v>6.76599902296043</v>
      </c>
      <c r="AB8" s="43">
        <f t="shared" si="12"/>
        <v>13119567</v>
      </c>
      <c r="AC8" s="30">
        <f t="shared" si="13"/>
        <v>2136.389350268686</v>
      </c>
      <c r="AD8" s="14"/>
    </row>
    <row r="9" spans="1:29" ht="12.75">
      <c r="A9" s="50">
        <v>6</v>
      </c>
      <c r="B9" s="64" t="s">
        <v>32</v>
      </c>
      <c r="C9" s="56">
        <v>6037</v>
      </c>
      <c r="D9" s="51">
        <v>3856475</v>
      </c>
      <c r="E9" s="51">
        <f t="shared" si="0"/>
        <v>638.8065264204075</v>
      </c>
      <c r="F9" s="51">
        <v>42959</v>
      </c>
      <c r="G9" s="51">
        <f t="shared" si="1"/>
        <v>7.1159516316051015</v>
      </c>
      <c r="H9" s="51">
        <v>386672</v>
      </c>
      <c r="I9" s="51">
        <f t="shared" si="2"/>
        <v>64.05035613715421</v>
      </c>
      <c r="J9" s="51">
        <v>4148358</v>
      </c>
      <c r="K9" s="51">
        <f t="shared" si="3"/>
        <v>687.1555408315388</v>
      </c>
      <c r="L9" s="51">
        <v>524394</v>
      </c>
      <c r="M9" s="51">
        <f t="shared" si="4"/>
        <v>86.86334271989399</v>
      </c>
      <c r="N9" s="51">
        <v>1271</v>
      </c>
      <c r="O9" s="51">
        <f t="shared" si="5"/>
        <v>0.21053503395726353</v>
      </c>
      <c r="P9" s="51">
        <v>13114</v>
      </c>
      <c r="Q9" s="51">
        <f t="shared" si="6"/>
        <v>2.17227099552758</v>
      </c>
      <c r="R9" s="51">
        <v>15951</v>
      </c>
      <c r="S9" s="51">
        <f t="shared" si="7"/>
        <v>2.642206393904257</v>
      </c>
      <c r="T9" s="51">
        <v>377884</v>
      </c>
      <c r="U9" s="51">
        <f t="shared" si="8"/>
        <v>62.59466622494617</v>
      </c>
      <c r="V9" s="51">
        <v>2254756</v>
      </c>
      <c r="W9" s="51">
        <f t="shared" si="9"/>
        <v>373.48948153056153</v>
      </c>
      <c r="X9" s="51">
        <v>98284</v>
      </c>
      <c r="Y9" s="51">
        <f t="shared" si="10"/>
        <v>16.280271658108333</v>
      </c>
      <c r="Z9" s="51">
        <v>143360</v>
      </c>
      <c r="AA9" s="51">
        <f t="shared" si="11"/>
        <v>23.746894152724863</v>
      </c>
      <c r="AB9" s="52">
        <f t="shared" si="12"/>
        <v>11863478</v>
      </c>
      <c r="AC9" s="51">
        <f t="shared" si="13"/>
        <v>1965.1280437303296</v>
      </c>
    </row>
    <row r="10" spans="1:29" ht="12.75">
      <c r="A10" s="22">
        <v>7</v>
      </c>
      <c r="B10" s="63" t="s">
        <v>33</v>
      </c>
      <c r="C10" s="56">
        <v>2286</v>
      </c>
      <c r="D10" s="32">
        <v>1696774</v>
      </c>
      <c r="E10" s="32">
        <f t="shared" si="0"/>
        <v>742.2458442694663</v>
      </c>
      <c r="F10" s="32">
        <v>14054</v>
      </c>
      <c r="G10" s="32">
        <f t="shared" si="1"/>
        <v>6.147856517935258</v>
      </c>
      <c r="H10" s="32">
        <v>252504</v>
      </c>
      <c r="I10" s="32">
        <f t="shared" si="2"/>
        <v>110.45669291338582</v>
      </c>
      <c r="J10" s="32">
        <v>2444600</v>
      </c>
      <c r="K10" s="32">
        <f t="shared" si="3"/>
        <v>1069.378827646544</v>
      </c>
      <c r="L10" s="32">
        <v>355312</v>
      </c>
      <c r="M10" s="32">
        <f t="shared" si="4"/>
        <v>155.42957130358704</v>
      </c>
      <c r="N10" s="32">
        <v>0</v>
      </c>
      <c r="O10" s="32">
        <f t="shared" si="5"/>
        <v>0</v>
      </c>
      <c r="P10" s="32">
        <v>0</v>
      </c>
      <c r="Q10" s="32">
        <f t="shared" si="6"/>
        <v>0</v>
      </c>
      <c r="R10" s="32">
        <v>3027</v>
      </c>
      <c r="S10" s="32">
        <f t="shared" si="7"/>
        <v>1.3241469816272966</v>
      </c>
      <c r="T10" s="32">
        <v>58771</v>
      </c>
      <c r="U10" s="32">
        <f t="shared" si="8"/>
        <v>25.70909886264217</v>
      </c>
      <c r="V10" s="32">
        <v>1982550</v>
      </c>
      <c r="W10" s="32">
        <f t="shared" si="9"/>
        <v>867.2572178477691</v>
      </c>
      <c r="X10" s="32">
        <v>23586</v>
      </c>
      <c r="Y10" s="32">
        <f t="shared" si="10"/>
        <v>10.317585301837271</v>
      </c>
      <c r="Z10" s="32">
        <v>175040</v>
      </c>
      <c r="AA10" s="32">
        <f t="shared" si="11"/>
        <v>76.57042869641295</v>
      </c>
      <c r="AB10" s="42">
        <f t="shared" si="12"/>
        <v>7006218</v>
      </c>
      <c r="AC10" s="32">
        <f t="shared" si="13"/>
        <v>3064.8372703412074</v>
      </c>
    </row>
    <row r="11" spans="1:29" ht="12.75">
      <c r="A11" s="22">
        <v>8</v>
      </c>
      <c r="B11" s="63" t="s">
        <v>34</v>
      </c>
      <c r="C11" s="56">
        <v>20258</v>
      </c>
      <c r="D11" s="32">
        <v>23269775</v>
      </c>
      <c r="E11" s="32">
        <f t="shared" si="0"/>
        <v>1148.6708954487117</v>
      </c>
      <c r="F11" s="32">
        <v>197644</v>
      </c>
      <c r="G11" s="32">
        <f t="shared" si="1"/>
        <v>9.75634317306743</v>
      </c>
      <c r="H11" s="32">
        <v>1423596</v>
      </c>
      <c r="I11" s="32">
        <f t="shared" si="2"/>
        <v>70.27327475565208</v>
      </c>
      <c r="J11" s="32">
        <v>15416501</v>
      </c>
      <c r="K11" s="32">
        <f t="shared" si="3"/>
        <v>761.0080462039688</v>
      </c>
      <c r="L11" s="32">
        <v>2071652</v>
      </c>
      <c r="M11" s="32">
        <f t="shared" si="4"/>
        <v>102.26340211274558</v>
      </c>
      <c r="N11" s="32">
        <v>0</v>
      </c>
      <c r="O11" s="32">
        <f t="shared" si="5"/>
        <v>0</v>
      </c>
      <c r="P11" s="32">
        <v>47830</v>
      </c>
      <c r="Q11" s="32">
        <f t="shared" si="6"/>
        <v>2.361042551090927</v>
      </c>
      <c r="R11" s="32">
        <v>20157</v>
      </c>
      <c r="S11" s="32">
        <f t="shared" si="7"/>
        <v>0.9950143153322144</v>
      </c>
      <c r="T11" s="32">
        <v>876950</v>
      </c>
      <c r="U11" s="32">
        <f t="shared" si="8"/>
        <v>43.2890709843025</v>
      </c>
      <c r="V11" s="32">
        <v>2249964</v>
      </c>
      <c r="W11" s="32">
        <f t="shared" si="9"/>
        <v>111.06545562247014</v>
      </c>
      <c r="X11" s="32">
        <v>277848</v>
      </c>
      <c r="Y11" s="32">
        <f t="shared" si="10"/>
        <v>13.715470431434495</v>
      </c>
      <c r="Z11" s="32">
        <v>13865</v>
      </c>
      <c r="AA11" s="32">
        <f t="shared" si="11"/>
        <v>0.6844209694935334</v>
      </c>
      <c r="AB11" s="42">
        <f t="shared" si="12"/>
        <v>45865782</v>
      </c>
      <c r="AC11" s="32">
        <f t="shared" si="13"/>
        <v>2264.0824365682693</v>
      </c>
    </row>
    <row r="12" spans="1:29" ht="12.75">
      <c r="A12" s="22">
        <v>9</v>
      </c>
      <c r="B12" s="63" t="s">
        <v>35</v>
      </c>
      <c r="C12" s="56">
        <v>41757</v>
      </c>
      <c r="D12" s="32">
        <v>35758960</v>
      </c>
      <c r="E12" s="32">
        <f t="shared" si="0"/>
        <v>856.3584548698421</v>
      </c>
      <c r="F12" s="32">
        <v>0</v>
      </c>
      <c r="G12" s="32">
        <f t="shared" si="1"/>
        <v>0</v>
      </c>
      <c r="H12" s="32">
        <v>3359164</v>
      </c>
      <c r="I12" s="32">
        <f t="shared" si="2"/>
        <v>80.44553009076323</v>
      </c>
      <c r="J12" s="32">
        <v>36505415</v>
      </c>
      <c r="K12" s="32">
        <f t="shared" si="3"/>
        <v>874.2346193452595</v>
      </c>
      <c r="L12" s="32">
        <v>4220023</v>
      </c>
      <c r="M12" s="32">
        <f t="shared" si="4"/>
        <v>101.06145077472041</v>
      </c>
      <c r="N12" s="32">
        <v>0</v>
      </c>
      <c r="O12" s="32">
        <f t="shared" si="5"/>
        <v>0</v>
      </c>
      <c r="P12" s="32">
        <v>295459</v>
      </c>
      <c r="Q12" s="32">
        <f t="shared" si="6"/>
        <v>7.075675934573844</v>
      </c>
      <c r="R12" s="32">
        <v>345187</v>
      </c>
      <c r="S12" s="32">
        <f t="shared" si="7"/>
        <v>8.266566084728309</v>
      </c>
      <c r="T12" s="32">
        <v>1961854</v>
      </c>
      <c r="U12" s="32">
        <f t="shared" si="8"/>
        <v>46.98263764159303</v>
      </c>
      <c r="V12" s="32">
        <v>18020350</v>
      </c>
      <c r="W12" s="32">
        <f t="shared" si="9"/>
        <v>431.5527935435975</v>
      </c>
      <c r="X12" s="32">
        <v>871691</v>
      </c>
      <c r="Y12" s="32">
        <f t="shared" si="10"/>
        <v>20.87532629259765</v>
      </c>
      <c r="Z12" s="32">
        <v>872514</v>
      </c>
      <c r="AA12" s="32">
        <f t="shared" si="11"/>
        <v>20.895035562899633</v>
      </c>
      <c r="AB12" s="42">
        <f t="shared" si="12"/>
        <v>102210617</v>
      </c>
      <c r="AC12" s="32">
        <f t="shared" si="13"/>
        <v>2447.748090140575</v>
      </c>
    </row>
    <row r="13" spans="1:29" ht="12.75">
      <c r="A13" s="23">
        <v>10</v>
      </c>
      <c r="B13" s="65" t="s">
        <v>154</v>
      </c>
      <c r="C13" s="55">
        <v>32905</v>
      </c>
      <c r="D13" s="30">
        <v>17112101</v>
      </c>
      <c r="E13" s="30">
        <f t="shared" si="0"/>
        <v>520.0456161677556</v>
      </c>
      <c r="F13" s="30">
        <v>0</v>
      </c>
      <c r="G13" s="30">
        <f t="shared" si="1"/>
        <v>0</v>
      </c>
      <c r="H13" s="30">
        <v>2389611</v>
      </c>
      <c r="I13" s="30">
        <f t="shared" si="2"/>
        <v>72.6215164868561</v>
      </c>
      <c r="J13" s="30">
        <v>26409033</v>
      </c>
      <c r="K13" s="30">
        <f t="shared" si="3"/>
        <v>802.5841969305577</v>
      </c>
      <c r="L13" s="30">
        <v>2273830</v>
      </c>
      <c r="M13" s="30">
        <f t="shared" si="4"/>
        <v>69.10287190396596</v>
      </c>
      <c r="N13" s="30">
        <v>1439</v>
      </c>
      <c r="O13" s="30">
        <f t="shared" si="5"/>
        <v>0.043731955629843486</v>
      </c>
      <c r="P13" s="30">
        <v>136058</v>
      </c>
      <c r="Q13" s="30">
        <f t="shared" si="6"/>
        <v>4.134873119586689</v>
      </c>
      <c r="R13" s="30">
        <v>172679</v>
      </c>
      <c r="S13" s="30">
        <f t="shared" si="7"/>
        <v>5.247804285063061</v>
      </c>
      <c r="T13" s="30">
        <v>3078952</v>
      </c>
      <c r="U13" s="30">
        <f t="shared" si="8"/>
        <v>93.57094666464063</v>
      </c>
      <c r="V13" s="30">
        <v>6933887</v>
      </c>
      <c r="W13" s="30">
        <f t="shared" si="9"/>
        <v>210.72441878134023</v>
      </c>
      <c r="X13" s="30">
        <v>339326</v>
      </c>
      <c r="Y13" s="30">
        <f t="shared" si="10"/>
        <v>10.312292964595047</v>
      </c>
      <c r="Z13" s="30">
        <v>109483</v>
      </c>
      <c r="AA13" s="30">
        <f t="shared" si="11"/>
        <v>3.327245099528947</v>
      </c>
      <c r="AB13" s="43">
        <f t="shared" si="12"/>
        <v>58956399</v>
      </c>
      <c r="AC13" s="30">
        <f t="shared" si="13"/>
        <v>1791.7155143595198</v>
      </c>
    </row>
    <row r="14" spans="1:29" ht="12.75">
      <c r="A14" s="50">
        <v>11</v>
      </c>
      <c r="B14" s="64" t="s">
        <v>36</v>
      </c>
      <c r="C14" s="56">
        <v>1711</v>
      </c>
      <c r="D14" s="51">
        <v>1216524</v>
      </c>
      <c r="E14" s="51">
        <f t="shared" si="0"/>
        <v>711.0017533606078</v>
      </c>
      <c r="F14" s="51">
        <v>17369</v>
      </c>
      <c r="G14" s="51">
        <f t="shared" si="1"/>
        <v>10.151373465809469</v>
      </c>
      <c r="H14" s="51">
        <v>155453</v>
      </c>
      <c r="I14" s="51">
        <f t="shared" si="2"/>
        <v>90.85505552308591</v>
      </c>
      <c r="J14" s="51">
        <v>1524415</v>
      </c>
      <c r="K14" s="51">
        <f t="shared" si="3"/>
        <v>890.9497369959088</v>
      </c>
      <c r="L14" s="51">
        <v>167070</v>
      </c>
      <c r="M14" s="51">
        <f t="shared" si="4"/>
        <v>97.64465225014611</v>
      </c>
      <c r="N14" s="51">
        <v>0</v>
      </c>
      <c r="O14" s="51">
        <f t="shared" si="5"/>
        <v>0</v>
      </c>
      <c r="P14" s="51">
        <v>0</v>
      </c>
      <c r="Q14" s="51">
        <f t="shared" si="6"/>
        <v>0</v>
      </c>
      <c r="R14" s="51">
        <v>1667</v>
      </c>
      <c r="S14" s="51">
        <f t="shared" si="7"/>
        <v>0.9742840444184687</v>
      </c>
      <c r="T14" s="51">
        <v>27225</v>
      </c>
      <c r="U14" s="51">
        <f t="shared" si="8"/>
        <v>15.911747516072472</v>
      </c>
      <c r="V14" s="51">
        <v>771364</v>
      </c>
      <c r="W14" s="51">
        <f t="shared" si="9"/>
        <v>450.82641729982464</v>
      </c>
      <c r="X14" s="51">
        <v>50731</v>
      </c>
      <c r="Y14" s="51">
        <f t="shared" si="10"/>
        <v>29.64991233196961</v>
      </c>
      <c r="Z14" s="51">
        <v>70273</v>
      </c>
      <c r="AA14" s="51">
        <f t="shared" si="11"/>
        <v>41.07130333138515</v>
      </c>
      <c r="AB14" s="52">
        <f t="shared" si="12"/>
        <v>4002091</v>
      </c>
      <c r="AC14" s="51">
        <f t="shared" si="13"/>
        <v>2339.0362361192283</v>
      </c>
    </row>
    <row r="15" spans="1:29" ht="12.75">
      <c r="A15" s="22">
        <v>12</v>
      </c>
      <c r="B15" s="63" t="s">
        <v>155</v>
      </c>
      <c r="C15" s="56">
        <v>1321</v>
      </c>
      <c r="D15" s="32">
        <v>1363309</v>
      </c>
      <c r="E15" s="32">
        <f t="shared" si="0"/>
        <v>1032.0280090840272</v>
      </c>
      <c r="F15" s="32">
        <v>48086</v>
      </c>
      <c r="G15" s="32">
        <f t="shared" si="1"/>
        <v>36.40121120363361</v>
      </c>
      <c r="H15" s="32">
        <v>155446</v>
      </c>
      <c r="I15" s="32">
        <f t="shared" si="2"/>
        <v>117.67297501892506</v>
      </c>
      <c r="J15" s="32">
        <v>1782276</v>
      </c>
      <c r="K15" s="32">
        <f t="shared" si="3"/>
        <v>1349.1869795609387</v>
      </c>
      <c r="L15" s="32">
        <v>186883</v>
      </c>
      <c r="M15" s="32">
        <f t="shared" si="4"/>
        <v>141.47085541256624</v>
      </c>
      <c r="N15" s="32">
        <v>0</v>
      </c>
      <c r="O15" s="32">
        <f t="shared" si="5"/>
        <v>0</v>
      </c>
      <c r="P15" s="32">
        <v>0</v>
      </c>
      <c r="Q15" s="32">
        <f t="shared" si="6"/>
        <v>0</v>
      </c>
      <c r="R15" s="32">
        <v>15769</v>
      </c>
      <c r="S15" s="32">
        <f t="shared" si="7"/>
        <v>11.937168811506435</v>
      </c>
      <c r="T15" s="32">
        <v>46474</v>
      </c>
      <c r="U15" s="32">
        <f t="shared" si="8"/>
        <v>35.18092354277063</v>
      </c>
      <c r="V15" s="32">
        <v>1347320</v>
      </c>
      <c r="W15" s="32">
        <f t="shared" si="9"/>
        <v>1019.9242997728993</v>
      </c>
      <c r="X15" s="32">
        <v>28751</v>
      </c>
      <c r="Y15" s="32">
        <f t="shared" si="10"/>
        <v>21.76457229371688</v>
      </c>
      <c r="Z15" s="32">
        <v>54798</v>
      </c>
      <c r="AA15" s="32">
        <f t="shared" si="11"/>
        <v>41.48221044663134</v>
      </c>
      <c r="AB15" s="42">
        <f t="shared" si="12"/>
        <v>5029112</v>
      </c>
      <c r="AC15" s="32">
        <f t="shared" si="13"/>
        <v>3807.0492051476153</v>
      </c>
    </row>
    <row r="16" spans="1:29" ht="12.75">
      <c r="A16" s="22">
        <v>13</v>
      </c>
      <c r="B16" s="63" t="s">
        <v>37</v>
      </c>
      <c r="C16" s="56">
        <v>1621</v>
      </c>
      <c r="D16" s="32">
        <v>1234136</v>
      </c>
      <c r="E16" s="32">
        <f t="shared" si="0"/>
        <v>761.3423812461443</v>
      </c>
      <c r="F16" s="32">
        <v>23608</v>
      </c>
      <c r="G16" s="32">
        <f t="shared" si="1"/>
        <v>14.563849475632326</v>
      </c>
      <c r="H16" s="32">
        <v>131159</v>
      </c>
      <c r="I16" s="32">
        <f t="shared" si="2"/>
        <v>80.91239975323874</v>
      </c>
      <c r="J16" s="32">
        <v>1268719</v>
      </c>
      <c r="K16" s="32">
        <f t="shared" si="3"/>
        <v>782.676742751388</v>
      </c>
      <c r="L16" s="32">
        <v>150588</v>
      </c>
      <c r="M16" s="32">
        <f t="shared" si="4"/>
        <v>92.898210980876</v>
      </c>
      <c r="N16" s="32">
        <v>0</v>
      </c>
      <c r="O16" s="32">
        <f t="shared" si="5"/>
        <v>0</v>
      </c>
      <c r="P16" s="32">
        <v>19775</v>
      </c>
      <c r="Q16" s="32">
        <f t="shared" si="6"/>
        <v>12.199259716224553</v>
      </c>
      <c r="R16" s="32">
        <v>4257</v>
      </c>
      <c r="S16" s="32">
        <f t="shared" si="7"/>
        <v>2.6261566933991363</v>
      </c>
      <c r="T16" s="32">
        <v>127173</v>
      </c>
      <c r="U16" s="32">
        <f t="shared" si="8"/>
        <v>78.45342381246144</v>
      </c>
      <c r="V16" s="32">
        <v>1244129</v>
      </c>
      <c r="W16" s="32">
        <f t="shared" si="9"/>
        <v>767.5070943861814</v>
      </c>
      <c r="X16" s="32">
        <v>9695</v>
      </c>
      <c r="Y16" s="32">
        <f t="shared" si="10"/>
        <v>5.980876002467612</v>
      </c>
      <c r="Z16" s="32">
        <v>78707</v>
      </c>
      <c r="AA16" s="32">
        <f t="shared" si="11"/>
        <v>48.554595928439234</v>
      </c>
      <c r="AB16" s="42">
        <f t="shared" si="12"/>
        <v>4291946</v>
      </c>
      <c r="AC16" s="32">
        <f t="shared" si="13"/>
        <v>2647.7149907464527</v>
      </c>
    </row>
    <row r="17" spans="1:29" ht="12.75">
      <c r="A17" s="22">
        <v>14</v>
      </c>
      <c r="B17" s="63" t="s">
        <v>38</v>
      </c>
      <c r="C17" s="56">
        <v>2200</v>
      </c>
      <c r="D17" s="32">
        <v>1614741</v>
      </c>
      <c r="E17" s="32">
        <f t="shared" si="0"/>
        <v>733.9731818181818</v>
      </c>
      <c r="F17" s="32">
        <v>556</v>
      </c>
      <c r="G17" s="32">
        <f t="shared" si="1"/>
        <v>0.25272727272727274</v>
      </c>
      <c r="H17" s="32">
        <v>194693</v>
      </c>
      <c r="I17" s="32">
        <f t="shared" si="2"/>
        <v>88.49681818181818</v>
      </c>
      <c r="J17" s="32">
        <v>1946845</v>
      </c>
      <c r="K17" s="32">
        <f t="shared" si="3"/>
        <v>884.9295454545454</v>
      </c>
      <c r="L17" s="32">
        <v>185564</v>
      </c>
      <c r="M17" s="32">
        <f t="shared" si="4"/>
        <v>84.34727272727272</v>
      </c>
      <c r="N17" s="32">
        <v>0</v>
      </c>
      <c r="O17" s="32">
        <f t="shared" si="5"/>
        <v>0</v>
      </c>
      <c r="P17" s="32">
        <v>10442</v>
      </c>
      <c r="Q17" s="32">
        <f t="shared" si="6"/>
        <v>4.746363636363636</v>
      </c>
      <c r="R17" s="32">
        <v>9578</v>
      </c>
      <c r="S17" s="32">
        <f t="shared" si="7"/>
        <v>4.3536363636363635</v>
      </c>
      <c r="T17" s="32">
        <v>90349</v>
      </c>
      <c r="U17" s="32">
        <f t="shared" si="8"/>
        <v>41.067727272727275</v>
      </c>
      <c r="V17" s="32">
        <v>950598</v>
      </c>
      <c r="W17" s="32">
        <f t="shared" si="9"/>
        <v>432.09</v>
      </c>
      <c r="X17" s="32">
        <v>49975</v>
      </c>
      <c r="Y17" s="32">
        <f t="shared" si="10"/>
        <v>22.71590909090909</v>
      </c>
      <c r="Z17" s="32">
        <v>129354</v>
      </c>
      <c r="AA17" s="32">
        <f t="shared" si="11"/>
        <v>58.79727272727273</v>
      </c>
      <c r="AB17" s="42">
        <f t="shared" si="12"/>
        <v>5182695</v>
      </c>
      <c r="AC17" s="32">
        <f t="shared" si="13"/>
        <v>2355.7704545454544</v>
      </c>
    </row>
    <row r="18" spans="1:29" ht="12.75">
      <c r="A18" s="23">
        <v>15</v>
      </c>
      <c r="B18" s="65" t="s">
        <v>39</v>
      </c>
      <c r="C18" s="55">
        <v>3911</v>
      </c>
      <c r="D18" s="30">
        <v>4405053</v>
      </c>
      <c r="E18" s="30">
        <f t="shared" si="0"/>
        <v>1126.3239580669906</v>
      </c>
      <c r="F18" s="30">
        <v>93079</v>
      </c>
      <c r="G18" s="30">
        <f t="shared" si="1"/>
        <v>23.799284070570188</v>
      </c>
      <c r="H18" s="30">
        <v>275063</v>
      </c>
      <c r="I18" s="30">
        <f t="shared" si="2"/>
        <v>70.33060598312451</v>
      </c>
      <c r="J18" s="30">
        <v>2907366</v>
      </c>
      <c r="K18" s="30">
        <f t="shared" si="3"/>
        <v>743.3817437995398</v>
      </c>
      <c r="L18" s="30">
        <v>213854</v>
      </c>
      <c r="M18" s="30">
        <f t="shared" si="4"/>
        <v>54.68013295832268</v>
      </c>
      <c r="N18" s="30">
        <v>0</v>
      </c>
      <c r="O18" s="30">
        <f t="shared" si="5"/>
        <v>0</v>
      </c>
      <c r="P18" s="30">
        <v>124892</v>
      </c>
      <c r="Q18" s="30">
        <f t="shared" si="6"/>
        <v>31.93352083866019</v>
      </c>
      <c r="R18" s="30">
        <v>37402</v>
      </c>
      <c r="S18" s="30">
        <f t="shared" si="7"/>
        <v>9.563283047813858</v>
      </c>
      <c r="T18" s="30">
        <v>203938</v>
      </c>
      <c r="U18" s="30">
        <f t="shared" si="8"/>
        <v>52.144720020455125</v>
      </c>
      <c r="V18" s="30">
        <v>253546</v>
      </c>
      <c r="W18" s="30">
        <f t="shared" si="9"/>
        <v>64.82894400409103</v>
      </c>
      <c r="X18" s="30">
        <v>28808</v>
      </c>
      <c r="Y18" s="30">
        <f t="shared" si="10"/>
        <v>7.365891076451035</v>
      </c>
      <c r="Z18" s="30">
        <v>15719</v>
      </c>
      <c r="AA18" s="30">
        <f t="shared" si="11"/>
        <v>4.019176681155715</v>
      </c>
      <c r="AB18" s="43">
        <f t="shared" si="12"/>
        <v>8558720</v>
      </c>
      <c r="AC18" s="30">
        <f t="shared" si="13"/>
        <v>2188.3712605471746</v>
      </c>
    </row>
    <row r="19" spans="1:29" ht="12.75">
      <c r="A19" s="50">
        <v>16</v>
      </c>
      <c r="B19" s="64" t="s">
        <v>40</v>
      </c>
      <c r="C19" s="56">
        <v>4884</v>
      </c>
      <c r="D19" s="51">
        <v>7117711</v>
      </c>
      <c r="E19" s="51">
        <f t="shared" si="0"/>
        <v>1457.3527846027846</v>
      </c>
      <c r="F19" s="51">
        <v>128357</v>
      </c>
      <c r="G19" s="51">
        <f t="shared" si="1"/>
        <v>26.28112203112203</v>
      </c>
      <c r="H19" s="51">
        <v>611223</v>
      </c>
      <c r="I19" s="51">
        <f t="shared" si="2"/>
        <v>125.1480343980344</v>
      </c>
      <c r="J19" s="51">
        <v>5426613</v>
      </c>
      <c r="K19" s="51">
        <f t="shared" si="3"/>
        <v>1111.100122850123</v>
      </c>
      <c r="L19" s="51">
        <v>836601</v>
      </c>
      <c r="M19" s="51">
        <f t="shared" si="4"/>
        <v>171.29422604422604</v>
      </c>
      <c r="N19" s="51">
        <v>2100</v>
      </c>
      <c r="O19" s="51">
        <f t="shared" si="5"/>
        <v>0.42997542997543</v>
      </c>
      <c r="P19" s="51">
        <v>243716</v>
      </c>
      <c r="Q19" s="51">
        <f t="shared" si="6"/>
        <v>49.9009009009009</v>
      </c>
      <c r="R19" s="51">
        <v>8319</v>
      </c>
      <c r="S19" s="51">
        <f t="shared" si="7"/>
        <v>1.7033169533169532</v>
      </c>
      <c r="T19" s="51">
        <v>44180</v>
      </c>
      <c r="U19" s="51">
        <f t="shared" si="8"/>
        <v>9.045864045864047</v>
      </c>
      <c r="V19" s="51">
        <v>16747135</v>
      </c>
      <c r="W19" s="51">
        <f t="shared" si="9"/>
        <v>3428.9793202293204</v>
      </c>
      <c r="X19" s="51">
        <v>279453</v>
      </c>
      <c r="Y19" s="51">
        <f t="shared" si="10"/>
        <v>57.21805896805897</v>
      </c>
      <c r="Z19" s="51">
        <v>2150</v>
      </c>
      <c r="AA19" s="51">
        <f t="shared" si="11"/>
        <v>0.4402129402129402</v>
      </c>
      <c r="AB19" s="52">
        <f t="shared" si="12"/>
        <v>31447558</v>
      </c>
      <c r="AC19" s="51">
        <f t="shared" si="13"/>
        <v>6438.893939393939</v>
      </c>
    </row>
    <row r="20" spans="1:29" ht="12.75">
      <c r="A20" s="22">
        <v>17</v>
      </c>
      <c r="B20" s="63" t="s">
        <v>41</v>
      </c>
      <c r="C20" s="56">
        <v>42363</v>
      </c>
      <c r="D20" s="32">
        <v>27883698</v>
      </c>
      <c r="E20" s="32">
        <f t="shared" si="0"/>
        <v>658.2087670844841</v>
      </c>
      <c r="F20" s="32">
        <v>62169</v>
      </c>
      <c r="G20" s="32">
        <f t="shared" si="1"/>
        <v>1.467530628142483</v>
      </c>
      <c r="H20" s="32">
        <v>3613060</v>
      </c>
      <c r="I20" s="32">
        <f t="shared" si="2"/>
        <v>85.2881051861294</v>
      </c>
      <c r="J20" s="32">
        <v>39287333</v>
      </c>
      <c r="K20" s="32">
        <f t="shared" si="3"/>
        <v>927.3973278568562</v>
      </c>
      <c r="L20" s="32">
        <v>2568668</v>
      </c>
      <c r="M20" s="32">
        <f t="shared" si="4"/>
        <v>60.63470481316243</v>
      </c>
      <c r="N20" s="32">
        <v>0</v>
      </c>
      <c r="O20" s="32">
        <f t="shared" si="5"/>
        <v>0</v>
      </c>
      <c r="P20" s="32">
        <v>485916</v>
      </c>
      <c r="Q20" s="32">
        <f t="shared" si="6"/>
        <v>11.470292472204518</v>
      </c>
      <c r="R20" s="32">
        <v>574359</v>
      </c>
      <c r="S20" s="32">
        <f t="shared" si="7"/>
        <v>13.558034133559946</v>
      </c>
      <c r="T20" s="32">
        <v>2059633</v>
      </c>
      <c r="U20" s="32">
        <f t="shared" si="8"/>
        <v>48.61867667540071</v>
      </c>
      <c r="V20" s="32">
        <v>32437127</v>
      </c>
      <c r="W20" s="32">
        <f t="shared" si="9"/>
        <v>765.6947572173831</v>
      </c>
      <c r="X20" s="32">
        <v>624720</v>
      </c>
      <c r="Y20" s="32">
        <f t="shared" si="10"/>
        <v>14.7468309609801</v>
      </c>
      <c r="Z20" s="32">
        <v>397607</v>
      </c>
      <c r="AA20" s="32">
        <f t="shared" si="11"/>
        <v>9.38571394849279</v>
      </c>
      <c r="AB20" s="42">
        <f t="shared" si="12"/>
        <v>109994290</v>
      </c>
      <c r="AC20" s="32">
        <f t="shared" si="13"/>
        <v>2596.4707409767957</v>
      </c>
    </row>
    <row r="21" spans="1:29" ht="12.75">
      <c r="A21" s="22">
        <v>18</v>
      </c>
      <c r="B21" s="63" t="s">
        <v>42</v>
      </c>
      <c r="C21" s="56">
        <v>1293</v>
      </c>
      <c r="D21" s="32">
        <v>987942</v>
      </c>
      <c r="E21" s="32">
        <f t="shared" si="0"/>
        <v>764.0696055684455</v>
      </c>
      <c r="F21" s="32">
        <v>17280</v>
      </c>
      <c r="G21" s="32">
        <f t="shared" si="1"/>
        <v>13.364269141531322</v>
      </c>
      <c r="H21" s="32">
        <v>107969</v>
      </c>
      <c r="I21" s="32">
        <f t="shared" si="2"/>
        <v>83.50270688321733</v>
      </c>
      <c r="J21" s="32">
        <v>1417339</v>
      </c>
      <c r="K21" s="32">
        <f t="shared" si="3"/>
        <v>1096.1631863882444</v>
      </c>
      <c r="L21" s="32">
        <v>0</v>
      </c>
      <c r="M21" s="32">
        <f t="shared" si="4"/>
        <v>0</v>
      </c>
      <c r="N21" s="32">
        <v>0</v>
      </c>
      <c r="O21" s="32">
        <f t="shared" si="5"/>
        <v>0</v>
      </c>
      <c r="P21" s="32">
        <v>0</v>
      </c>
      <c r="Q21" s="32">
        <f t="shared" si="6"/>
        <v>0</v>
      </c>
      <c r="R21" s="32">
        <v>38271</v>
      </c>
      <c r="S21" s="32">
        <f t="shared" si="7"/>
        <v>29.59860788863109</v>
      </c>
      <c r="T21" s="32">
        <v>112332</v>
      </c>
      <c r="U21" s="32">
        <f t="shared" si="8"/>
        <v>86.87703016241299</v>
      </c>
      <c r="V21" s="32">
        <v>481920</v>
      </c>
      <c r="W21" s="32">
        <f t="shared" si="9"/>
        <v>372.7146171693735</v>
      </c>
      <c r="X21" s="32">
        <v>26673</v>
      </c>
      <c r="Y21" s="32">
        <f t="shared" si="10"/>
        <v>20.62877030162413</v>
      </c>
      <c r="Z21" s="32">
        <v>15263</v>
      </c>
      <c r="AA21" s="32">
        <f t="shared" si="11"/>
        <v>11.804331013147719</v>
      </c>
      <c r="AB21" s="42">
        <f t="shared" si="12"/>
        <v>3204989</v>
      </c>
      <c r="AC21" s="32">
        <f t="shared" si="13"/>
        <v>2478.723124516628</v>
      </c>
    </row>
    <row r="22" spans="1:29" ht="12.75">
      <c r="A22" s="22">
        <v>19</v>
      </c>
      <c r="B22" s="63" t="s">
        <v>43</v>
      </c>
      <c r="C22" s="56">
        <v>2193</v>
      </c>
      <c r="D22" s="32">
        <v>1507134</v>
      </c>
      <c r="E22" s="32">
        <f t="shared" si="0"/>
        <v>687.2476060191518</v>
      </c>
      <c r="F22" s="32">
        <v>42080</v>
      </c>
      <c r="G22" s="32">
        <f t="shared" si="1"/>
        <v>19.188326493388054</v>
      </c>
      <c r="H22" s="32">
        <v>180178</v>
      </c>
      <c r="I22" s="32">
        <f t="shared" si="2"/>
        <v>82.16051071591427</v>
      </c>
      <c r="J22" s="32">
        <v>1875138</v>
      </c>
      <c r="K22" s="32">
        <f t="shared" si="3"/>
        <v>855.0560875512996</v>
      </c>
      <c r="L22" s="32">
        <v>203447</v>
      </c>
      <c r="M22" s="32">
        <f t="shared" si="4"/>
        <v>92.77108983128134</v>
      </c>
      <c r="N22" s="32">
        <v>0</v>
      </c>
      <c r="O22" s="32">
        <f t="shared" si="5"/>
        <v>0</v>
      </c>
      <c r="P22" s="32">
        <v>0</v>
      </c>
      <c r="Q22" s="32">
        <f t="shared" si="6"/>
        <v>0</v>
      </c>
      <c r="R22" s="32">
        <v>6256</v>
      </c>
      <c r="S22" s="32">
        <f t="shared" si="7"/>
        <v>2.852713178294574</v>
      </c>
      <c r="T22" s="32">
        <v>197585</v>
      </c>
      <c r="U22" s="32">
        <f t="shared" si="8"/>
        <v>90.09803921568627</v>
      </c>
      <c r="V22" s="32">
        <v>837286</v>
      </c>
      <c r="W22" s="32">
        <f t="shared" si="9"/>
        <v>381.79936160510715</v>
      </c>
      <c r="X22" s="32">
        <v>10431</v>
      </c>
      <c r="Y22" s="32">
        <f t="shared" si="10"/>
        <v>4.756497948016416</v>
      </c>
      <c r="Z22" s="32">
        <v>60077</v>
      </c>
      <c r="AA22" s="32">
        <f t="shared" si="11"/>
        <v>27.394892840857274</v>
      </c>
      <c r="AB22" s="42">
        <f t="shared" si="12"/>
        <v>4919612</v>
      </c>
      <c r="AC22" s="32">
        <f t="shared" si="13"/>
        <v>2243.325125398997</v>
      </c>
    </row>
    <row r="23" spans="1:29" ht="12.75">
      <c r="A23" s="23">
        <v>20</v>
      </c>
      <c r="B23" s="65" t="s">
        <v>44</v>
      </c>
      <c r="C23" s="55">
        <v>5994</v>
      </c>
      <c r="D23" s="30">
        <v>4159084</v>
      </c>
      <c r="E23" s="30">
        <f t="shared" si="0"/>
        <v>693.8745412078746</v>
      </c>
      <c r="F23" s="30">
        <v>39876</v>
      </c>
      <c r="G23" s="30">
        <f t="shared" si="1"/>
        <v>6.652652652652653</v>
      </c>
      <c r="H23" s="30">
        <v>416074</v>
      </c>
      <c r="I23" s="30">
        <f t="shared" si="2"/>
        <v>69.41508174841508</v>
      </c>
      <c r="J23" s="30">
        <v>4654233</v>
      </c>
      <c r="K23" s="30">
        <f t="shared" si="3"/>
        <v>776.481981981982</v>
      </c>
      <c r="L23" s="30">
        <v>358708</v>
      </c>
      <c r="M23" s="30">
        <f t="shared" si="4"/>
        <v>59.84451117784451</v>
      </c>
      <c r="N23" s="30">
        <v>2016</v>
      </c>
      <c r="O23" s="30">
        <f t="shared" si="5"/>
        <v>0.33633633633633636</v>
      </c>
      <c r="P23" s="30">
        <v>0</v>
      </c>
      <c r="Q23" s="30">
        <f t="shared" si="6"/>
        <v>0</v>
      </c>
      <c r="R23" s="30">
        <v>61110</v>
      </c>
      <c r="S23" s="30">
        <f t="shared" si="7"/>
        <v>10.195195195195195</v>
      </c>
      <c r="T23" s="30">
        <v>392218</v>
      </c>
      <c r="U23" s="30">
        <f t="shared" si="8"/>
        <v>65.4351017684351</v>
      </c>
      <c r="V23" s="30">
        <v>3061293</v>
      </c>
      <c r="W23" s="30">
        <f t="shared" si="9"/>
        <v>510.72622622622623</v>
      </c>
      <c r="X23" s="30">
        <v>99221</v>
      </c>
      <c r="Y23" s="30">
        <f t="shared" si="10"/>
        <v>16.553386720053386</v>
      </c>
      <c r="Z23" s="30">
        <v>45741</v>
      </c>
      <c r="AA23" s="30">
        <f t="shared" si="11"/>
        <v>7.631131131131131</v>
      </c>
      <c r="AB23" s="43">
        <f t="shared" si="12"/>
        <v>13289574</v>
      </c>
      <c r="AC23" s="30">
        <f t="shared" si="13"/>
        <v>2217.1461461461463</v>
      </c>
    </row>
    <row r="24" spans="1:29" ht="12.75">
      <c r="A24" s="50">
        <v>21</v>
      </c>
      <c r="B24" s="64" t="s">
        <v>45</v>
      </c>
      <c r="C24" s="56">
        <v>3199</v>
      </c>
      <c r="D24" s="51">
        <v>2155713</v>
      </c>
      <c r="E24" s="51">
        <f t="shared" si="0"/>
        <v>673.870897155361</v>
      </c>
      <c r="F24" s="51">
        <v>2291</v>
      </c>
      <c r="G24" s="51">
        <f t="shared" si="1"/>
        <v>0.716161300406377</v>
      </c>
      <c r="H24" s="51">
        <v>224613</v>
      </c>
      <c r="I24" s="51">
        <f t="shared" si="2"/>
        <v>70.21350422006877</v>
      </c>
      <c r="J24" s="51">
        <v>2394186</v>
      </c>
      <c r="K24" s="51">
        <f t="shared" si="3"/>
        <v>748.4170053141606</v>
      </c>
      <c r="L24" s="51">
        <v>241716</v>
      </c>
      <c r="M24" s="51">
        <f t="shared" si="4"/>
        <v>75.55986245701781</v>
      </c>
      <c r="N24" s="51">
        <v>0</v>
      </c>
      <c r="O24" s="51">
        <f t="shared" si="5"/>
        <v>0</v>
      </c>
      <c r="P24" s="51">
        <v>0</v>
      </c>
      <c r="Q24" s="51">
        <f t="shared" si="6"/>
        <v>0</v>
      </c>
      <c r="R24" s="51">
        <v>65078</v>
      </c>
      <c r="S24" s="51">
        <f t="shared" si="7"/>
        <v>20.343232260081276</v>
      </c>
      <c r="T24" s="51">
        <v>70443</v>
      </c>
      <c r="U24" s="51">
        <f t="shared" si="8"/>
        <v>22.020318849640514</v>
      </c>
      <c r="V24" s="51">
        <v>2223174</v>
      </c>
      <c r="W24" s="51">
        <f t="shared" si="9"/>
        <v>694.9590497030322</v>
      </c>
      <c r="X24" s="51">
        <v>72065</v>
      </c>
      <c r="Y24" s="51">
        <f t="shared" si="10"/>
        <v>22.527352297592998</v>
      </c>
      <c r="Z24" s="51">
        <v>81900</v>
      </c>
      <c r="AA24" s="51">
        <f t="shared" si="11"/>
        <v>25.601750547045953</v>
      </c>
      <c r="AB24" s="52">
        <f t="shared" si="12"/>
        <v>7531179</v>
      </c>
      <c r="AC24" s="51">
        <f t="shared" si="13"/>
        <v>2354.2291341044074</v>
      </c>
    </row>
    <row r="25" spans="1:29" ht="12.75">
      <c r="A25" s="22">
        <v>22</v>
      </c>
      <c r="B25" s="63" t="s">
        <v>46</v>
      </c>
      <c r="C25" s="56">
        <v>3402</v>
      </c>
      <c r="D25" s="32">
        <v>2087993</v>
      </c>
      <c r="E25" s="32">
        <f t="shared" si="0"/>
        <v>613.754556143445</v>
      </c>
      <c r="F25" s="32">
        <v>55075</v>
      </c>
      <c r="G25" s="32">
        <f t="shared" si="1"/>
        <v>16.189006466784246</v>
      </c>
      <c r="H25" s="32">
        <v>231678</v>
      </c>
      <c r="I25" s="32">
        <f t="shared" si="2"/>
        <v>68.1005291005291</v>
      </c>
      <c r="J25" s="32">
        <v>2136097</v>
      </c>
      <c r="K25" s="32">
        <f t="shared" si="3"/>
        <v>627.8944738389183</v>
      </c>
      <c r="L25" s="32">
        <v>287891</v>
      </c>
      <c r="M25" s="32">
        <f t="shared" si="4"/>
        <v>84.62404467960023</v>
      </c>
      <c r="N25" s="32">
        <v>0</v>
      </c>
      <c r="O25" s="32">
        <f t="shared" si="5"/>
        <v>0</v>
      </c>
      <c r="P25" s="32">
        <v>7698</v>
      </c>
      <c r="Q25" s="32">
        <f t="shared" si="6"/>
        <v>2.2627865961199296</v>
      </c>
      <c r="R25" s="32">
        <v>27964</v>
      </c>
      <c r="S25" s="32">
        <f t="shared" si="7"/>
        <v>8.219870664315108</v>
      </c>
      <c r="T25" s="32">
        <v>185274</v>
      </c>
      <c r="U25" s="32">
        <f t="shared" si="8"/>
        <v>54.46031746031746</v>
      </c>
      <c r="V25" s="32">
        <v>1627637</v>
      </c>
      <c r="W25" s="32">
        <f t="shared" si="9"/>
        <v>478.4353321575544</v>
      </c>
      <c r="X25" s="32">
        <v>57911</v>
      </c>
      <c r="Y25" s="32">
        <f t="shared" si="10"/>
        <v>17.022633744855966</v>
      </c>
      <c r="Z25" s="32">
        <v>4862</v>
      </c>
      <c r="AA25" s="32">
        <f t="shared" si="11"/>
        <v>1.429159318048207</v>
      </c>
      <c r="AB25" s="42">
        <f t="shared" si="12"/>
        <v>6710080</v>
      </c>
      <c r="AC25" s="32">
        <f t="shared" si="13"/>
        <v>1972.392710170488</v>
      </c>
    </row>
    <row r="26" spans="1:29" ht="12.75">
      <c r="A26" s="22">
        <v>23</v>
      </c>
      <c r="B26" s="63" t="s">
        <v>47</v>
      </c>
      <c r="C26" s="56">
        <v>13720</v>
      </c>
      <c r="D26" s="32">
        <v>5901972</v>
      </c>
      <c r="E26" s="32">
        <f t="shared" si="0"/>
        <v>430.17288629737607</v>
      </c>
      <c r="F26" s="32">
        <v>0</v>
      </c>
      <c r="G26" s="32">
        <f t="shared" si="1"/>
        <v>0</v>
      </c>
      <c r="H26" s="32">
        <v>941642</v>
      </c>
      <c r="I26" s="32">
        <f t="shared" si="2"/>
        <v>68.63279883381924</v>
      </c>
      <c r="J26" s="32">
        <v>10739935</v>
      </c>
      <c r="K26" s="32">
        <f t="shared" si="3"/>
        <v>782.7940962099125</v>
      </c>
      <c r="L26" s="32">
        <v>922824</v>
      </c>
      <c r="M26" s="32">
        <f t="shared" si="4"/>
        <v>67.26122448979592</v>
      </c>
      <c r="N26" s="32">
        <v>1863</v>
      </c>
      <c r="O26" s="32">
        <f t="shared" si="5"/>
        <v>0.1357871720116618</v>
      </c>
      <c r="P26" s="32">
        <v>23265</v>
      </c>
      <c r="Q26" s="32">
        <f t="shared" si="6"/>
        <v>1.6956997084548104</v>
      </c>
      <c r="R26" s="32">
        <v>104872</v>
      </c>
      <c r="S26" s="32">
        <f t="shared" si="7"/>
        <v>7.643731778425656</v>
      </c>
      <c r="T26" s="32">
        <v>966075</v>
      </c>
      <c r="U26" s="32">
        <f t="shared" si="8"/>
        <v>70.41362973760933</v>
      </c>
      <c r="V26" s="32">
        <v>2660775</v>
      </c>
      <c r="W26" s="32">
        <f t="shared" si="9"/>
        <v>193.93403790087464</v>
      </c>
      <c r="X26" s="32">
        <v>264335</v>
      </c>
      <c r="Y26" s="32">
        <f t="shared" si="10"/>
        <v>19.26639941690962</v>
      </c>
      <c r="Z26" s="32">
        <v>13045</v>
      </c>
      <c r="AA26" s="32">
        <f t="shared" si="11"/>
        <v>0.950801749271137</v>
      </c>
      <c r="AB26" s="42">
        <f t="shared" si="12"/>
        <v>22540603</v>
      </c>
      <c r="AC26" s="32">
        <f t="shared" si="13"/>
        <v>1642.9010932944607</v>
      </c>
    </row>
    <row r="27" spans="1:29" ht="12.75">
      <c r="A27" s="22">
        <v>24</v>
      </c>
      <c r="B27" s="63" t="s">
        <v>48</v>
      </c>
      <c r="C27" s="56">
        <v>4149</v>
      </c>
      <c r="D27" s="32">
        <v>4372335</v>
      </c>
      <c r="E27" s="32">
        <f t="shared" si="0"/>
        <v>1053.82863340564</v>
      </c>
      <c r="F27" s="32">
        <v>0</v>
      </c>
      <c r="G27" s="32">
        <f t="shared" si="1"/>
        <v>0</v>
      </c>
      <c r="H27" s="32">
        <v>479520</v>
      </c>
      <c r="I27" s="32">
        <f t="shared" si="2"/>
        <v>115.57483731019522</v>
      </c>
      <c r="J27" s="32">
        <v>4611502</v>
      </c>
      <c r="K27" s="32">
        <f t="shared" si="3"/>
        <v>1111.4731260544709</v>
      </c>
      <c r="L27" s="32">
        <v>474898</v>
      </c>
      <c r="M27" s="32">
        <f t="shared" si="4"/>
        <v>114.46083393588816</v>
      </c>
      <c r="N27" s="32">
        <v>0</v>
      </c>
      <c r="O27" s="32">
        <f t="shared" si="5"/>
        <v>0</v>
      </c>
      <c r="P27" s="32">
        <v>16250</v>
      </c>
      <c r="Q27" s="32">
        <f t="shared" si="6"/>
        <v>3.916606411183418</v>
      </c>
      <c r="R27" s="32">
        <v>88147</v>
      </c>
      <c r="S27" s="32">
        <f t="shared" si="7"/>
        <v>21.24536032778983</v>
      </c>
      <c r="T27" s="32">
        <v>490452</v>
      </c>
      <c r="U27" s="32">
        <f t="shared" si="8"/>
        <v>118.20968908170643</v>
      </c>
      <c r="V27" s="32">
        <v>2140187</v>
      </c>
      <c r="W27" s="32">
        <f t="shared" si="9"/>
        <v>515.8320077127019</v>
      </c>
      <c r="X27" s="32">
        <v>0</v>
      </c>
      <c r="Y27" s="32">
        <f t="shared" si="10"/>
        <v>0</v>
      </c>
      <c r="Z27" s="32">
        <v>46864</v>
      </c>
      <c r="AA27" s="32">
        <f t="shared" si="11"/>
        <v>11.295251867919982</v>
      </c>
      <c r="AB27" s="42">
        <f t="shared" si="12"/>
        <v>12720155</v>
      </c>
      <c r="AC27" s="32">
        <f t="shared" si="13"/>
        <v>3065.836346107496</v>
      </c>
    </row>
    <row r="28" spans="1:29" ht="12.75">
      <c r="A28" s="23">
        <v>25</v>
      </c>
      <c r="B28" s="65" t="s">
        <v>49</v>
      </c>
      <c r="C28" s="55">
        <v>2277</v>
      </c>
      <c r="D28" s="30">
        <v>1019863</v>
      </c>
      <c r="E28" s="30">
        <f t="shared" si="0"/>
        <v>447.89767237593327</v>
      </c>
      <c r="F28" s="30">
        <v>35490</v>
      </c>
      <c r="G28" s="30">
        <f t="shared" si="1"/>
        <v>15.586297760210803</v>
      </c>
      <c r="H28" s="30">
        <v>172304</v>
      </c>
      <c r="I28" s="30">
        <f t="shared" si="2"/>
        <v>75.67149758454106</v>
      </c>
      <c r="J28" s="30">
        <v>1892211</v>
      </c>
      <c r="K28" s="30">
        <f t="shared" si="3"/>
        <v>831.0105401844532</v>
      </c>
      <c r="L28" s="30">
        <v>0</v>
      </c>
      <c r="M28" s="30">
        <f t="shared" si="4"/>
        <v>0</v>
      </c>
      <c r="N28" s="30">
        <v>0</v>
      </c>
      <c r="O28" s="30">
        <f t="shared" si="5"/>
        <v>0</v>
      </c>
      <c r="P28" s="30">
        <v>38862</v>
      </c>
      <c r="Q28" s="30">
        <f t="shared" si="6"/>
        <v>17.067193675889328</v>
      </c>
      <c r="R28" s="30">
        <v>381</v>
      </c>
      <c r="S28" s="30">
        <f t="shared" si="7"/>
        <v>0.1673254281949934</v>
      </c>
      <c r="T28" s="30">
        <v>35437</v>
      </c>
      <c r="U28" s="30">
        <f t="shared" si="8"/>
        <v>15.563021519543259</v>
      </c>
      <c r="V28" s="30">
        <v>1233763</v>
      </c>
      <c r="W28" s="30">
        <f t="shared" si="9"/>
        <v>541.8370663153272</v>
      </c>
      <c r="X28" s="30">
        <v>20735</v>
      </c>
      <c r="Y28" s="30">
        <f t="shared" si="10"/>
        <v>9.106280193236715</v>
      </c>
      <c r="Z28" s="30">
        <v>132058</v>
      </c>
      <c r="AA28" s="30">
        <f t="shared" si="11"/>
        <v>57.996486605182255</v>
      </c>
      <c r="AB28" s="43">
        <f t="shared" si="12"/>
        <v>4581104</v>
      </c>
      <c r="AC28" s="30">
        <f t="shared" si="13"/>
        <v>2011.9033816425122</v>
      </c>
    </row>
    <row r="29" spans="1:29" ht="12.75">
      <c r="A29" s="50">
        <v>26</v>
      </c>
      <c r="B29" s="64" t="s">
        <v>156</v>
      </c>
      <c r="C29" s="56">
        <v>44751</v>
      </c>
      <c r="D29" s="51">
        <v>39426002</v>
      </c>
      <c r="E29" s="51">
        <f t="shared" si="0"/>
        <v>881.0082903175348</v>
      </c>
      <c r="F29" s="51">
        <v>1306909</v>
      </c>
      <c r="G29" s="51">
        <f t="shared" si="1"/>
        <v>29.204017787312015</v>
      </c>
      <c r="H29" s="51">
        <v>2960654</v>
      </c>
      <c r="I29" s="51">
        <f t="shared" si="2"/>
        <v>66.15838752206655</v>
      </c>
      <c r="J29" s="51">
        <v>39628840</v>
      </c>
      <c r="K29" s="51">
        <f t="shared" si="3"/>
        <v>885.5408817680052</v>
      </c>
      <c r="L29" s="51">
        <v>2941306</v>
      </c>
      <c r="M29" s="51">
        <f t="shared" si="4"/>
        <v>65.72603964157226</v>
      </c>
      <c r="N29" s="51">
        <v>0</v>
      </c>
      <c r="O29" s="51">
        <f t="shared" si="5"/>
        <v>0</v>
      </c>
      <c r="P29" s="51">
        <v>947000</v>
      </c>
      <c r="Q29" s="51">
        <f t="shared" si="6"/>
        <v>21.161538289647158</v>
      </c>
      <c r="R29" s="51">
        <v>370732</v>
      </c>
      <c r="S29" s="51">
        <f t="shared" si="7"/>
        <v>8.284328841813592</v>
      </c>
      <c r="T29" s="51">
        <v>1210939</v>
      </c>
      <c r="U29" s="51">
        <f t="shared" si="8"/>
        <v>27.05948470425242</v>
      </c>
      <c r="V29" s="51">
        <v>17838837</v>
      </c>
      <c r="W29" s="51">
        <f t="shared" si="9"/>
        <v>398.624321244218</v>
      </c>
      <c r="X29" s="51">
        <v>4021138</v>
      </c>
      <c r="Y29" s="51">
        <f t="shared" si="10"/>
        <v>89.85582445085026</v>
      </c>
      <c r="Z29" s="51">
        <v>1421614</v>
      </c>
      <c r="AA29" s="51">
        <f t="shared" si="11"/>
        <v>31.767200732944517</v>
      </c>
      <c r="AB29" s="52">
        <f t="shared" si="12"/>
        <v>112073971</v>
      </c>
      <c r="AC29" s="51">
        <f t="shared" si="13"/>
        <v>2504.3903153002166</v>
      </c>
    </row>
    <row r="30" spans="1:29" ht="12.75">
      <c r="A30" s="22">
        <v>27</v>
      </c>
      <c r="B30" s="63" t="s">
        <v>157</v>
      </c>
      <c r="C30" s="56">
        <v>5861</v>
      </c>
      <c r="D30" s="32">
        <v>4752505</v>
      </c>
      <c r="E30" s="32">
        <f t="shared" si="0"/>
        <v>810.8693055792527</v>
      </c>
      <c r="F30" s="32">
        <v>138003</v>
      </c>
      <c r="G30" s="32">
        <f t="shared" si="1"/>
        <v>23.54598191434909</v>
      </c>
      <c r="H30" s="32">
        <v>420184</v>
      </c>
      <c r="I30" s="32">
        <f t="shared" si="2"/>
        <v>71.69152021839277</v>
      </c>
      <c r="J30" s="32">
        <v>4600190</v>
      </c>
      <c r="K30" s="32">
        <f t="shared" si="3"/>
        <v>784.8814195529773</v>
      </c>
      <c r="L30" s="32">
        <v>443596</v>
      </c>
      <c r="M30" s="32">
        <f t="shared" si="4"/>
        <v>75.68606039924927</v>
      </c>
      <c r="N30" s="32">
        <v>0</v>
      </c>
      <c r="O30" s="32">
        <f t="shared" si="5"/>
        <v>0</v>
      </c>
      <c r="P30" s="32">
        <v>209044</v>
      </c>
      <c r="Q30" s="32">
        <f t="shared" si="6"/>
        <v>35.666951032247056</v>
      </c>
      <c r="R30" s="32">
        <v>18260</v>
      </c>
      <c r="S30" s="32">
        <f t="shared" si="7"/>
        <v>3.115509298754479</v>
      </c>
      <c r="T30" s="32">
        <v>226844</v>
      </c>
      <c r="U30" s="32">
        <f t="shared" si="8"/>
        <v>38.703975430813855</v>
      </c>
      <c r="V30" s="32">
        <v>2894610</v>
      </c>
      <c r="W30" s="32">
        <f t="shared" si="9"/>
        <v>493.8764715918785</v>
      </c>
      <c r="X30" s="32">
        <v>49021</v>
      </c>
      <c r="Y30" s="32">
        <f t="shared" si="10"/>
        <v>8.363931069783314</v>
      </c>
      <c r="Z30" s="32">
        <v>11563</v>
      </c>
      <c r="AA30" s="32">
        <f t="shared" si="11"/>
        <v>1.9728715236307797</v>
      </c>
      <c r="AB30" s="42">
        <f t="shared" si="12"/>
        <v>13763820</v>
      </c>
      <c r="AC30" s="32">
        <f t="shared" si="13"/>
        <v>2348.3739976113293</v>
      </c>
    </row>
    <row r="31" spans="1:29" ht="12.75">
      <c r="A31" s="22">
        <v>28</v>
      </c>
      <c r="B31" s="63" t="s">
        <v>50</v>
      </c>
      <c r="C31" s="56">
        <v>29905</v>
      </c>
      <c r="D31" s="32">
        <v>21527180</v>
      </c>
      <c r="E31" s="32">
        <f t="shared" si="0"/>
        <v>719.8521986289918</v>
      </c>
      <c r="F31" s="32">
        <v>558731</v>
      </c>
      <c r="G31" s="32">
        <f t="shared" si="1"/>
        <v>18.683531182076575</v>
      </c>
      <c r="H31" s="32">
        <v>2350180</v>
      </c>
      <c r="I31" s="32">
        <f t="shared" si="2"/>
        <v>78.58819595385387</v>
      </c>
      <c r="J31" s="32">
        <v>24465504</v>
      </c>
      <c r="K31" s="32">
        <f t="shared" si="3"/>
        <v>818.107473666611</v>
      </c>
      <c r="L31" s="32">
        <v>2351114</v>
      </c>
      <c r="M31" s="32">
        <f t="shared" si="4"/>
        <v>78.619428189266</v>
      </c>
      <c r="N31" s="32">
        <v>1512</v>
      </c>
      <c r="O31" s="32">
        <f t="shared" si="5"/>
        <v>0.050560107005517475</v>
      </c>
      <c r="P31" s="32">
        <v>18188</v>
      </c>
      <c r="Q31" s="32">
        <f t="shared" si="6"/>
        <v>0.6081926099314496</v>
      </c>
      <c r="R31" s="32">
        <v>132776</v>
      </c>
      <c r="S31" s="32">
        <f t="shared" si="7"/>
        <v>4.439926433706738</v>
      </c>
      <c r="T31" s="32">
        <v>3009652</v>
      </c>
      <c r="U31" s="32">
        <f t="shared" si="8"/>
        <v>100.64042802206988</v>
      </c>
      <c r="V31" s="32">
        <v>7436120</v>
      </c>
      <c r="W31" s="32">
        <f t="shared" si="9"/>
        <v>248.65808393245277</v>
      </c>
      <c r="X31" s="32">
        <v>678900</v>
      </c>
      <c r="Y31" s="32">
        <f t="shared" si="10"/>
        <v>22.701889316167865</v>
      </c>
      <c r="Z31" s="32">
        <v>40836</v>
      </c>
      <c r="AA31" s="32">
        <f t="shared" si="11"/>
        <v>1.3655241598394918</v>
      </c>
      <c r="AB31" s="42">
        <f t="shared" si="12"/>
        <v>62570693</v>
      </c>
      <c r="AC31" s="32">
        <f t="shared" si="13"/>
        <v>2092.3154322019727</v>
      </c>
    </row>
    <row r="32" spans="1:29" ht="12.75">
      <c r="A32" s="22">
        <v>29</v>
      </c>
      <c r="B32" s="63" t="s">
        <v>51</v>
      </c>
      <c r="C32" s="56">
        <v>14502</v>
      </c>
      <c r="D32" s="32">
        <v>8856822</v>
      </c>
      <c r="E32" s="32">
        <f t="shared" si="0"/>
        <v>610.7310715763343</v>
      </c>
      <c r="F32" s="32">
        <v>117075</v>
      </c>
      <c r="G32" s="32">
        <f t="shared" si="1"/>
        <v>8.073024410426148</v>
      </c>
      <c r="H32" s="32">
        <v>1093075</v>
      </c>
      <c r="I32" s="32">
        <f t="shared" si="2"/>
        <v>75.3740863329196</v>
      </c>
      <c r="J32" s="32">
        <v>12019561</v>
      </c>
      <c r="K32" s="32">
        <f t="shared" si="3"/>
        <v>828.8209212522411</v>
      </c>
      <c r="L32" s="32">
        <v>1098588</v>
      </c>
      <c r="M32" s="32">
        <f t="shared" si="4"/>
        <v>75.75424079437319</v>
      </c>
      <c r="N32" s="32">
        <v>1344</v>
      </c>
      <c r="O32" s="32">
        <f t="shared" si="5"/>
        <v>0.09267687215556475</v>
      </c>
      <c r="P32" s="32">
        <v>39262</v>
      </c>
      <c r="Q32" s="32">
        <f t="shared" si="6"/>
        <v>2.7073507102468626</v>
      </c>
      <c r="R32" s="32">
        <v>41328</v>
      </c>
      <c r="S32" s="32">
        <f t="shared" si="7"/>
        <v>2.849813818783616</v>
      </c>
      <c r="T32" s="32">
        <v>824839</v>
      </c>
      <c r="U32" s="32">
        <f t="shared" si="8"/>
        <v>56.87760308922907</v>
      </c>
      <c r="V32" s="32">
        <v>3622058</v>
      </c>
      <c r="W32" s="32">
        <f t="shared" si="9"/>
        <v>249.7626534271135</v>
      </c>
      <c r="X32" s="32">
        <v>299767</v>
      </c>
      <c r="Y32" s="32">
        <f t="shared" si="10"/>
        <v>20.670735071024687</v>
      </c>
      <c r="Z32" s="32">
        <v>0</v>
      </c>
      <c r="AA32" s="32">
        <f t="shared" si="11"/>
        <v>0</v>
      </c>
      <c r="AB32" s="42">
        <f t="shared" si="12"/>
        <v>28013719</v>
      </c>
      <c r="AC32" s="32">
        <f t="shared" si="13"/>
        <v>1931.7141773548476</v>
      </c>
    </row>
    <row r="33" spans="1:29" ht="12.75">
      <c r="A33" s="23">
        <v>30</v>
      </c>
      <c r="B33" s="65" t="s">
        <v>52</v>
      </c>
      <c r="C33" s="55">
        <v>2600</v>
      </c>
      <c r="D33" s="30">
        <v>1938381</v>
      </c>
      <c r="E33" s="30">
        <f t="shared" si="0"/>
        <v>745.5311538461539</v>
      </c>
      <c r="F33" s="30">
        <v>51052</v>
      </c>
      <c r="G33" s="30">
        <f t="shared" si="1"/>
        <v>19.635384615384616</v>
      </c>
      <c r="H33" s="30">
        <v>245269</v>
      </c>
      <c r="I33" s="30">
        <f t="shared" si="2"/>
        <v>94.33423076923077</v>
      </c>
      <c r="J33" s="30">
        <v>1955980</v>
      </c>
      <c r="K33" s="30">
        <f t="shared" si="3"/>
        <v>752.3</v>
      </c>
      <c r="L33" s="30">
        <v>174444</v>
      </c>
      <c r="M33" s="30">
        <f t="shared" si="4"/>
        <v>67.09384615384616</v>
      </c>
      <c r="N33" s="30">
        <v>0</v>
      </c>
      <c r="O33" s="30">
        <f t="shared" si="5"/>
        <v>0</v>
      </c>
      <c r="P33" s="30">
        <v>80102</v>
      </c>
      <c r="Q33" s="30">
        <f t="shared" si="6"/>
        <v>30.80846153846154</v>
      </c>
      <c r="R33" s="30">
        <v>2756</v>
      </c>
      <c r="S33" s="30">
        <f t="shared" si="7"/>
        <v>1.06</v>
      </c>
      <c r="T33" s="30">
        <v>128670</v>
      </c>
      <c r="U33" s="30">
        <f t="shared" si="8"/>
        <v>49.488461538461536</v>
      </c>
      <c r="V33" s="30">
        <v>1465255</v>
      </c>
      <c r="W33" s="30">
        <f t="shared" si="9"/>
        <v>563.5596153846154</v>
      </c>
      <c r="X33" s="30">
        <v>30801</v>
      </c>
      <c r="Y33" s="30">
        <f t="shared" si="10"/>
        <v>11.846538461538461</v>
      </c>
      <c r="Z33" s="30">
        <v>2996</v>
      </c>
      <c r="AA33" s="30">
        <f t="shared" si="11"/>
        <v>1.1523076923076923</v>
      </c>
      <c r="AB33" s="43">
        <f t="shared" si="12"/>
        <v>6075706</v>
      </c>
      <c r="AC33" s="30">
        <f t="shared" si="13"/>
        <v>2336.81</v>
      </c>
    </row>
    <row r="34" spans="1:29" ht="12.75">
      <c r="A34" s="50">
        <v>31</v>
      </c>
      <c r="B34" s="64" t="s">
        <v>53</v>
      </c>
      <c r="C34" s="56">
        <v>6584</v>
      </c>
      <c r="D34" s="51">
        <v>5387861</v>
      </c>
      <c r="E34" s="51">
        <f t="shared" si="0"/>
        <v>818.326397326853</v>
      </c>
      <c r="F34" s="51">
        <v>88792</v>
      </c>
      <c r="G34" s="51">
        <f t="shared" si="1"/>
        <v>13.486026731470231</v>
      </c>
      <c r="H34" s="51">
        <v>492770</v>
      </c>
      <c r="I34" s="51">
        <f t="shared" si="2"/>
        <v>74.84356014580801</v>
      </c>
      <c r="J34" s="51">
        <v>5187810</v>
      </c>
      <c r="K34" s="51">
        <f t="shared" si="3"/>
        <v>787.9419805589307</v>
      </c>
      <c r="L34" s="51">
        <v>484803</v>
      </c>
      <c r="M34" s="51">
        <f t="shared" si="4"/>
        <v>73.63350546780073</v>
      </c>
      <c r="N34" s="51">
        <v>0</v>
      </c>
      <c r="O34" s="51">
        <f t="shared" si="5"/>
        <v>0</v>
      </c>
      <c r="P34" s="51">
        <v>69486</v>
      </c>
      <c r="Q34" s="51">
        <f t="shared" si="6"/>
        <v>10.553766707168894</v>
      </c>
      <c r="R34" s="51">
        <v>49334</v>
      </c>
      <c r="S34" s="51">
        <f t="shared" si="7"/>
        <v>7.4930133657351154</v>
      </c>
      <c r="T34" s="51">
        <v>467618</v>
      </c>
      <c r="U34" s="51">
        <f t="shared" si="8"/>
        <v>71.023390036452</v>
      </c>
      <c r="V34" s="51">
        <v>2125267</v>
      </c>
      <c r="W34" s="51">
        <f t="shared" si="9"/>
        <v>322.7926792223572</v>
      </c>
      <c r="X34" s="51">
        <v>104388</v>
      </c>
      <c r="Y34" s="51">
        <f t="shared" si="10"/>
        <v>15.85479951397327</v>
      </c>
      <c r="Z34" s="51">
        <v>188837</v>
      </c>
      <c r="AA34" s="51">
        <f t="shared" si="11"/>
        <v>28.681196840826246</v>
      </c>
      <c r="AB34" s="52">
        <f t="shared" si="12"/>
        <v>14646966</v>
      </c>
      <c r="AC34" s="51">
        <f t="shared" si="13"/>
        <v>2224.6303159173754</v>
      </c>
    </row>
    <row r="35" spans="1:29" ht="12.75">
      <c r="A35" s="22">
        <v>32</v>
      </c>
      <c r="B35" s="63" t="s">
        <v>54</v>
      </c>
      <c r="C35" s="56">
        <v>24301</v>
      </c>
      <c r="D35" s="32">
        <v>15621004</v>
      </c>
      <c r="E35" s="32">
        <f t="shared" si="0"/>
        <v>642.8132175630633</v>
      </c>
      <c r="F35" s="32">
        <v>0</v>
      </c>
      <c r="G35" s="32">
        <f t="shared" si="1"/>
        <v>0</v>
      </c>
      <c r="H35" s="32">
        <v>1581301</v>
      </c>
      <c r="I35" s="32">
        <f t="shared" si="2"/>
        <v>65.07143738940785</v>
      </c>
      <c r="J35" s="32">
        <v>17437097</v>
      </c>
      <c r="K35" s="32">
        <f t="shared" si="3"/>
        <v>717.546479568742</v>
      </c>
      <c r="L35" s="32">
        <v>1732519</v>
      </c>
      <c r="M35" s="32">
        <f t="shared" si="4"/>
        <v>71.2941442738982</v>
      </c>
      <c r="N35" s="32">
        <v>0</v>
      </c>
      <c r="O35" s="32">
        <f t="shared" si="5"/>
        <v>0</v>
      </c>
      <c r="P35" s="32">
        <v>51168</v>
      </c>
      <c r="Q35" s="32">
        <f t="shared" si="6"/>
        <v>2.10559236245422</v>
      </c>
      <c r="R35" s="32">
        <v>58453</v>
      </c>
      <c r="S35" s="32">
        <f t="shared" si="7"/>
        <v>2.4053742644335623</v>
      </c>
      <c r="T35" s="32">
        <v>835986</v>
      </c>
      <c r="U35" s="32">
        <f t="shared" si="8"/>
        <v>34.401300358009955</v>
      </c>
      <c r="V35" s="32">
        <v>5347282</v>
      </c>
      <c r="W35" s="32">
        <f t="shared" si="9"/>
        <v>220.04370190527138</v>
      </c>
      <c r="X35" s="32">
        <v>351974</v>
      </c>
      <c r="Y35" s="32">
        <f t="shared" si="10"/>
        <v>14.48393070244023</v>
      </c>
      <c r="Z35" s="32">
        <v>335389</v>
      </c>
      <c r="AA35" s="32">
        <f t="shared" si="11"/>
        <v>13.801448500061726</v>
      </c>
      <c r="AB35" s="42">
        <f t="shared" si="12"/>
        <v>43352173</v>
      </c>
      <c r="AC35" s="32">
        <f t="shared" si="13"/>
        <v>1783.9666268877825</v>
      </c>
    </row>
    <row r="36" spans="1:29" ht="12.75">
      <c r="A36" s="22">
        <v>33</v>
      </c>
      <c r="B36" s="63" t="s">
        <v>55</v>
      </c>
      <c r="C36" s="56">
        <v>1951</v>
      </c>
      <c r="D36" s="32">
        <v>969069</v>
      </c>
      <c r="E36" s="32">
        <f t="shared" si="0"/>
        <v>496.703741670938</v>
      </c>
      <c r="F36" s="32">
        <v>0</v>
      </c>
      <c r="G36" s="32">
        <f t="shared" si="1"/>
        <v>0</v>
      </c>
      <c r="H36" s="32">
        <v>150759</v>
      </c>
      <c r="I36" s="32">
        <f t="shared" si="2"/>
        <v>77.27268067657612</v>
      </c>
      <c r="J36" s="32">
        <v>1523680</v>
      </c>
      <c r="K36" s="32">
        <f t="shared" si="3"/>
        <v>780.9738595592004</v>
      </c>
      <c r="L36" s="32">
        <v>154079</v>
      </c>
      <c r="M36" s="32">
        <f t="shared" si="4"/>
        <v>78.97437211686315</v>
      </c>
      <c r="N36" s="32">
        <v>0</v>
      </c>
      <c r="O36" s="32">
        <f t="shared" si="5"/>
        <v>0</v>
      </c>
      <c r="P36" s="32">
        <v>6534</v>
      </c>
      <c r="Q36" s="32">
        <f t="shared" si="6"/>
        <v>3.3490517683239363</v>
      </c>
      <c r="R36" s="32">
        <v>54095</v>
      </c>
      <c r="S36" s="32">
        <f t="shared" si="7"/>
        <v>27.726806765761147</v>
      </c>
      <c r="T36" s="32">
        <v>323918</v>
      </c>
      <c r="U36" s="32">
        <f t="shared" si="8"/>
        <v>166.02665299846234</v>
      </c>
      <c r="V36" s="32">
        <v>910450</v>
      </c>
      <c r="W36" s="32">
        <f t="shared" si="9"/>
        <v>466.6581240389544</v>
      </c>
      <c r="X36" s="32">
        <v>2449</v>
      </c>
      <c r="Y36" s="32">
        <f t="shared" si="10"/>
        <v>1.2552537160430548</v>
      </c>
      <c r="Z36" s="32">
        <v>83529</v>
      </c>
      <c r="AA36" s="32">
        <f t="shared" si="11"/>
        <v>42.81342901076371</v>
      </c>
      <c r="AB36" s="42">
        <f t="shared" si="12"/>
        <v>4178562</v>
      </c>
      <c r="AC36" s="32">
        <f t="shared" si="13"/>
        <v>2141.753972321886</v>
      </c>
    </row>
    <row r="37" spans="1:29" ht="12.75">
      <c r="A37" s="22">
        <v>34</v>
      </c>
      <c r="B37" s="63" t="s">
        <v>56</v>
      </c>
      <c r="C37" s="56">
        <v>4692</v>
      </c>
      <c r="D37" s="32">
        <v>3641788</v>
      </c>
      <c r="E37" s="32">
        <f t="shared" si="0"/>
        <v>776.1696504688832</v>
      </c>
      <c r="F37" s="32">
        <v>62507</v>
      </c>
      <c r="G37" s="32">
        <f t="shared" si="1"/>
        <v>13.322037510656436</v>
      </c>
      <c r="H37" s="32">
        <v>352483</v>
      </c>
      <c r="I37" s="32">
        <f t="shared" si="2"/>
        <v>75.12425404944587</v>
      </c>
      <c r="J37" s="32">
        <v>3740832</v>
      </c>
      <c r="K37" s="32">
        <f t="shared" si="3"/>
        <v>797.2787723785166</v>
      </c>
      <c r="L37" s="32">
        <v>290228</v>
      </c>
      <c r="M37" s="32">
        <f t="shared" si="4"/>
        <v>61.85592497868713</v>
      </c>
      <c r="N37" s="32">
        <v>0</v>
      </c>
      <c r="O37" s="32">
        <f t="shared" si="5"/>
        <v>0</v>
      </c>
      <c r="P37" s="32">
        <v>0</v>
      </c>
      <c r="Q37" s="32">
        <f t="shared" si="6"/>
        <v>0</v>
      </c>
      <c r="R37" s="32">
        <v>110718</v>
      </c>
      <c r="S37" s="32">
        <f t="shared" si="7"/>
        <v>23.597186700767264</v>
      </c>
      <c r="T37" s="32">
        <v>164435</v>
      </c>
      <c r="U37" s="32">
        <f t="shared" si="8"/>
        <v>35.04582267689685</v>
      </c>
      <c r="V37" s="32">
        <v>2993511</v>
      </c>
      <c r="W37" s="32">
        <f t="shared" si="9"/>
        <v>638.0031969309463</v>
      </c>
      <c r="X37" s="32">
        <v>129588</v>
      </c>
      <c r="Y37" s="32">
        <f t="shared" si="10"/>
        <v>27.618925831202045</v>
      </c>
      <c r="Z37" s="32">
        <v>97999</v>
      </c>
      <c r="AA37" s="32">
        <f t="shared" si="11"/>
        <v>20.886402387041773</v>
      </c>
      <c r="AB37" s="42">
        <f t="shared" si="12"/>
        <v>11584089</v>
      </c>
      <c r="AC37" s="32">
        <f t="shared" si="13"/>
        <v>2468.9021739130435</v>
      </c>
    </row>
    <row r="38" spans="1:29" ht="12.75">
      <c r="A38" s="23">
        <v>35</v>
      </c>
      <c r="B38" s="65" t="s">
        <v>57</v>
      </c>
      <c r="C38" s="55">
        <v>6792</v>
      </c>
      <c r="D38" s="30">
        <v>3488983</v>
      </c>
      <c r="E38" s="30">
        <f t="shared" si="0"/>
        <v>513.6900765606596</v>
      </c>
      <c r="F38" s="30">
        <v>67338</v>
      </c>
      <c r="G38" s="30">
        <f t="shared" si="1"/>
        <v>9.914310954063604</v>
      </c>
      <c r="H38" s="30">
        <v>471176</v>
      </c>
      <c r="I38" s="30">
        <f t="shared" si="2"/>
        <v>69.37220259128387</v>
      </c>
      <c r="J38" s="30">
        <v>4875175</v>
      </c>
      <c r="K38" s="30">
        <f t="shared" si="3"/>
        <v>717.781949352179</v>
      </c>
      <c r="L38" s="30">
        <v>288635</v>
      </c>
      <c r="M38" s="30">
        <f t="shared" si="4"/>
        <v>42.496319199057716</v>
      </c>
      <c r="N38" s="30">
        <v>0</v>
      </c>
      <c r="O38" s="30">
        <f t="shared" si="5"/>
        <v>0</v>
      </c>
      <c r="P38" s="30">
        <v>15056</v>
      </c>
      <c r="Q38" s="30">
        <f t="shared" si="6"/>
        <v>2.2167255594817434</v>
      </c>
      <c r="R38" s="30">
        <v>67509</v>
      </c>
      <c r="S38" s="30">
        <f t="shared" si="7"/>
        <v>9.939487632508834</v>
      </c>
      <c r="T38" s="30">
        <v>149904</v>
      </c>
      <c r="U38" s="30">
        <f t="shared" si="8"/>
        <v>22.070671378091873</v>
      </c>
      <c r="V38" s="30">
        <v>3510135</v>
      </c>
      <c r="W38" s="30">
        <f t="shared" si="9"/>
        <v>516.8043286219081</v>
      </c>
      <c r="X38" s="30">
        <v>87629</v>
      </c>
      <c r="Y38" s="30">
        <f t="shared" si="10"/>
        <v>12.901796230859835</v>
      </c>
      <c r="Z38" s="30">
        <v>28799</v>
      </c>
      <c r="AA38" s="30">
        <f t="shared" si="11"/>
        <v>4.240135453474676</v>
      </c>
      <c r="AB38" s="43">
        <f t="shared" si="12"/>
        <v>13050339</v>
      </c>
      <c r="AC38" s="30">
        <f t="shared" si="13"/>
        <v>1921.428003533569</v>
      </c>
    </row>
    <row r="39" spans="1:29" ht="12.75">
      <c r="A39" s="50">
        <v>36</v>
      </c>
      <c r="B39" s="64" t="s">
        <v>158</v>
      </c>
      <c r="C39" s="56">
        <v>10287</v>
      </c>
      <c r="D39" s="51">
        <v>4245163</v>
      </c>
      <c r="E39" s="51">
        <f t="shared" si="0"/>
        <v>412.6725964809954</v>
      </c>
      <c r="F39" s="51">
        <v>214593</v>
      </c>
      <c r="G39" s="51">
        <f t="shared" si="1"/>
        <v>20.860600758238554</v>
      </c>
      <c r="H39" s="51">
        <v>898872</v>
      </c>
      <c r="I39" s="51">
        <f t="shared" si="2"/>
        <v>87.37941090696997</v>
      </c>
      <c r="J39" s="51">
        <v>9519780</v>
      </c>
      <c r="K39" s="51">
        <f t="shared" si="3"/>
        <v>925.4184893554973</v>
      </c>
      <c r="L39" s="51">
        <v>69593</v>
      </c>
      <c r="M39" s="51">
        <f t="shared" si="4"/>
        <v>6.765140468552542</v>
      </c>
      <c r="N39" s="51">
        <v>0</v>
      </c>
      <c r="O39" s="51">
        <f t="shared" si="5"/>
        <v>0</v>
      </c>
      <c r="P39" s="51">
        <v>55353</v>
      </c>
      <c r="Q39" s="51">
        <f t="shared" si="6"/>
        <v>5.3808690580344125</v>
      </c>
      <c r="R39" s="51">
        <v>475792</v>
      </c>
      <c r="S39" s="51">
        <f t="shared" si="7"/>
        <v>46.251774083795084</v>
      </c>
      <c r="T39" s="51">
        <v>2330736</v>
      </c>
      <c r="U39" s="51">
        <f t="shared" si="8"/>
        <v>226.57101195683873</v>
      </c>
      <c r="V39" s="51">
        <v>3013321</v>
      </c>
      <c r="W39" s="51">
        <f t="shared" si="9"/>
        <v>292.92514824535823</v>
      </c>
      <c r="X39" s="51">
        <v>249882</v>
      </c>
      <c r="Y39" s="51">
        <f t="shared" si="10"/>
        <v>24.291046952464274</v>
      </c>
      <c r="Z39" s="51">
        <v>167305</v>
      </c>
      <c r="AA39" s="51">
        <f t="shared" si="11"/>
        <v>16.263730922523575</v>
      </c>
      <c r="AB39" s="52">
        <f t="shared" si="12"/>
        <v>21240390</v>
      </c>
      <c r="AC39" s="51">
        <f t="shared" si="13"/>
        <v>2064.779819189268</v>
      </c>
    </row>
    <row r="40" spans="1:29" ht="12.75">
      <c r="A40" s="22">
        <v>37</v>
      </c>
      <c r="B40" s="63" t="s">
        <v>58</v>
      </c>
      <c r="C40" s="56">
        <v>19359</v>
      </c>
      <c r="D40" s="32">
        <v>12521430</v>
      </c>
      <c r="E40" s="32">
        <f t="shared" si="0"/>
        <v>646.8014876801487</v>
      </c>
      <c r="F40" s="32">
        <v>1342</v>
      </c>
      <c r="G40" s="32">
        <f t="shared" si="1"/>
        <v>0.06932176248773181</v>
      </c>
      <c r="H40" s="32">
        <v>1408474</v>
      </c>
      <c r="I40" s="32">
        <f t="shared" si="2"/>
        <v>72.75551423110697</v>
      </c>
      <c r="J40" s="32">
        <v>15126299</v>
      </c>
      <c r="K40" s="32">
        <f t="shared" si="3"/>
        <v>781.3574564801901</v>
      </c>
      <c r="L40" s="32">
        <v>1987620</v>
      </c>
      <c r="M40" s="32">
        <f t="shared" si="4"/>
        <v>102.67162560049589</v>
      </c>
      <c r="N40" s="32">
        <v>0</v>
      </c>
      <c r="O40" s="32">
        <f t="shared" si="5"/>
        <v>0</v>
      </c>
      <c r="P40" s="32">
        <v>82779</v>
      </c>
      <c r="Q40" s="32">
        <f t="shared" si="6"/>
        <v>4.2759956609328995</v>
      </c>
      <c r="R40" s="32">
        <v>49398</v>
      </c>
      <c r="S40" s="32">
        <f t="shared" si="7"/>
        <v>2.551681388501472</v>
      </c>
      <c r="T40" s="32">
        <v>575420</v>
      </c>
      <c r="U40" s="32">
        <f t="shared" si="8"/>
        <v>29.72364275014205</v>
      </c>
      <c r="V40" s="32">
        <v>5476989</v>
      </c>
      <c r="W40" s="32">
        <f t="shared" si="9"/>
        <v>282.9169378583604</v>
      </c>
      <c r="X40" s="32">
        <v>355029</v>
      </c>
      <c r="Y40" s="32">
        <f t="shared" si="10"/>
        <v>18.33922206725554</v>
      </c>
      <c r="Z40" s="32">
        <v>88156</v>
      </c>
      <c r="AA40" s="32">
        <f t="shared" si="11"/>
        <v>4.5537476109303165</v>
      </c>
      <c r="AB40" s="42">
        <f t="shared" si="12"/>
        <v>37672936</v>
      </c>
      <c r="AC40" s="32">
        <f t="shared" si="13"/>
        <v>1946.0166330905522</v>
      </c>
    </row>
    <row r="41" spans="1:29" ht="12.75">
      <c r="A41" s="22">
        <v>38</v>
      </c>
      <c r="B41" s="63" t="s">
        <v>159</v>
      </c>
      <c r="C41" s="56">
        <v>3831</v>
      </c>
      <c r="D41" s="32">
        <v>3752656</v>
      </c>
      <c r="E41" s="32">
        <f t="shared" si="0"/>
        <v>979.5499869485774</v>
      </c>
      <c r="F41" s="32">
        <v>125713</v>
      </c>
      <c r="G41" s="32">
        <f t="shared" si="1"/>
        <v>32.814669799008094</v>
      </c>
      <c r="H41" s="32">
        <v>382552</v>
      </c>
      <c r="I41" s="32">
        <f t="shared" si="2"/>
        <v>99.8569564082485</v>
      </c>
      <c r="J41" s="32">
        <v>4606317</v>
      </c>
      <c r="K41" s="32">
        <f t="shared" si="3"/>
        <v>1202.3797963978075</v>
      </c>
      <c r="L41" s="32">
        <v>613506</v>
      </c>
      <c r="M41" s="32">
        <f t="shared" si="4"/>
        <v>160.1425215348473</v>
      </c>
      <c r="N41" s="32">
        <v>0</v>
      </c>
      <c r="O41" s="32">
        <f t="shared" si="5"/>
        <v>0</v>
      </c>
      <c r="P41" s="32">
        <v>1320</v>
      </c>
      <c r="Q41" s="32">
        <f t="shared" si="6"/>
        <v>0.3445575567736883</v>
      </c>
      <c r="R41" s="32">
        <v>46376</v>
      </c>
      <c r="S41" s="32">
        <f t="shared" si="7"/>
        <v>12.105455494648917</v>
      </c>
      <c r="T41" s="32">
        <v>322523</v>
      </c>
      <c r="U41" s="32">
        <f t="shared" si="8"/>
        <v>84.18767945706082</v>
      </c>
      <c r="V41" s="32">
        <v>979853</v>
      </c>
      <c r="W41" s="32">
        <f t="shared" si="9"/>
        <v>255.76951187679458</v>
      </c>
      <c r="X41" s="32">
        <v>61215</v>
      </c>
      <c r="Y41" s="32">
        <f t="shared" si="10"/>
        <v>15.978856695379797</v>
      </c>
      <c r="Z41" s="32">
        <v>105289</v>
      </c>
      <c r="AA41" s="32">
        <f t="shared" si="11"/>
        <v>27.483424693291568</v>
      </c>
      <c r="AB41" s="42">
        <f t="shared" si="12"/>
        <v>10997320</v>
      </c>
      <c r="AC41" s="32">
        <f t="shared" si="13"/>
        <v>2870.613416862438</v>
      </c>
    </row>
    <row r="42" spans="1:29" ht="12.75">
      <c r="A42" s="22">
        <v>39</v>
      </c>
      <c r="B42" s="63" t="s">
        <v>59</v>
      </c>
      <c r="C42" s="56">
        <v>2675</v>
      </c>
      <c r="D42" s="32">
        <v>1737372</v>
      </c>
      <c r="E42" s="32">
        <f t="shared" si="0"/>
        <v>649.4848598130841</v>
      </c>
      <c r="F42" s="32">
        <v>0</v>
      </c>
      <c r="G42" s="32">
        <f t="shared" si="1"/>
        <v>0</v>
      </c>
      <c r="H42" s="32">
        <v>203239</v>
      </c>
      <c r="I42" s="32">
        <f t="shared" si="2"/>
        <v>75.97719626168224</v>
      </c>
      <c r="J42" s="32">
        <v>2080021</v>
      </c>
      <c r="K42" s="32">
        <f t="shared" si="3"/>
        <v>777.5779439252336</v>
      </c>
      <c r="L42" s="32">
        <v>185954</v>
      </c>
      <c r="M42" s="32">
        <f t="shared" si="4"/>
        <v>69.51551401869159</v>
      </c>
      <c r="N42" s="32">
        <v>990</v>
      </c>
      <c r="O42" s="32">
        <f t="shared" si="5"/>
        <v>0.37009345794392523</v>
      </c>
      <c r="P42" s="32">
        <v>8652</v>
      </c>
      <c r="Q42" s="32">
        <f t="shared" si="6"/>
        <v>3.234392523364486</v>
      </c>
      <c r="R42" s="32">
        <v>42558</v>
      </c>
      <c r="S42" s="32">
        <f t="shared" si="7"/>
        <v>15.909532710280374</v>
      </c>
      <c r="T42" s="32">
        <v>158492</v>
      </c>
      <c r="U42" s="32">
        <f t="shared" si="8"/>
        <v>59.249345794392525</v>
      </c>
      <c r="V42" s="32">
        <v>1923389</v>
      </c>
      <c r="W42" s="32">
        <f t="shared" si="9"/>
        <v>719.0239252336448</v>
      </c>
      <c r="X42" s="32">
        <v>71581</v>
      </c>
      <c r="Y42" s="32">
        <f t="shared" si="10"/>
        <v>26.759252336448597</v>
      </c>
      <c r="Z42" s="32">
        <v>129589</v>
      </c>
      <c r="AA42" s="32">
        <f t="shared" si="11"/>
        <v>48.44448598130841</v>
      </c>
      <c r="AB42" s="42">
        <f t="shared" si="12"/>
        <v>6541837</v>
      </c>
      <c r="AC42" s="32">
        <f t="shared" si="13"/>
        <v>2445.546542056075</v>
      </c>
    </row>
    <row r="43" spans="1:29" ht="12.75">
      <c r="A43" s="23">
        <v>40</v>
      </c>
      <c r="B43" s="65" t="s">
        <v>60</v>
      </c>
      <c r="C43" s="55">
        <v>23831</v>
      </c>
      <c r="D43" s="30">
        <v>15942328</v>
      </c>
      <c r="E43" s="30">
        <f t="shared" si="0"/>
        <v>668.9743611262641</v>
      </c>
      <c r="F43" s="30">
        <v>0</v>
      </c>
      <c r="G43" s="30">
        <f t="shared" si="1"/>
        <v>0</v>
      </c>
      <c r="H43" s="30">
        <v>1564035</v>
      </c>
      <c r="I43" s="30">
        <f t="shared" si="2"/>
        <v>65.63027149511142</v>
      </c>
      <c r="J43" s="30">
        <v>17236841</v>
      </c>
      <c r="K43" s="30">
        <f t="shared" si="3"/>
        <v>723.294909991188</v>
      </c>
      <c r="L43" s="30">
        <v>1526372</v>
      </c>
      <c r="M43" s="30">
        <f t="shared" si="4"/>
        <v>64.049851034367</v>
      </c>
      <c r="N43" s="30">
        <v>0</v>
      </c>
      <c r="O43" s="30">
        <f t="shared" si="5"/>
        <v>0</v>
      </c>
      <c r="P43" s="30">
        <v>130532</v>
      </c>
      <c r="Q43" s="30">
        <f t="shared" si="6"/>
        <v>5.477403382149301</v>
      </c>
      <c r="R43" s="30">
        <v>112378</v>
      </c>
      <c r="S43" s="30">
        <f t="shared" si="7"/>
        <v>4.7156225084973356</v>
      </c>
      <c r="T43" s="30">
        <v>1898917</v>
      </c>
      <c r="U43" s="30">
        <f t="shared" si="8"/>
        <v>79.68264025848684</v>
      </c>
      <c r="V43" s="30">
        <v>10788791</v>
      </c>
      <c r="W43" s="30">
        <f t="shared" si="9"/>
        <v>452.7208677772649</v>
      </c>
      <c r="X43" s="30">
        <v>298184</v>
      </c>
      <c r="Y43" s="30">
        <f t="shared" si="10"/>
        <v>12.51244177751668</v>
      </c>
      <c r="Z43" s="30">
        <v>214925</v>
      </c>
      <c r="AA43" s="30">
        <f t="shared" si="11"/>
        <v>9.018715118962696</v>
      </c>
      <c r="AB43" s="43">
        <f t="shared" si="12"/>
        <v>49713303</v>
      </c>
      <c r="AC43" s="30">
        <f t="shared" si="13"/>
        <v>2086.077084469808</v>
      </c>
    </row>
    <row r="44" spans="1:29" ht="12.75">
      <c r="A44" s="50">
        <v>41</v>
      </c>
      <c r="B44" s="64" t="s">
        <v>61</v>
      </c>
      <c r="C44" s="56">
        <v>1520</v>
      </c>
      <c r="D44" s="51">
        <v>1122573</v>
      </c>
      <c r="E44" s="51">
        <f t="shared" si="0"/>
        <v>738.5348684210526</v>
      </c>
      <c r="F44" s="51">
        <v>62160</v>
      </c>
      <c r="G44" s="51">
        <f t="shared" si="1"/>
        <v>40.89473684210526</v>
      </c>
      <c r="H44" s="51">
        <v>215519</v>
      </c>
      <c r="I44" s="51">
        <f t="shared" si="2"/>
        <v>141.7888157894737</v>
      </c>
      <c r="J44" s="51">
        <v>2363151</v>
      </c>
      <c r="K44" s="51">
        <f t="shared" si="3"/>
        <v>1554.7046052631579</v>
      </c>
      <c r="L44" s="51">
        <v>264107</v>
      </c>
      <c r="M44" s="51">
        <f t="shared" si="4"/>
        <v>173.75460526315788</v>
      </c>
      <c r="N44" s="51">
        <v>1395</v>
      </c>
      <c r="O44" s="51">
        <f t="shared" si="5"/>
        <v>0.9177631578947368</v>
      </c>
      <c r="P44" s="51">
        <v>0</v>
      </c>
      <c r="Q44" s="51">
        <f t="shared" si="6"/>
        <v>0</v>
      </c>
      <c r="R44" s="51">
        <v>2343</v>
      </c>
      <c r="S44" s="51">
        <f t="shared" si="7"/>
        <v>1.5414473684210526</v>
      </c>
      <c r="T44" s="51">
        <v>196340</v>
      </c>
      <c r="U44" s="51">
        <f t="shared" si="8"/>
        <v>129.17105263157896</v>
      </c>
      <c r="V44" s="51">
        <v>435142</v>
      </c>
      <c r="W44" s="51">
        <f t="shared" si="9"/>
        <v>286.27763157894736</v>
      </c>
      <c r="X44" s="51">
        <v>490</v>
      </c>
      <c r="Y44" s="51">
        <f t="shared" si="10"/>
        <v>0.3223684210526316</v>
      </c>
      <c r="Z44" s="51">
        <v>11126</v>
      </c>
      <c r="AA44" s="51">
        <f t="shared" si="11"/>
        <v>7.3197368421052635</v>
      </c>
      <c r="AB44" s="52">
        <f t="shared" si="12"/>
        <v>4674346</v>
      </c>
      <c r="AC44" s="51">
        <f t="shared" si="13"/>
        <v>3075.2276315789472</v>
      </c>
    </row>
    <row r="45" spans="1:29" ht="12.75">
      <c r="A45" s="22">
        <v>42</v>
      </c>
      <c r="B45" s="63" t="s">
        <v>62</v>
      </c>
      <c r="C45" s="56">
        <v>3387</v>
      </c>
      <c r="D45" s="32">
        <v>2283743</v>
      </c>
      <c r="E45" s="32">
        <f t="shared" si="0"/>
        <v>674.2671981104222</v>
      </c>
      <c r="F45" s="32">
        <v>35303</v>
      </c>
      <c r="G45" s="32">
        <f t="shared" si="1"/>
        <v>10.423088278712726</v>
      </c>
      <c r="H45" s="32">
        <v>264593</v>
      </c>
      <c r="I45" s="32">
        <f t="shared" si="2"/>
        <v>78.12016533805728</v>
      </c>
      <c r="J45" s="32">
        <v>3037322</v>
      </c>
      <c r="K45" s="32">
        <f t="shared" si="3"/>
        <v>896.7587835842929</v>
      </c>
      <c r="L45" s="32">
        <v>273582</v>
      </c>
      <c r="M45" s="32">
        <f t="shared" si="4"/>
        <v>80.77413640389726</v>
      </c>
      <c r="N45" s="32">
        <v>0</v>
      </c>
      <c r="O45" s="32">
        <f t="shared" si="5"/>
        <v>0</v>
      </c>
      <c r="P45" s="32">
        <v>17789</v>
      </c>
      <c r="Q45" s="32">
        <f t="shared" si="6"/>
        <v>5.252140537348686</v>
      </c>
      <c r="R45" s="32">
        <v>18641</v>
      </c>
      <c r="S45" s="32">
        <f t="shared" si="7"/>
        <v>5.503690581635666</v>
      </c>
      <c r="T45" s="32">
        <v>55776</v>
      </c>
      <c r="U45" s="32">
        <f t="shared" si="8"/>
        <v>16.467670504871567</v>
      </c>
      <c r="V45" s="32">
        <v>1890164</v>
      </c>
      <c r="W45" s="32">
        <f t="shared" si="9"/>
        <v>558.0643637437261</v>
      </c>
      <c r="X45" s="32">
        <v>39661</v>
      </c>
      <c r="Y45" s="32">
        <f t="shared" si="10"/>
        <v>11.709772660171243</v>
      </c>
      <c r="Z45" s="32">
        <v>68874</v>
      </c>
      <c r="AA45" s="32">
        <f t="shared" si="11"/>
        <v>20.334809565987598</v>
      </c>
      <c r="AB45" s="42">
        <f t="shared" si="12"/>
        <v>7985448</v>
      </c>
      <c r="AC45" s="32">
        <f t="shared" si="13"/>
        <v>2357.675819309123</v>
      </c>
    </row>
    <row r="46" spans="1:29" ht="12.75">
      <c r="A46" s="22">
        <v>43</v>
      </c>
      <c r="B46" s="63" t="s">
        <v>63</v>
      </c>
      <c r="C46" s="56">
        <v>4308</v>
      </c>
      <c r="D46" s="32">
        <v>2617116</v>
      </c>
      <c r="E46" s="32">
        <f t="shared" si="0"/>
        <v>607.5013927576601</v>
      </c>
      <c r="F46" s="32">
        <v>0</v>
      </c>
      <c r="G46" s="32">
        <f t="shared" si="1"/>
        <v>0</v>
      </c>
      <c r="H46" s="32">
        <v>339688</v>
      </c>
      <c r="I46" s="32">
        <f t="shared" si="2"/>
        <v>78.85051067780873</v>
      </c>
      <c r="J46" s="32">
        <v>3544716</v>
      </c>
      <c r="K46" s="32">
        <f t="shared" si="3"/>
        <v>822.8217270194986</v>
      </c>
      <c r="L46" s="32">
        <v>371944</v>
      </c>
      <c r="M46" s="32">
        <f t="shared" si="4"/>
        <v>86.33797585886722</v>
      </c>
      <c r="N46" s="32">
        <v>0</v>
      </c>
      <c r="O46" s="32">
        <f t="shared" si="5"/>
        <v>0</v>
      </c>
      <c r="P46" s="32">
        <v>7302</v>
      </c>
      <c r="Q46" s="32">
        <f t="shared" si="6"/>
        <v>1.6949860724233983</v>
      </c>
      <c r="R46" s="32">
        <v>15813</v>
      </c>
      <c r="S46" s="32">
        <f t="shared" si="7"/>
        <v>3.6706128133704734</v>
      </c>
      <c r="T46" s="32">
        <v>194730</v>
      </c>
      <c r="U46" s="32">
        <f t="shared" si="8"/>
        <v>45.201949860724234</v>
      </c>
      <c r="V46" s="32">
        <v>2180893</v>
      </c>
      <c r="W46" s="32">
        <f t="shared" si="9"/>
        <v>506.2425719591458</v>
      </c>
      <c r="X46" s="32">
        <v>95622</v>
      </c>
      <c r="Y46" s="32">
        <f t="shared" si="10"/>
        <v>22.196378830083564</v>
      </c>
      <c r="Z46" s="32">
        <v>71458</v>
      </c>
      <c r="AA46" s="32">
        <f t="shared" si="11"/>
        <v>16.58727948003714</v>
      </c>
      <c r="AB46" s="42">
        <f t="shared" si="12"/>
        <v>9439282</v>
      </c>
      <c r="AC46" s="32">
        <f t="shared" si="13"/>
        <v>2191.1053853296194</v>
      </c>
    </row>
    <row r="47" spans="1:29" ht="12.75">
      <c r="A47" s="22">
        <v>44</v>
      </c>
      <c r="B47" s="63" t="s">
        <v>160</v>
      </c>
      <c r="C47" s="56">
        <v>5265</v>
      </c>
      <c r="D47" s="32">
        <v>4772021</v>
      </c>
      <c r="E47" s="32">
        <f t="shared" si="0"/>
        <v>906.3667616334283</v>
      </c>
      <c r="F47" s="32">
        <v>0</v>
      </c>
      <c r="G47" s="32">
        <f t="shared" si="1"/>
        <v>0</v>
      </c>
      <c r="H47" s="32">
        <v>436830</v>
      </c>
      <c r="I47" s="32">
        <f t="shared" si="2"/>
        <v>82.96866096866097</v>
      </c>
      <c r="J47" s="32">
        <v>4598568</v>
      </c>
      <c r="K47" s="32">
        <f t="shared" si="3"/>
        <v>873.4222222222222</v>
      </c>
      <c r="L47" s="32">
        <v>372145</v>
      </c>
      <c r="M47" s="32">
        <f t="shared" si="4"/>
        <v>70.68281101614436</v>
      </c>
      <c r="N47" s="32">
        <v>2016</v>
      </c>
      <c r="O47" s="32">
        <f t="shared" si="5"/>
        <v>0.38290598290598293</v>
      </c>
      <c r="P47" s="32">
        <v>13624</v>
      </c>
      <c r="Q47" s="32">
        <f t="shared" si="6"/>
        <v>2.5876543209876544</v>
      </c>
      <c r="R47" s="32">
        <v>10123</v>
      </c>
      <c r="S47" s="32">
        <f t="shared" si="7"/>
        <v>1.9226970560303893</v>
      </c>
      <c r="T47" s="32">
        <v>510000</v>
      </c>
      <c r="U47" s="32">
        <f t="shared" si="8"/>
        <v>96.86609686609687</v>
      </c>
      <c r="V47" s="32">
        <v>5787556</v>
      </c>
      <c r="W47" s="32">
        <f t="shared" si="9"/>
        <v>1099.2509021842354</v>
      </c>
      <c r="X47" s="32">
        <v>78708</v>
      </c>
      <c r="Y47" s="32">
        <f t="shared" si="10"/>
        <v>14.94928774928775</v>
      </c>
      <c r="Z47" s="32">
        <v>10520</v>
      </c>
      <c r="AA47" s="32">
        <f t="shared" si="11"/>
        <v>1.9981006647673314</v>
      </c>
      <c r="AB47" s="42">
        <f t="shared" si="12"/>
        <v>16592111</v>
      </c>
      <c r="AC47" s="32">
        <f t="shared" si="13"/>
        <v>3151.3981006647673</v>
      </c>
    </row>
    <row r="48" spans="1:29" ht="12.75">
      <c r="A48" s="23">
        <v>45</v>
      </c>
      <c r="B48" s="65" t="s">
        <v>161</v>
      </c>
      <c r="C48" s="55">
        <v>9643</v>
      </c>
      <c r="D48" s="30">
        <v>9930276</v>
      </c>
      <c r="E48" s="30">
        <f t="shared" si="0"/>
        <v>1029.791143834906</v>
      </c>
      <c r="F48" s="30">
        <v>66465</v>
      </c>
      <c r="G48" s="30">
        <f t="shared" si="1"/>
        <v>6.892564554599191</v>
      </c>
      <c r="H48" s="30">
        <v>1026057</v>
      </c>
      <c r="I48" s="30">
        <f t="shared" si="2"/>
        <v>106.40433475059629</v>
      </c>
      <c r="J48" s="30">
        <v>10010675</v>
      </c>
      <c r="K48" s="30">
        <f t="shared" si="3"/>
        <v>1038.1286943897128</v>
      </c>
      <c r="L48" s="30">
        <v>1412590</v>
      </c>
      <c r="M48" s="30">
        <f t="shared" si="4"/>
        <v>146.4886446126724</v>
      </c>
      <c r="N48" s="30">
        <v>1344</v>
      </c>
      <c r="O48" s="30">
        <f t="shared" si="5"/>
        <v>0.1393757129524007</v>
      </c>
      <c r="P48" s="30">
        <v>38448</v>
      </c>
      <c r="Q48" s="30">
        <f t="shared" si="6"/>
        <v>3.987140931245463</v>
      </c>
      <c r="R48" s="30">
        <v>52975</v>
      </c>
      <c r="S48" s="30">
        <f t="shared" si="7"/>
        <v>5.4936223167064195</v>
      </c>
      <c r="T48" s="30">
        <v>885216</v>
      </c>
      <c r="U48" s="30">
        <f t="shared" si="8"/>
        <v>91.79881779529192</v>
      </c>
      <c r="V48" s="30">
        <v>3936301</v>
      </c>
      <c r="W48" s="30">
        <f t="shared" si="9"/>
        <v>408.20294514155347</v>
      </c>
      <c r="X48" s="30">
        <v>189040</v>
      </c>
      <c r="Y48" s="30">
        <f t="shared" si="10"/>
        <v>19.603857720626362</v>
      </c>
      <c r="Z48" s="30">
        <v>20635</v>
      </c>
      <c r="AA48" s="30">
        <f t="shared" si="11"/>
        <v>2.1398942237892773</v>
      </c>
      <c r="AB48" s="43">
        <f t="shared" si="12"/>
        <v>27570022</v>
      </c>
      <c r="AC48" s="30">
        <f t="shared" si="13"/>
        <v>2859.071035984652</v>
      </c>
    </row>
    <row r="49" spans="1:29" ht="12.75">
      <c r="A49" s="50">
        <v>46</v>
      </c>
      <c r="B49" s="64" t="s">
        <v>64</v>
      </c>
      <c r="C49" s="56">
        <v>1234</v>
      </c>
      <c r="D49" s="51">
        <v>575917</v>
      </c>
      <c r="E49" s="51">
        <f t="shared" si="0"/>
        <v>466.70745542949754</v>
      </c>
      <c r="F49" s="51">
        <v>27492</v>
      </c>
      <c r="G49" s="51">
        <f t="shared" si="1"/>
        <v>22.278768233387357</v>
      </c>
      <c r="H49" s="51">
        <v>94687</v>
      </c>
      <c r="I49" s="51">
        <f t="shared" si="2"/>
        <v>76.73176661264182</v>
      </c>
      <c r="J49" s="51">
        <v>890206</v>
      </c>
      <c r="K49" s="51">
        <f t="shared" si="3"/>
        <v>721.3987034035656</v>
      </c>
      <c r="L49" s="51">
        <v>83058</v>
      </c>
      <c r="M49" s="51">
        <f t="shared" si="4"/>
        <v>67.30794165316046</v>
      </c>
      <c r="N49" s="51">
        <v>1390</v>
      </c>
      <c r="O49" s="51">
        <f t="shared" si="5"/>
        <v>1.1264181523500811</v>
      </c>
      <c r="P49" s="51">
        <v>28605</v>
      </c>
      <c r="Q49" s="51">
        <f t="shared" si="6"/>
        <v>23.1807131280389</v>
      </c>
      <c r="R49" s="51">
        <v>86126</v>
      </c>
      <c r="S49" s="51">
        <f t="shared" si="7"/>
        <v>69.79416531604538</v>
      </c>
      <c r="T49" s="51">
        <v>144278</v>
      </c>
      <c r="U49" s="51">
        <f t="shared" si="8"/>
        <v>116.91896272285251</v>
      </c>
      <c r="V49" s="51">
        <v>620770</v>
      </c>
      <c r="W49" s="51">
        <f t="shared" si="9"/>
        <v>503.0551053484603</v>
      </c>
      <c r="X49" s="51">
        <v>38059</v>
      </c>
      <c r="Y49" s="51">
        <f t="shared" si="10"/>
        <v>30.8419773095624</v>
      </c>
      <c r="Z49" s="51">
        <v>25424</v>
      </c>
      <c r="AA49" s="51">
        <f t="shared" si="11"/>
        <v>20.60291734197731</v>
      </c>
      <c r="AB49" s="52">
        <f t="shared" si="12"/>
        <v>2616012</v>
      </c>
      <c r="AC49" s="51">
        <f t="shared" si="13"/>
        <v>2119.94489465154</v>
      </c>
    </row>
    <row r="50" spans="1:29" ht="12.75">
      <c r="A50" s="22">
        <v>47</v>
      </c>
      <c r="B50" s="63" t="s">
        <v>65</v>
      </c>
      <c r="C50" s="56">
        <v>3920</v>
      </c>
      <c r="D50" s="32">
        <v>3089454</v>
      </c>
      <c r="E50" s="32">
        <f t="shared" si="0"/>
        <v>788.1260204081633</v>
      </c>
      <c r="F50" s="32">
        <v>21918</v>
      </c>
      <c r="G50" s="32">
        <f t="shared" si="1"/>
        <v>5.591326530612245</v>
      </c>
      <c r="H50" s="32">
        <v>355491</v>
      </c>
      <c r="I50" s="32">
        <f t="shared" si="2"/>
        <v>90.68647959183673</v>
      </c>
      <c r="J50" s="32">
        <v>4073530</v>
      </c>
      <c r="K50" s="32">
        <f t="shared" si="3"/>
        <v>1039.1658163265306</v>
      </c>
      <c r="L50" s="32">
        <v>322096</v>
      </c>
      <c r="M50" s="32">
        <f t="shared" si="4"/>
        <v>82.16734693877551</v>
      </c>
      <c r="N50" s="32">
        <v>3816</v>
      </c>
      <c r="O50" s="32">
        <f t="shared" si="5"/>
        <v>0.9734693877551021</v>
      </c>
      <c r="P50" s="32">
        <v>27295</v>
      </c>
      <c r="Q50" s="32">
        <f t="shared" si="6"/>
        <v>6.963010204081633</v>
      </c>
      <c r="R50" s="32">
        <v>32643</v>
      </c>
      <c r="S50" s="32">
        <f t="shared" si="7"/>
        <v>8.327295918367346</v>
      </c>
      <c r="T50" s="32">
        <v>238544</v>
      </c>
      <c r="U50" s="32">
        <f t="shared" si="8"/>
        <v>60.85306122448979</v>
      </c>
      <c r="V50" s="32">
        <v>1354401</v>
      </c>
      <c r="W50" s="32">
        <f t="shared" si="9"/>
        <v>345.51045918367345</v>
      </c>
      <c r="X50" s="32">
        <v>114927</v>
      </c>
      <c r="Y50" s="32">
        <f t="shared" si="10"/>
        <v>29.31811224489796</v>
      </c>
      <c r="Z50" s="32">
        <v>28260</v>
      </c>
      <c r="AA50" s="32">
        <f t="shared" si="11"/>
        <v>7.209183673469388</v>
      </c>
      <c r="AB50" s="42">
        <f t="shared" si="12"/>
        <v>9662375</v>
      </c>
      <c r="AC50" s="32">
        <f t="shared" si="13"/>
        <v>2464.891581632653</v>
      </c>
    </row>
    <row r="51" spans="1:29" ht="12.75">
      <c r="A51" s="22">
        <v>48</v>
      </c>
      <c r="B51" s="63" t="s">
        <v>66</v>
      </c>
      <c r="C51" s="56">
        <v>6253</v>
      </c>
      <c r="D51" s="32">
        <v>5717482</v>
      </c>
      <c r="E51" s="32">
        <f t="shared" si="0"/>
        <v>914.3582280505358</v>
      </c>
      <c r="F51" s="32">
        <v>109441</v>
      </c>
      <c r="G51" s="32">
        <f t="shared" si="1"/>
        <v>17.502158963697426</v>
      </c>
      <c r="H51" s="32">
        <v>643629</v>
      </c>
      <c r="I51" s="32">
        <f t="shared" si="2"/>
        <v>102.93123300815608</v>
      </c>
      <c r="J51" s="32">
        <v>6458385</v>
      </c>
      <c r="K51" s="32">
        <f t="shared" si="3"/>
        <v>1032.84583399968</v>
      </c>
      <c r="L51" s="32">
        <v>739305</v>
      </c>
      <c r="M51" s="32">
        <f t="shared" si="4"/>
        <v>118.232048616664</v>
      </c>
      <c r="N51" s="32">
        <v>1344</v>
      </c>
      <c r="O51" s="32">
        <f t="shared" si="5"/>
        <v>0.2149368303214457</v>
      </c>
      <c r="P51" s="32">
        <v>0</v>
      </c>
      <c r="Q51" s="32">
        <f t="shared" si="6"/>
        <v>0</v>
      </c>
      <c r="R51" s="32">
        <v>209651</v>
      </c>
      <c r="S51" s="32">
        <f t="shared" si="7"/>
        <v>33.528066528066525</v>
      </c>
      <c r="T51" s="32">
        <v>596339</v>
      </c>
      <c r="U51" s="32">
        <f t="shared" si="8"/>
        <v>95.36846313769391</v>
      </c>
      <c r="V51" s="32">
        <v>2758331</v>
      </c>
      <c r="W51" s="32">
        <f t="shared" si="9"/>
        <v>441.12122181352953</v>
      </c>
      <c r="X51" s="32">
        <v>209965</v>
      </c>
      <c r="Y51" s="32">
        <f t="shared" si="10"/>
        <v>33.57828242443627</v>
      </c>
      <c r="Z51" s="32">
        <v>45303</v>
      </c>
      <c r="AA51" s="32">
        <f t="shared" si="11"/>
        <v>7.245002398848553</v>
      </c>
      <c r="AB51" s="42">
        <f t="shared" si="12"/>
        <v>17489175</v>
      </c>
      <c r="AC51" s="32">
        <f t="shared" si="13"/>
        <v>2796.9254757716294</v>
      </c>
    </row>
    <row r="52" spans="1:29" ht="12.75">
      <c r="A52" s="22">
        <v>49</v>
      </c>
      <c r="B52" s="63" t="s">
        <v>67</v>
      </c>
      <c r="C52" s="56">
        <v>15135</v>
      </c>
      <c r="D52" s="32">
        <v>11573470</v>
      </c>
      <c r="E52" s="32">
        <f t="shared" si="0"/>
        <v>764.6825239511068</v>
      </c>
      <c r="F52" s="32">
        <v>104253</v>
      </c>
      <c r="G52" s="32">
        <f t="shared" si="1"/>
        <v>6.888206144697721</v>
      </c>
      <c r="H52" s="32">
        <v>1039125</v>
      </c>
      <c r="I52" s="32">
        <f t="shared" si="2"/>
        <v>68.65708622398414</v>
      </c>
      <c r="J52" s="32">
        <v>11252673</v>
      </c>
      <c r="K52" s="32">
        <f t="shared" si="3"/>
        <v>743.4868186323092</v>
      </c>
      <c r="L52" s="32">
        <v>1192466</v>
      </c>
      <c r="M52" s="32">
        <f t="shared" si="4"/>
        <v>78.78863561281797</v>
      </c>
      <c r="N52" s="32">
        <v>0</v>
      </c>
      <c r="O52" s="32">
        <f t="shared" si="5"/>
        <v>0</v>
      </c>
      <c r="P52" s="32">
        <v>10309</v>
      </c>
      <c r="Q52" s="32">
        <f t="shared" si="6"/>
        <v>0.6811364387182028</v>
      </c>
      <c r="R52" s="32">
        <v>60439</v>
      </c>
      <c r="S52" s="32">
        <f t="shared" si="7"/>
        <v>3.993326726131483</v>
      </c>
      <c r="T52" s="32">
        <v>1548247</v>
      </c>
      <c r="U52" s="32">
        <f t="shared" si="8"/>
        <v>102.29580442682524</v>
      </c>
      <c r="V52" s="32">
        <v>7517350</v>
      </c>
      <c r="W52" s="32">
        <f t="shared" si="9"/>
        <v>496.6864882722167</v>
      </c>
      <c r="X52" s="32">
        <v>245563</v>
      </c>
      <c r="Y52" s="32">
        <f t="shared" si="10"/>
        <v>16.224843078956063</v>
      </c>
      <c r="Z52" s="32">
        <v>944976</v>
      </c>
      <c r="AA52" s="32">
        <f t="shared" si="11"/>
        <v>62.43647175421209</v>
      </c>
      <c r="AB52" s="42">
        <f t="shared" si="12"/>
        <v>35488871</v>
      </c>
      <c r="AC52" s="32">
        <f t="shared" si="13"/>
        <v>2344.8213412619757</v>
      </c>
    </row>
    <row r="53" spans="1:29" ht="12.75">
      <c r="A53" s="23">
        <v>50</v>
      </c>
      <c r="B53" s="65" t="s">
        <v>68</v>
      </c>
      <c r="C53" s="55">
        <v>8405</v>
      </c>
      <c r="D53" s="30">
        <v>3941837</v>
      </c>
      <c r="E53" s="30">
        <f t="shared" si="0"/>
        <v>468.9871505056514</v>
      </c>
      <c r="F53" s="30">
        <v>94777</v>
      </c>
      <c r="G53" s="30">
        <f t="shared" si="1"/>
        <v>11.276264128494944</v>
      </c>
      <c r="H53" s="30">
        <v>486383</v>
      </c>
      <c r="I53" s="30">
        <f t="shared" si="2"/>
        <v>57.86829268292683</v>
      </c>
      <c r="J53" s="30">
        <v>6217258</v>
      </c>
      <c r="K53" s="30">
        <f t="shared" si="3"/>
        <v>739.7094586555621</v>
      </c>
      <c r="L53" s="30">
        <v>776854</v>
      </c>
      <c r="M53" s="30">
        <f t="shared" si="4"/>
        <v>92.42760261748958</v>
      </c>
      <c r="N53" s="30">
        <v>1218</v>
      </c>
      <c r="O53" s="30">
        <f t="shared" si="5"/>
        <v>0.14491374182034503</v>
      </c>
      <c r="P53" s="30">
        <v>17583</v>
      </c>
      <c r="Q53" s="30">
        <f t="shared" si="6"/>
        <v>2.0919690660321235</v>
      </c>
      <c r="R53" s="30">
        <v>32122</v>
      </c>
      <c r="S53" s="30">
        <f t="shared" si="7"/>
        <v>3.821772754312909</v>
      </c>
      <c r="T53" s="30">
        <v>1216164</v>
      </c>
      <c r="U53" s="30">
        <f t="shared" si="8"/>
        <v>144.6953004164188</v>
      </c>
      <c r="V53" s="30">
        <v>2720031</v>
      </c>
      <c r="W53" s="30">
        <f t="shared" si="9"/>
        <v>323.6205829863177</v>
      </c>
      <c r="X53" s="30">
        <v>182925</v>
      </c>
      <c r="Y53" s="30">
        <f t="shared" si="10"/>
        <v>21.763831052944674</v>
      </c>
      <c r="Z53" s="30">
        <v>33862</v>
      </c>
      <c r="AA53" s="30">
        <f t="shared" si="11"/>
        <v>4.028792385484831</v>
      </c>
      <c r="AB53" s="43">
        <f t="shared" si="12"/>
        <v>15721014</v>
      </c>
      <c r="AC53" s="30">
        <f t="shared" si="13"/>
        <v>1870.4359309934562</v>
      </c>
    </row>
    <row r="54" spans="1:29" ht="12.75">
      <c r="A54" s="50">
        <v>51</v>
      </c>
      <c r="B54" s="64" t="s">
        <v>69</v>
      </c>
      <c r="C54" s="56">
        <v>9534</v>
      </c>
      <c r="D54" s="51">
        <v>4717727</v>
      </c>
      <c r="E54" s="51">
        <f t="shared" si="0"/>
        <v>494.8318649045521</v>
      </c>
      <c r="F54" s="51">
        <v>226304</v>
      </c>
      <c r="G54" s="51">
        <f t="shared" si="1"/>
        <v>23.736521921543947</v>
      </c>
      <c r="H54" s="51">
        <v>746766</v>
      </c>
      <c r="I54" s="51">
        <f t="shared" si="2"/>
        <v>78.32662051604783</v>
      </c>
      <c r="J54" s="51">
        <v>8094408</v>
      </c>
      <c r="K54" s="51">
        <f t="shared" si="3"/>
        <v>849.0044052863436</v>
      </c>
      <c r="L54" s="51">
        <v>725245</v>
      </c>
      <c r="M54" s="51">
        <f t="shared" si="4"/>
        <v>76.06933081602685</v>
      </c>
      <c r="N54" s="51">
        <v>1008</v>
      </c>
      <c r="O54" s="51">
        <f t="shared" si="5"/>
        <v>0.10572687224669604</v>
      </c>
      <c r="P54" s="51">
        <v>12617</v>
      </c>
      <c r="Q54" s="51">
        <f t="shared" si="6"/>
        <v>1.3233689951751626</v>
      </c>
      <c r="R54" s="51">
        <v>39719</v>
      </c>
      <c r="S54" s="51">
        <f t="shared" si="7"/>
        <v>4.166037340046151</v>
      </c>
      <c r="T54" s="51">
        <v>348363</v>
      </c>
      <c r="U54" s="51">
        <f t="shared" si="8"/>
        <v>36.539018250472</v>
      </c>
      <c r="V54" s="51">
        <v>2105824</v>
      </c>
      <c r="W54" s="51">
        <f t="shared" si="9"/>
        <v>220.87518355359765</v>
      </c>
      <c r="X54" s="51">
        <v>195552</v>
      </c>
      <c r="Y54" s="51">
        <f t="shared" si="10"/>
        <v>20.51101321585903</v>
      </c>
      <c r="Z54" s="51">
        <v>28727</v>
      </c>
      <c r="AA54" s="51">
        <f t="shared" si="11"/>
        <v>3.013110971260751</v>
      </c>
      <c r="AB54" s="52">
        <f t="shared" si="12"/>
        <v>17242260</v>
      </c>
      <c r="AC54" s="51">
        <f t="shared" si="13"/>
        <v>1808.5022026431718</v>
      </c>
    </row>
    <row r="55" spans="1:29" ht="12.75">
      <c r="A55" s="22">
        <v>52</v>
      </c>
      <c r="B55" s="63" t="s">
        <v>162</v>
      </c>
      <c r="C55" s="56">
        <v>36021</v>
      </c>
      <c r="D55" s="32">
        <v>62121255</v>
      </c>
      <c r="E55" s="32">
        <f t="shared" si="0"/>
        <v>1724.5844090946948</v>
      </c>
      <c r="F55" s="32">
        <v>75062</v>
      </c>
      <c r="G55" s="32">
        <f t="shared" si="1"/>
        <v>2.0838399822325866</v>
      </c>
      <c r="H55" s="32">
        <v>3250186</v>
      </c>
      <c r="I55" s="32">
        <f t="shared" si="2"/>
        <v>90.23031009688793</v>
      </c>
      <c r="J55" s="32">
        <v>30183222</v>
      </c>
      <c r="K55" s="32">
        <f t="shared" si="3"/>
        <v>837.9340384775547</v>
      </c>
      <c r="L55" s="32">
        <v>3563396</v>
      </c>
      <c r="M55" s="32">
        <f t="shared" si="4"/>
        <v>98.92551567141389</v>
      </c>
      <c r="N55" s="32">
        <v>2310</v>
      </c>
      <c r="O55" s="32">
        <f t="shared" si="5"/>
        <v>0.0641292579328725</v>
      </c>
      <c r="P55" s="32">
        <v>151750</v>
      </c>
      <c r="Q55" s="32">
        <f t="shared" si="6"/>
        <v>4.21282029926987</v>
      </c>
      <c r="R55" s="32">
        <v>39494</v>
      </c>
      <c r="S55" s="32">
        <f t="shared" si="7"/>
        <v>1.0964159795674746</v>
      </c>
      <c r="T55" s="32">
        <v>3145062</v>
      </c>
      <c r="U55" s="32">
        <f t="shared" si="8"/>
        <v>87.31190139085534</v>
      </c>
      <c r="V55" s="32">
        <v>12844752</v>
      </c>
      <c r="W55" s="32">
        <f t="shared" si="9"/>
        <v>356.5906554509869</v>
      </c>
      <c r="X55" s="32">
        <v>277391</v>
      </c>
      <c r="Y55" s="32">
        <f t="shared" si="10"/>
        <v>7.700813414397158</v>
      </c>
      <c r="Z55" s="32">
        <v>0</v>
      </c>
      <c r="AA55" s="32">
        <f t="shared" si="11"/>
        <v>0</v>
      </c>
      <c r="AB55" s="42">
        <f t="shared" si="12"/>
        <v>115653880</v>
      </c>
      <c r="AC55" s="32">
        <f t="shared" si="13"/>
        <v>3210.7348491157936</v>
      </c>
    </row>
    <row r="56" spans="1:29" ht="12.75">
      <c r="A56" s="22">
        <v>53</v>
      </c>
      <c r="B56" s="63" t="s">
        <v>70</v>
      </c>
      <c r="C56" s="56">
        <v>19369</v>
      </c>
      <c r="D56" s="32">
        <v>11676238</v>
      </c>
      <c r="E56" s="32">
        <f t="shared" si="0"/>
        <v>602.8312251535959</v>
      </c>
      <c r="F56" s="32">
        <v>0</v>
      </c>
      <c r="G56" s="32">
        <f t="shared" si="1"/>
        <v>0</v>
      </c>
      <c r="H56" s="32">
        <v>1281201</v>
      </c>
      <c r="I56" s="32">
        <f t="shared" si="2"/>
        <v>66.14698745417935</v>
      </c>
      <c r="J56" s="32">
        <v>13564901</v>
      </c>
      <c r="K56" s="32">
        <f t="shared" si="3"/>
        <v>700.3408023129743</v>
      </c>
      <c r="L56" s="32">
        <v>1472539</v>
      </c>
      <c r="M56" s="32">
        <f t="shared" si="4"/>
        <v>76.02555630130621</v>
      </c>
      <c r="N56" s="32">
        <v>0</v>
      </c>
      <c r="O56" s="32">
        <f t="shared" si="5"/>
        <v>0</v>
      </c>
      <c r="P56" s="32">
        <v>203590</v>
      </c>
      <c r="Q56" s="32">
        <f t="shared" si="6"/>
        <v>10.511126026124218</v>
      </c>
      <c r="R56" s="32">
        <v>43091</v>
      </c>
      <c r="S56" s="32">
        <f t="shared" si="7"/>
        <v>2.224740564820073</v>
      </c>
      <c r="T56" s="32">
        <v>1198223</v>
      </c>
      <c r="U56" s="32">
        <f t="shared" si="8"/>
        <v>61.86292529299396</v>
      </c>
      <c r="V56" s="32">
        <v>6283937</v>
      </c>
      <c r="W56" s="32">
        <f t="shared" si="9"/>
        <v>324.4327017398936</v>
      </c>
      <c r="X56" s="32">
        <v>334198</v>
      </c>
      <c r="Y56" s="32">
        <f t="shared" si="10"/>
        <v>17.254272290773915</v>
      </c>
      <c r="Z56" s="32">
        <v>62925</v>
      </c>
      <c r="AA56" s="32">
        <f t="shared" si="11"/>
        <v>3.2487479993804533</v>
      </c>
      <c r="AB56" s="42">
        <f t="shared" si="12"/>
        <v>36120843</v>
      </c>
      <c r="AC56" s="32">
        <f t="shared" si="13"/>
        <v>1864.879085136042</v>
      </c>
    </row>
    <row r="57" spans="1:29" ht="12.75">
      <c r="A57" s="22">
        <v>54</v>
      </c>
      <c r="B57" s="63" t="s">
        <v>71</v>
      </c>
      <c r="C57" s="56">
        <v>713</v>
      </c>
      <c r="D57" s="32">
        <v>600640</v>
      </c>
      <c r="E57" s="32">
        <f t="shared" si="0"/>
        <v>842.4123422159888</v>
      </c>
      <c r="F57" s="32">
        <v>1721</v>
      </c>
      <c r="G57" s="32">
        <f t="shared" si="1"/>
        <v>2.4137447405329593</v>
      </c>
      <c r="H57" s="32">
        <v>73152</v>
      </c>
      <c r="I57" s="32">
        <f t="shared" si="2"/>
        <v>102.59747545582047</v>
      </c>
      <c r="J57" s="32">
        <v>710784</v>
      </c>
      <c r="K57" s="32">
        <f t="shared" si="3"/>
        <v>996.8920056100982</v>
      </c>
      <c r="L57" s="32">
        <v>68068</v>
      </c>
      <c r="M57" s="32">
        <f t="shared" si="4"/>
        <v>95.46704067321178</v>
      </c>
      <c r="N57" s="32">
        <v>0</v>
      </c>
      <c r="O57" s="32">
        <f t="shared" si="5"/>
        <v>0</v>
      </c>
      <c r="P57" s="32">
        <v>0</v>
      </c>
      <c r="Q57" s="32">
        <f t="shared" si="6"/>
        <v>0</v>
      </c>
      <c r="R57" s="32">
        <v>52426</v>
      </c>
      <c r="S57" s="32">
        <f t="shared" si="7"/>
        <v>73.52875175315567</v>
      </c>
      <c r="T57" s="32">
        <v>51476</v>
      </c>
      <c r="U57" s="32">
        <f t="shared" si="8"/>
        <v>72.19635343618513</v>
      </c>
      <c r="V57" s="32">
        <v>450098</v>
      </c>
      <c r="W57" s="32">
        <f t="shared" si="9"/>
        <v>631.273492286115</v>
      </c>
      <c r="X57" s="32">
        <v>18038</v>
      </c>
      <c r="Y57" s="32">
        <f t="shared" si="10"/>
        <v>25.29873772791024</v>
      </c>
      <c r="Z57" s="32">
        <v>26441</v>
      </c>
      <c r="AA57" s="32">
        <f t="shared" si="11"/>
        <v>37.084151472650774</v>
      </c>
      <c r="AB57" s="42">
        <f t="shared" si="12"/>
        <v>2052844</v>
      </c>
      <c r="AC57" s="32">
        <f t="shared" si="13"/>
        <v>2879.164095371669</v>
      </c>
    </row>
    <row r="58" spans="1:29" ht="12.75">
      <c r="A58" s="23">
        <v>55</v>
      </c>
      <c r="B58" s="65" t="s">
        <v>163</v>
      </c>
      <c r="C58" s="55">
        <v>18869</v>
      </c>
      <c r="D58" s="30">
        <v>16315733</v>
      </c>
      <c r="E58" s="30">
        <f t="shared" si="0"/>
        <v>864.6845619799672</v>
      </c>
      <c r="F58" s="30">
        <v>159770</v>
      </c>
      <c r="G58" s="30">
        <f t="shared" si="1"/>
        <v>8.467327362340347</v>
      </c>
      <c r="H58" s="30">
        <v>1359406</v>
      </c>
      <c r="I58" s="30">
        <f t="shared" si="2"/>
        <v>72.04441146854629</v>
      </c>
      <c r="J58" s="30">
        <v>14279309</v>
      </c>
      <c r="K58" s="30">
        <f t="shared" si="3"/>
        <v>756.760241666225</v>
      </c>
      <c r="L58" s="30">
        <v>1301881</v>
      </c>
      <c r="M58" s="30">
        <f t="shared" si="4"/>
        <v>68.99576024166622</v>
      </c>
      <c r="N58" s="30">
        <v>2688</v>
      </c>
      <c r="O58" s="30">
        <f t="shared" si="5"/>
        <v>0.14245588001483916</v>
      </c>
      <c r="P58" s="30">
        <v>50961</v>
      </c>
      <c r="Q58" s="30">
        <f t="shared" si="6"/>
        <v>2.700779055593831</v>
      </c>
      <c r="R58" s="30">
        <v>112392</v>
      </c>
      <c r="S58" s="30">
        <f t="shared" si="7"/>
        <v>5.956436483120462</v>
      </c>
      <c r="T58" s="30">
        <v>805807</v>
      </c>
      <c r="U58" s="30">
        <f t="shared" si="8"/>
        <v>42.70533679580264</v>
      </c>
      <c r="V58" s="30">
        <v>6500812</v>
      </c>
      <c r="W58" s="30">
        <f t="shared" si="9"/>
        <v>344.5233981663045</v>
      </c>
      <c r="X58" s="30">
        <v>304555</v>
      </c>
      <c r="Y58" s="30">
        <f t="shared" si="10"/>
        <v>16.140494991785467</v>
      </c>
      <c r="Z58" s="30">
        <v>368131</v>
      </c>
      <c r="AA58" s="30">
        <f t="shared" si="11"/>
        <v>19.50983093963644</v>
      </c>
      <c r="AB58" s="43">
        <f t="shared" si="12"/>
        <v>41561445</v>
      </c>
      <c r="AC58" s="30">
        <f t="shared" si="13"/>
        <v>2202.631035031003</v>
      </c>
    </row>
    <row r="59" spans="1:29" ht="12.75">
      <c r="A59" s="50">
        <v>56</v>
      </c>
      <c r="B59" s="64" t="s">
        <v>72</v>
      </c>
      <c r="C59" s="56">
        <v>2636</v>
      </c>
      <c r="D59" s="51">
        <v>1578763</v>
      </c>
      <c r="E59" s="51">
        <f t="shared" si="0"/>
        <v>598.9237481031867</v>
      </c>
      <c r="F59" s="51">
        <v>6985</v>
      </c>
      <c r="G59" s="51">
        <f t="shared" si="1"/>
        <v>2.649848254931715</v>
      </c>
      <c r="H59" s="51">
        <v>233251</v>
      </c>
      <c r="I59" s="51">
        <f t="shared" si="2"/>
        <v>88.48672230652504</v>
      </c>
      <c r="J59" s="51">
        <v>2531759</v>
      </c>
      <c r="K59" s="51">
        <f t="shared" si="3"/>
        <v>960.4548558421851</v>
      </c>
      <c r="L59" s="51">
        <v>310147</v>
      </c>
      <c r="M59" s="51">
        <f t="shared" si="4"/>
        <v>117.65819423368741</v>
      </c>
      <c r="N59" s="51">
        <v>0</v>
      </c>
      <c r="O59" s="51">
        <f t="shared" si="5"/>
        <v>0</v>
      </c>
      <c r="P59" s="51">
        <v>0</v>
      </c>
      <c r="Q59" s="51">
        <f t="shared" si="6"/>
        <v>0</v>
      </c>
      <c r="R59" s="51">
        <v>24347</v>
      </c>
      <c r="S59" s="51">
        <f t="shared" si="7"/>
        <v>9.236342943854325</v>
      </c>
      <c r="T59" s="51">
        <v>174931</v>
      </c>
      <c r="U59" s="51">
        <f t="shared" si="8"/>
        <v>66.36229135053111</v>
      </c>
      <c r="V59" s="51">
        <v>1327217</v>
      </c>
      <c r="W59" s="51">
        <f t="shared" si="9"/>
        <v>503.4965857359636</v>
      </c>
      <c r="X59" s="51">
        <v>19846</v>
      </c>
      <c r="Y59" s="51">
        <f t="shared" si="10"/>
        <v>7.5288315629742035</v>
      </c>
      <c r="Z59" s="51">
        <v>0</v>
      </c>
      <c r="AA59" s="51">
        <f t="shared" si="11"/>
        <v>0</v>
      </c>
      <c r="AB59" s="52">
        <f t="shared" si="12"/>
        <v>6207246</v>
      </c>
      <c r="AC59" s="51">
        <f t="shared" si="13"/>
        <v>2354.797420333839</v>
      </c>
    </row>
    <row r="60" spans="1:29" ht="12.75">
      <c r="A60" s="22">
        <v>57</v>
      </c>
      <c r="B60" s="63" t="s">
        <v>164</v>
      </c>
      <c r="C60" s="56">
        <v>9090</v>
      </c>
      <c r="D60" s="32">
        <v>4060934</v>
      </c>
      <c r="E60" s="32">
        <f t="shared" si="0"/>
        <v>446.74741474147413</v>
      </c>
      <c r="F60" s="32">
        <v>177871</v>
      </c>
      <c r="G60" s="32">
        <f t="shared" si="1"/>
        <v>19.56776677667767</v>
      </c>
      <c r="H60" s="32">
        <v>645304</v>
      </c>
      <c r="I60" s="32">
        <f t="shared" si="2"/>
        <v>70.9905390539054</v>
      </c>
      <c r="J60" s="32">
        <v>7236130</v>
      </c>
      <c r="K60" s="32">
        <f t="shared" si="3"/>
        <v>796.0539053905391</v>
      </c>
      <c r="L60" s="32">
        <v>695545</v>
      </c>
      <c r="M60" s="32">
        <f t="shared" si="4"/>
        <v>76.51760176017602</v>
      </c>
      <c r="N60" s="32">
        <v>0</v>
      </c>
      <c r="O60" s="32">
        <f t="shared" si="5"/>
        <v>0</v>
      </c>
      <c r="P60" s="32">
        <v>10557</v>
      </c>
      <c r="Q60" s="32">
        <f t="shared" si="6"/>
        <v>1.1613861386138613</v>
      </c>
      <c r="R60" s="32">
        <v>22429</v>
      </c>
      <c r="S60" s="32">
        <f t="shared" si="7"/>
        <v>2.4674367436743676</v>
      </c>
      <c r="T60" s="32">
        <v>319344</v>
      </c>
      <c r="U60" s="32">
        <f t="shared" si="8"/>
        <v>35.13135313531353</v>
      </c>
      <c r="V60" s="32">
        <v>1891376</v>
      </c>
      <c r="W60" s="32">
        <f t="shared" si="9"/>
        <v>208.07216721672168</v>
      </c>
      <c r="X60" s="32">
        <v>117531</v>
      </c>
      <c r="Y60" s="32">
        <f t="shared" si="10"/>
        <v>12.92970297029703</v>
      </c>
      <c r="Z60" s="32">
        <v>51396</v>
      </c>
      <c r="AA60" s="32">
        <f t="shared" si="11"/>
        <v>5.654125412541254</v>
      </c>
      <c r="AB60" s="42">
        <f t="shared" si="12"/>
        <v>15228417</v>
      </c>
      <c r="AC60" s="32">
        <f t="shared" si="13"/>
        <v>1675.293399339934</v>
      </c>
    </row>
    <row r="61" spans="1:29" ht="12.75">
      <c r="A61" s="22">
        <v>58</v>
      </c>
      <c r="B61" s="63" t="s">
        <v>73</v>
      </c>
      <c r="C61" s="56">
        <v>9986</v>
      </c>
      <c r="D61" s="32">
        <v>5342044</v>
      </c>
      <c r="E61" s="32">
        <f t="shared" si="0"/>
        <v>534.953334668536</v>
      </c>
      <c r="F61" s="32">
        <v>0</v>
      </c>
      <c r="G61" s="32">
        <f t="shared" si="1"/>
        <v>0</v>
      </c>
      <c r="H61" s="32">
        <v>698560</v>
      </c>
      <c r="I61" s="32">
        <f t="shared" si="2"/>
        <v>69.9539355097136</v>
      </c>
      <c r="J61" s="32">
        <v>7228754</v>
      </c>
      <c r="K61" s="32">
        <f t="shared" si="3"/>
        <v>723.888844382135</v>
      </c>
      <c r="L61" s="32">
        <v>827576</v>
      </c>
      <c r="M61" s="32">
        <f t="shared" si="4"/>
        <v>82.87362307230123</v>
      </c>
      <c r="N61" s="32">
        <v>2058</v>
      </c>
      <c r="O61" s="32">
        <f t="shared" si="5"/>
        <v>0.2060885239335069</v>
      </c>
      <c r="P61" s="32">
        <v>0</v>
      </c>
      <c r="Q61" s="32">
        <f t="shared" si="6"/>
        <v>0</v>
      </c>
      <c r="R61" s="32">
        <v>14174</v>
      </c>
      <c r="S61" s="32">
        <f t="shared" si="7"/>
        <v>1.4193871419987982</v>
      </c>
      <c r="T61" s="32">
        <v>725393</v>
      </c>
      <c r="U61" s="32">
        <f t="shared" si="8"/>
        <v>72.64099739635489</v>
      </c>
      <c r="V61" s="32">
        <v>4205657</v>
      </c>
      <c r="W61" s="32">
        <f t="shared" si="9"/>
        <v>421.15531744442217</v>
      </c>
      <c r="X61" s="32">
        <v>88825</v>
      </c>
      <c r="Y61" s="32">
        <f t="shared" si="10"/>
        <v>8.894952934107751</v>
      </c>
      <c r="Z61" s="32">
        <v>270959</v>
      </c>
      <c r="AA61" s="32">
        <f t="shared" si="11"/>
        <v>27.133887442419386</v>
      </c>
      <c r="AB61" s="42">
        <f t="shared" si="12"/>
        <v>19404000</v>
      </c>
      <c r="AC61" s="32">
        <f t="shared" si="13"/>
        <v>1943.1203685159223</v>
      </c>
    </row>
    <row r="62" spans="1:29" ht="12.75">
      <c r="A62" s="22">
        <v>59</v>
      </c>
      <c r="B62" s="63" t="s">
        <v>74</v>
      </c>
      <c r="C62" s="56">
        <v>5302</v>
      </c>
      <c r="D62" s="32">
        <v>4190596</v>
      </c>
      <c r="E62" s="32">
        <f t="shared" si="0"/>
        <v>790.3802338740098</v>
      </c>
      <c r="F62" s="32">
        <v>110796</v>
      </c>
      <c r="G62" s="32">
        <f t="shared" si="1"/>
        <v>20.89701999245568</v>
      </c>
      <c r="H62" s="32">
        <v>394600</v>
      </c>
      <c r="I62" s="32">
        <f t="shared" si="2"/>
        <v>74.42474537910222</v>
      </c>
      <c r="J62" s="32">
        <v>3884190</v>
      </c>
      <c r="K62" s="32">
        <f t="shared" si="3"/>
        <v>732.5895888344021</v>
      </c>
      <c r="L62" s="32">
        <v>418269</v>
      </c>
      <c r="M62" s="32">
        <f t="shared" si="4"/>
        <v>78.88890984534137</v>
      </c>
      <c r="N62" s="32">
        <v>0</v>
      </c>
      <c r="O62" s="32">
        <f t="shared" si="5"/>
        <v>0</v>
      </c>
      <c r="P62" s="32">
        <v>0</v>
      </c>
      <c r="Q62" s="32">
        <f t="shared" si="6"/>
        <v>0</v>
      </c>
      <c r="R62" s="32">
        <v>28334</v>
      </c>
      <c r="S62" s="32">
        <f t="shared" si="7"/>
        <v>5.344021124104112</v>
      </c>
      <c r="T62" s="32">
        <v>50104</v>
      </c>
      <c r="U62" s="32">
        <f t="shared" si="8"/>
        <v>9.450018860807242</v>
      </c>
      <c r="V62" s="32">
        <v>2567039</v>
      </c>
      <c r="W62" s="32">
        <f t="shared" si="9"/>
        <v>484.1642776310826</v>
      </c>
      <c r="X62" s="32">
        <v>44549</v>
      </c>
      <c r="Y62" s="32">
        <f t="shared" si="10"/>
        <v>8.402301018483591</v>
      </c>
      <c r="Z62" s="32">
        <v>75840</v>
      </c>
      <c r="AA62" s="32">
        <f t="shared" si="11"/>
        <v>14.304036212749907</v>
      </c>
      <c r="AB62" s="42">
        <f>D62+F62+H62+J62+L62+N62+P62+R62+T62+V62+X62+Z62</f>
        <v>11764317</v>
      </c>
      <c r="AC62" s="32">
        <f t="shared" si="13"/>
        <v>2218.8451527725388</v>
      </c>
    </row>
    <row r="63" spans="1:29" ht="12.75">
      <c r="A63" s="23">
        <v>60</v>
      </c>
      <c r="B63" s="65" t="s">
        <v>75</v>
      </c>
      <c r="C63" s="55">
        <v>7143</v>
      </c>
      <c r="D63" s="30">
        <v>4285091</v>
      </c>
      <c r="E63" s="30">
        <f t="shared" si="0"/>
        <v>599.9007419851603</v>
      </c>
      <c r="F63" s="30">
        <v>0</v>
      </c>
      <c r="G63" s="30">
        <f t="shared" si="1"/>
        <v>0</v>
      </c>
      <c r="H63" s="30">
        <v>498598</v>
      </c>
      <c r="I63" s="30">
        <f t="shared" si="2"/>
        <v>69.80232395352093</v>
      </c>
      <c r="J63" s="30">
        <v>5558134</v>
      </c>
      <c r="K63" s="30">
        <f t="shared" si="3"/>
        <v>778.1231975360492</v>
      </c>
      <c r="L63" s="30">
        <v>572887</v>
      </c>
      <c r="M63" s="30">
        <f t="shared" si="4"/>
        <v>80.20257594848103</v>
      </c>
      <c r="N63" s="30">
        <v>0</v>
      </c>
      <c r="O63" s="30">
        <f t="shared" si="5"/>
        <v>0</v>
      </c>
      <c r="P63" s="30">
        <v>42011</v>
      </c>
      <c r="Q63" s="30">
        <f t="shared" si="6"/>
        <v>5.881422371552569</v>
      </c>
      <c r="R63" s="30">
        <v>3815</v>
      </c>
      <c r="S63" s="30">
        <f t="shared" si="7"/>
        <v>0.5340893182136357</v>
      </c>
      <c r="T63" s="30">
        <v>207180</v>
      </c>
      <c r="U63" s="30">
        <f t="shared" si="8"/>
        <v>29.00461990760185</v>
      </c>
      <c r="V63" s="30">
        <v>3542515</v>
      </c>
      <c r="W63" s="30">
        <f t="shared" si="9"/>
        <v>495.9421811563769</v>
      </c>
      <c r="X63" s="30">
        <v>161604</v>
      </c>
      <c r="Y63" s="30">
        <f t="shared" si="10"/>
        <v>22.624107517849644</v>
      </c>
      <c r="Z63" s="30">
        <v>50718</v>
      </c>
      <c r="AA63" s="30">
        <f t="shared" si="11"/>
        <v>7.100377992440151</v>
      </c>
      <c r="AB63" s="43">
        <f t="shared" si="12"/>
        <v>14922553</v>
      </c>
      <c r="AC63" s="30">
        <f t="shared" si="13"/>
        <v>2089.1156376872464</v>
      </c>
    </row>
    <row r="64" spans="1:29" ht="12.75">
      <c r="A64" s="50">
        <v>61</v>
      </c>
      <c r="B64" s="64" t="s">
        <v>76</v>
      </c>
      <c r="C64" s="56">
        <v>3825</v>
      </c>
      <c r="D64" s="51">
        <v>2694710</v>
      </c>
      <c r="E64" s="51">
        <f t="shared" si="0"/>
        <v>704.4993464052287</v>
      </c>
      <c r="F64" s="51">
        <v>46875</v>
      </c>
      <c r="G64" s="51">
        <f t="shared" si="1"/>
        <v>12.254901960784315</v>
      </c>
      <c r="H64" s="51">
        <v>331745</v>
      </c>
      <c r="I64" s="51">
        <f t="shared" si="2"/>
        <v>86.73071895424836</v>
      </c>
      <c r="J64" s="51">
        <v>3491550</v>
      </c>
      <c r="K64" s="51">
        <f t="shared" si="3"/>
        <v>912.8235294117648</v>
      </c>
      <c r="L64" s="51">
        <v>133556</v>
      </c>
      <c r="M64" s="51">
        <f t="shared" si="4"/>
        <v>34.916601307189545</v>
      </c>
      <c r="N64" s="51">
        <v>0</v>
      </c>
      <c r="O64" s="51">
        <f t="shared" si="5"/>
        <v>0</v>
      </c>
      <c r="P64" s="51">
        <v>10151</v>
      </c>
      <c r="Q64" s="51">
        <f t="shared" si="6"/>
        <v>2.6538562091503266</v>
      </c>
      <c r="R64" s="51">
        <v>20571</v>
      </c>
      <c r="S64" s="51">
        <f t="shared" si="7"/>
        <v>5.378039215686274</v>
      </c>
      <c r="T64" s="51">
        <v>266995</v>
      </c>
      <c r="U64" s="51">
        <f t="shared" si="8"/>
        <v>69.80261437908497</v>
      </c>
      <c r="V64" s="51">
        <v>1433533</v>
      </c>
      <c r="W64" s="51">
        <f t="shared" si="9"/>
        <v>374.77986928104576</v>
      </c>
      <c r="X64" s="51">
        <v>31135</v>
      </c>
      <c r="Y64" s="51">
        <f t="shared" si="10"/>
        <v>8.139869281045751</v>
      </c>
      <c r="Z64" s="51">
        <v>58849</v>
      </c>
      <c r="AA64" s="51">
        <f t="shared" si="11"/>
        <v>15.385359477124183</v>
      </c>
      <c r="AB64" s="52">
        <f t="shared" si="12"/>
        <v>8519670</v>
      </c>
      <c r="AC64" s="51">
        <f t="shared" si="13"/>
        <v>2227.364705882353</v>
      </c>
    </row>
    <row r="65" spans="1:29" ht="12.75">
      <c r="A65" s="22">
        <v>62</v>
      </c>
      <c r="B65" s="63" t="s">
        <v>77</v>
      </c>
      <c r="C65" s="56">
        <v>2246</v>
      </c>
      <c r="D65" s="32">
        <v>1616789</v>
      </c>
      <c r="E65" s="32">
        <f t="shared" si="0"/>
        <v>719.8526268922529</v>
      </c>
      <c r="F65" s="32">
        <v>10545</v>
      </c>
      <c r="G65" s="32">
        <f t="shared" si="1"/>
        <v>4.695013357079252</v>
      </c>
      <c r="H65" s="32">
        <v>126610</v>
      </c>
      <c r="I65" s="32">
        <f t="shared" si="2"/>
        <v>56.3713268032057</v>
      </c>
      <c r="J65" s="32">
        <v>1484060</v>
      </c>
      <c r="K65" s="32">
        <f t="shared" si="3"/>
        <v>660.7569011576136</v>
      </c>
      <c r="L65" s="32">
        <v>164623</v>
      </c>
      <c r="M65" s="32">
        <f t="shared" si="4"/>
        <v>73.29608192341941</v>
      </c>
      <c r="N65" s="32">
        <v>0</v>
      </c>
      <c r="O65" s="32">
        <f t="shared" si="5"/>
        <v>0</v>
      </c>
      <c r="P65" s="32">
        <v>15601</v>
      </c>
      <c r="Q65" s="32">
        <f t="shared" si="6"/>
        <v>6.946126447016919</v>
      </c>
      <c r="R65" s="32">
        <v>0</v>
      </c>
      <c r="S65" s="32">
        <f t="shared" si="7"/>
        <v>0</v>
      </c>
      <c r="T65" s="32">
        <v>21923</v>
      </c>
      <c r="U65" s="32">
        <f t="shared" si="8"/>
        <v>9.760908281389137</v>
      </c>
      <c r="V65" s="32">
        <v>1403965</v>
      </c>
      <c r="W65" s="32">
        <f t="shared" si="9"/>
        <v>625.0957257346394</v>
      </c>
      <c r="X65" s="32">
        <v>60703</v>
      </c>
      <c r="Y65" s="32">
        <f t="shared" si="10"/>
        <v>27.027159394479074</v>
      </c>
      <c r="Z65" s="32">
        <v>29684</v>
      </c>
      <c r="AA65" s="32">
        <f t="shared" si="11"/>
        <v>13.216384683882458</v>
      </c>
      <c r="AB65" s="42">
        <f t="shared" si="12"/>
        <v>4934503</v>
      </c>
      <c r="AC65" s="32">
        <f t="shared" si="13"/>
        <v>2197.018254674978</v>
      </c>
    </row>
    <row r="66" spans="1:29" ht="12.75">
      <c r="A66" s="22">
        <v>63</v>
      </c>
      <c r="B66" s="63" t="s">
        <v>78</v>
      </c>
      <c r="C66" s="56">
        <v>2265</v>
      </c>
      <c r="D66" s="32">
        <v>1372727</v>
      </c>
      <c r="E66" s="32">
        <f t="shared" si="0"/>
        <v>606.0604856512141</v>
      </c>
      <c r="F66" s="32">
        <v>43974</v>
      </c>
      <c r="G66" s="32">
        <f t="shared" si="1"/>
        <v>19.41456953642384</v>
      </c>
      <c r="H66" s="32">
        <v>236908</v>
      </c>
      <c r="I66" s="32">
        <f t="shared" si="2"/>
        <v>104.59514348785872</v>
      </c>
      <c r="J66" s="32">
        <v>2226056</v>
      </c>
      <c r="K66" s="32">
        <f t="shared" si="3"/>
        <v>982.8061810154526</v>
      </c>
      <c r="L66" s="32">
        <v>227431</v>
      </c>
      <c r="M66" s="32">
        <f t="shared" si="4"/>
        <v>100.41103752759382</v>
      </c>
      <c r="N66" s="32">
        <v>0</v>
      </c>
      <c r="O66" s="32">
        <f t="shared" si="5"/>
        <v>0</v>
      </c>
      <c r="P66" s="32">
        <v>99341</v>
      </c>
      <c r="Q66" s="32">
        <f t="shared" si="6"/>
        <v>43.85916114790287</v>
      </c>
      <c r="R66" s="32">
        <v>2467</v>
      </c>
      <c r="S66" s="32">
        <f t="shared" si="7"/>
        <v>1.0891832229580574</v>
      </c>
      <c r="T66" s="32">
        <v>68082</v>
      </c>
      <c r="U66" s="32">
        <f t="shared" si="8"/>
        <v>30.058278145695365</v>
      </c>
      <c r="V66" s="32">
        <v>380226</v>
      </c>
      <c r="W66" s="32">
        <f t="shared" si="9"/>
        <v>167.87019867549668</v>
      </c>
      <c r="X66" s="32">
        <v>82030</v>
      </c>
      <c r="Y66" s="32">
        <f t="shared" si="10"/>
        <v>36.216335540838855</v>
      </c>
      <c r="Z66" s="32">
        <v>82154</v>
      </c>
      <c r="AA66" s="32">
        <f t="shared" si="11"/>
        <v>36.271081677704196</v>
      </c>
      <c r="AB66" s="42">
        <f t="shared" si="12"/>
        <v>4821396</v>
      </c>
      <c r="AC66" s="32">
        <f t="shared" si="13"/>
        <v>2128.651655629139</v>
      </c>
    </row>
    <row r="67" spans="1:29" ht="12.75">
      <c r="A67" s="22">
        <v>64</v>
      </c>
      <c r="B67" s="63" t="s">
        <v>79</v>
      </c>
      <c r="C67" s="56">
        <v>2624</v>
      </c>
      <c r="D67" s="32">
        <v>1857813</v>
      </c>
      <c r="E67" s="32">
        <f t="shared" si="0"/>
        <v>708.0080030487804</v>
      </c>
      <c r="F67" s="32">
        <v>24645</v>
      </c>
      <c r="G67" s="32">
        <f>F67/$C67</f>
        <v>9.392149390243903</v>
      </c>
      <c r="H67" s="32">
        <v>171486</v>
      </c>
      <c r="I67" s="32">
        <f t="shared" si="2"/>
        <v>65.35289634146342</v>
      </c>
      <c r="J67" s="32">
        <v>1921892</v>
      </c>
      <c r="K67" s="32">
        <f t="shared" si="3"/>
        <v>732.4283536585366</v>
      </c>
      <c r="L67" s="32">
        <v>177298</v>
      </c>
      <c r="M67" s="32">
        <f t="shared" si="4"/>
        <v>67.56783536585365</v>
      </c>
      <c r="N67" s="32">
        <v>1223</v>
      </c>
      <c r="O67" s="32">
        <f t="shared" si="5"/>
        <v>0.4660823170731707</v>
      </c>
      <c r="P67" s="32">
        <v>7839</v>
      </c>
      <c r="Q67" s="32">
        <f t="shared" si="6"/>
        <v>2.9874237804878048</v>
      </c>
      <c r="R67" s="32">
        <v>5238</v>
      </c>
      <c r="S67" s="32">
        <f t="shared" si="7"/>
        <v>1.9961890243902438</v>
      </c>
      <c r="T67" s="32">
        <v>156763</v>
      </c>
      <c r="U67" s="32">
        <f t="shared" si="8"/>
        <v>59.74199695121951</v>
      </c>
      <c r="V67" s="32">
        <v>1632865</v>
      </c>
      <c r="W67" s="32">
        <f t="shared" si="9"/>
        <v>622.280868902439</v>
      </c>
      <c r="X67" s="32">
        <v>30671</v>
      </c>
      <c r="Y67" s="32">
        <f t="shared" si="10"/>
        <v>11.688643292682928</v>
      </c>
      <c r="Z67" s="32">
        <v>4022</v>
      </c>
      <c r="AA67" s="32">
        <f t="shared" si="11"/>
        <v>1.5327743902439024</v>
      </c>
      <c r="AB67" s="42">
        <f t="shared" si="12"/>
        <v>5991755</v>
      </c>
      <c r="AC67" s="32">
        <f t="shared" si="13"/>
        <v>2283.4432164634145</v>
      </c>
    </row>
    <row r="68" spans="1:29" ht="12.75">
      <c r="A68" s="23">
        <v>65</v>
      </c>
      <c r="B68" s="65" t="s">
        <v>80</v>
      </c>
      <c r="C68" s="55">
        <v>8609</v>
      </c>
      <c r="D68" s="30">
        <v>4863146</v>
      </c>
      <c r="E68" s="30">
        <f t="shared" si="0"/>
        <v>564.8909280985016</v>
      </c>
      <c r="F68" s="30">
        <v>-3</v>
      </c>
      <c r="G68" s="30">
        <f t="shared" si="1"/>
        <v>-0.0003484725287489836</v>
      </c>
      <c r="H68" s="30">
        <v>716859</v>
      </c>
      <c r="I68" s="30">
        <f t="shared" si="2"/>
        <v>83.26855616215589</v>
      </c>
      <c r="J68" s="30">
        <v>7713770</v>
      </c>
      <c r="K68" s="30">
        <f t="shared" si="3"/>
        <v>896.0123126960158</v>
      </c>
      <c r="L68" s="30">
        <v>723949</v>
      </c>
      <c r="M68" s="30">
        <f t="shared" si="4"/>
        <v>84.09211290509931</v>
      </c>
      <c r="N68" s="30">
        <v>0</v>
      </c>
      <c r="O68" s="30">
        <f t="shared" si="5"/>
        <v>0</v>
      </c>
      <c r="P68" s="30">
        <v>25366</v>
      </c>
      <c r="Q68" s="30">
        <f t="shared" si="6"/>
        <v>2.9464513880822394</v>
      </c>
      <c r="R68" s="30">
        <v>56832</v>
      </c>
      <c r="S68" s="30">
        <f t="shared" si="7"/>
        <v>6.6014635846207455</v>
      </c>
      <c r="T68" s="30">
        <v>476872</v>
      </c>
      <c r="U68" s="30">
        <f t="shared" si="8"/>
        <v>55.392263909861775</v>
      </c>
      <c r="V68" s="30">
        <v>3016746</v>
      </c>
      <c r="W68" s="30">
        <f t="shared" si="9"/>
        <v>350.41770240446044</v>
      </c>
      <c r="X68" s="30">
        <v>131868</v>
      </c>
      <c r="Y68" s="30">
        <f t="shared" si="10"/>
        <v>15.317458473690325</v>
      </c>
      <c r="Z68" s="30">
        <v>219687</v>
      </c>
      <c r="AA68" s="30">
        <f t="shared" si="11"/>
        <v>25.51829480775932</v>
      </c>
      <c r="AB68" s="43">
        <f t="shared" si="12"/>
        <v>17945092</v>
      </c>
      <c r="AC68" s="30">
        <f t="shared" si="13"/>
        <v>2084.457195957719</v>
      </c>
    </row>
    <row r="69" spans="1:29" ht="12.75">
      <c r="A69" s="50">
        <v>66</v>
      </c>
      <c r="B69" s="64" t="s">
        <v>165</v>
      </c>
      <c r="C69" s="56">
        <v>2289</v>
      </c>
      <c r="D69" s="51">
        <v>1782266</v>
      </c>
      <c r="E69" s="51">
        <f>D69/$C69</f>
        <v>778.6221057230232</v>
      </c>
      <c r="F69" s="51">
        <v>22108</v>
      </c>
      <c r="G69" s="51">
        <f>F69/$C69</f>
        <v>9.65836609873307</v>
      </c>
      <c r="H69" s="51">
        <v>211002</v>
      </c>
      <c r="I69" s="51">
        <f>H69/$C69</f>
        <v>92.18086500655308</v>
      </c>
      <c r="J69" s="51">
        <v>2455340</v>
      </c>
      <c r="K69" s="51">
        <f>J69/$C69</f>
        <v>1072.6692878986457</v>
      </c>
      <c r="L69" s="51">
        <v>0</v>
      </c>
      <c r="M69" s="51">
        <f>L69/$C69</f>
        <v>0</v>
      </c>
      <c r="N69" s="51">
        <v>0</v>
      </c>
      <c r="O69" s="51">
        <f>N69/$C69</f>
        <v>0</v>
      </c>
      <c r="P69" s="51">
        <v>0</v>
      </c>
      <c r="Q69" s="51">
        <f>P69/$C69</f>
        <v>0</v>
      </c>
      <c r="R69" s="51">
        <v>65244</v>
      </c>
      <c r="S69" s="51">
        <f>R69/$C69</f>
        <v>28.503276539973786</v>
      </c>
      <c r="T69" s="51">
        <v>205624</v>
      </c>
      <c r="U69" s="51">
        <f>T69/$C69</f>
        <v>89.83136740934906</v>
      </c>
      <c r="V69" s="51">
        <v>1551885</v>
      </c>
      <c r="W69" s="51">
        <f>V69/$C69</f>
        <v>677.9750982961992</v>
      </c>
      <c r="X69" s="51">
        <v>25952</v>
      </c>
      <c r="Y69" s="51">
        <f>X69/$C69</f>
        <v>11.337702053298383</v>
      </c>
      <c r="Z69" s="51">
        <v>16253</v>
      </c>
      <c r="AA69" s="51">
        <f>Z69/$C69</f>
        <v>7.100480559196155</v>
      </c>
      <c r="AB69" s="52">
        <f aca="true" t="shared" si="14" ref="AB69:AB74">D69+F69+H69+J69+L69+N69+P69+R69+T69+V69+X69+Z69</f>
        <v>6335674</v>
      </c>
      <c r="AC69" s="51">
        <f>AB69/$C69</f>
        <v>2767.8785495849716</v>
      </c>
    </row>
    <row r="70" spans="1:29" ht="12.75">
      <c r="A70" s="22">
        <v>67</v>
      </c>
      <c r="B70" s="63" t="s">
        <v>81</v>
      </c>
      <c r="C70" s="56">
        <v>4925</v>
      </c>
      <c r="D70" s="32">
        <v>3486410</v>
      </c>
      <c r="E70" s="32">
        <f t="shared" si="0"/>
        <v>707.9005076142132</v>
      </c>
      <c r="F70" s="32">
        <v>74087</v>
      </c>
      <c r="G70" s="32">
        <f t="shared" si="1"/>
        <v>15.043045685279187</v>
      </c>
      <c r="H70" s="32">
        <v>401886</v>
      </c>
      <c r="I70" s="32">
        <f t="shared" si="2"/>
        <v>81.60121827411167</v>
      </c>
      <c r="J70" s="32">
        <v>4036323</v>
      </c>
      <c r="K70" s="32">
        <f t="shared" si="3"/>
        <v>819.5579695431472</v>
      </c>
      <c r="L70" s="32">
        <v>210962</v>
      </c>
      <c r="M70" s="32">
        <f t="shared" si="4"/>
        <v>42.83492385786802</v>
      </c>
      <c r="N70" s="32">
        <v>0</v>
      </c>
      <c r="O70" s="32">
        <f t="shared" si="5"/>
        <v>0</v>
      </c>
      <c r="P70" s="32">
        <v>10699</v>
      </c>
      <c r="Q70" s="32">
        <f t="shared" si="6"/>
        <v>2.1723857868020304</v>
      </c>
      <c r="R70" s="32">
        <v>6338</v>
      </c>
      <c r="S70" s="32">
        <f t="shared" si="7"/>
        <v>1.2869035532994924</v>
      </c>
      <c r="T70" s="32">
        <v>156786</v>
      </c>
      <c r="U70" s="32">
        <f t="shared" si="8"/>
        <v>31.83472081218274</v>
      </c>
      <c r="V70" s="32">
        <v>141942</v>
      </c>
      <c r="W70" s="32">
        <f t="shared" si="9"/>
        <v>28.820710659898477</v>
      </c>
      <c r="X70" s="32">
        <v>39647</v>
      </c>
      <c r="Y70" s="32">
        <f t="shared" si="10"/>
        <v>8.050152284263959</v>
      </c>
      <c r="Z70" s="32">
        <v>23265</v>
      </c>
      <c r="AA70" s="32">
        <f t="shared" si="11"/>
        <v>4.723857868020304</v>
      </c>
      <c r="AB70" s="42">
        <f t="shared" si="14"/>
        <v>8588345</v>
      </c>
      <c r="AC70" s="32">
        <f t="shared" si="13"/>
        <v>1743.8263959390863</v>
      </c>
    </row>
    <row r="71" spans="1:29" ht="12.75">
      <c r="A71" s="22">
        <v>68</v>
      </c>
      <c r="B71" s="63" t="s">
        <v>82</v>
      </c>
      <c r="C71" s="56">
        <v>1962</v>
      </c>
      <c r="D71" s="32">
        <v>1111294</v>
      </c>
      <c r="E71" s="32">
        <f>D71/$C71</f>
        <v>566.4087665647298</v>
      </c>
      <c r="F71" s="32">
        <v>20606</v>
      </c>
      <c r="G71" s="32">
        <f>F71/$C71</f>
        <v>10.502548419979613</v>
      </c>
      <c r="H71" s="32">
        <v>178655</v>
      </c>
      <c r="I71" s="32">
        <f>H71/$C71</f>
        <v>91.05759429153925</v>
      </c>
      <c r="J71" s="32">
        <v>1722007</v>
      </c>
      <c r="K71" s="32">
        <f>J71/$C71</f>
        <v>877.6794087665647</v>
      </c>
      <c r="L71" s="32">
        <v>114013</v>
      </c>
      <c r="M71" s="32">
        <f>L71/$C71</f>
        <v>58.11060142711519</v>
      </c>
      <c r="N71" s="32">
        <v>9939</v>
      </c>
      <c r="O71" s="32">
        <f>N71/$C71</f>
        <v>5.065749235474006</v>
      </c>
      <c r="P71" s="32">
        <v>0</v>
      </c>
      <c r="Q71" s="32">
        <f>P71/$C71</f>
        <v>0</v>
      </c>
      <c r="R71" s="32">
        <v>83516</v>
      </c>
      <c r="S71" s="32">
        <f>R71/$C71</f>
        <v>42.56676860346585</v>
      </c>
      <c r="T71" s="32">
        <v>240867</v>
      </c>
      <c r="U71" s="32">
        <f>T71/$C71</f>
        <v>122.76605504587155</v>
      </c>
      <c r="V71" s="32">
        <v>47532</v>
      </c>
      <c r="W71" s="32">
        <f>V71/$C71</f>
        <v>24.226299694189603</v>
      </c>
      <c r="X71" s="32">
        <v>0</v>
      </c>
      <c r="Y71" s="32">
        <f>X71/$C71</f>
        <v>0</v>
      </c>
      <c r="Z71" s="32">
        <v>8300</v>
      </c>
      <c r="AA71" s="32">
        <f>Z71/$C71</f>
        <v>4.230377166156982</v>
      </c>
      <c r="AB71" s="42">
        <f t="shared" si="14"/>
        <v>3536729</v>
      </c>
      <c r="AC71" s="32">
        <f>AB71/$C71</f>
        <v>1802.6141692150866</v>
      </c>
    </row>
    <row r="72" spans="1:29" ht="12.75">
      <c r="A72" s="22">
        <v>69</v>
      </c>
      <c r="B72" s="63" t="s">
        <v>123</v>
      </c>
      <c r="C72" s="56">
        <v>3795</v>
      </c>
      <c r="D72" s="32">
        <v>2150369</v>
      </c>
      <c r="E72" s="32">
        <f>D72/$C72</f>
        <v>566.6321475625823</v>
      </c>
      <c r="F72" s="32">
        <v>18772</v>
      </c>
      <c r="G72" s="32">
        <f>F72/$C72</f>
        <v>4.946508563899868</v>
      </c>
      <c r="H72" s="32">
        <v>271849</v>
      </c>
      <c r="I72" s="32">
        <f>H72/$C72</f>
        <v>71.633465085639</v>
      </c>
      <c r="J72" s="32">
        <v>2757475</v>
      </c>
      <c r="K72" s="32">
        <f>J72/$C72</f>
        <v>726.6073781291173</v>
      </c>
      <c r="L72" s="32">
        <v>8787</v>
      </c>
      <c r="M72" s="32">
        <f>L72/$C72</f>
        <v>2.315415019762846</v>
      </c>
      <c r="N72" s="32">
        <v>0</v>
      </c>
      <c r="O72" s="32">
        <f>N72/$C72</f>
        <v>0</v>
      </c>
      <c r="P72" s="32">
        <v>8617</v>
      </c>
      <c r="Q72" s="32">
        <f>P72/$C72</f>
        <v>2.270619235836627</v>
      </c>
      <c r="R72" s="32">
        <v>29247</v>
      </c>
      <c r="S72" s="32">
        <f>R72/$C72</f>
        <v>7.706719367588933</v>
      </c>
      <c r="T72" s="32">
        <v>93692</v>
      </c>
      <c r="U72" s="32">
        <f>T72/$C72</f>
        <v>24.688274044795783</v>
      </c>
      <c r="V72" s="32">
        <v>0</v>
      </c>
      <c r="W72" s="32">
        <f>V72/$C72</f>
        <v>0</v>
      </c>
      <c r="X72" s="32">
        <v>0</v>
      </c>
      <c r="Y72" s="32">
        <f>X72/$C72</f>
        <v>0</v>
      </c>
      <c r="Z72" s="32">
        <v>59994</v>
      </c>
      <c r="AA72" s="32">
        <f>Z72/$C72</f>
        <v>15.808695652173913</v>
      </c>
      <c r="AB72" s="42">
        <f t="shared" si="14"/>
        <v>5398802</v>
      </c>
      <c r="AC72" s="32">
        <f>AB72/$C72</f>
        <v>1422.6092226613966</v>
      </c>
    </row>
    <row r="73" spans="1:256" s="66" customFormat="1" ht="12.75" customHeight="1">
      <c r="A73" s="22">
        <v>396</v>
      </c>
      <c r="B73" s="63" t="s">
        <v>166</v>
      </c>
      <c r="C73" s="56">
        <v>11872</v>
      </c>
      <c r="D73" s="32">
        <v>6261439.48</v>
      </c>
      <c r="E73" s="32">
        <f>D73/$C73</f>
        <v>527.4123551212938</v>
      </c>
      <c r="F73" s="32">
        <v>189739.96999999997</v>
      </c>
      <c r="G73" s="32">
        <f>F73/$C73</f>
        <v>15.982140330188678</v>
      </c>
      <c r="H73" s="32">
        <v>1144701.08</v>
      </c>
      <c r="I73" s="32">
        <f>H73/$C73</f>
        <v>96.42023921832885</v>
      </c>
      <c r="J73" s="32">
        <v>9134586.5</v>
      </c>
      <c r="K73" s="32">
        <f>J73/$C73</f>
        <v>769.4227173180593</v>
      </c>
      <c r="L73" s="32">
        <v>42255.29</v>
      </c>
      <c r="M73" s="32">
        <f>L73/$C73</f>
        <v>3.559239386792453</v>
      </c>
      <c r="N73" s="32">
        <v>0</v>
      </c>
      <c r="O73" s="32">
        <f>N73/$C73</f>
        <v>0</v>
      </c>
      <c r="P73" s="32">
        <v>1409366.6300000001</v>
      </c>
      <c r="Q73" s="32">
        <f>P73/$C73</f>
        <v>118.71349646226416</v>
      </c>
      <c r="R73" s="32">
        <v>1168087.44</v>
      </c>
      <c r="S73" s="32">
        <f>R73/$C73</f>
        <v>98.39011455525606</v>
      </c>
      <c r="T73" s="32">
        <v>0</v>
      </c>
      <c r="U73" s="32">
        <f>T73/$C73</f>
        <v>0</v>
      </c>
      <c r="V73" s="32">
        <v>113951.42</v>
      </c>
      <c r="W73" s="32">
        <f>V73/$C73</f>
        <v>9.598333894878706</v>
      </c>
      <c r="X73" s="32">
        <v>261726.27000000002</v>
      </c>
      <c r="Y73" s="32">
        <f>X73/$C73</f>
        <v>22.04567638140162</v>
      </c>
      <c r="Z73" s="32">
        <v>305141.8</v>
      </c>
      <c r="AA73" s="32">
        <f>Z73/$C73</f>
        <v>25.7026448787062</v>
      </c>
      <c r="AB73" s="42">
        <f t="shared" si="14"/>
        <v>20030995.880000003</v>
      </c>
      <c r="AC73" s="32">
        <f>AB73/$C73</f>
        <v>1687.24695754717</v>
      </c>
      <c r="AD73" s="70"/>
      <c r="AE73" s="69"/>
      <c r="AF73" s="71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7"/>
      <c r="BF73" s="68"/>
      <c r="BG73" s="70"/>
      <c r="BH73" s="69"/>
      <c r="BI73" s="71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7"/>
      <c r="CI73" s="68"/>
      <c r="CJ73" s="70"/>
      <c r="CK73" s="69"/>
      <c r="CL73" s="71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7"/>
      <c r="DL73" s="68"/>
      <c r="DM73" s="70"/>
      <c r="DN73" s="69"/>
      <c r="DO73" s="71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7"/>
      <c r="EO73" s="68"/>
      <c r="EP73" s="70"/>
      <c r="EQ73" s="69"/>
      <c r="ER73" s="71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7"/>
      <c r="FR73" s="68"/>
      <c r="FS73" s="70"/>
      <c r="FT73" s="69"/>
      <c r="FU73" s="71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7"/>
      <c r="GU73" s="68"/>
      <c r="GV73" s="70"/>
      <c r="GW73" s="69"/>
      <c r="GX73" s="71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7"/>
      <c r="HX73" s="68"/>
      <c r="HY73" s="70"/>
      <c r="HZ73" s="69"/>
      <c r="IA73" s="71"/>
      <c r="IB73" s="68"/>
      <c r="IC73" s="68"/>
      <c r="ID73" s="68"/>
      <c r="IE73" s="68"/>
      <c r="IF73" s="68"/>
      <c r="IG73" s="68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8"/>
      <c r="IV73" s="68"/>
    </row>
    <row r="74" spans="1:29" ht="12.75">
      <c r="A74" s="11"/>
      <c r="B74" s="12" t="s">
        <v>83</v>
      </c>
      <c r="C74" s="38">
        <f>SUM(C4:C73)</f>
        <v>664834</v>
      </c>
      <c r="D74" s="18">
        <f>SUM(D4:D73)</f>
        <v>512717545.48</v>
      </c>
      <c r="E74" s="18">
        <f>D74/$C74</f>
        <v>771.1963369502763</v>
      </c>
      <c r="F74" s="18">
        <f>SUM(F4:F73)</f>
        <v>5771343.97</v>
      </c>
      <c r="G74" s="18">
        <f>F74/$C74</f>
        <v>8.680879693276818</v>
      </c>
      <c r="H74" s="18">
        <f>SUM(H4:H73)</f>
        <v>51401968.08</v>
      </c>
      <c r="I74" s="18">
        <f>H74/$C74</f>
        <v>77.31549240863133</v>
      </c>
      <c r="J74" s="18">
        <f>SUM(J4:J73)</f>
        <v>548593135.5</v>
      </c>
      <c r="K74" s="18">
        <f>J74/$C74</f>
        <v>825.1580627645397</v>
      </c>
      <c r="L74" s="18">
        <f>SUM(L4:L73)</f>
        <v>51264395.29</v>
      </c>
      <c r="M74" s="18">
        <f>L74/$C74</f>
        <v>77.10856437847643</v>
      </c>
      <c r="N74" s="18">
        <f>SUM(N4:N73)</f>
        <v>46584</v>
      </c>
      <c r="O74" s="18">
        <f>N74/$C74</f>
        <v>0.07006861863262108</v>
      </c>
      <c r="P74" s="18">
        <f>SUM(P4:P73)</f>
        <v>5489434.63</v>
      </c>
      <c r="Q74" s="18">
        <f>P74/$C74</f>
        <v>8.256850025720706</v>
      </c>
      <c r="R74" s="18">
        <f>SUM(R4:R73)</f>
        <v>5740273.4399999995</v>
      </c>
      <c r="S74" s="18">
        <f>R74/$C74</f>
        <v>8.634145425775456</v>
      </c>
      <c r="T74" s="18">
        <f>SUM(T4:T73)</f>
        <v>40785562</v>
      </c>
      <c r="U74" s="18">
        <f>T74/$C74</f>
        <v>61.34698586414052</v>
      </c>
      <c r="V74" s="18">
        <f>SUM(V4:V73)</f>
        <v>269588494.42</v>
      </c>
      <c r="W74" s="18">
        <f>V74/$C74</f>
        <v>405.49745413140727</v>
      </c>
      <c r="X74" s="18">
        <f>SUM(X4:X73)</f>
        <v>14420151.27</v>
      </c>
      <c r="Y74" s="18">
        <f>X74/$C74</f>
        <v>21.689852308997434</v>
      </c>
      <c r="Z74" s="18">
        <f>SUM(Z4:Z73)</f>
        <v>8592550.8</v>
      </c>
      <c r="AA74" s="18">
        <f>Z74/$C74</f>
        <v>12.92435525258937</v>
      </c>
      <c r="AB74" s="44">
        <f t="shared" si="14"/>
        <v>1514411438.8800004</v>
      </c>
      <c r="AC74" s="18">
        <f>AB74/$C74</f>
        <v>2277.8790478224646</v>
      </c>
    </row>
    <row r="75" spans="1:29" ht="12.75">
      <c r="A75" s="28"/>
      <c r="B75" s="7"/>
      <c r="C75" s="7"/>
      <c r="D75" s="7"/>
      <c r="E75" s="7"/>
      <c r="F75" s="7"/>
      <c r="G75" s="21"/>
      <c r="H75" s="7"/>
      <c r="I75" s="7"/>
      <c r="J75" s="7"/>
      <c r="K75" s="21"/>
      <c r="L75" s="7"/>
      <c r="M75" s="7"/>
      <c r="N75" s="7"/>
      <c r="O75" s="21"/>
      <c r="P75" s="7"/>
      <c r="Q75" s="7"/>
      <c r="R75" s="7"/>
      <c r="S75" s="21"/>
      <c r="T75" s="7"/>
      <c r="U75" s="7"/>
      <c r="V75" s="7"/>
      <c r="W75" s="21"/>
      <c r="X75" s="7"/>
      <c r="Y75" s="7"/>
      <c r="Z75" s="7"/>
      <c r="AA75" s="21"/>
      <c r="AB75" s="7"/>
      <c r="AC75" s="21"/>
    </row>
    <row r="76" spans="1:29" ht="12.75">
      <c r="A76" s="49">
        <v>318</v>
      </c>
      <c r="B76" s="50" t="s">
        <v>84</v>
      </c>
      <c r="C76" s="56">
        <v>1359</v>
      </c>
      <c r="D76" s="51">
        <v>709190</v>
      </c>
      <c r="E76" s="51">
        <f>D76/$C76</f>
        <v>521.8469462840324</v>
      </c>
      <c r="F76" s="51">
        <v>0</v>
      </c>
      <c r="G76" s="51">
        <f>F76/$C76</f>
        <v>0</v>
      </c>
      <c r="H76" s="51">
        <v>106674</v>
      </c>
      <c r="I76" s="51">
        <f>H76/$C76</f>
        <v>78.49448123620309</v>
      </c>
      <c r="J76" s="51">
        <v>990782</v>
      </c>
      <c r="K76" s="51">
        <f>J76/$C76</f>
        <v>729.0522442972774</v>
      </c>
      <c r="L76" s="51">
        <v>0</v>
      </c>
      <c r="M76" s="51">
        <f>L76/$C76</f>
        <v>0</v>
      </c>
      <c r="N76" s="51">
        <v>0</v>
      </c>
      <c r="O76" s="51">
        <f>N76/$C76</f>
        <v>0</v>
      </c>
      <c r="P76" s="51">
        <v>97895</v>
      </c>
      <c r="Q76" s="51">
        <f>P76/$C76</f>
        <v>72.0345842531273</v>
      </c>
      <c r="R76" s="51">
        <v>75</v>
      </c>
      <c r="S76" s="51">
        <f>R76/$C76</f>
        <v>0.05518763796909492</v>
      </c>
      <c r="T76" s="51">
        <v>0</v>
      </c>
      <c r="U76" s="51">
        <f>T76/$C76</f>
        <v>0</v>
      </c>
      <c r="V76" s="51">
        <v>0</v>
      </c>
      <c r="W76" s="51">
        <f>V76/$C76</f>
        <v>0</v>
      </c>
      <c r="X76" s="51">
        <v>36051</v>
      </c>
      <c r="Y76" s="51">
        <f>X76/$C76</f>
        <v>26.52759381898455</v>
      </c>
      <c r="Z76" s="51">
        <v>0</v>
      </c>
      <c r="AA76" s="51">
        <f>Z76/$C76</f>
        <v>0</v>
      </c>
      <c r="AB76" s="52">
        <f>D76+F76+H76+J76+L76+N76+P76+R76+T76+V76+X76+Z76</f>
        <v>1940667</v>
      </c>
      <c r="AC76" s="51">
        <f>AB76/$C76</f>
        <v>1428.0110375275938</v>
      </c>
    </row>
    <row r="77" spans="1:29" ht="12.75">
      <c r="A77" s="15">
        <v>319</v>
      </c>
      <c r="B77" s="27" t="s">
        <v>85</v>
      </c>
      <c r="C77" s="55">
        <v>356</v>
      </c>
      <c r="D77" s="30">
        <v>194352</v>
      </c>
      <c r="E77" s="30">
        <f>D77/$C77</f>
        <v>545.9325842696629</v>
      </c>
      <c r="F77" s="30">
        <v>3661</v>
      </c>
      <c r="G77" s="30">
        <f>F77/$C77</f>
        <v>10.28370786516854</v>
      </c>
      <c r="H77" s="30">
        <v>28558</v>
      </c>
      <c r="I77" s="30">
        <f>H77/$C77</f>
        <v>80.21910112359551</v>
      </c>
      <c r="J77" s="30">
        <v>333507</v>
      </c>
      <c r="K77" s="30">
        <f>J77/$C77</f>
        <v>936.8174157303371</v>
      </c>
      <c r="L77" s="30">
        <v>0</v>
      </c>
      <c r="M77" s="30">
        <f>L77/$C77</f>
        <v>0</v>
      </c>
      <c r="N77" s="30">
        <v>0</v>
      </c>
      <c r="O77" s="30">
        <f>N77/$C77</f>
        <v>0</v>
      </c>
      <c r="P77" s="30">
        <v>41016</v>
      </c>
      <c r="Q77" s="30">
        <f>P77/$C77</f>
        <v>115.21348314606742</v>
      </c>
      <c r="R77" s="30">
        <v>0</v>
      </c>
      <c r="S77" s="30">
        <f>R77/$C77</f>
        <v>0</v>
      </c>
      <c r="T77" s="30">
        <v>0</v>
      </c>
      <c r="U77" s="30">
        <f>T77/$C77</f>
        <v>0</v>
      </c>
      <c r="V77" s="30">
        <v>0</v>
      </c>
      <c r="W77" s="30">
        <f>V77/$C77</f>
        <v>0</v>
      </c>
      <c r="X77" s="30">
        <v>0</v>
      </c>
      <c r="Y77" s="30">
        <f>X77/$C77</f>
        <v>0</v>
      </c>
      <c r="Z77" s="30">
        <v>18811</v>
      </c>
      <c r="AA77" s="30">
        <f>Z77/$C77</f>
        <v>52.83988764044944</v>
      </c>
      <c r="AB77" s="43">
        <f>D77+F77+H77+J77+L77+N77+P77+R77+T77+V77+X77+Z77</f>
        <v>619905</v>
      </c>
      <c r="AC77" s="30">
        <f>AB77/$C77</f>
        <v>1741.306179775281</v>
      </c>
    </row>
    <row r="78" spans="1:29" ht="12.75">
      <c r="A78" s="16"/>
      <c r="B78" s="17" t="s">
        <v>86</v>
      </c>
      <c r="C78" s="39">
        <f>SUM(C76:C77)</f>
        <v>1715</v>
      </c>
      <c r="D78" s="13">
        <f>SUM(D76:D77)</f>
        <v>903542</v>
      </c>
      <c r="E78" s="13">
        <f>D78/$C78</f>
        <v>526.8466472303207</v>
      </c>
      <c r="F78" s="13">
        <f>SUM(F76:F77)</f>
        <v>3661</v>
      </c>
      <c r="G78" s="13">
        <f>F78/$C78</f>
        <v>2.1346938775510202</v>
      </c>
      <c r="H78" s="13">
        <f>SUM(H76:H77)</f>
        <v>135232</v>
      </c>
      <c r="I78" s="13">
        <f>H78/$C78</f>
        <v>78.85247813411078</v>
      </c>
      <c r="J78" s="13">
        <f>SUM(J76:J77)</f>
        <v>1324289</v>
      </c>
      <c r="K78" s="13">
        <f>J78/$C78</f>
        <v>772.1801749271137</v>
      </c>
      <c r="L78" s="13">
        <f>SUM(L76:L77)</f>
        <v>0</v>
      </c>
      <c r="M78" s="13">
        <f>L78/$C78</f>
        <v>0</v>
      </c>
      <c r="N78" s="13">
        <f>SUM(N76:N77)</f>
        <v>0</v>
      </c>
      <c r="O78" s="13">
        <f>N78/$C78</f>
        <v>0</v>
      </c>
      <c r="P78" s="13">
        <f>SUM(P76:P77)</f>
        <v>138911</v>
      </c>
      <c r="Q78" s="13">
        <f>P78/$C78</f>
        <v>80.99766763848396</v>
      </c>
      <c r="R78" s="13">
        <f>SUM(R76:R77)</f>
        <v>75</v>
      </c>
      <c r="S78" s="13">
        <f>R78/$C78</f>
        <v>0.043731778425655975</v>
      </c>
      <c r="T78" s="13">
        <f>SUM(T76:T77)</f>
        <v>0</v>
      </c>
      <c r="U78" s="13">
        <f>T78/$C78</f>
        <v>0</v>
      </c>
      <c r="V78" s="13">
        <f>SUM(V76:V77)</f>
        <v>0</v>
      </c>
      <c r="W78" s="13">
        <f>V78/$C78</f>
        <v>0</v>
      </c>
      <c r="X78" s="13">
        <f>SUM(X76:X77)</f>
        <v>36051</v>
      </c>
      <c r="Y78" s="13">
        <f>X78/$C78</f>
        <v>21.020991253644315</v>
      </c>
      <c r="Z78" s="13">
        <f>SUM(Z76:Z77)</f>
        <v>18811</v>
      </c>
      <c r="AA78" s="13">
        <f>Z78/$C78</f>
        <v>10.968513119533528</v>
      </c>
      <c r="AB78" s="45">
        <f>D78+F78+H78+J78+L78+N78+P78+R78+T78+V78+X78+Z78</f>
        <v>2560572</v>
      </c>
      <c r="AC78" s="13">
        <f>AB78/$C78</f>
        <v>1493.0448979591836</v>
      </c>
    </row>
    <row r="79" spans="1:29" ht="12.75">
      <c r="A79" s="19"/>
      <c r="B79" s="20"/>
      <c r="C79" s="7"/>
      <c r="D79" s="20"/>
      <c r="E79" s="20"/>
      <c r="F79" s="20"/>
      <c r="G79" s="36"/>
      <c r="H79" s="20"/>
      <c r="I79" s="20"/>
      <c r="J79" s="20"/>
      <c r="K79" s="36"/>
      <c r="L79" s="20"/>
      <c r="M79" s="20"/>
      <c r="N79" s="20"/>
      <c r="O79" s="36"/>
      <c r="P79" s="20"/>
      <c r="Q79" s="20"/>
      <c r="R79" s="20"/>
      <c r="S79" s="36"/>
      <c r="T79" s="20"/>
      <c r="U79" s="20"/>
      <c r="V79" s="20"/>
      <c r="W79" s="36"/>
      <c r="X79" s="20"/>
      <c r="Y79" s="20"/>
      <c r="Z79" s="20"/>
      <c r="AA79" s="36"/>
      <c r="AB79" s="20"/>
      <c r="AC79" s="36"/>
    </row>
    <row r="80" spans="1:29" ht="12.75">
      <c r="A80" s="50">
        <v>321001</v>
      </c>
      <c r="B80" s="50" t="s">
        <v>87</v>
      </c>
      <c r="C80" s="56">
        <v>351</v>
      </c>
      <c r="D80" s="51">
        <v>125990</v>
      </c>
      <c r="E80" s="51">
        <f aca="true" t="shared" si="15" ref="E80:E91">D80/$C80</f>
        <v>358.94586894586894</v>
      </c>
      <c r="F80" s="51">
        <v>8347</v>
      </c>
      <c r="G80" s="51">
        <f aca="true" t="shared" si="16" ref="G80:G91">F80/$C80</f>
        <v>23.78062678062678</v>
      </c>
      <c r="H80" s="51">
        <v>21534</v>
      </c>
      <c r="I80" s="51">
        <f aca="true" t="shared" si="17" ref="I80:I91">H80/$C80</f>
        <v>61.35042735042735</v>
      </c>
      <c r="J80" s="51">
        <v>272036</v>
      </c>
      <c r="K80" s="51">
        <f aca="true" t="shared" si="18" ref="K80:K91">J80/$C80</f>
        <v>775.031339031339</v>
      </c>
      <c r="L80" s="51">
        <v>0</v>
      </c>
      <c r="M80" s="51">
        <f aca="true" t="shared" si="19" ref="M80:M91">L80/$C80</f>
        <v>0</v>
      </c>
      <c r="N80" s="51">
        <v>0</v>
      </c>
      <c r="O80" s="51">
        <f aca="true" t="shared" si="20" ref="O80:O91">N80/$C80</f>
        <v>0</v>
      </c>
      <c r="P80" s="51">
        <v>0</v>
      </c>
      <c r="Q80" s="51">
        <f aca="true" t="shared" si="21" ref="Q80:Q91">P80/$C80</f>
        <v>0</v>
      </c>
      <c r="R80" s="51">
        <v>5617</v>
      </c>
      <c r="S80" s="51">
        <f aca="true" t="shared" si="22" ref="S80:S91">R80/$C80</f>
        <v>16.002849002849004</v>
      </c>
      <c r="T80" s="51">
        <v>0</v>
      </c>
      <c r="U80" s="51">
        <f aca="true" t="shared" si="23" ref="U80:U91">T80/$C80</f>
        <v>0</v>
      </c>
      <c r="V80" s="51">
        <v>0</v>
      </c>
      <c r="W80" s="51">
        <f aca="true" t="shared" si="24" ref="W80:W91">V80/$C80</f>
        <v>0</v>
      </c>
      <c r="X80" s="51">
        <v>0</v>
      </c>
      <c r="Y80" s="51">
        <f aca="true" t="shared" si="25" ref="Y80:Y91">X80/$C80</f>
        <v>0</v>
      </c>
      <c r="Z80" s="51">
        <v>0</v>
      </c>
      <c r="AA80" s="51">
        <f aca="true" t="shared" si="26" ref="AA80:AA91">Z80/$C80</f>
        <v>0</v>
      </c>
      <c r="AB80" s="52">
        <f aca="true" t="shared" si="27" ref="AB80:AB91">D80+F80+H80+J80+L80+N80+P80+R80+T80+V80+X80+Z80</f>
        <v>433524</v>
      </c>
      <c r="AC80" s="51">
        <f aca="true" t="shared" si="28" ref="AC80:AC91">AB80/$C80</f>
        <v>1235.111111111111</v>
      </c>
    </row>
    <row r="81" spans="1:29" ht="12.75">
      <c r="A81" s="22">
        <v>329001</v>
      </c>
      <c r="B81" s="31" t="s">
        <v>88</v>
      </c>
      <c r="C81" s="56">
        <v>373</v>
      </c>
      <c r="D81" s="32">
        <v>183643</v>
      </c>
      <c r="E81" s="32">
        <f t="shared" si="15"/>
        <v>492.34048257372655</v>
      </c>
      <c r="F81" s="32">
        <v>8108</v>
      </c>
      <c r="G81" s="32">
        <f t="shared" si="16"/>
        <v>21.737265415549597</v>
      </c>
      <c r="H81" s="32">
        <v>27515</v>
      </c>
      <c r="I81" s="32">
        <f t="shared" si="17"/>
        <v>73.76675603217159</v>
      </c>
      <c r="J81" s="32">
        <v>291948</v>
      </c>
      <c r="K81" s="32">
        <f t="shared" si="18"/>
        <v>782.7024128686327</v>
      </c>
      <c r="L81" s="32">
        <v>0</v>
      </c>
      <c r="M81" s="32">
        <f t="shared" si="19"/>
        <v>0</v>
      </c>
      <c r="N81" s="32">
        <v>0</v>
      </c>
      <c r="O81" s="32">
        <f t="shared" si="20"/>
        <v>0</v>
      </c>
      <c r="P81" s="32">
        <v>0</v>
      </c>
      <c r="Q81" s="32">
        <f t="shared" si="21"/>
        <v>0</v>
      </c>
      <c r="R81" s="32">
        <v>200</v>
      </c>
      <c r="S81" s="32">
        <f t="shared" si="22"/>
        <v>0.5361930294906166</v>
      </c>
      <c r="T81" s="32">
        <v>24097</v>
      </c>
      <c r="U81" s="32">
        <f t="shared" si="23"/>
        <v>64.60321715817695</v>
      </c>
      <c r="V81" s="32">
        <v>4798</v>
      </c>
      <c r="W81" s="32">
        <f t="shared" si="24"/>
        <v>12.863270777479892</v>
      </c>
      <c r="X81" s="32">
        <v>0</v>
      </c>
      <c r="Y81" s="32">
        <f t="shared" si="25"/>
        <v>0</v>
      </c>
      <c r="Z81" s="32">
        <v>3150</v>
      </c>
      <c r="AA81" s="32">
        <f t="shared" si="26"/>
        <v>8.445040214477212</v>
      </c>
      <c r="AB81" s="42">
        <f t="shared" si="27"/>
        <v>543459</v>
      </c>
      <c r="AC81" s="32">
        <f t="shared" si="28"/>
        <v>1456.9946380697052</v>
      </c>
    </row>
    <row r="82" spans="1:29" ht="12.75">
      <c r="A82" s="22">
        <v>331001</v>
      </c>
      <c r="B82" s="31" t="s">
        <v>89</v>
      </c>
      <c r="C82" s="56">
        <v>522</v>
      </c>
      <c r="D82" s="32">
        <v>222102</v>
      </c>
      <c r="E82" s="32">
        <f t="shared" si="15"/>
        <v>425.48275862068965</v>
      </c>
      <c r="F82" s="32">
        <v>176798</v>
      </c>
      <c r="G82" s="32">
        <f t="shared" si="16"/>
        <v>338.69348659003833</v>
      </c>
      <c r="H82" s="32">
        <v>41346</v>
      </c>
      <c r="I82" s="32">
        <f t="shared" si="17"/>
        <v>79.20689655172414</v>
      </c>
      <c r="J82" s="32">
        <v>0</v>
      </c>
      <c r="K82" s="32">
        <f t="shared" si="18"/>
        <v>0</v>
      </c>
      <c r="L82" s="32">
        <v>0</v>
      </c>
      <c r="M82" s="32">
        <f t="shared" si="19"/>
        <v>0</v>
      </c>
      <c r="N82" s="32">
        <v>0</v>
      </c>
      <c r="O82" s="32">
        <f t="shared" si="20"/>
        <v>0</v>
      </c>
      <c r="P82" s="32">
        <v>143431</v>
      </c>
      <c r="Q82" s="32">
        <f t="shared" si="21"/>
        <v>274.77203065134097</v>
      </c>
      <c r="R82" s="32">
        <v>16783</v>
      </c>
      <c r="S82" s="32">
        <f t="shared" si="22"/>
        <v>32.151340996168585</v>
      </c>
      <c r="T82" s="32">
        <v>22135</v>
      </c>
      <c r="U82" s="32">
        <f t="shared" si="23"/>
        <v>42.40421455938697</v>
      </c>
      <c r="V82" s="32">
        <v>0</v>
      </c>
      <c r="W82" s="32">
        <f t="shared" si="24"/>
        <v>0</v>
      </c>
      <c r="X82" s="32">
        <v>0</v>
      </c>
      <c r="Y82" s="32">
        <f t="shared" si="25"/>
        <v>0</v>
      </c>
      <c r="Z82" s="32">
        <v>-2125</v>
      </c>
      <c r="AA82" s="32">
        <f t="shared" si="26"/>
        <v>-4.07088122605364</v>
      </c>
      <c r="AB82" s="42">
        <f t="shared" si="27"/>
        <v>620470</v>
      </c>
      <c r="AC82" s="32">
        <f t="shared" si="28"/>
        <v>1188.639846743295</v>
      </c>
    </row>
    <row r="83" spans="1:29" ht="12.75">
      <c r="A83" s="22">
        <v>333001</v>
      </c>
      <c r="B83" s="31" t="s">
        <v>90</v>
      </c>
      <c r="C83" s="56">
        <v>684</v>
      </c>
      <c r="D83" s="32">
        <v>279577</v>
      </c>
      <c r="E83" s="32">
        <f t="shared" si="15"/>
        <v>408.73830409356725</v>
      </c>
      <c r="F83" s="32">
        <v>0</v>
      </c>
      <c r="G83" s="32">
        <f t="shared" si="16"/>
        <v>0</v>
      </c>
      <c r="H83" s="32">
        <v>33204</v>
      </c>
      <c r="I83" s="32">
        <f t="shared" si="17"/>
        <v>48.54385964912281</v>
      </c>
      <c r="J83" s="32">
        <v>368756</v>
      </c>
      <c r="K83" s="32">
        <f t="shared" si="18"/>
        <v>539.1169590643275</v>
      </c>
      <c r="L83" s="32">
        <v>20060</v>
      </c>
      <c r="M83" s="32">
        <f t="shared" si="19"/>
        <v>29.327485380116958</v>
      </c>
      <c r="N83" s="32">
        <v>0</v>
      </c>
      <c r="O83" s="32">
        <f t="shared" si="20"/>
        <v>0</v>
      </c>
      <c r="P83" s="32">
        <v>0</v>
      </c>
      <c r="Q83" s="32">
        <f t="shared" si="21"/>
        <v>0</v>
      </c>
      <c r="R83" s="32">
        <v>7756</v>
      </c>
      <c r="S83" s="32">
        <f t="shared" si="22"/>
        <v>11.339181286549708</v>
      </c>
      <c r="T83" s="32">
        <v>15837</v>
      </c>
      <c r="U83" s="32">
        <f t="shared" si="23"/>
        <v>23.153508771929825</v>
      </c>
      <c r="V83" s="32">
        <v>27544</v>
      </c>
      <c r="W83" s="32">
        <f t="shared" si="24"/>
        <v>40.26900584795322</v>
      </c>
      <c r="X83" s="32">
        <v>0</v>
      </c>
      <c r="Y83" s="32">
        <f t="shared" si="25"/>
        <v>0</v>
      </c>
      <c r="Z83" s="32">
        <v>17204</v>
      </c>
      <c r="AA83" s="32">
        <f t="shared" si="26"/>
        <v>25.15204678362573</v>
      </c>
      <c r="AB83" s="42">
        <f t="shared" si="27"/>
        <v>769938</v>
      </c>
      <c r="AC83" s="32">
        <f t="shared" si="28"/>
        <v>1125.640350877193</v>
      </c>
    </row>
    <row r="84" spans="1:29" ht="12.75">
      <c r="A84" s="23">
        <v>336001</v>
      </c>
      <c r="B84" s="53" t="s">
        <v>91</v>
      </c>
      <c r="C84" s="55">
        <v>619</v>
      </c>
      <c r="D84" s="30">
        <v>263679</v>
      </c>
      <c r="E84" s="30">
        <f t="shared" si="15"/>
        <v>425.9757673667205</v>
      </c>
      <c r="F84" s="30">
        <v>5184</v>
      </c>
      <c r="G84" s="30">
        <f t="shared" si="16"/>
        <v>8.374798061389338</v>
      </c>
      <c r="H84" s="30">
        <v>36512</v>
      </c>
      <c r="I84" s="30">
        <f t="shared" si="17"/>
        <v>58.98546042003231</v>
      </c>
      <c r="J84" s="30">
        <v>347871</v>
      </c>
      <c r="K84" s="30">
        <f t="shared" si="18"/>
        <v>561.9886914378029</v>
      </c>
      <c r="L84" s="30">
        <v>22116</v>
      </c>
      <c r="M84" s="30">
        <f t="shared" si="19"/>
        <v>35.72859450726979</v>
      </c>
      <c r="N84" s="30">
        <v>0</v>
      </c>
      <c r="O84" s="30">
        <f t="shared" si="20"/>
        <v>0</v>
      </c>
      <c r="P84" s="30">
        <v>0</v>
      </c>
      <c r="Q84" s="30">
        <f t="shared" si="21"/>
        <v>0</v>
      </c>
      <c r="R84" s="30">
        <v>10621</v>
      </c>
      <c r="S84" s="30">
        <f t="shared" si="22"/>
        <v>17.15831987075929</v>
      </c>
      <c r="T84" s="30">
        <v>18049</v>
      </c>
      <c r="U84" s="30">
        <f t="shared" si="23"/>
        <v>29.15831987075929</v>
      </c>
      <c r="V84" s="30">
        <v>0</v>
      </c>
      <c r="W84" s="30">
        <f t="shared" si="24"/>
        <v>0</v>
      </c>
      <c r="X84" s="30">
        <v>0</v>
      </c>
      <c r="Y84" s="30">
        <f t="shared" si="25"/>
        <v>0</v>
      </c>
      <c r="Z84" s="30">
        <v>8900</v>
      </c>
      <c r="AA84" s="30">
        <f t="shared" si="26"/>
        <v>14.378029079159935</v>
      </c>
      <c r="AB84" s="43">
        <f t="shared" si="27"/>
        <v>712932</v>
      </c>
      <c r="AC84" s="30">
        <f t="shared" si="28"/>
        <v>1151.7479806138933</v>
      </c>
    </row>
    <row r="85" spans="1:29" ht="12.75">
      <c r="A85" s="50">
        <v>337001</v>
      </c>
      <c r="B85" s="50" t="s">
        <v>92</v>
      </c>
      <c r="C85" s="56">
        <v>847</v>
      </c>
      <c r="D85" s="51">
        <v>364553</v>
      </c>
      <c r="E85" s="51">
        <f t="shared" si="15"/>
        <v>430.40495867768595</v>
      </c>
      <c r="F85" s="51">
        <v>480264</v>
      </c>
      <c r="G85" s="51">
        <f t="shared" si="16"/>
        <v>567.0177095631641</v>
      </c>
      <c r="H85" s="51">
        <v>113121</v>
      </c>
      <c r="I85" s="51">
        <f t="shared" si="17"/>
        <v>133.55489964580875</v>
      </c>
      <c r="J85" s="51">
        <v>4051</v>
      </c>
      <c r="K85" s="51">
        <f t="shared" si="18"/>
        <v>4.782762691853601</v>
      </c>
      <c r="L85" s="51">
        <v>0</v>
      </c>
      <c r="M85" s="51">
        <f t="shared" si="19"/>
        <v>0</v>
      </c>
      <c r="N85" s="51">
        <v>0</v>
      </c>
      <c r="O85" s="51">
        <f t="shared" si="20"/>
        <v>0</v>
      </c>
      <c r="P85" s="51">
        <v>110029</v>
      </c>
      <c r="Q85" s="51">
        <f t="shared" si="21"/>
        <v>129.9043683589138</v>
      </c>
      <c r="R85" s="51">
        <v>11237</v>
      </c>
      <c r="S85" s="51">
        <f t="shared" si="22"/>
        <v>13.266824085005902</v>
      </c>
      <c r="T85" s="51">
        <v>36168</v>
      </c>
      <c r="U85" s="51">
        <f t="shared" si="23"/>
        <v>42.701298701298704</v>
      </c>
      <c r="V85" s="51">
        <v>0</v>
      </c>
      <c r="W85" s="51">
        <f t="shared" si="24"/>
        <v>0</v>
      </c>
      <c r="X85" s="51">
        <v>0</v>
      </c>
      <c r="Y85" s="51">
        <f t="shared" si="25"/>
        <v>0</v>
      </c>
      <c r="Z85" s="51">
        <v>11286</v>
      </c>
      <c r="AA85" s="51">
        <f t="shared" si="26"/>
        <v>13.324675324675324</v>
      </c>
      <c r="AB85" s="52">
        <f t="shared" si="27"/>
        <v>1130709</v>
      </c>
      <c r="AC85" s="51">
        <f t="shared" si="28"/>
        <v>1334.9574970484061</v>
      </c>
    </row>
    <row r="86" spans="1:29" ht="12.75">
      <c r="A86" s="22">
        <v>339001</v>
      </c>
      <c r="B86" s="31" t="s">
        <v>93</v>
      </c>
      <c r="C86" s="56">
        <v>396</v>
      </c>
      <c r="D86" s="32">
        <v>161240</v>
      </c>
      <c r="E86" s="32">
        <f t="shared" si="15"/>
        <v>407.17171717171715</v>
      </c>
      <c r="F86" s="32">
        <v>112646</v>
      </c>
      <c r="G86" s="32">
        <f t="shared" si="16"/>
        <v>284.45959595959596</v>
      </c>
      <c r="H86" s="32">
        <v>26347</v>
      </c>
      <c r="I86" s="32">
        <f t="shared" si="17"/>
        <v>66.53282828282828</v>
      </c>
      <c r="J86" s="32">
        <v>0</v>
      </c>
      <c r="K86" s="32">
        <f t="shared" si="18"/>
        <v>0</v>
      </c>
      <c r="L86" s="32">
        <v>0</v>
      </c>
      <c r="M86" s="32">
        <f t="shared" si="19"/>
        <v>0</v>
      </c>
      <c r="N86" s="32">
        <v>0</v>
      </c>
      <c r="O86" s="32">
        <f t="shared" si="20"/>
        <v>0</v>
      </c>
      <c r="P86" s="32">
        <v>1625</v>
      </c>
      <c r="Q86" s="32">
        <f t="shared" si="21"/>
        <v>4.103535353535354</v>
      </c>
      <c r="R86" s="32">
        <v>8571</v>
      </c>
      <c r="S86" s="32">
        <f t="shared" si="22"/>
        <v>21.643939393939394</v>
      </c>
      <c r="T86" s="32">
        <v>15330</v>
      </c>
      <c r="U86" s="32">
        <f t="shared" si="23"/>
        <v>38.71212121212121</v>
      </c>
      <c r="V86" s="32">
        <v>0</v>
      </c>
      <c r="W86" s="32">
        <f t="shared" si="24"/>
        <v>0</v>
      </c>
      <c r="X86" s="32">
        <v>0</v>
      </c>
      <c r="Y86" s="32">
        <f t="shared" si="25"/>
        <v>0</v>
      </c>
      <c r="Z86" s="32">
        <v>19503</v>
      </c>
      <c r="AA86" s="32">
        <f t="shared" si="26"/>
        <v>49.25</v>
      </c>
      <c r="AB86" s="42">
        <f t="shared" si="27"/>
        <v>345262</v>
      </c>
      <c r="AC86" s="32">
        <f t="shared" si="28"/>
        <v>871.8737373737374</v>
      </c>
    </row>
    <row r="87" spans="1:29" ht="12.75">
      <c r="A87" s="22">
        <v>340001</v>
      </c>
      <c r="B87" s="31" t="s">
        <v>113</v>
      </c>
      <c r="C87" s="56">
        <v>111</v>
      </c>
      <c r="D87" s="32">
        <v>34974</v>
      </c>
      <c r="E87" s="32">
        <f>D87/$C87</f>
        <v>315.0810810810811</v>
      </c>
      <c r="F87" s="32">
        <v>4091</v>
      </c>
      <c r="G87" s="32">
        <f>F87/$C87</f>
        <v>36.85585585585586</v>
      </c>
      <c r="H87" s="32">
        <v>8605</v>
      </c>
      <c r="I87" s="32">
        <f>H87/$C87</f>
        <v>77.52252252252252</v>
      </c>
      <c r="J87" s="32">
        <v>82327</v>
      </c>
      <c r="K87" s="32">
        <f>J87/$C87</f>
        <v>741.6846846846847</v>
      </c>
      <c r="L87" s="32">
        <v>0</v>
      </c>
      <c r="M87" s="32">
        <f>L87/$C87</f>
        <v>0</v>
      </c>
      <c r="N87" s="32">
        <v>0</v>
      </c>
      <c r="O87" s="32">
        <f>N87/$C87</f>
        <v>0</v>
      </c>
      <c r="P87" s="32">
        <v>0</v>
      </c>
      <c r="Q87" s="32">
        <f>P87/$C87</f>
        <v>0</v>
      </c>
      <c r="R87" s="32">
        <v>3835</v>
      </c>
      <c r="S87" s="32">
        <f>R87/$C87</f>
        <v>34.549549549549546</v>
      </c>
      <c r="T87" s="32">
        <v>3434</v>
      </c>
      <c r="U87" s="32">
        <f>T87/$C87</f>
        <v>30.936936936936938</v>
      </c>
      <c r="V87" s="32">
        <v>0</v>
      </c>
      <c r="W87" s="32">
        <f>V87/$C87</f>
        <v>0</v>
      </c>
      <c r="X87" s="32">
        <v>0</v>
      </c>
      <c r="Y87" s="32">
        <f>X87/$C87</f>
        <v>0</v>
      </c>
      <c r="Z87" s="32">
        <v>375</v>
      </c>
      <c r="AA87" s="32">
        <f>Z87/$C87</f>
        <v>3.3783783783783785</v>
      </c>
      <c r="AB87" s="42">
        <f t="shared" si="27"/>
        <v>137641</v>
      </c>
      <c r="AC87" s="32">
        <f>AB87/$C87</f>
        <v>1240.009009009009</v>
      </c>
    </row>
    <row r="88" spans="1:29" ht="12.75">
      <c r="A88" s="22">
        <v>341001</v>
      </c>
      <c r="B88" s="31" t="s">
        <v>140</v>
      </c>
      <c r="C88" s="56">
        <v>202</v>
      </c>
      <c r="D88" s="32">
        <v>87786</v>
      </c>
      <c r="E88" s="32">
        <f>D88/$C88</f>
        <v>434.58415841584156</v>
      </c>
      <c r="F88" s="32">
        <v>1988</v>
      </c>
      <c r="G88" s="32">
        <f>F88/$C88</f>
        <v>9.841584158415841</v>
      </c>
      <c r="H88" s="32">
        <v>15020</v>
      </c>
      <c r="I88" s="32">
        <f>H88/$C88</f>
        <v>74.35643564356435</v>
      </c>
      <c r="J88" s="32">
        <v>101634</v>
      </c>
      <c r="K88" s="32">
        <f>J88/$C88</f>
        <v>503.13861386138615</v>
      </c>
      <c r="L88" s="32">
        <v>4032</v>
      </c>
      <c r="M88" s="32">
        <f>L88/$C88</f>
        <v>19.96039603960396</v>
      </c>
      <c r="N88" s="32">
        <v>0</v>
      </c>
      <c r="O88" s="32">
        <f>N88/$C88</f>
        <v>0</v>
      </c>
      <c r="P88" s="32">
        <v>0</v>
      </c>
      <c r="Q88" s="32">
        <f>P88/$C88</f>
        <v>0</v>
      </c>
      <c r="R88" s="32">
        <v>4465</v>
      </c>
      <c r="S88" s="32">
        <f>R88/$C88</f>
        <v>22.103960396039604</v>
      </c>
      <c r="T88" s="32">
        <v>90</v>
      </c>
      <c r="U88" s="32">
        <f>T88/$C88</f>
        <v>0.44554455445544555</v>
      </c>
      <c r="V88" s="32">
        <v>0</v>
      </c>
      <c r="W88" s="32">
        <f>V88/$C88</f>
        <v>0</v>
      </c>
      <c r="X88" s="32">
        <v>0</v>
      </c>
      <c r="Y88" s="32">
        <f>X88/$C88</f>
        <v>0</v>
      </c>
      <c r="Z88" s="32">
        <v>1220</v>
      </c>
      <c r="AA88" s="32">
        <f>Z88/$C88</f>
        <v>6.03960396039604</v>
      </c>
      <c r="AB88" s="42">
        <f t="shared" si="27"/>
        <v>216235</v>
      </c>
      <c r="AC88" s="32">
        <f>AB88/$C88</f>
        <v>1070.470297029703</v>
      </c>
    </row>
    <row r="89" spans="1:29" ht="12.75">
      <c r="A89" s="23">
        <v>342001</v>
      </c>
      <c r="B89" s="53" t="s">
        <v>136</v>
      </c>
      <c r="C89" s="55">
        <v>40</v>
      </c>
      <c r="D89" s="30">
        <v>6952</v>
      </c>
      <c r="E89" s="30">
        <f>D89/$C89</f>
        <v>173.8</v>
      </c>
      <c r="F89" s="30">
        <v>11015</v>
      </c>
      <c r="G89" s="30">
        <f>F89/$C89</f>
        <v>275.375</v>
      </c>
      <c r="H89" s="30">
        <v>2555</v>
      </c>
      <c r="I89" s="30">
        <f>H89/$C89</f>
        <v>63.875</v>
      </c>
      <c r="J89" s="30">
        <v>0</v>
      </c>
      <c r="K89" s="30">
        <f>J89/$C89</f>
        <v>0</v>
      </c>
      <c r="L89" s="30">
        <v>0</v>
      </c>
      <c r="M89" s="30">
        <f>L89/$C89</f>
        <v>0</v>
      </c>
      <c r="N89" s="30">
        <v>0</v>
      </c>
      <c r="O89" s="30">
        <f>N89/$C89</f>
        <v>0</v>
      </c>
      <c r="P89" s="30">
        <v>0</v>
      </c>
      <c r="Q89" s="30">
        <f>P89/$C89</f>
        <v>0</v>
      </c>
      <c r="R89" s="30">
        <v>0</v>
      </c>
      <c r="S89" s="30">
        <f>R89/$C89</f>
        <v>0</v>
      </c>
      <c r="T89" s="30">
        <v>0</v>
      </c>
      <c r="U89" s="30">
        <f>T89/$C89</f>
        <v>0</v>
      </c>
      <c r="V89" s="30">
        <v>0</v>
      </c>
      <c r="W89" s="30">
        <f>V89/$C89</f>
        <v>0</v>
      </c>
      <c r="X89" s="30">
        <v>0</v>
      </c>
      <c r="Y89" s="30">
        <f>X89/$C89</f>
        <v>0</v>
      </c>
      <c r="Z89" s="30">
        <v>0</v>
      </c>
      <c r="AA89" s="30">
        <f>Z89/$C89</f>
        <v>0</v>
      </c>
      <c r="AB89" s="43">
        <f t="shared" si="27"/>
        <v>20522</v>
      </c>
      <c r="AC89" s="30">
        <f>AB89/$C89</f>
        <v>513.05</v>
      </c>
    </row>
    <row r="90" spans="1:29" ht="12.75">
      <c r="A90" s="59">
        <v>343001</v>
      </c>
      <c r="B90" s="59" t="s">
        <v>141</v>
      </c>
      <c r="C90" s="57">
        <v>92</v>
      </c>
      <c r="D90" s="61">
        <v>39014</v>
      </c>
      <c r="E90" s="61">
        <f>D90/$C90</f>
        <v>424.0652173913044</v>
      </c>
      <c r="F90" s="61">
        <v>0</v>
      </c>
      <c r="G90" s="61">
        <f>F90/$C90</f>
        <v>0</v>
      </c>
      <c r="H90" s="61">
        <v>0</v>
      </c>
      <c r="I90" s="61">
        <f>H90/$C90</f>
        <v>0</v>
      </c>
      <c r="J90" s="61">
        <v>71705</v>
      </c>
      <c r="K90" s="61">
        <f>J90/$C90</f>
        <v>779.4021739130435</v>
      </c>
      <c r="L90" s="61">
        <v>0</v>
      </c>
      <c r="M90" s="61">
        <f>L90/$C90</f>
        <v>0</v>
      </c>
      <c r="N90" s="61">
        <v>0</v>
      </c>
      <c r="O90" s="61">
        <f>N90/$C90</f>
        <v>0</v>
      </c>
      <c r="P90" s="61">
        <v>0</v>
      </c>
      <c r="Q90" s="61">
        <f>P90/$C90</f>
        <v>0</v>
      </c>
      <c r="R90" s="61">
        <v>0</v>
      </c>
      <c r="S90" s="61">
        <f>R90/$C90</f>
        <v>0</v>
      </c>
      <c r="T90" s="61">
        <v>0</v>
      </c>
      <c r="U90" s="61">
        <f>T90/$C90</f>
        <v>0</v>
      </c>
      <c r="V90" s="61">
        <v>0</v>
      </c>
      <c r="W90" s="61">
        <f>V90/$C90</f>
        <v>0</v>
      </c>
      <c r="X90" s="61">
        <v>0</v>
      </c>
      <c r="Y90" s="61">
        <f>X90/$C90</f>
        <v>0</v>
      </c>
      <c r="Z90" s="61">
        <v>0</v>
      </c>
      <c r="AA90" s="61">
        <f>Z90/$C90</f>
        <v>0</v>
      </c>
      <c r="AB90" s="58">
        <f t="shared" si="27"/>
        <v>110719</v>
      </c>
      <c r="AC90" s="61">
        <f>AB90/$C90</f>
        <v>1203.4673913043478</v>
      </c>
    </row>
    <row r="91" spans="1:29" ht="12.75">
      <c r="A91" s="16"/>
      <c r="B91" s="17" t="s">
        <v>94</v>
      </c>
      <c r="C91" s="39">
        <f>SUM(C80:C90)</f>
        <v>4237</v>
      </c>
      <c r="D91" s="40">
        <f>SUM(D80:D90)</f>
        <v>1769510</v>
      </c>
      <c r="E91" s="40">
        <f t="shared" si="15"/>
        <v>417.6327590276139</v>
      </c>
      <c r="F91" s="40">
        <f>SUM(F80:F90)</f>
        <v>808441</v>
      </c>
      <c r="G91" s="40">
        <f t="shared" si="16"/>
        <v>190.80505074345055</v>
      </c>
      <c r="H91" s="40">
        <f>SUM(H80:H90)</f>
        <v>325759</v>
      </c>
      <c r="I91" s="40">
        <f t="shared" si="17"/>
        <v>76.88435213594525</v>
      </c>
      <c r="J91" s="40">
        <f>SUM(J80:J90)</f>
        <v>1540328</v>
      </c>
      <c r="K91" s="40">
        <f t="shared" si="18"/>
        <v>363.5421288647628</v>
      </c>
      <c r="L91" s="40">
        <f>SUM(L80:L90)</f>
        <v>46208</v>
      </c>
      <c r="M91" s="40">
        <f t="shared" si="19"/>
        <v>10.905829596412556</v>
      </c>
      <c r="N91" s="40">
        <f>SUM(N80:N90)</f>
        <v>0</v>
      </c>
      <c r="O91" s="40">
        <f t="shared" si="20"/>
        <v>0</v>
      </c>
      <c r="P91" s="40">
        <f>SUM(P80:P90)</f>
        <v>255085</v>
      </c>
      <c r="Q91" s="40">
        <f t="shared" si="21"/>
        <v>60.204153882464006</v>
      </c>
      <c r="R91" s="40">
        <f>SUM(R80:R90)</f>
        <v>69085</v>
      </c>
      <c r="S91" s="40">
        <f t="shared" si="22"/>
        <v>16.3051687514751</v>
      </c>
      <c r="T91" s="40">
        <f>SUM(T80:T90)</f>
        <v>135140</v>
      </c>
      <c r="U91" s="40">
        <f t="shared" si="23"/>
        <v>31.895208874203444</v>
      </c>
      <c r="V91" s="40">
        <f>SUM(V80:V90)</f>
        <v>32342</v>
      </c>
      <c r="W91" s="40">
        <f t="shared" si="24"/>
        <v>7.6332310597120605</v>
      </c>
      <c r="X91" s="40">
        <f>SUM(X80:X90)</f>
        <v>0</v>
      </c>
      <c r="Y91" s="40">
        <f t="shared" si="25"/>
        <v>0</v>
      </c>
      <c r="Z91" s="40">
        <f>SUM(Z80:Z90)</f>
        <v>59513</v>
      </c>
      <c r="AA91" s="40">
        <f t="shared" si="26"/>
        <v>14.046023129572811</v>
      </c>
      <c r="AB91" s="46">
        <f t="shared" si="27"/>
        <v>5041411</v>
      </c>
      <c r="AC91" s="40">
        <f t="shared" si="28"/>
        <v>1189.8539060656124</v>
      </c>
    </row>
    <row r="92" spans="1:29" ht="12.75">
      <c r="A92" s="28"/>
      <c r="B92" s="20"/>
      <c r="C92" s="7"/>
      <c r="D92" s="20"/>
      <c r="E92" s="20"/>
      <c r="F92" s="20"/>
      <c r="G92" s="36"/>
      <c r="H92" s="20"/>
      <c r="I92" s="20"/>
      <c r="J92" s="20"/>
      <c r="K92" s="36"/>
      <c r="L92" s="20"/>
      <c r="M92" s="20"/>
      <c r="N92" s="20"/>
      <c r="O92" s="36"/>
      <c r="P92" s="20"/>
      <c r="Q92" s="20"/>
      <c r="R92" s="20"/>
      <c r="S92" s="36"/>
      <c r="T92" s="20"/>
      <c r="U92" s="20"/>
      <c r="V92" s="20"/>
      <c r="W92" s="36"/>
      <c r="X92" s="20"/>
      <c r="Y92" s="20"/>
      <c r="Z92" s="20"/>
      <c r="AA92" s="36"/>
      <c r="AB92" s="20"/>
      <c r="AC92" s="36"/>
    </row>
    <row r="93" spans="1:29" ht="12.75">
      <c r="A93" s="50">
        <v>300001</v>
      </c>
      <c r="B93" s="50" t="s">
        <v>95</v>
      </c>
      <c r="C93" s="56">
        <v>426</v>
      </c>
      <c r="D93" s="51">
        <v>117372</v>
      </c>
      <c r="E93" s="51">
        <f>D93/$C93</f>
        <v>275.5211267605634</v>
      </c>
      <c r="F93" s="51">
        <v>0</v>
      </c>
      <c r="G93" s="51">
        <f>F93/$C93</f>
        <v>0</v>
      </c>
      <c r="H93" s="51">
        <v>23802</v>
      </c>
      <c r="I93" s="51">
        <f>H93/$C93</f>
        <v>55.87323943661972</v>
      </c>
      <c r="J93" s="51">
        <v>271553</v>
      </c>
      <c r="K93" s="51">
        <f>J93/$C93</f>
        <v>637.4483568075117</v>
      </c>
      <c r="L93" s="51">
        <v>0</v>
      </c>
      <c r="M93" s="51">
        <f>L93/$C93</f>
        <v>0</v>
      </c>
      <c r="N93" s="51">
        <v>0</v>
      </c>
      <c r="O93" s="51">
        <f>N93/$C93</f>
        <v>0</v>
      </c>
      <c r="P93" s="51">
        <v>0</v>
      </c>
      <c r="Q93" s="51">
        <f>P93/$C93</f>
        <v>0</v>
      </c>
      <c r="R93" s="51">
        <v>36921</v>
      </c>
      <c r="S93" s="51">
        <f>R93/$C93</f>
        <v>86.66901408450704</v>
      </c>
      <c r="T93" s="51">
        <v>0</v>
      </c>
      <c r="U93" s="51">
        <f>T93/$C93</f>
        <v>0</v>
      </c>
      <c r="V93" s="51">
        <v>0</v>
      </c>
      <c r="W93" s="51">
        <f>V93/$C93</f>
        <v>0</v>
      </c>
      <c r="X93" s="51">
        <v>0</v>
      </c>
      <c r="Y93" s="51">
        <f>X93/$C93</f>
        <v>0</v>
      </c>
      <c r="Z93" s="51">
        <v>0</v>
      </c>
      <c r="AA93" s="51">
        <f>Z93/$C93</f>
        <v>0</v>
      </c>
      <c r="AB93" s="52">
        <f>D93+F93+H93+J93+L93+N93+P93+R93+T93+V93+X93+Z93</f>
        <v>449648</v>
      </c>
      <c r="AC93" s="51">
        <f>AB93/$C93</f>
        <v>1055.511737089202</v>
      </c>
    </row>
    <row r="94" spans="1:29" ht="12.75">
      <c r="A94" s="22">
        <v>300002</v>
      </c>
      <c r="B94" s="31" t="s">
        <v>96</v>
      </c>
      <c r="C94" s="56">
        <v>413</v>
      </c>
      <c r="D94" s="32">
        <v>141556</v>
      </c>
      <c r="E94" s="32">
        <f>D94/$C94</f>
        <v>342.7506053268765</v>
      </c>
      <c r="F94" s="32">
        <v>0</v>
      </c>
      <c r="G94" s="32">
        <f>F94/$C94</f>
        <v>0</v>
      </c>
      <c r="H94" s="32">
        <v>31630</v>
      </c>
      <c r="I94" s="32">
        <f>H94/$C94</f>
        <v>76.5859564164649</v>
      </c>
      <c r="J94" s="32">
        <v>284730</v>
      </c>
      <c r="K94" s="32">
        <f>J94/$C94</f>
        <v>689.4188861985472</v>
      </c>
      <c r="L94" s="32">
        <v>0</v>
      </c>
      <c r="M94" s="32">
        <f>L94/$C94</f>
        <v>0</v>
      </c>
      <c r="N94" s="32">
        <v>0</v>
      </c>
      <c r="O94" s="32">
        <f>N94/$C94</f>
        <v>0</v>
      </c>
      <c r="P94" s="32">
        <v>0</v>
      </c>
      <c r="Q94" s="32">
        <f>P94/$C94</f>
        <v>0</v>
      </c>
      <c r="R94" s="32">
        <v>21149</v>
      </c>
      <c r="S94" s="32">
        <f>R94/$C94</f>
        <v>51.20823244552058</v>
      </c>
      <c r="T94" s="32">
        <v>0</v>
      </c>
      <c r="U94" s="32">
        <f>T94/$C94</f>
        <v>0</v>
      </c>
      <c r="V94" s="32">
        <v>0</v>
      </c>
      <c r="W94" s="32">
        <f>V94/$C94</f>
        <v>0</v>
      </c>
      <c r="X94" s="32">
        <v>0</v>
      </c>
      <c r="Y94" s="32">
        <f>X94/$C94</f>
        <v>0</v>
      </c>
      <c r="Z94" s="32">
        <v>0</v>
      </c>
      <c r="AA94" s="32">
        <f>Z94/$C94</f>
        <v>0</v>
      </c>
      <c r="AB94" s="42">
        <f>D94+F94+H94+J94+L94+N94+P94+R94+T94+V94+X94+Z94</f>
        <v>479065</v>
      </c>
      <c r="AC94" s="32">
        <f>AB94/$C94</f>
        <v>1159.963680387409</v>
      </c>
    </row>
    <row r="95" spans="1:29" ht="12.75">
      <c r="A95" s="22">
        <v>300003</v>
      </c>
      <c r="B95" s="31" t="s">
        <v>142</v>
      </c>
      <c r="C95" s="56">
        <v>377</v>
      </c>
      <c r="D95" s="32">
        <v>137218</v>
      </c>
      <c r="E95" s="32">
        <f aca="true" t="shared" si="29" ref="E95:E139">D95/$C95</f>
        <v>363.973474801061</v>
      </c>
      <c r="F95" s="32">
        <v>0</v>
      </c>
      <c r="G95" s="32">
        <f aca="true" t="shared" si="30" ref="G95:G139">F95/$C95</f>
        <v>0</v>
      </c>
      <c r="H95" s="32">
        <v>23997</v>
      </c>
      <c r="I95" s="32">
        <f aca="true" t="shared" si="31" ref="I95:I139">H95/$C95</f>
        <v>63.6525198938992</v>
      </c>
      <c r="J95" s="32">
        <v>267024</v>
      </c>
      <c r="K95" s="32">
        <f aca="true" t="shared" si="32" ref="K95:K139">J95/$C95</f>
        <v>708.2864721485411</v>
      </c>
      <c r="L95" s="32">
        <v>0</v>
      </c>
      <c r="M95" s="32">
        <f aca="true" t="shared" si="33" ref="M95:M139">L95/$C95</f>
        <v>0</v>
      </c>
      <c r="N95" s="32">
        <v>0</v>
      </c>
      <c r="O95" s="32">
        <f aca="true" t="shared" si="34" ref="O95:O139">N95/$C95</f>
        <v>0</v>
      </c>
      <c r="P95" s="32">
        <v>0</v>
      </c>
      <c r="Q95" s="32">
        <f aca="true" t="shared" si="35" ref="Q95:Q139">P95/$C95</f>
        <v>0</v>
      </c>
      <c r="R95" s="32">
        <v>5680</v>
      </c>
      <c r="S95" s="32">
        <f aca="true" t="shared" si="36" ref="S95:S139">R95/$C95</f>
        <v>15.066312997347481</v>
      </c>
      <c r="T95" s="32">
        <v>0</v>
      </c>
      <c r="U95" s="32">
        <f aca="true" t="shared" si="37" ref="U95:U139">T95/$C95</f>
        <v>0</v>
      </c>
      <c r="V95" s="32">
        <v>0</v>
      </c>
      <c r="W95" s="32">
        <f aca="true" t="shared" si="38" ref="W95:W139">V95/$C95</f>
        <v>0</v>
      </c>
      <c r="X95" s="32">
        <v>0</v>
      </c>
      <c r="Y95" s="32">
        <f aca="true" t="shared" si="39" ref="Y95:Y139">X95/$C95</f>
        <v>0</v>
      </c>
      <c r="Z95" s="32">
        <v>0</v>
      </c>
      <c r="AA95" s="32">
        <f aca="true" t="shared" si="40" ref="AA95:AA139">Z95/$C95</f>
        <v>0</v>
      </c>
      <c r="AB95" s="42">
        <f aca="true" t="shared" si="41" ref="AB95:AB139">D95+F95+H95+J95+L95+N95+P95+R95+T95+V95+X95+Z95</f>
        <v>433919</v>
      </c>
      <c r="AC95" s="32">
        <f aca="true" t="shared" si="42" ref="AC95:AC139">AB95/$C95</f>
        <v>1150.9787798408488</v>
      </c>
    </row>
    <row r="96" spans="1:29" ht="12.75">
      <c r="A96" s="22">
        <v>370001</v>
      </c>
      <c r="B96" s="31" t="s">
        <v>143</v>
      </c>
      <c r="C96" s="56">
        <v>271</v>
      </c>
      <c r="D96" s="32">
        <v>189843</v>
      </c>
      <c r="E96" s="32">
        <f t="shared" si="29"/>
        <v>700.5276752767528</v>
      </c>
      <c r="F96" s="32">
        <v>33666</v>
      </c>
      <c r="G96" s="32">
        <f t="shared" si="30"/>
        <v>124.22878228782288</v>
      </c>
      <c r="H96" s="32">
        <v>0</v>
      </c>
      <c r="I96" s="32">
        <f t="shared" si="31"/>
        <v>0</v>
      </c>
      <c r="J96" s="32">
        <v>0</v>
      </c>
      <c r="K96" s="32">
        <f t="shared" si="32"/>
        <v>0</v>
      </c>
      <c r="L96" s="32">
        <v>0</v>
      </c>
      <c r="M96" s="32">
        <f t="shared" si="33"/>
        <v>0</v>
      </c>
      <c r="N96" s="32">
        <v>0</v>
      </c>
      <c r="O96" s="32">
        <f t="shared" si="34"/>
        <v>0</v>
      </c>
      <c r="P96" s="32">
        <v>150840</v>
      </c>
      <c r="Q96" s="32">
        <f t="shared" si="35"/>
        <v>556.6051660516605</v>
      </c>
      <c r="R96" s="32">
        <v>12141</v>
      </c>
      <c r="S96" s="32">
        <f t="shared" si="36"/>
        <v>44.800738007380076</v>
      </c>
      <c r="T96" s="32">
        <v>14668</v>
      </c>
      <c r="U96" s="32">
        <f t="shared" si="37"/>
        <v>54.125461254612546</v>
      </c>
      <c r="V96" s="32">
        <v>0</v>
      </c>
      <c r="W96" s="32">
        <f t="shared" si="38"/>
        <v>0</v>
      </c>
      <c r="X96" s="32">
        <v>0</v>
      </c>
      <c r="Y96" s="32">
        <f t="shared" si="39"/>
        <v>0</v>
      </c>
      <c r="Z96" s="32">
        <v>2832</v>
      </c>
      <c r="AA96" s="32">
        <f t="shared" si="40"/>
        <v>10.450184501845019</v>
      </c>
      <c r="AB96" s="42">
        <f t="shared" si="41"/>
        <v>403990</v>
      </c>
      <c r="AC96" s="32">
        <f t="shared" si="42"/>
        <v>1490.738007380074</v>
      </c>
    </row>
    <row r="97" spans="1:29" ht="12.75">
      <c r="A97" s="23">
        <v>371001</v>
      </c>
      <c r="B97" s="53" t="s">
        <v>144</v>
      </c>
      <c r="C97" s="55">
        <v>655</v>
      </c>
      <c r="D97" s="30">
        <v>212499</v>
      </c>
      <c r="E97" s="30">
        <f t="shared" si="29"/>
        <v>324.4259541984733</v>
      </c>
      <c r="F97" s="30">
        <v>158637</v>
      </c>
      <c r="G97" s="30">
        <f t="shared" si="30"/>
        <v>242.193893129771</v>
      </c>
      <c r="H97" s="30">
        <v>37110</v>
      </c>
      <c r="I97" s="30">
        <f t="shared" si="31"/>
        <v>56.656488549618324</v>
      </c>
      <c r="J97" s="30">
        <v>0</v>
      </c>
      <c r="K97" s="30">
        <f t="shared" si="32"/>
        <v>0</v>
      </c>
      <c r="L97" s="30">
        <v>0</v>
      </c>
      <c r="M97" s="30">
        <f t="shared" si="33"/>
        <v>0</v>
      </c>
      <c r="N97" s="30">
        <v>0</v>
      </c>
      <c r="O97" s="30">
        <f t="shared" si="34"/>
        <v>0</v>
      </c>
      <c r="P97" s="30">
        <v>0</v>
      </c>
      <c r="Q97" s="30">
        <f t="shared" si="35"/>
        <v>0</v>
      </c>
      <c r="R97" s="30">
        <v>28245</v>
      </c>
      <c r="S97" s="30">
        <f t="shared" si="36"/>
        <v>43.12213740458015</v>
      </c>
      <c r="T97" s="30">
        <v>12810</v>
      </c>
      <c r="U97" s="30">
        <f t="shared" si="37"/>
        <v>19.557251908396946</v>
      </c>
      <c r="V97" s="30">
        <v>0</v>
      </c>
      <c r="W97" s="30">
        <f t="shared" si="38"/>
        <v>0</v>
      </c>
      <c r="X97" s="30">
        <v>0</v>
      </c>
      <c r="Y97" s="30">
        <f t="shared" si="39"/>
        <v>0</v>
      </c>
      <c r="Z97" s="30">
        <v>22576</v>
      </c>
      <c r="AA97" s="30">
        <f t="shared" si="40"/>
        <v>34.46717557251908</v>
      </c>
      <c r="AB97" s="43">
        <f t="shared" si="41"/>
        <v>471877</v>
      </c>
      <c r="AC97" s="30">
        <f t="shared" si="42"/>
        <v>720.4229007633588</v>
      </c>
    </row>
    <row r="98" spans="1:29" ht="12.75">
      <c r="A98" s="50">
        <v>372001</v>
      </c>
      <c r="B98" s="50" t="s">
        <v>145</v>
      </c>
      <c r="C98" s="56">
        <v>430</v>
      </c>
      <c r="D98" s="51">
        <v>177077</v>
      </c>
      <c r="E98" s="51">
        <f t="shared" si="29"/>
        <v>411.80697674418604</v>
      </c>
      <c r="F98" s="51">
        <v>68285</v>
      </c>
      <c r="G98" s="51">
        <f t="shared" si="30"/>
        <v>158.80232558139534</v>
      </c>
      <c r="H98" s="51">
        <v>0</v>
      </c>
      <c r="I98" s="51">
        <f t="shared" si="31"/>
        <v>0</v>
      </c>
      <c r="J98" s="51">
        <v>373140</v>
      </c>
      <c r="K98" s="51">
        <f t="shared" si="32"/>
        <v>867.7674418604652</v>
      </c>
      <c r="L98" s="51">
        <v>0</v>
      </c>
      <c r="M98" s="51">
        <f t="shared" si="33"/>
        <v>0</v>
      </c>
      <c r="N98" s="51">
        <v>0</v>
      </c>
      <c r="O98" s="51">
        <f t="shared" si="34"/>
        <v>0</v>
      </c>
      <c r="P98" s="51">
        <v>0</v>
      </c>
      <c r="Q98" s="51">
        <f t="shared" si="35"/>
        <v>0</v>
      </c>
      <c r="R98" s="51">
        <v>0</v>
      </c>
      <c r="S98" s="51">
        <f t="shared" si="36"/>
        <v>0</v>
      </c>
      <c r="T98" s="51">
        <v>0</v>
      </c>
      <c r="U98" s="51">
        <f t="shared" si="37"/>
        <v>0</v>
      </c>
      <c r="V98" s="51">
        <v>0</v>
      </c>
      <c r="W98" s="51">
        <f t="shared" si="38"/>
        <v>0</v>
      </c>
      <c r="X98" s="51">
        <v>0</v>
      </c>
      <c r="Y98" s="51">
        <f t="shared" si="39"/>
        <v>0</v>
      </c>
      <c r="Z98" s="51">
        <v>0</v>
      </c>
      <c r="AA98" s="51">
        <f t="shared" si="40"/>
        <v>0</v>
      </c>
      <c r="AB98" s="52">
        <f t="shared" si="41"/>
        <v>618502</v>
      </c>
      <c r="AC98" s="51">
        <f t="shared" si="42"/>
        <v>1438.3767441860466</v>
      </c>
    </row>
    <row r="99" spans="1:29" ht="12.75">
      <c r="A99" s="22">
        <v>373001</v>
      </c>
      <c r="B99" s="31" t="s">
        <v>146</v>
      </c>
      <c r="C99" s="56">
        <v>198</v>
      </c>
      <c r="D99" s="32">
        <v>80049</v>
      </c>
      <c r="E99" s="32">
        <f t="shared" si="29"/>
        <v>404.2878787878788</v>
      </c>
      <c r="F99" s="32">
        <v>61213</v>
      </c>
      <c r="G99" s="32">
        <f t="shared" si="30"/>
        <v>309.15656565656565</v>
      </c>
      <c r="H99" s="32">
        <v>14919</v>
      </c>
      <c r="I99" s="32">
        <f t="shared" si="31"/>
        <v>75.34848484848484</v>
      </c>
      <c r="J99" s="32">
        <v>0</v>
      </c>
      <c r="K99" s="32">
        <f t="shared" si="32"/>
        <v>0</v>
      </c>
      <c r="L99" s="32">
        <v>0</v>
      </c>
      <c r="M99" s="32">
        <f t="shared" si="33"/>
        <v>0</v>
      </c>
      <c r="N99" s="32">
        <v>0</v>
      </c>
      <c r="O99" s="32">
        <f t="shared" si="34"/>
        <v>0</v>
      </c>
      <c r="P99" s="32">
        <v>28828</v>
      </c>
      <c r="Q99" s="32">
        <f t="shared" si="35"/>
        <v>145.59595959595958</v>
      </c>
      <c r="R99" s="32">
        <v>23236</v>
      </c>
      <c r="S99" s="32">
        <f t="shared" si="36"/>
        <v>117.35353535353535</v>
      </c>
      <c r="T99" s="32">
        <v>6037</v>
      </c>
      <c r="U99" s="32">
        <f t="shared" si="37"/>
        <v>30.48989898989899</v>
      </c>
      <c r="V99" s="32">
        <v>0</v>
      </c>
      <c r="W99" s="32">
        <f t="shared" si="38"/>
        <v>0</v>
      </c>
      <c r="X99" s="32">
        <v>0</v>
      </c>
      <c r="Y99" s="32">
        <f t="shared" si="39"/>
        <v>0</v>
      </c>
      <c r="Z99" s="32">
        <v>0</v>
      </c>
      <c r="AA99" s="32">
        <f t="shared" si="40"/>
        <v>0</v>
      </c>
      <c r="AB99" s="42">
        <f t="shared" si="41"/>
        <v>214282</v>
      </c>
      <c r="AC99" s="32">
        <f t="shared" si="42"/>
        <v>1082.2323232323233</v>
      </c>
    </row>
    <row r="100" spans="1:29" ht="12.75">
      <c r="A100" s="22">
        <v>374001</v>
      </c>
      <c r="B100" s="31" t="s">
        <v>147</v>
      </c>
      <c r="C100" s="56">
        <v>238</v>
      </c>
      <c r="D100" s="32">
        <v>52867</v>
      </c>
      <c r="E100" s="32">
        <f t="shared" si="29"/>
        <v>222.13025210084032</v>
      </c>
      <c r="F100" s="32">
        <v>65744</v>
      </c>
      <c r="G100" s="32">
        <f t="shared" si="30"/>
        <v>276.2352941176471</v>
      </c>
      <c r="H100" s="32">
        <v>15377</v>
      </c>
      <c r="I100" s="32">
        <f t="shared" si="31"/>
        <v>64.60924369747899</v>
      </c>
      <c r="J100" s="32">
        <v>0</v>
      </c>
      <c r="K100" s="32">
        <f t="shared" si="32"/>
        <v>0</v>
      </c>
      <c r="L100" s="32">
        <v>0</v>
      </c>
      <c r="M100" s="32">
        <f t="shared" si="33"/>
        <v>0</v>
      </c>
      <c r="N100" s="32">
        <v>0</v>
      </c>
      <c r="O100" s="32">
        <f t="shared" si="34"/>
        <v>0</v>
      </c>
      <c r="P100" s="32">
        <v>37595</v>
      </c>
      <c r="Q100" s="32">
        <f t="shared" si="35"/>
        <v>157.96218487394958</v>
      </c>
      <c r="R100" s="32">
        <v>10310</v>
      </c>
      <c r="S100" s="32">
        <f t="shared" si="36"/>
        <v>43.319327731092436</v>
      </c>
      <c r="T100" s="32">
        <v>5479</v>
      </c>
      <c r="U100" s="32">
        <f t="shared" si="37"/>
        <v>23.021008403361346</v>
      </c>
      <c r="V100" s="32">
        <v>0</v>
      </c>
      <c r="W100" s="32">
        <f t="shared" si="38"/>
        <v>0</v>
      </c>
      <c r="X100" s="32">
        <v>0</v>
      </c>
      <c r="Y100" s="32">
        <f t="shared" si="39"/>
        <v>0</v>
      </c>
      <c r="Z100" s="32">
        <v>0</v>
      </c>
      <c r="AA100" s="32">
        <f t="shared" si="40"/>
        <v>0</v>
      </c>
      <c r="AB100" s="42">
        <f t="shared" si="41"/>
        <v>187372</v>
      </c>
      <c r="AC100" s="32">
        <f t="shared" si="42"/>
        <v>787.2773109243698</v>
      </c>
    </row>
    <row r="101" spans="1:29" ht="12.75">
      <c r="A101" s="22">
        <v>375001</v>
      </c>
      <c r="B101" s="31" t="s">
        <v>148</v>
      </c>
      <c r="C101" s="56">
        <v>140</v>
      </c>
      <c r="D101" s="32">
        <v>36014</v>
      </c>
      <c r="E101" s="32">
        <f t="shared" si="29"/>
        <v>257.24285714285713</v>
      </c>
      <c r="F101" s="32">
        <v>42722</v>
      </c>
      <c r="G101" s="32">
        <f t="shared" si="30"/>
        <v>305.15714285714284</v>
      </c>
      <c r="H101" s="32">
        <v>9869</v>
      </c>
      <c r="I101" s="32">
        <f t="shared" si="31"/>
        <v>70.49285714285715</v>
      </c>
      <c r="J101" s="32">
        <v>0</v>
      </c>
      <c r="K101" s="32">
        <f t="shared" si="32"/>
        <v>0</v>
      </c>
      <c r="L101" s="32">
        <v>0</v>
      </c>
      <c r="M101" s="32">
        <f t="shared" si="33"/>
        <v>0</v>
      </c>
      <c r="N101" s="32">
        <v>0</v>
      </c>
      <c r="O101" s="32">
        <f t="shared" si="34"/>
        <v>0</v>
      </c>
      <c r="P101" s="32">
        <v>5828</v>
      </c>
      <c r="Q101" s="32">
        <f t="shared" si="35"/>
        <v>41.628571428571426</v>
      </c>
      <c r="R101" s="32">
        <v>3197</v>
      </c>
      <c r="S101" s="32">
        <f t="shared" si="36"/>
        <v>22.835714285714285</v>
      </c>
      <c r="T101" s="32">
        <v>11326</v>
      </c>
      <c r="U101" s="32">
        <f t="shared" si="37"/>
        <v>80.9</v>
      </c>
      <c r="V101" s="32">
        <v>0</v>
      </c>
      <c r="W101" s="32">
        <f t="shared" si="38"/>
        <v>0</v>
      </c>
      <c r="X101" s="32">
        <v>0</v>
      </c>
      <c r="Y101" s="32">
        <f t="shared" si="39"/>
        <v>0</v>
      </c>
      <c r="Z101" s="32">
        <v>0</v>
      </c>
      <c r="AA101" s="32">
        <f t="shared" si="40"/>
        <v>0</v>
      </c>
      <c r="AB101" s="42">
        <f t="shared" si="41"/>
        <v>108956</v>
      </c>
      <c r="AC101" s="32">
        <f t="shared" si="42"/>
        <v>778.2571428571429</v>
      </c>
    </row>
    <row r="102" spans="1:29" ht="12.75">
      <c r="A102" s="23">
        <v>376001</v>
      </c>
      <c r="B102" s="53" t="s">
        <v>149</v>
      </c>
      <c r="C102" s="55">
        <v>132</v>
      </c>
      <c r="D102" s="30">
        <v>72528</v>
      </c>
      <c r="E102" s="30">
        <f t="shared" si="29"/>
        <v>549.4545454545455</v>
      </c>
      <c r="F102" s="30">
        <v>43391</v>
      </c>
      <c r="G102" s="30">
        <f t="shared" si="30"/>
        <v>328.719696969697</v>
      </c>
      <c r="H102" s="30">
        <v>10015</v>
      </c>
      <c r="I102" s="30">
        <f t="shared" si="31"/>
        <v>75.87121212121212</v>
      </c>
      <c r="J102" s="30">
        <v>0</v>
      </c>
      <c r="K102" s="30">
        <f t="shared" si="32"/>
        <v>0</v>
      </c>
      <c r="L102" s="30">
        <v>0</v>
      </c>
      <c r="M102" s="30">
        <f t="shared" si="33"/>
        <v>0</v>
      </c>
      <c r="N102" s="30">
        <v>0</v>
      </c>
      <c r="O102" s="30">
        <f t="shared" si="34"/>
        <v>0</v>
      </c>
      <c r="P102" s="30">
        <v>6804</v>
      </c>
      <c r="Q102" s="30">
        <f t="shared" si="35"/>
        <v>51.54545454545455</v>
      </c>
      <c r="R102" s="30">
        <v>5755</v>
      </c>
      <c r="S102" s="30">
        <f t="shared" si="36"/>
        <v>43.59848484848485</v>
      </c>
      <c r="T102" s="30">
        <v>4893</v>
      </c>
      <c r="U102" s="30">
        <f t="shared" si="37"/>
        <v>37.06818181818182</v>
      </c>
      <c r="V102" s="30">
        <v>0</v>
      </c>
      <c r="W102" s="30">
        <f t="shared" si="38"/>
        <v>0</v>
      </c>
      <c r="X102" s="30">
        <v>0</v>
      </c>
      <c r="Y102" s="30">
        <f t="shared" si="39"/>
        <v>0</v>
      </c>
      <c r="Z102" s="30">
        <v>0</v>
      </c>
      <c r="AA102" s="30">
        <f t="shared" si="40"/>
        <v>0</v>
      </c>
      <c r="AB102" s="43">
        <f t="shared" si="41"/>
        <v>143386</v>
      </c>
      <c r="AC102" s="30">
        <f t="shared" si="42"/>
        <v>1086.2575757575758</v>
      </c>
    </row>
    <row r="103" spans="1:29" ht="12.75">
      <c r="A103" s="50">
        <v>377001</v>
      </c>
      <c r="B103" s="50" t="s">
        <v>125</v>
      </c>
      <c r="C103" s="56">
        <v>308</v>
      </c>
      <c r="D103" s="51">
        <v>145257</v>
      </c>
      <c r="E103" s="51">
        <f t="shared" si="29"/>
        <v>471.6136363636364</v>
      </c>
      <c r="F103" s="51">
        <v>19483</v>
      </c>
      <c r="G103" s="51">
        <f t="shared" si="30"/>
        <v>63.256493506493506</v>
      </c>
      <c r="H103" s="51">
        <v>24268</v>
      </c>
      <c r="I103" s="51">
        <f t="shared" si="31"/>
        <v>78.79220779220779</v>
      </c>
      <c r="J103" s="51">
        <v>214543</v>
      </c>
      <c r="K103" s="51">
        <f t="shared" si="32"/>
        <v>696.5681818181819</v>
      </c>
      <c r="L103" s="51">
        <v>0</v>
      </c>
      <c r="M103" s="51">
        <f t="shared" si="33"/>
        <v>0</v>
      </c>
      <c r="N103" s="51">
        <v>0</v>
      </c>
      <c r="O103" s="51">
        <f t="shared" si="34"/>
        <v>0</v>
      </c>
      <c r="P103" s="51">
        <v>0</v>
      </c>
      <c r="Q103" s="51">
        <f t="shared" si="35"/>
        <v>0</v>
      </c>
      <c r="R103" s="51">
        <v>21314</v>
      </c>
      <c r="S103" s="51">
        <f t="shared" si="36"/>
        <v>69.2012987012987</v>
      </c>
      <c r="T103" s="51">
        <v>9426</v>
      </c>
      <c r="U103" s="51">
        <f t="shared" si="37"/>
        <v>30.603896103896105</v>
      </c>
      <c r="V103" s="51">
        <v>0</v>
      </c>
      <c r="W103" s="51">
        <f t="shared" si="38"/>
        <v>0</v>
      </c>
      <c r="X103" s="51">
        <v>0</v>
      </c>
      <c r="Y103" s="51">
        <f t="shared" si="39"/>
        <v>0</v>
      </c>
      <c r="Z103" s="51">
        <v>0</v>
      </c>
      <c r="AA103" s="51">
        <f t="shared" si="40"/>
        <v>0</v>
      </c>
      <c r="AB103" s="52">
        <f t="shared" si="41"/>
        <v>434291</v>
      </c>
      <c r="AC103" s="51">
        <f t="shared" si="42"/>
        <v>1410.0357142857142</v>
      </c>
    </row>
    <row r="104" spans="1:29" ht="12.75">
      <c r="A104" s="22">
        <v>377002</v>
      </c>
      <c r="B104" s="31" t="s">
        <v>126</v>
      </c>
      <c r="C104" s="56">
        <v>279</v>
      </c>
      <c r="D104" s="32">
        <v>139013</v>
      </c>
      <c r="E104" s="32">
        <f t="shared" si="29"/>
        <v>498.2544802867383</v>
      </c>
      <c r="F104" s="32">
        <v>37815</v>
      </c>
      <c r="G104" s="32">
        <f t="shared" si="30"/>
        <v>135.53763440860214</v>
      </c>
      <c r="H104" s="32">
        <v>23418</v>
      </c>
      <c r="I104" s="32">
        <f t="shared" si="31"/>
        <v>83.93548387096774</v>
      </c>
      <c r="J104" s="32">
        <v>150842</v>
      </c>
      <c r="K104" s="32">
        <f t="shared" si="32"/>
        <v>540.652329749104</v>
      </c>
      <c r="L104" s="32">
        <v>0</v>
      </c>
      <c r="M104" s="32">
        <f t="shared" si="33"/>
        <v>0</v>
      </c>
      <c r="N104" s="32">
        <v>0</v>
      </c>
      <c r="O104" s="32">
        <f t="shared" si="34"/>
        <v>0</v>
      </c>
      <c r="P104" s="32">
        <v>0</v>
      </c>
      <c r="Q104" s="32">
        <f t="shared" si="35"/>
        <v>0</v>
      </c>
      <c r="R104" s="32">
        <v>19804</v>
      </c>
      <c r="S104" s="32">
        <f t="shared" si="36"/>
        <v>70.9820788530466</v>
      </c>
      <c r="T104" s="32">
        <v>8269</v>
      </c>
      <c r="U104" s="32">
        <f t="shared" si="37"/>
        <v>29.63799283154122</v>
      </c>
      <c r="V104" s="32">
        <v>0</v>
      </c>
      <c r="W104" s="32">
        <f t="shared" si="38"/>
        <v>0</v>
      </c>
      <c r="X104" s="32">
        <v>0</v>
      </c>
      <c r="Y104" s="32">
        <f t="shared" si="39"/>
        <v>0</v>
      </c>
      <c r="Z104" s="32">
        <v>0</v>
      </c>
      <c r="AA104" s="32">
        <f t="shared" si="40"/>
        <v>0</v>
      </c>
      <c r="AB104" s="42">
        <f t="shared" si="41"/>
        <v>379161</v>
      </c>
      <c r="AC104" s="32">
        <f t="shared" si="42"/>
        <v>1359</v>
      </c>
    </row>
    <row r="105" spans="1:29" ht="12.75">
      <c r="A105" s="22">
        <v>377003</v>
      </c>
      <c r="B105" s="31" t="s">
        <v>127</v>
      </c>
      <c r="C105" s="56">
        <v>385</v>
      </c>
      <c r="D105" s="32">
        <v>129735</v>
      </c>
      <c r="E105" s="32">
        <f t="shared" si="29"/>
        <v>336.97402597402595</v>
      </c>
      <c r="F105" s="32">
        <v>60382</v>
      </c>
      <c r="G105" s="32">
        <f t="shared" si="30"/>
        <v>156.83636363636364</v>
      </c>
      <c r="H105" s="32">
        <v>24080</v>
      </c>
      <c r="I105" s="32">
        <f t="shared" si="31"/>
        <v>62.54545454545455</v>
      </c>
      <c r="J105" s="32">
        <v>145251</v>
      </c>
      <c r="K105" s="32">
        <f t="shared" si="32"/>
        <v>377.27532467532467</v>
      </c>
      <c r="L105" s="32">
        <v>0</v>
      </c>
      <c r="M105" s="32">
        <f t="shared" si="33"/>
        <v>0</v>
      </c>
      <c r="N105" s="32">
        <v>0</v>
      </c>
      <c r="O105" s="32">
        <f t="shared" si="34"/>
        <v>0</v>
      </c>
      <c r="P105" s="32">
        <v>0</v>
      </c>
      <c r="Q105" s="32">
        <f t="shared" si="35"/>
        <v>0</v>
      </c>
      <c r="R105" s="32">
        <v>21998</v>
      </c>
      <c r="S105" s="32">
        <f t="shared" si="36"/>
        <v>57.137662337662334</v>
      </c>
      <c r="T105" s="32">
        <v>5820</v>
      </c>
      <c r="U105" s="32">
        <f t="shared" si="37"/>
        <v>15.116883116883116</v>
      </c>
      <c r="V105" s="32">
        <v>0</v>
      </c>
      <c r="W105" s="32">
        <f t="shared" si="38"/>
        <v>0</v>
      </c>
      <c r="X105" s="32">
        <v>0</v>
      </c>
      <c r="Y105" s="32">
        <f t="shared" si="39"/>
        <v>0</v>
      </c>
      <c r="Z105" s="32">
        <v>0</v>
      </c>
      <c r="AA105" s="32">
        <f t="shared" si="40"/>
        <v>0</v>
      </c>
      <c r="AB105" s="42">
        <f t="shared" si="41"/>
        <v>387266</v>
      </c>
      <c r="AC105" s="32">
        <f t="shared" si="42"/>
        <v>1005.8857142857142</v>
      </c>
    </row>
    <row r="106" spans="1:29" ht="12.75">
      <c r="A106" s="22">
        <v>377004</v>
      </c>
      <c r="B106" s="31" t="s">
        <v>150</v>
      </c>
      <c r="C106" s="56">
        <v>365</v>
      </c>
      <c r="D106" s="32">
        <v>135944</v>
      </c>
      <c r="E106" s="32">
        <f t="shared" si="29"/>
        <v>372.44931506849315</v>
      </c>
      <c r="F106" s="32">
        <v>53833</v>
      </c>
      <c r="G106" s="32">
        <f t="shared" si="30"/>
        <v>147.48767123287672</v>
      </c>
      <c r="H106" s="32">
        <v>29001</v>
      </c>
      <c r="I106" s="32">
        <f t="shared" si="31"/>
        <v>79.45479452054795</v>
      </c>
      <c r="J106" s="32">
        <v>182909</v>
      </c>
      <c r="K106" s="32">
        <f t="shared" si="32"/>
        <v>501.1205479452055</v>
      </c>
      <c r="L106" s="32">
        <v>0</v>
      </c>
      <c r="M106" s="32">
        <f t="shared" si="33"/>
        <v>0</v>
      </c>
      <c r="N106" s="32">
        <v>0</v>
      </c>
      <c r="O106" s="32">
        <f t="shared" si="34"/>
        <v>0</v>
      </c>
      <c r="P106" s="32">
        <v>0</v>
      </c>
      <c r="Q106" s="32">
        <f t="shared" si="35"/>
        <v>0</v>
      </c>
      <c r="R106" s="32">
        <v>23245</v>
      </c>
      <c r="S106" s="32">
        <f t="shared" si="36"/>
        <v>63.68493150684932</v>
      </c>
      <c r="T106" s="32">
        <v>9622</v>
      </c>
      <c r="U106" s="32">
        <f t="shared" si="37"/>
        <v>26.361643835616437</v>
      </c>
      <c r="V106" s="32">
        <v>0</v>
      </c>
      <c r="W106" s="32">
        <f t="shared" si="38"/>
        <v>0</v>
      </c>
      <c r="X106" s="32">
        <v>0</v>
      </c>
      <c r="Y106" s="32">
        <f t="shared" si="39"/>
        <v>0</v>
      </c>
      <c r="Z106" s="32">
        <v>0</v>
      </c>
      <c r="AA106" s="32">
        <f t="shared" si="40"/>
        <v>0</v>
      </c>
      <c r="AB106" s="42">
        <f t="shared" si="41"/>
        <v>434554</v>
      </c>
      <c r="AC106" s="32">
        <f t="shared" si="42"/>
        <v>1190.558904109589</v>
      </c>
    </row>
    <row r="107" spans="1:29" ht="12.75">
      <c r="A107" s="23">
        <v>377005</v>
      </c>
      <c r="B107" s="53" t="s">
        <v>151</v>
      </c>
      <c r="C107" s="55">
        <v>293</v>
      </c>
      <c r="D107" s="30">
        <v>92977</v>
      </c>
      <c r="E107" s="30">
        <f t="shared" si="29"/>
        <v>317.32764505119457</v>
      </c>
      <c r="F107" s="30">
        <v>30208</v>
      </c>
      <c r="G107" s="30">
        <f t="shared" si="30"/>
        <v>103.09897610921502</v>
      </c>
      <c r="H107" s="30">
        <v>20821</v>
      </c>
      <c r="I107" s="30">
        <f t="shared" si="31"/>
        <v>71.06143344709898</v>
      </c>
      <c r="J107" s="30">
        <v>162672</v>
      </c>
      <c r="K107" s="30">
        <f t="shared" si="32"/>
        <v>555.1945392491467</v>
      </c>
      <c r="L107" s="30">
        <v>0</v>
      </c>
      <c r="M107" s="30">
        <f t="shared" si="33"/>
        <v>0</v>
      </c>
      <c r="N107" s="30">
        <v>0</v>
      </c>
      <c r="O107" s="30">
        <f t="shared" si="34"/>
        <v>0</v>
      </c>
      <c r="P107" s="30">
        <v>0</v>
      </c>
      <c r="Q107" s="30">
        <f t="shared" si="35"/>
        <v>0</v>
      </c>
      <c r="R107" s="30">
        <v>16715</v>
      </c>
      <c r="S107" s="30">
        <f t="shared" si="36"/>
        <v>57.04778156996587</v>
      </c>
      <c r="T107" s="30">
        <v>8223</v>
      </c>
      <c r="U107" s="30">
        <f t="shared" si="37"/>
        <v>28.064846416382252</v>
      </c>
      <c r="V107" s="30">
        <v>0</v>
      </c>
      <c r="W107" s="30">
        <f t="shared" si="38"/>
        <v>0</v>
      </c>
      <c r="X107" s="30">
        <v>0</v>
      </c>
      <c r="Y107" s="30">
        <f t="shared" si="39"/>
        <v>0</v>
      </c>
      <c r="Z107" s="30">
        <v>0</v>
      </c>
      <c r="AA107" s="30">
        <f t="shared" si="40"/>
        <v>0</v>
      </c>
      <c r="AB107" s="43">
        <f t="shared" si="41"/>
        <v>331616</v>
      </c>
      <c r="AC107" s="30">
        <f t="shared" si="42"/>
        <v>1131.7952218430034</v>
      </c>
    </row>
    <row r="108" spans="1:29" ht="12.75">
      <c r="A108" s="50">
        <v>378001</v>
      </c>
      <c r="B108" s="50" t="s">
        <v>128</v>
      </c>
      <c r="C108" s="56">
        <v>213</v>
      </c>
      <c r="D108" s="51">
        <v>155345</v>
      </c>
      <c r="E108" s="51">
        <f t="shared" si="29"/>
        <v>729.3192488262911</v>
      </c>
      <c r="F108" s="51">
        <v>21431</v>
      </c>
      <c r="G108" s="51">
        <f t="shared" si="30"/>
        <v>100.6150234741784</v>
      </c>
      <c r="H108" s="51">
        <v>0</v>
      </c>
      <c r="I108" s="51">
        <f t="shared" si="31"/>
        <v>0</v>
      </c>
      <c r="J108" s="51">
        <v>163746</v>
      </c>
      <c r="K108" s="51">
        <f t="shared" si="32"/>
        <v>768.7605633802817</v>
      </c>
      <c r="L108" s="51">
        <v>0</v>
      </c>
      <c r="M108" s="51">
        <f t="shared" si="33"/>
        <v>0</v>
      </c>
      <c r="N108" s="51">
        <v>0</v>
      </c>
      <c r="O108" s="51">
        <f t="shared" si="34"/>
        <v>0</v>
      </c>
      <c r="P108" s="51">
        <v>0</v>
      </c>
      <c r="Q108" s="51">
        <f t="shared" si="35"/>
        <v>0</v>
      </c>
      <c r="R108" s="51">
        <v>6162</v>
      </c>
      <c r="S108" s="51">
        <f t="shared" si="36"/>
        <v>28.929577464788732</v>
      </c>
      <c r="T108" s="51">
        <v>38013</v>
      </c>
      <c r="U108" s="51">
        <f t="shared" si="37"/>
        <v>178.46478873239437</v>
      </c>
      <c r="V108" s="51">
        <v>0</v>
      </c>
      <c r="W108" s="51">
        <f t="shared" si="38"/>
        <v>0</v>
      </c>
      <c r="X108" s="51">
        <v>0</v>
      </c>
      <c r="Y108" s="51">
        <f t="shared" si="39"/>
        <v>0</v>
      </c>
      <c r="Z108" s="51">
        <v>1423</v>
      </c>
      <c r="AA108" s="51">
        <f t="shared" si="40"/>
        <v>6.68075117370892</v>
      </c>
      <c r="AB108" s="52">
        <f t="shared" si="41"/>
        <v>386120</v>
      </c>
      <c r="AC108" s="51">
        <f t="shared" si="42"/>
        <v>1812.7699530516431</v>
      </c>
    </row>
    <row r="109" spans="1:29" ht="12.75">
      <c r="A109" s="22">
        <v>378002</v>
      </c>
      <c r="B109" s="31" t="s">
        <v>129</v>
      </c>
      <c r="C109" s="56">
        <v>184</v>
      </c>
      <c r="D109" s="32">
        <v>154979</v>
      </c>
      <c r="E109" s="32">
        <f t="shared" si="29"/>
        <v>842.2771739130435</v>
      </c>
      <c r="F109" s="32">
        <v>22889</v>
      </c>
      <c r="G109" s="32">
        <f t="shared" si="30"/>
        <v>124.39673913043478</v>
      </c>
      <c r="H109" s="32">
        <v>0</v>
      </c>
      <c r="I109" s="32">
        <f t="shared" si="31"/>
        <v>0</v>
      </c>
      <c r="J109" s="32">
        <v>169928</v>
      </c>
      <c r="K109" s="32">
        <f t="shared" si="32"/>
        <v>923.5217391304348</v>
      </c>
      <c r="L109" s="32">
        <v>0</v>
      </c>
      <c r="M109" s="32">
        <f t="shared" si="33"/>
        <v>0</v>
      </c>
      <c r="N109" s="32">
        <v>0</v>
      </c>
      <c r="O109" s="32">
        <f t="shared" si="34"/>
        <v>0</v>
      </c>
      <c r="P109" s="32">
        <v>0</v>
      </c>
      <c r="Q109" s="32">
        <f t="shared" si="35"/>
        <v>0</v>
      </c>
      <c r="R109" s="32">
        <v>5397</v>
      </c>
      <c r="S109" s="32">
        <f t="shared" si="36"/>
        <v>29.331521739130434</v>
      </c>
      <c r="T109" s="32">
        <v>38013</v>
      </c>
      <c r="U109" s="32">
        <f t="shared" si="37"/>
        <v>206.5923913043478</v>
      </c>
      <c r="V109" s="32">
        <v>0</v>
      </c>
      <c r="W109" s="32">
        <f t="shared" si="38"/>
        <v>0</v>
      </c>
      <c r="X109" s="32">
        <v>0</v>
      </c>
      <c r="Y109" s="32">
        <f t="shared" si="39"/>
        <v>0</v>
      </c>
      <c r="Z109" s="32">
        <v>197</v>
      </c>
      <c r="AA109" s="32">
        <f t="shared" si="40"/>
        <v>1.0706521739130435</v>
      </c>
      <c r="AB109" s="42">
        <f t="shared" si="41"/>
        <v>391403</v>
      </c>
      <c r="AC109" s="32">
        <f t="shared" si="42"/>
        <v>2127.1902173913045</v>
      </c>
    </row>
    <row r="110" spans="1:29" ht="12.75">
      <c r="A110" s="22">
        <v>379001</v>
      </c>
      <c r="B110" s="31" t="s">
        <v>130</v>
      </c>
      <c r="C110" s="56">
        <v>174</v>
      </c>
      <c r="D110" s="32">
        <v>67642</v>
      </c>
      <c r="E110" s="32">
        <f t="shared" si="29"/>
        <v>388.7471264367816</v>
      </c>
      <c r="F110" s="32">
        <v>2478</v>
      </c>
      <c r="G110" s="32">
        <f t="shared" si="30"/>
        <v>14.241379310344827</v>
      </c>
      <c r="H110" s="32">
        <v>8894</v>
      </c>
      <c r="I110" s="32">
        <f t="shared" si="31"/>
        <v>51.11494252873563</v>
      </c>
      <c r="J110" s="32">
        <v>127014</v>
      </c>
      <c r="K110" s="32">
        <f t="shared" si="32"/>
        <v>729.9655172413793</v>
      </c>
      <c r="L110" s="32">
        <v>0</v>
      </c>
      <c r="M110" s="32">
        <f t="shared" si="33"/>
        <v>0</v>
      </c>
      <c r="N110" s="32">
        <v>0</v>
      </c>
      <c r="O110" s="32">
        <f t="shared" si="34"/>
        <v>0</v>
      </c>
      <c r="P110" s="32">
        <v>0</v>
      </c>
      <c r="Q110" s="32">
        <f t="shared" si="35"/>
        <v>0</v>
      </c>
      <c r="R110" s="32">
        <v>4922</v>
      </c>
      <c r="S110" s="32">
        <f t="shared" si="36"/>
        <v>28.28735632183908</v>
      </c>
      <c r="T110" s="32">
        <v>3912</v>
      </c>
      <c r="U110" s="32">
        <f t="shared" si="37"/>
        <v>22.482758620689655</v>
      </c>
      <c r="V110" s="32">
        <v>0</v>
      </c>
      <c r="W110" s="32">
        <f t="shared" si="38"/>
        <v>0</v>
      </c>
      <c r="X110" s="32">
        <v>0</v>
      </c>
      <c r="Y110" s="32">
        <f t="shared" si="39"/>
        <v>0</v>
      </c>
      <c r="Z110" s="32">
        <v>0</v>
      </c>
      <c r="AA110" s="32">
        <f t="shared" si="40"/>
        <v>0</v>
      </c>
      <c r="AB110" s="42">
        <f t="shared" si="41"/>
        <v>214862</v>
      </c>
      <c r="AC110" s="32">
        <f t="shared" si="42"/>
        <v>1234.83908045977</v>
      </c>
    </row>
    <row r="111" spans="1:29" ht="12.75">
      <c r="A111" s="22">
        <v>380001</v>
      </c>
      <c r="B111" s="31" t="s">
        <v>131</v>
      </c>
      <c r="C111" s="56">
        <v>296</v>
      </c>
      <c r="D111" s="32">
        <v>250470</v>
      </c>
      <c r="E111" s="32">
        <f t="shared" si="29"/>
        <v>846.1824324324324</v>
      </c>
      <c r="F111" s="32">
        <v>104266</v>
      </c>
      <c r="G111" s="32">
        <f t="shared" si="30"/>
        <v>352.25</v>
      </c>
      <c r="H111" s="32">
        <v>0</v>
      </c>
      <c r="I111" s="32">
        <f t="shared" si="31"/>
        <v>0</v>
      </c>
      <c r="J111" s="32">
        <v>0</v>
      </c>
      <c r="K111" s="32">
        <f t="shared" si="32"/>
        <v>0</v>
      </c>
      <c r="L111" s="32">
        <v>0</v>
      </c>
      <c r="M111" s="32">
        <f t="shared" si="33"/>
        <v>0</v>
      </c>
      <c r="N111" s="32">
        <v>0</v>
      </c>
      <c r="O111" s="32">
        <f t="shared" si="34"/>
        <v>0</v>
      </c>
      <c r="P111" s="32">
        <v>0</v>
      </c>
      <c r="Q111" s="32">
        <f t="shared" si="35"/>
        <v>0</v>
      </c>
      <c r="R111" s="32">
        <v>6576</v>
      </c>
      <c r="S111" s="32">
        <f t="shared" si="36"/>
        <v>22.216216216216218</v>
      </c>
      <c r="T111" s="32">
        <v>1308</v>
      </c>
      <c r="U111" s="32">
        <f t="shared" si="37"/>
        <v>4.418918918918919</v>
      </c>
      <c r="V111" s="32">
        <v>0</v>
      </c>
      <c r="W111" s="32">
        <f t="shared" si="38"/>
        <v>0</v>
      </c>
      <c r="X111" s="32">
        <v>0</v>
      </c>
      <c r="Y111" s="32">
        <f t="shared" si="39"/>
        <v>0</v>
      </c>
      <c r="Z111" s="32">
        <v>0</v>
      </c>
      <c r="AA111" s="32">
        <f t="shared" si="40"/>
        <v>0</v>
      </c>
      <c r="AB111" s="42">
        <f t="shared" si="41"/>
        <v>362620</v>
      </c>
      <c r="AC111" s="32">
        <f t="shared" si="42"/>
        <v>1225.0675675675675</v>
      </c>
    </row>
    <row r="112" spans="1:29" ht="12.75">
      <c r="A112" s="23">
        <v>381001</v>
      </c>
      <c r="B112" s="53" t="s">
        <v>132</v>
      </c>
      <c r="C112" s="55">
        <v>168</v>
      </c>
      <c r="D112" s="30">
        <v>61799</v>
      </c>
      <c r="E112" s="30">
        <f t="shared" si="29"/>
        <v>367.8511904761905</v>
      </c>
      <c r="F112" s="30">
        <v>53247</v>
      </c>
      <c r="G112" s="30">
        <f t="shared" si="30"/>
        <v>316.94642857142856</v>
      </c>
      <c r="H112" s="30">
        <v>12844</v>
      </c>
      <c r="I112" s="30">
        <f t="shared" si="31"/>
        <v>76.45238095238095</v>
      </c>
      <c r="J112" s="30">
        <v>10893</v>
      </c>
      <c r="K112" s="30">
        <f t="shared" si="32"/>
        <v>64.83928571428571</v>
      </c>
      <c r="L112" s="30">
        <v>0</v>
      </c>
      <c r="M112" s="30">
        <f t="shared" si="33"/>
        <v>0</v>
      </c>
      <c r="N112" s="30">
        <v>0</v>
      </c>
      <c r="O112" s="30">
        <f t="shared" si="34"/>
        <v>0</v>
      </c>
      <c r="P112" s="30">
        <v>0</v>
      </c>
      <c r="Q112" s="30">
        <f t="shared" si="35"/>
        <v>0</v>
      </c>
      <c r="R112" s="30">
        <v>4356</v>
      </c>
      <c r="S112" s="30">
        <f t="shared" si="36"/>
        <v>25.928571428571427</v>
      </c>
      <c r="T112" s="30">
        <v>8296</v>
      </c>
      <c r="U112" s="30">
        <f t="shared" si="37"/>
        <v>49.38095238095238</v>
      </c>
      <c r="V112" s="30">
        <v>0</v>
      </c>
      <c r="W112" s="30">
        <f t="shared" si="38"/>
        <v>0</v>
      </c>
      <c r="X112" s="30">
        <v>0</v>
      </c>
      <c r="Y112" s="30">
        <f t="shared" si="39"/>
        <v>0</v>
      </c>
      <c r="Z112" s="30">
        <v>0</v>
      </c>
      <c r="AA112" s="30">
        <f t="shared" si="40"/>
        <v>0</v>
      </c>
      <c r="AB112" s="43">
        <f t="shared" si="41"/>
        <v>151435</v>
      </c>
      <c r="AC112" s="30">
        <f t="shared" si="42"/>
        <v>901.3988095238095</v>
      </c>
    </row>
    <row r="113" spans="1:29" ht="12.75">
      <c r="A113" s="50">
        <v>382001</v>
      </c>
      <c r="B113" s="50" t="s">
        <v>133</v>
      </c>
      <c r="C113" s="56">
        <v>151</v>
      </c>
      <c r="D113" s="51">
        <v>51882</v>
      </c>
      <c r="E113" s="51">
        <f t="shared" si="29"/>
        <v>343.58940397350995</v>
      </c>
      <c r="F113" s="51">
        <v>58964</v>
      </c>
      <c r="G113" s="51">
        <f t="shared" si="30"/>
        <v>390.49006622516555</v>
      </c>
      <c r="H113" s="51">
        <v>15167</v>
      </c>
      <c r="I113" s="51">
        <f t="shared" si="31"/>
        <v>100.44370860927152</v>
      </c>
      <c r="J113" s="51">
        <v>0</v>
      </c>
      <c r="K113" s="51">
        <f t="shared" si="32"/>
        <v>0</v>
      </c>
      <c r="L113" s="51">
        <v>0</v>
      </c>
      <c r="M113" s="51">
        <f t="shared" si="33"/>
        <v>0</v>
      </c>
      <c r="N113" s="51">
        <v>0</v>
      </c>
      <c r="O113" s="51">
        <f t="shared" si="34"/>
        <v>0</v>
      </c>
      <c r="P113" s="51">
        <v>0</v>
      </c>
      <c r="Q113" s="51">
        <f t="shared" si="35"/>
        <v>0</v>
      </c>
      <c r="R113" s="51">
        <v>5060</v>
      </c>
      <c r="S113" s="51">
        <f t="shared" si="36"/>
        <v>33.50993377483444</v>
      </c>
      <c r="T113" s="51">
        <v>5700</v>
      </c>
      <c r="U113" s="51">
        <f t="shared" si="37"/>
        <v>37.74834437086093</v>
      </c>
      <c r="V113" s="51">
        <v>0</v>
      </c>
      <c r="W113" s="51">
        <f t="shared" si="38"/>
        <v>0</v>
      </c>
      <c r="X113" s="51">
        <v>0</v>
      </c>
      <c r="Y113" s="51">
        <f t="shared" si="39"/>
        <v>0</v>
      </c>
      <c r="Z113" s="51">
        <v>0</v>
      </c>
      <c r="AA113" s="51">
        <f t="shared" si="40"/>
        <v>0</v>
      </c>
      <c r="AB113" s="52">
        <f t="shared" si="41"/>
        <v>136773</v>
      </c>
      <c r="AC113" s="51">
        <f t="shared" si="42"/>
        <v>905.7814569536424</v>
      </c>
    </row>
    <row r="114" spans="1:29" ht="12.75">
      <c r="A114" s="22">
        <v>383001</v>
      </c>
      <c r="B114" s="31" t="s">
        <v>134</v>
      </c>
      <c r="C114" s="56">
        <v>183</v>
      </c>
      <c r="D114" s="32">
        <v>65441</v>
      </c>
      <c r="E114" s="32">
        <f t="shared" si="29"/>
        <v>357.60109289617486</v>
      </c>
      <c r="F114" s="32">
        <v>64346</v>
      </c>
      <c r="G114" s="32">
        <f t="shared" si="30"/>
        <v>351.6174863387978</v>
      </c>
      <c r="H114" s="32">
        <v>15049</v>
      </c>
      <c r="I114" s="32">
        <f t="shared" si="31"/>
        <v>82.23497267759562</v>
      </c>
      <c r="J114" s="32">
        <v>0</v>
      </c>
      <c r="K114" s="32">
        <f t="shared" si="32"/>
        <v>0</v>
      </c>
      <c r="L114" s="32">
        <v>0</v>
      </c>
      <c r="M114" s="32">
        <f t="shared" si="33"/>
        <v>0</v>
      </c>
      <c r="N114" s="32">
        <v>0</v>
      </c>
      <c r="O114" s="32">
        <f t="shared" si="34"/>
        <v>0</v>
      </c>
      <c r="P114" s="32">
        <v>0</v>
      </c>
      <c r="Q114" s="32">
        <f t="shared" si="35"/>
        <v>0</v>
      </c>
      <c r="R114" s="32">
        <v>5120</v>
      </c>
      <c r="S114" s="32">
        <f t="shared" si="36"/>
        <v>27.97814207650273</v>
      </c>
      <c r="T114" s="32">
        <v>9487</v>
      </c>
      <c r="U114" s="32">
        <f t="shared" si="37"/>
        <v>51.84153005464481</v>
      </c>
      <c r="V114" s="32">
        <v>0</v>
      </c>
      <c r="W114" s="32">
        <f t="shared" si="38"/>
        <v>0</v>
      </c>
      <c r="X114" s="32">
        <v>0</v>
      </c>
      <c r="Y114" s="32">
        <f t="shared" si="39"/>
        <v>0</v>
      </c>
      <c r="Z114" s="32">
        <v>0</v>
      </c>
      <c r="AA114" s="32">
        <f t="shared" si="40"/>
        <v>0</v>
      </c>
      <c r="AB114" s="42">
        <f t="shared" si="41"/>
        <v>159443</v>
      </c>
      <c r="AC114" s="32">
        <f t="shared" si="42"/>
        <v>871.2732240437158</v>
      </c>
    </row>
    <row r="115" spans="1:29" ht="12.75">
      <c r="A115" s="22">
        <v>384001</v>
      </c>
      <c r="B115" s="31" t="s">
        <v>135</v>
      </c>
      <c r="C115" s="56">
        <v>388</v>
      </c>
      <c r="D115" s="32">
        <v>155936</v>
      </c>
      <c r="E115" s="32">
        <f t="shared" si="29"/>
        <v>401.89690721649487</v>
      </c>
      <c r="F115" s="32">
        <v>118386</v>
      </c>
      <c r="G115" s="32">
        <f t="shared" si="30"/>
        <v>305.1185567010309</v>
      </c>
      <c r="H115" s="32">
        <v>27348</v>
      </c>
      <c r="I115" s="32">
        <f t="shared" si="31"/>
        <v>70.48453608247422</v>
      </c>
      <c r="J115" s="32">
        <v>0</v>
      </c>
      <c r="K115" s="32">
        <f t="shared" si="32"/>
        <v>0</v>
      </c>
      <c r="L115" s="32">
        <v>0</v>
      </c>
      <c r="M115" s="32">
        <f t="shared" si="33"/>
        <v>0</v>
      </c>
      <c r="N115" s="32">
        <v>0</v>
      </c>
      <c r="O115" s="32">
        <f t="shared" si="34"/>
        <v>0</v>
      </c>
      <c r="P115" s="32">
        <v>0</v>
      </c>
      <c r="Q115" s="32">
        <f t="shared" si="35"/>
        <v>0</v>
      </c>
      <c r="R115" s="32">
        <v>14149</v>
      </c>
      <c r="S115" s="32">
        <f t="shared" si="36"/>
        <v>36.46649484536083</v>
      </c>
      <c r="T115" s="32">
        <v>7159</v>
      </c>
      <c r="U115" s="32">
        <f t="shared" si="37"/>
        <v>18.451030927835053</v>
      </c>
      <c r="V115" s="32">
        <v>0</v>
      </c>
      <c r="W115" s="32">
        <f t="shared" si="38"/>
        <v>0</v>
      </c>
      <c r="X115" s="32">
        <v>0</v>
      </c>
      <c r="Y115" s="32">
        <f t="shared" si="39"/>
        <v>0</v>
      </c>
      <c r="Z115" s="32">
        <v>0</v>
      </c>
      <c r="AA115" s="32">
        <f t="shared" si="40"/>
        <v>0</v>
      </c>
      <c r="AB115" s="42">
        <f t="shared" si="41"/>
        <v>322978</v>
      </c>
      <c r="AC115" s="32">
        <f t="shared" si="42"/>
        <v>832.4175257731958</v>
      </c>
    </row>
    <row r="116" spans="1:29" ht="12.75">
      <c r="A116" s="22">
        <v>385001</v>
      </c>
      <c r="B116" s="31" t="s">
        <v>114</v>
      </c>
      <c r="C116" s="56">
        <v>441</v>
      </c>
      <c r="D116" s="32">
        <v>183936</v>
      </c>
      <c r="E116" s="32">
        <f t="shared" si="29"/>
        <v>417.08843537414964</v>
      </c>
      <c r="F116" s="32">
        <v>157412</v>
      </c>
      <c r="G116" s="32">
        <f t="shared" si="30"/>
        <v>356.9433106575964</v>
      </c>
      <c r="H116" s="32">
        <v>36873</v>
      </c>
      <c r="I116" s="32">
        <f t="shared" si="31"/>
        <v>83.61224489795919</v>
      </c>
      <c r="J116" s="32">
        <v>0</v>
      </c>
      <c r="K116" s="32">
        <f t="shared" si="32"/>
        <v>0</v>
      </c>
      <c r="L116" s="32">
        <v>0</v>
      </c>
      <c r="M116" s="32">
        <f t="shared" si="33"/>
        <v>0</v>
      </c>
      <c r="N116" s="32">
        <v>0</v>
      </c>
      <c r="O116" s="32">
        <f t="shared" si="34"/>
        <v>0</v>
      </c>
      <c r="P116" s="32">
        <v>73741</v>
      </c>
      <c r="Q116" s="32">
        <f t="shared" si="35"/>
        <v>167.21315192743765</v>
      </c>
      <c r="R116" s="32">
        <v>13997</v>
      </c>
      <c r="S116" s="32">
        <f t="shared" si="36"/>
        <v>31.73922902494331</v>
      </c>
      <c r="T116" s="32">
        <v>10734</v>
      </c>
      <c r="U116" s="32">
        <f t="shared" si="37"/>
        <v>24.34013605442177</v>
      </c>
      <c r="V116" s="32">
        <v>0</v>
      </c>
      <c r="W116" s="32">
        <f t="shared" si="38"/>
        <v>0</v>
      </c>
      <c r="X116" s="32">
        <v>0</v>
      </c>
      <c r="Y116" s="32">
        <f t="shared" si="39"/>
        <v>0</v>
      </c>
      <c r="Z116" s="32">
        <v>22689</v>
      </c>
      <c r="AA116" s="32">
        <f t="shared" si="40"/>
        <v>51.44897959183673</v>
      </c>
      <c r="AB116" s="42">
        <f t="shared" si="41"/>
        <v>499382</v>
      </c>
      <c r="AC116" s="32">
        <f t="shared" si="42"/>
        <v>1132.3854875283446</v>
      </c>
    </row>
    <row r="117" spans="1:29" ht="12.75">
      <c r="A117" s="23">
        <v>386001</v>
      </c>
      <c r="B117" s="53" t="s">
        <v>115</v>
      </c>
      <c r="C117" s="55">
        <v>332</v>
      </c>
      <c r="D117" s="30">
        <v>176924</v>
      </c>
      <c r="E117" s="30">
        <f t="shared" si="29"/>
        <v>532.9036144578313</v>
      </c>
      <c r="F117" s="30">
        <v>115406</v>
      </c>
      <c r="G117" s="30">
        <f t="shared" si="30"/>
        <v>347.60843373493975</v>
      </c>
      <c r="H117" s="30">
        <v>27411</v>
      </c>
      <c r="I117" s="30">
        <f t="shared" si="31"/>
        <v>82.5632530120482</v>
      </c>
      <c r="J117" s="30">
        <v>0</v>
      </c>
      <c r="K117" s="30">
        <f t="shared" si="32"/>
        <v>0</v>
      </c>
      <c r="L117" s="30">
        <v>0</v>
      </c>
      <c r="M117" s="30">
        <f t="shared" si="33"/>
        <v>0</v>
      </c>
      <c r="N117" s="30">
        <v>0</v>
      </c>
      <c r="O117" s="30">
        <f t="shared" si="34"/>
        <v>0</v>
      </c>
      <c r="P117" s="30">
        <v>0</v>
      </c>
      <c r="Q117" s="30">
        <f t="shared" si="35"/>
        <v>0</v>
      </c>
      <c r="R117" s="30">
        <v>12765</v>
      </c>
      <c r="S117" s="30">
        <f t="shared" si="36"/>
        <v>38.44879518072289</v>
      </c>
      <c r="T117" s="30">
        <v>8346</v>
      </c>
      <c r="U117" s="30">
        <f t="shared" si="37"/>
        <v>25.13855421686747</v>
      </c>
      <c r="V117" s="30">
        <v>0</v>
      </c>
      <c r="W117" s="30">
        <f t="shared" si="38"/>
        <v>0</v>
      </c>
      <c r="X117" s="30">
        <v>0</v>
      </c>
      <c r="Y117" s="30">
        <f t="shared" si="39"/>
        <v>0</v>
      </c>
      <c r="Z117" s="30">
        <v>0</v>
      </c>
      <c r="AA117" s="30">
        <f t="shared" si="40"/>
        <v>0</v>
      </c>
      <c r="AB117" s="43">
        <f t="shared" si="41"/>
        <v>340852</v>
      </c>
      <c r="AC117" s="30">
        <f t="shared" si="42"/>
        <v>1026.6626506024097</v>
      </c>
    </row>
    <row r="118" spans="1:29" ht="12.75">
      <c r="A118" s="50">
        <v>387001</v>
      </c>
      <c r="B118" s="50" t="s">
        <v>116</v>
      </c>
      <c r="C118" s="56">
        <v>488</v>
      </c>
      <c r="D118" s="51">
        <v>234322</v>
      </c>
      <c r="E118" s="51">
        <f t="shared" si="29"/>
        <v>480.16803278688525</v>
      </c>
      <c r="F118" s="51">
        <v>169519</v>
      </c>
      <c r="G118" s="51">
        <f t="shared" si="30"/>
        <v>347.375</v>
      </c>
      <c r="H118" s="51">
        <v>39747</v>
      </c>
      <c r="I118" s="51">
        <f t="shared" si="31"/>
        <v>81.44877049180327</v>
      </c>
      <c r="J118" s="51">
        <v>0</v>
      </c>
      <c r="K118" s="51">
        <f t="shared" si="32"/>
        <v>0</v>
      </c>
      <c r="L118" s="51">
        <v>0</v>
      </c>
      <c r="M118" s="51">
        <f t="shared" si="33"/>
        <v>0</v>
      </c>
      <c r="N118" s="51">
        <v>0</v>
      </c>
      <c r="O118" s="51">
        <f t="shared" si="34"/>
        <v>0</v>
      </c>
      <c r="P118" s="51">
        <v>0</v>
      </c>
      <c r="Q118" s="51">
        <f t="shared" si="35"/>
        <v>0</v>
      </c>
      <c r="R118" s="51">
        <v>11313</v>
      </c>
      <c r="S118" s="51">
        <f t="shared" si="36"/>
        <v>23.182377049180328</v>
      </c>
      <c r="T118" s="51">
        <v>11856</v>
      </c>
      <c r="U118" s="51">
        <f t="shared" si="37"/>
        <v>24.295081967213115</v>
      </c>
      <c r="V118" s="51">
        <v>0</v>
      </c>
      <c r="W118" s="51">
        <f t="shared" si="38"/>
        <v>0</v>
      </c>
      <c r="X118" s="51">
        <v>0</v>
      </c>
      <c r="Y118" s="51">
        <f t="shared" si="39"/>
        <v>0</v>
      </c>
      <c r="Z118" s="51">
        <v>300</v>
      </c>
      <c r="AA118" s="51">
        <f t="shared" si="40"/>
        <v>0.6147540983606558</v>
      </c>
      <c r="AB118" s="52">
        <f t="shared" si="41"/>
        <v>467057</v>
      </c>
      <c r="AC118" s="51">
        <f t="shared" si="42"/>
        <v>957.0840163934427</v>
      </c>
    </row>
    <row r="119" spans="1:29" ht="12.75">
      <c r="A119" s="22">
        <v>388001</v>
      </c>
      <c r="B119" s="31" t="s">
        <v>117</v>
      </c>
      <c r="C119" s="56">
        <v>525</v>
      </c>
      <c r="D119" s="32">
        <v>227664</v>
      </c>
      <c r="E119" s="32">
        <f t="shared" si="29"/>
        <v>433.6457142857143</v>
      </c>
      <c r="F119" s="32">
        <v>73638</v>
      </c>
      <c r="G119" s="32">
        <f t="shared" si="30"/>
        <v>140.26285714285714</v>
      </c>
      <c r="H119" s="32">
        <v>28374</v>
      </c>
      <c r="I119" s="32">
        <f t="shared" si="31"/>
        <v>54.04571428571428</v>
      </c>
      <c r="J119" s="32">
        <v>0</v>
      </c>
      <c r="K119" s="32">
        <f t="shared" si="32"/>
        <v>0</v>
      </c>
      <c r="L119" s="32">
        <v>0</v>
      </c>
      <c r="M119" s="32">
        <f t="shared" si="33"/>
        <v>0</v>
      </c>
      <c r="N119" s="32">
        <v>0</v>
      </c>
      <c r="O119" s="32">
        <f t="shared" si="34"/>
        <v>0</v>
      </c>
      <c r="P119" s="32">
        <v>0</v>
      </c>
      <c r="Q119" s="32">
        <f t="shared" si="35"/>
        <v>0</v>
      </c>
      <c r="R119" s="32">
        <v>0</v>
      </c>
      <c r="S119" s="32">
        <f t="shared" si="36"/>
        <v>0</v>
      </c>
      <c r="T119" s="32">
        <v>0</v>
      </c>
      <c r="U119" s="32">
        <f t="shared" si="37"/>
        <v>0</v>
      </c>
      <c r="V119" s="32">
        <v>0</v>
      </c>
      <c r="W119" s="32">
        <f t="shared" si="38"/>
        <v>0</v>
      </c>
      <c r="X119" s="32">
        <v>0</v>
      </c>
      <c r="Y119" s="32">
        <f t="shared" si="39"/>
        <v>0</v>
      </c>
      <c r="Z119" s="32">
        <v>0</v>
      </c>
      <c r="AA119" s="32">
        <f t="shared" si="40"/>
        <v>0</v>
      </c>
      <c r="AB119" s="42">
        <f t="shared" si="41"/>
        <v>329676</v>
      </c>
      <c r="AC119" s="32">
        <f t="shared" si="42"/>
        <v>627.9542857142857</v>
      </c>
    </row>
    <row r="120" spans="1:29" ht="12.75">
      <c r="A120" s="22">
        <v>389001</v>
      </c>
      <c r="B120" s="31" t="s">
        <v>118</v>
      </c>
      <c r="C120" s="56">
        <v>491</v>
      </c>
      <c r="D120" s="32">
        <v>187859</v>
      </c>
      <c r="E120" s="32">
        <f t="shared" si="29"/>
        <v>382.6048879837067</v>
      </c>
      <c r="F120" s="32">
        <v>131677</v>
      </c>
      <c r="G120" s="32">
        <f t="shared" si="30"/>
        <v>268.1812627291242</v>
      </c>
      <c r="H120" s="32">
        <v>27628</v>
      </c>
      <c r="I120" s="32">
        <f t="shared" si="31"/>
        <v>56.26883910386965</v>
      </c>
      <c r="J120" s="32">
        <v>0</v>
      </c>
      <c r="K120" s="32">
        <f t="shared" si="32"/>
        <v>0</v>
      </c>
      <c r="L120" s="32">
        <v>0</v>
      </c>
      <c r="M120" s="32">
        <f t="shared" si="33"/>
        <v>0</v>
      </c>
      <c r="N120" s="32">
        <v>0</v>
      </c>
      <c r="O120" s="32">
        <f t="shared" si="34"/>
        <v>0</v>
      </c>
      <c r="P120" s="32">
        <v>94532</v>
      </c>
      <c r="Q120" s="32">
        <f t="shared" si="35"/>
        <v>192.5295315682281</v>
      </c>
      <c r="R120" s="32">
        <v>10537</v>
      </c>
      <c r="S120" s="32">
        <f t="shared" si="36"/>
        <v>21.460285132382893</v>
      </c>
      <c r="T120" s="32">
        <v>23625</v>
      </c>
      <c r="U120" s="32">
        <f t="shared" si="37"/>
        <v>48.116089613034625</v>
      </c>
      <c r="V120" s="32">
        <v>0</v>
      </c>
      <c r="W120" s="32">
        <f t="shared" si="38"/>
        <v>0</v>
      </c>
      <c r="X120" s="32">
        <v>0</v>
      </c>
      <c r="Y120" s="32">
        <f t="shared" si="39"/>
        <v>0</v>
      </c>
      <c r="Z120" s="32">
        <v>0</v>
      </c>
      <c r="AA120" s="32">
        <f t="shared" si="40"/>
        <v>0</v>
      </c>
      <c r="AB120" s="42">
        <f t="shared" si="41"/>
        <v>475858</v>
      </c>
      <c r="AC120" s="32">
        <f t="shared" si="42"/>
        <v>969.1608961303463</v>
      </c>
    </row>
    <row r="121" spans="1:29" ht="12.75">
      <c r="A121" s="22">
        <v>389002</v>
      </c>
      <c r="B121" s="31" t="s">
        <v>152</v>
      </c>
      <c r="C121" s="56">
        <v>447</v>
      </c>
      <c r="D121" s="32">
        <v>169687</v>
      </c>
      <c r="E121" s="32">
        <f t="shared" si="29"/>
        <v>379.6129753914989</v>
      </c>
      <c r="F121" s="32">
        <v>33720</v>
      </c>
      <c r="G121" s="32">
        <f t="shared" si="30"/>
        <v>75.43624161073825</v>
      </c>
      <c r="H121" s="32">
        <v>28196</v>
      </c>
      <c r="I121" s="32">
        <f t="shared" si="31"/>
        <v>63.07829977628635</v>
      </c>
      <c r="J121" s="32">
        <v>348349</v>
      </c>
      <c r="K121" s="32">
        <f t="shared" si="32"/>
        <v>779.3042505592841</v>
      </c>
      <c r="L121" s="32">
        <v>0</v>
      </c>
      <c r="M121" s="32">
        <f t="shared" si="33"/>
        <v>0</v>
      </c>
      <c r="N121" s="32">
        <v>0</v>
      </c>
      <c r="O121" s="32">
        <f t="shared" si="34"/>
        <v>0</v>
      </c>
      <c r="P121" s="32">
        <v>676</v>
      </c>
      <c r="Q121" s="32">
        <f t="shared" si="35"/>
        <v>1.512304250559284</v>
      </c>
      <c r="R121" s="32">
        <v>15066</v>
      </c>
      <c r="S121" s="32">
        <f t="shared" si="36"/>
        <v>33.70469798657718</v>
      </c>
      <c r="T121" s="32">
        <v>0</v>
      </c>
      <c r="U121" s="32">
        <f t="shared" si="37"/>
        <v>0</v>
      </c>
      <c r="V121" s="32">
        <v>0</v>
      </c>
      <c r="W121" s="32">
        <f t="shared" si="38"/>
        <v>0</v>
      </c>
      <c r="X121" s="32">
        <v>0</v>
      </c>
      <c r="Y121" s="32">
        <f t="shared" si="39"/>
        <v>0</v>
      </c>
      <c r="Z121" s="32">
        <v>0</v>
      </c>
      <c r="AA121" s="32">
        <f t="shared" si="40"/>
        <v>0</v>
      </c>
      <c r="AB121" s="42">
        <f t="shared" si="41"/>
        <v>595694</v>
      </c>
      <c r="AC121" s="32">
        <f t="shared" si="42"/>
        <v>1332.648769574944</v>
      </c>
    </row>
    <row r="122" spans="1:29" ht="12.75">
      <c r="A122" s="23">
        <v>390001</v>
      </c>
      <c r="B122" s="53" t="s">
        <v>97</v>
      </c>
      <c r="C122" s="55">
        <v>617</v>
      </c>
      <c r="D122" s="30">
        <v>244760</v>
      </c>
      <c r="E122" s="30">
        <f t="shared" si="29"/>
        <v>396.6936790923825</v>
      </c>
      <c r="F122" s="30">
        <v>43190</v>
      </c>
      <c r="G122" s="30">
        <f t="shared" si="30"/>
        <v>70</v>
      </c>
      <c r="H122" s="30">
        <v>46774</v>
      </c>
      <c r="I122" s="30">
        <f t="shared" si="31"/>
        <v>75.80875202593192</v>
      </c>
      <c r="J122" s="30">
        <v>343379</v>
      </c>
      <c r="K122" s="30">
        <f t="shared" si="32"/>
        <v>556.5299837925446</v>
      </c>
      <c r="L122" s="30">
        <v>0</v>
      </c>
      <c r="M122" s="30">
        <f t="shared" si="33"/>
        <v>0</v>
      </c>
      <c r="N122" s="30">
        <v>0</v>
      </c>
      <c r="O122" s="30">
        <f t="shared" si="34"/>
        <v>0</v>
      </c>
      <c r="P122" s="30">
        <v>67972</v>
      </c>
      <c r="Q122" s="30">
        <f t="shared" si="35"/>
        <v>110.16531604538088</v>
      </c>
      <c r="R122" s="30">
        <v>57971</v>
      </c>
      <c r="S122" s="30">
        <f t="shared" si="36"/>
        <v>93.95623987034035</v>
      </c>
      <c r="T122" s="30">
        <v>34716</v>
      </c>
      <c r="U122" s="30">
        <f t="shared" si="37"/>
        <v>56.26580226904376</v>
      </c>
      <c r="V122" s="30">
        <v>0</v>
      </c>
      <c r="W122" s="30">
        <f t="shared" si="38"/>
        <v>0</v>
      </c>
      <c r="X122" s="30">
        <v>0</v>
      </c>
      <c r="Y122" s="30">
        <f t="shared" si="39"/>
        <v>0</v>
      </c>
      <c r="Z122" s="30">
        <v>5781</v>
      </c>
      <c r="AA122" s="30">
        <f t="shared" si="40"/>
        <v>9.369529983792544</v>
      </c>
      <c r="AB122" s="43">
        <f t="shared" si="41"/>
        <v>844543</v>
      </c>
      <c r="AC122" s="30">
        <f t="shared" si="42"/>
        <v>1368.7893030794166</v>
      </c>
    </row>
    <row r="123" spans="1:29" ht="12.75">
      <c r="A123" s="50">
        <v>391001</v>
      </c>
      <c r="B123" s="50" t="s">
        <v>98</v>
      </c>
      <c r="C123" s="56">
        <v>700</v>
      </c>
      <c r="D123" s="51">
        <v>266842</v>
      </c>
      <c r="E123" s="51">
        <f t="shared" si="29"/>
        <v>381.20285714285717</v>
      </c>
      <c r="F123" s="51">
        <v>16669</v>
      </c>
      <c r="G123" s="51">
        <f t="shared" si="30"/>
        <v>23.812857142857144</v>
      </c>
      <c r="H123" s="51">
        <v>65763</v>
      </c>
      <c r="I123" s="51">
        <f t="shared" si="31"/>
        <v>93.94714285714285</v>
      </c>
      <c r="J123" s="51">
        <v>627725</v>
      </c>
      <c r="K123" s="51">
        <f t="shared" si="32"/>
        <v>896.75</v>
      </c>
      <c r="L123" s="51">
        <v>27388</v>
      </c>
      <c r="M123" s="51">
        <f t="shared" si="33"/>
        <v>39.12571428571429</v>
      </c>
      <c r="N123" s="51">
        <v>0</v>
      </c>
      <c r="O123" s="51">
        <f t="shared" si="34"/>
        <v>0</v>
      </c>
      <c r="P123" s="51">
        <v>0</v>
      </c>
      <c r="Q123" s="51">
        <f t="shared" si="35"/>
        <v>0</v>
      </c>
      <c r="R123" s="51">
        <v>17836</v>
      </c>
      <c r="S123" s="51">
        <f t="shared" si="36"/>
        <v>25.48</v>
      </c>
      <c r="T123" s="51">
        <v>0</v>
      </c>
      <c r="U123" s="51">
        <f t="shared" si="37"/>
        <v>0</v>
      </c>
      <c r="V123" s="51">
        <v>0</v>
      </c>
      <c r="W123" s="51">
        <f t="shared" si="38"/>
        <v>0</v>
      </c>
      <c r="X123" s="51">
        <v>0</v>
      </c>
      <c r="Y123" s="51">
        <f t="shared" si="39"/>
        <v>0</v>
      </c>
      <c r="Z123" s="51">
        <v>0</v>
      </c>
      <c r="AA123" s="51">
        <f t="shared" si="40"/>
        <v>0</v>
      </c>
      <c r="AB123" s="52">
        <f t="shared" si="41"/>
        <v>1022223</v>
      </c>
      <c r="AC123" s="51">
        <f t="shared" si="42"/>
        <v>1460.3185714285714</v>
      </c>
    </row>
    <row r="124" spans="1:29" ht="12.75">
      <c r="A124" s="22">
        <v>392001</v>
      </c>
      <c r="B124" s="31" t="s">
        <v>99</v>
      </c>
      <c r="C124" s="56">
        <v>372</v>
      </c>
      <c r="D124" s="32">
        <v>163936</v>
      </c>
      <c r="E124" s="32">
        <f t="shared" si="29"/>
        <v>440.68817204301075</v>
      </c>
      <c r="F124" s="32">
        <v>7840</v>
      </c>
      <c r="G124" s="32">
        <f t="shared" si="30"/>
        <v>21.0752688172043</v>
      </c>
      <c r="H124" s="32">
        <v>26891</v>
      </c>
      <c r="I124" s="32">
        <f t="shared" si="31"/>
        <v>72.28763440860214</v>
      </c>
      <c r="J124" s="32">
        <v>259217</v>
      </c>
      <c r="K124" s="32">
        <f t="shared" si="32"/>
        <v>696.8198924731183</v>
      </c>
      <c r="L124" s="32">
        <v>0</v>
      </c>
      <c r="M124" s="32">
        <f t="shared" si="33"/>
        <v>0</v>
      </c>
      <c r="N124" s="32">
        <v>0</v>
      </c>
      <c r="O124" s="32">
        <f t="shared" si="34"/>
        <v>0</v>
      </c>
      <c r="P124" s="32">
        <v>0</v>
      </c>
      <c r="Q124" s="32">
        <f t="shared" si="35"/>
        <v>0</v>
      </c>
      <c r="R124" s="32">
        <v>25556</v>
      </c>
      <c r="S124" s="32">
        <f t="shared" si="36"/>
        <v>68.6989247311828</v>
      </c>
      <c r="T124" s="32">
        <v>0</v>
      </c>
      <c r="U124" s="32">
        <f t="shared" si="37"/>
        <v>0</v>
      </c>
      <c r="V124" s="32">
        <v>0</v>
      </c>
      <c r="W124" s="32">
        <f t="shared" si="38"/>
        <v>0</v>
      </c>
      <c r="X124" s="32">
        <v>0</v>
      </c>
      <c r="Y124" s="32">
        <f t="shared" si="39"/>
        <v>0</v>
      </c>
      <c r="Z124" s="32">
        <v>0</v>
      </c>
      <c r="AA124" s="32">
        <f t="shared" si="40"/>
        <v>0</v>
      </c>
      <c r="AB124" s="42">
        <f t="shared" si="41"/>
        <v>483440</v>
      </c>
      <c r="AC124" s="32">
        <f t="shared" si="42"/>
        <v>1299.5698924731182</v>
      </c>
    </row>
    <row r="125" spans="1:29" ht="12.75">
      <c r="A125" s="22">
        <v>393001</v>
      </c>
      <c r="B125" s="31" t="s">
        <v>100</v>
      </c>
      <c r="C125" s="56">
        <v>778</v>
      </c>
      <c r="D125" s="32">
        <v>454065</v>
      </c>
      <c r="E125" s="32">
        <f t="shared" si="29"/>
        <v>583.6311053984576</v>
      </c>
      <c r="F125" s="32">
        <v>4564</v>
      </c>
      <c r="G125" s="32">
        <f t="shared" si="30"/>
        <v>5.866323907455013</v>
      </c>
      <c r="H125" s="32">
        <v>71784</v>
      </c>
      <c r="I125" s="32">
        <f t="shared" si="31"/>
        <v>92.26735218508998</v>
      </c>
      <c r="J125" s="32">
        <v>731070</v>
      </c>
      <c r="K125" s="32">
        <f t="shared" si="32"/>
        <v>939.6786632390746</v>
      </c>
      <c r="L125" s="32">
        <v>0</v>
      </c>
      <c r="M125" s="32">
        <f t="shared" si="33"/>
        <v>0</v>
      </c>
      <c r="N125" s="32">
        <v>0</v>
      </c>
      <c r="O125" s="32">
        <f t="shared" si="34"/>
        <v>0</v>
      </c>
      <c r="P125" s="32">
        <v>0</v>
      </c>
      <c r="Q125" s="32">
        <f t="shared" si="35"/>
        <v>0</v>
      </c>
      <c r="R125" s="32">
        <v>21024</v>
      </c>
      <c r="S125" s="32">
        <f t="shared" si="36"/>
        <v>27.02313624678663</v>
      </c>
      <c r="T125" s="32">
        <v>31786</v>
      </c>
      <c r="U125" s="32">
        <f t="shared" si="37"/>
        <v>40.8560411311054</v>
      </c>
      <c r="V125" s="32">
        <v>0</v>
      </c>
      <c r="W125" s="32">
        <f t="shared" si="38"/>
        <v>0</v>
      </c>
      <c r="X125" s="32">
        <v>0</v>
      </c>
      <c r="Y125" s="32">
        <f t="shared" si="39"/>
        <v>0</v>
      </c>
      <c r="Z125" s="32">
        <v>29469</v>
      </c>
      <c r="AA125" s="32">
        <f t="shared" si="40"/>
        <v>37.87789203084833</v>
      </c>
      <c r="AB125" s="42">
        <f t="shared" si="41"/>
        <v>1343762</v>
      </c>
      <c r="AC125" s="32">
        <f t="shared" si="42"/>
        <v>1727.2005141388174</v>
      </c>
    </row>
    <row r="126" spans="1:29" ht="12.75">
      <c r="A126" s="22">
        <v>394003</v>
      </c>
      <c r="B126" s="31" t="s">
        <v>119</v>
      </c>
      <c r="C126" s="56">
        <v>527</v>
      </c>
      <c r="D126" s="32">
        <v>176246</v>
      </c>
      <c r="E126" s="32">
        <f t="shared" si="29"/>
        <v>334.4326375711575</v>
      </c>
      <c r="F126" s="32">
        <v>7787</v>
      </c>
      <c r="G126" s="32">
        <f t="shared" si="30"/>
        <v>14.776091081593927</v>
      </c>
      <c r="H126" s="32">
        <v>35932</v>
      </c>
      <c r="I126" s="32">
        <f t="shared" si="31"/>
        <v>68.18216318785579</v>
      </c>
      <c r="J126" s="32">
        <v>325813</v>
      </c>
      <c r="K126" s="32">
        <f t="shared" si="32"/>
        <v>618.2409867172676</v>
      </c>
      <c r="L126" s="32">
        <v>0</v>
      </c>
      <c r="M126" s="32">
        <f t="shared" si="33"/>
        <v>0</v>
      </c>
      <c r="N126" s="32">
        <v>0</v>
      </c>
      <c r="O126" s="32">
        <f t="shared" si="34"/>
        <v>0</v>
      </c>
      <c r="P126" s="32">
        <v>0</v>
      </c>
      <c r="Q126" s="32">
        <f t="shared" si="35"/>
        <v>0</v>
      </c>
      <c r="R126" s="32">
        <v>38595</v>
      </c>
      <c r="S126" s="32">
        <f t="shared" si="36"/>
        <v>73.23529411764706</v>
      </c>
      <c r="T126" s="32">
        <v>27868</v>
      </c>
      <c r="U126" s="32">
        <f t="shared" si="37"/>
        <v>52.88045540796964</v>
      </c>
      <c r="V126" s="32">
        <v>0</v>
      </c>
      <c r="W126" s="32">
        <f t="shared" si="38"/>
        <v>0</v>
      </c>
      <c r="X126" s="32">
        <v>0</v>
      </c>
      <c r="Y126" s="32">
        <f t="shared" si="39"/>
        <v>0</v>
      </c>
      <c r="Z126" s="32">
        <v>0</v>
      </c>
      <c r="AA126" s="32">
        <f t="shared" si="40"/>
        <v>0</v>
      </c>
      <c r="AB126" s="42">
        <f t="shared" si="41"/>
        <v>612241</v>
      </c>
      <c r="AC126" s="32">
        <f t="shared" si="42"/>
        <v>1161.7476280834915</v>
      </c>
    </row>
    <row r="127" spans="1:29" ht="12.75">
      <c r="A127" s="23">
        <v>395001</v>
      </c>
      <c r="B127" s="53" t="s">
        <v>101</v>
      </c>
      <c r="C127" s="55">
        <v>613</v>
      </c>
      <c r="D127" s="30">
        <v>216053</v>
      </c>
      <c r="E127" s="30">
        <f t="shared" si="29"/>
        <v>352.4518760195759</v>
      </c>
      <c r="F127" s="30">
        <v>6246</v>
      </c>
      <c r="G127" s="30">
        <f t="shared" si="30"/>
        <v>10.189233278955955</v>
      </c>
      <c r="H127" s="30">
        <v>54593</v>
      </c>
      <c r="I127" s="30">
        <f t="shared" si="31"/>
        <v>89.05872756933115</v>
      </c>
      <c r="J127" s="30">
        <v>532770</v>
      </c>
      <c r="K127" s="30">
        <f t="shared" si="32"/>
        <v>869.1190864600326</v>
      </c>
      <c r="L127" s="30">
        <v>0</v>
      </c>
      <c r="M127" s="30">
        <f t="shared" si="33"/>
        <v>0</v>
      </c>
      <c r="N127" s="30">
        <v>0</v>
      </c>
      <c r="O127" s="30">
        <f t="shared" si="34"/>
        <v>0</v>
      </c>
      <c r="P127" s="30">
        <v>0</v>
      </c>
      <c r="Q127" s="30">
        <f t="shared" si="35"/>
        <v>0</v>
      </c>
      <c r="R127" s="30">
        <v>8110</v>
      </c>
      <c r="S127" s="30">
        <f t="shared" si="36"/>
        <v>13.230016313213703</v>
      </c>
      <c r="T127" s="30">
        <v>8100</v>
      </c>
      <c r="U127" s="30">
        <f t="shared" si="37"/>
        <v>13.213703099510603</v>
      </c>
      <c r="V127" s="30">
        <v>0</v>
      </c>
      <c r="W127" s="30">
        <f t="shared" si="38"/>
        <v>0</v>
      </c>
      <c r="X127" s="30">
        <v>0</v>
      </c>
      <c r="Y127" s="30">
        <f t="shared" si="39"/>
        <v>0</v>
      </c>
      <c r="Z127" s="30">
        <v>8492</v>
      </c>
      <c r="AA127" s="30">
        <f t="shared" si="40"/>
        <v>13.853181076672104</v>
      </c>
      <c r="AB127" s="43">
        <f t="shared" si="41"/>
        <v>834364</v>
      </c>
      <c r="AC127" s="30">
        <f t="shared" si="42"/>
        <v>1361.115823817292</v>
      </c>
    </row>
    <row r="128" spans="1:29" ht="12.75">
      <c r="A128" s="50">
        <v>395002</v>
      </c>
      <c r="B128" s="50" t="s">
        <v>102</v>
      </c>
      <c r="C128" s="56">
        <v>594</v>
      </c>
      <c r="D128" s="51">
        <v>236459</v>
      </c>
      <c r="E128" s="51">
        <f t="shared" si="29"/>
        <v>398.0791245791246</v>
      </c>
      <c r="F128" s="51">
        <v>6374</v>
      </c>
      <c r="G128" s="51">
        <f t="shared" si="30"/>
        <v>10.73063973063973</v>
      </c>
      <c r="H128" s="51">
        <v>51624</v>
      </c>
      <c r="I128" s="51">
        <f t="shared" si="31"/>
        <v>86.9090909090909</v>
      </c>
      <c r="J128" s="51">
        <v>546919</v>
      </c>
      <c r="K128" s="51">
        <f t="shared" si="32"/>
        <v>920.7390572390573</v>
      </c>
      <c r="L128" s="51">
        <v>0</v>
      </c>
      <c r="M128" s="51">
        <f t="shared" si="33"/>
        <v>0</v>
      </c>
      <c r="N128" s="51">
        <v>0</v>
      </c>
      <c r="O128" s="51">
        <f t="shared" si="34"/>
        <v>0</v>
      </c>
      <c r="P128" s="51">
        <v>0</v>
      </c>
      <c r="Q128" s="51">
        <f t="shared" si="35"/>
        <v>0</v>
      </c>
      <c r="R128" s="51">
        <v>8439</v>
      </c>
      <c r="S128" s="51">
        <f t="shared" si="36"/>
        <v>14.207070707070708</v>
      </c>
      <c r="T128" s="51">
        <v>8315</v>
      </c>
      <c r="U128" s="51">
        <f t="shared" si="37"/>
        <v>13.998316498316498</v>
      </c>
      <c r="V128" s="51">
        <v>0</v>
      </c>
      <c r="W128" s="51">
        <f t="shared" si="38"/>
        <v>0</v>
      </c>
      <c r="X128" s="51">
        <v>0</v>
      </c>
      <c r="Y128" s="51">
        <f t="shared" si="39"/>
        <v>0</v>
      </c>
      <c r="Z128" s="51">
        <v>14664</v>
      </c>
      <c r="AA128" s="51">
        <f t="shared" si="40"/>
        <v>24.68686868686869</v>
      </c>
      <c r="AB128" s="52">
        <f t="shared" si="41"/>
        <v>872794</v>
      </c>
      <c r="AC128" s="51">
        <f t="shared" si="42"/>
        <v>1469.3501683501684</v>
      </c>
    </row>
    <row r="129" spans="1:29" ht="12.75">
      <c r="A129" s="22">
        <v>395003</v>
      </c>
      <c r="B129" s="31" t="s">
        <v>103</v>
      </c>
      <c r="C129" s="56">
        <v>451</v>
      </c>
      <c r="D129" s="32">
        <v>166505</v>
      </c>
      <c r="E129" s="32">
        <f t="shared" si="29"/>
        <v>369.19068736141907</v>
      </c>
      <c r="F129" s="32">
        <v>3746</v>
      </c>
      <c r="G129" s="32">
        <f t="shared" si="30"/>
        <v>8.3059866962306</v>
      </c>
      <c r="H129" s="32">
        <v>38629</v>
      </c>
      <c r="I129" s="32">
        <f t="shared" si="31"/>
        <v>85.65188470066519</v>
      </c>
      <c r="J129" s="32">
        <v>416385</v>
      </c>
      <c r="K129" s="32">
        <f t="shared" si="32"/>
        <v>923.2483370288248</v>
      </c>
      <c r="L129" s="32">
        <v>0</v>
      </c>
      <c r="M129" s="32">
        <f t="shared" si="33"/>
        <v>0</v>
      </c>
      <c r="N129" s="32">
        <v>0</v>
      </c>
      <c r="O129" s="32">
        <f t="shared" si="34"/>
        <v>0</v>
      </c>
      <c r="P129" s="32">
        <v>0</v>
      </c>
      <c r="Q129" s="32">
        <f t="shared" si="35"/>
        <v>0</v>
      </c>
      <c r="R129" s="32">
        <v>6455</v>
      </c>
      <c r="S129" s="32">
        <f t="shared" si="36"/>
        <v>14.312638580931264</v>
      </c>
      <c r="T129" s="32">
        <v>5906</v>
      </c>
      <c r="U129" s="32">
        <f t="shared" si="37"/>
        <v>13.095343680709535</v>
      </c>
      <c r="V129" s="32">
        <v>0</v>
      </c>
      <c r="W129" s="32">
        <f t="shared" si="38"/>
        <v>0</v>
      </c>
      <c r="X129" s="32">
        <v>0</v>
      </c>
      <c r="Y129" s="32">
        <f t="shared" si="39"/>
        <v>0</v>
      </c>
      <c r="Z129" s="32">
        <v>11465</v>
      </c>
      <c r="AA129" s="32">
        <f t="shared" si="40"/>
        <v>25.42128603104213</v>
      </c>
      <c r="AB129" s="42">
        <f t="shared" si="41"/>
        <v>649091</v>
      </c>
      <c r="AC129" s="32">
        <f t="shared" si="42"/>
        <v>1439.2261640798226</v>
      </c>
    </row>
    <row r="130" spans="1:29" ht="12.75">
      <c r="A130" s="22">
        <v>395004</v>
      </c>
      <c r="B130" s="31" t="s">
        <v>104</v>
      </c>
      <c r="C130" s="56">
        <v>569</v>
      </c>
      <c r="D130" s="32">
        <v>229340</v>
      </c>
      <c r="E130" s="32">
        <f t="shared" si="29"/>
        <v>403.0579964850615</v>
      </c>
      <c r="F130" s="32">
        <v>4321</v>
      </c>
      <c r="G130" s="32">
        <f t="shared" si="30"/>
        <v>7.59402460456942</v>
      </c>
      <c r="H130" s="32">
        <v>54644</v>
      </c>
      <c r="I130" s="32">
        <f t="shared" si="31"/>
        <v>96.03514938488577</v>
      </c>
      <c r="J130" s="32">
        <v>556250</v>
      </c>
      <c r="K130" s="32">
        <f t="shared" si="32"/>
        <v>977.5922671353252</v>
      </c>
      <c r="L130" s="32">
        <v>0</v>
      </c>
      <c r="M130" s="32">
        <f t="shared" si="33"/>
        <v>0</v>
      </c>
      <c r="N130" s="32">
        <v>0</v>
      </c>
      <c r="O130" s="32">
        <f t="shared" si="34"/>
        <v>0</v>
      </c>
      <c r="P130" s="32">
        <v>0</v>
      </c>
      <c r="Q130" s="32">
        <f t="shared" si="35"/>
        <v>0</v>
      </c>
      <c r="R130" s="32">
        <v>8916</v>
      </c>
      <c r="S130" s="32">
        <f t="shared" si="36"/>
        <v>15.669595782073813</v>
      </c>
      <c r="T130" s="32">
        <v>8523</v>
      </c>
      <c r="U130" s="32">
        <f t="shared" si="37"/>
        <v>14.978910369068542</v>
      </c>
      <c r="V130" s="32">
        <v>0</v>
      </c>
      <c r="W130" s="32">
        <f t="shared" si="38"/>
        <v>0</v>
      </c>
      <c r="X130" s="32">
        <v>0</v>
      </c>
      <c r="Y130" s="32">
        <f t="shared" si="39"/>
        <v>0</v>
      </c>
      <c r="Z130" s="32">
        <v>16236</v>
      </c>
      <c r="AA130" s="32">
        <f t="shared" si="40"/>
        <v>28.534270650263622</v>
      </c>
      <c r="AB130" s="42">
        <f t="shared" si="41"/>
        <v>878230</v>
      </c>
      <c r="AC130" s="32">
        <f t="shared" si="42"/>
        <v>1543.4622144112477</v>
      </c>
    </row>
    <row r="131" spans="1:29" ht="12.75">
      <c r="A131" s="22">
        <v>395005</v>
      </c>
      <c r="B131" s="31" t="s">
        <v>105</v>
      </c>
      <c r="C131" s="56">
        <v>857</v>
      </c>
      <c r="D131" s="32">
        <v>331228</v>
      </c>
      <c r="E131" s="32">
        <f t="shared" si="29"/>
        <v>386.4970828471412</v>
      </c>
      <c r="F131" s="32">
        <v>10286</v>
      </c>
      <c r="G131" s="32">
        <f t="shared" si="30"/>
        <v>12.002333722287048</v>
      </c>
      <c r="H131" s="32">
        <v>80238</v>
      </c>
      <c r="I131" s="32">
        <f t="shared" si="31"/>
        <v>93.62660443407235</v>
      </c>
      <c r="J131" s="32">
        <v>835133</v>
      </c>
      <c r="K131" s="32">
        <f t="shared" si="32"/>
        <v>974.4842473745624</v>
      </c>
      <c r="L131" s="32">
        <v>0</v>
      </c>
      <c r="M131" s="32">
        <f t="shared" si="33"/>
        <v>0</v>
      </c>
      <c r="N131" s="32">
        <v>0</v>
      </c>
      <c r="O131" s="32">
        <f t="shared" si="34"/>
        <v>0</v>
      </c>
      <c r="P131" s="32">
        <v>0</v>
      </c>
      <c r="Q131" s="32">
        <f t="shared" si="35"/>
        <v>0</v>
      </c>
      <c r="R131" s="32">
        <v>12571</v>
      </c>
      <c r="S131" s="32">
        <f t="shared" si="36"/>
        <v>14.668611435239207</v>
      </c>
      <c r="T131" s="32">
        <v>12659</v>
      </c>
      <c r="U131" s="32">
        <f t="shared" si="37"/>
        <v>14.771295215869312</v>
      </c>
      <c r="V131" s="32">
        <v>0</v>
      </c>
      <c r="W131" s="32">
        <f t="shared" si="38"/>
        <v>0</v>
      </c>
      <c r="X131" s="32">
        <v>0</v>
      </c>
      <c r="Y131" s="32">
        <f t="shared" si="39"/>
        <v>0</v>
      </c>
      <c r="Z131" s="32">
        <v>6310</v>
      </c>
      <c r="AA131" s="32">
        <f t="shared" si="40"/>
        <v>7.362893815635939</v>
      </c>
      <c r="AB131" s="42">
        <f t="shared" si="41"/>
        <v>1288425</v>
      </c>
      <c r="AC131" s="32">
        <f t="shared" si="42"/>
        <v>1503.4130688448074</v>
      </c>
    </row>
    <row r="132" spans="1:29" ht="12.75">
      <c r="A132" s="23">
        <v>395006</v>
      </c>
      <c r="B132" s="53" t="s">
        <v>106</v>
      </c>
      <c r="C132" s="55">
        <v>471</v>
      </c>
      <c r="D132" s="30">
        <v>186571</v>
      </c>
      <c r="E132" s="30">
        <f t="shared" si="29"/>
        <v>396.1167728237792</v>
      </c>
      <c r="F132" s="30">
        <v>438</v>
      </c>
      <c r="G132" s="30">
        <f t="shared" si="30"/>
        <v>0.9299363057324841</v>
      </c>
      <c r="H132" s="30">
        <v>42953</v>
      </c>
      <c r="I132" s="30">
        <f t="shared" si="31"/>
        <v>91.19532908704883</v>
      </c>
      <c r="J132" s="30">
        <v>456881</v>
      </c>
      <c r="K132" s="30">
        <f t="shared" si="32"/>
        <v>970.0233545647559</v>
      </c>
      <c r="L132" s="30">
        <v>0</v>
      </c>
      <c r="M132" s="30">
        <f t="shared" si="33"/>
        <v>0</v>
      </c>
      <c r="N132" s="30">
        <v>0</v>
      </c>
      <c r="O132" s="30">
        <f t="shared" si="34"/>
        <v>0</v>
      </c>
      <c r="P132" s="30">
        <v>0</v>
      </c>
      <c r="Q132" s="30">
        <f t="shared" si="35"/>
        <v>0</v>
      </c>
      <c r="R132" s="30">
        <v>7098</v>
      </c>
      <c r="S132" s="30">
        <f t="shared" si="36"/>
        <v>15.070063694267516</v>
      </c>
      <c r="T132" s="30">
        <v>6957</v>
      </c>
      <c r="U132" s="30">
        <f t="shared" si="37"/>
        <v>14.770700636942674</v>
      </c>
      <c r="V132" s="30">
        <v>0</v>
      </c>
      <c r="W132" s="30">
        <f t="shared" si="38"/>
        <v>0</v>
      </c>
      <c r="X132" s="30">
        <v>0</v>
      </c>
      <c r="Y132" s="30">
        <f t="shared" si="39"/>
        <v>0</v>
      </c>
      <c r="Z132" s="30">
        <v>4637</v>
      </c>
      <c r="AA132" s="30">
        <f t="shared" si="40"/>
        <v>9.845010615711253</v>
      </c>
      <c r="AB132" s="43">
        <f t="shared" si="41"/>
        <v>705535</v>
      </c>
      <c r="AC132" s="30">
        <f t="shared" si="42"/>
        <v>1497.9511677282378</v>
      </c>
    </row>
    <row r="133" spans="1:29" ht="12.75">
      <c r="A133" s="50">
        <v>395007</v>
      </c>
      <c r="B133" s="50" t="s">
        <v>120</v>
      </c>
      <c r="C133" s="56">
        <v>347</v>
      </c>
      <c r="D133" s="51">
        <v>110537</v>
      </c>
      <c r="E133" s="51">
        <f t="shared" si="29"/>
        <v>318.55043227665703</v>
      </c>
      <c r="F133" s="51">
        <v>5650</v>
      </c>
      <c r="G133" s="51">
        <f t="shared" si="30"/>
        <v>16.282420749279538</v>
      </c>
      <c r="H133" s="51">
        <v>30335</v>
      </c>
      <c r="I133" s="51">
        <f t="shared" si="31"/>
        <v>87.42074927953891</v>
      </c>
      <c r="J133" s="51">
        <v>305355</v>
      </c>
      <c r="K133" s="51">
        <f t="shared" si="32"/>
        <v>879.985590778098</v>
      </c>
      <c r="L133" s="51">
        <v>34678</v>
      </c>
      <c r="M133" s="51">
        <f t="shared" si="33"/>
        <v>99.93659942363112</v>
      </c>
      <c r="N133" s="51">
        <v>0</v>
      </c>
      <c r="O133" s="51">
        <f t="shared" si="34"/>
        <v>0</v>
      </c>
      <c r="P133" s="51">
        <v>0</v>
      </c>
      <c r="Q133" s="51">
        <f t="shared" si="35"/>
        <v>0</v>
      </c>
      <c r="R133" s="51">
        <v>4902</v>
      </c>
      <c r="S133" s="51">
        <f t="shared" si="36"/>
        <v>14.126801152737752</v>
      </c>
      <c r="T133" s="51">
        <v>4464</v>
      </c>
      <c r="U133" s="51">
        <f t="shared" si="37"/>
        <v>12.864553314121038</v>
      </c>
      <c r="V133" s="51">
        <v>0</v>
      </c>
      <c r="W133" s="51">
        <f t="shared" si="38"/>
        <v>0</v>
      </c>
      <c r="X133" s="51">
        <v>0</v>
      </c>
      <c r="Y133" s="51">
        <f t="shared" si="39"/>
        <v>0</v>
      </c>
      <c r="Z133" s="51">
        <v>4952</v>
      </c>
      <c r="AA133" s="51">
        <f t="shared" si="40"/>
        <v>14.270893371757925</v>
      </c>
      <c r="AB133" s="52">
        <f t="shared" si="41"/>
        <v>500873</v>
      </c>
      <c r="AC133" s="51">
        <f t="shared" si="42"/>
        <v>1443.4380403458213</v>
      </c>
    </row>
    <row r="134" spans="1:29" ht="12.75">
      <c r="A134" s="22">
        <v>397001</v>
      </c>
      <c r="B134" s="31" t="s">
        <v>107</v>
      </c>
      <c r="C134" s="56">
        <v>348</v>
      </c>
      <c r="D134" s="32">
        <v>189011</v>
      </c>
      <c r="E134" s="32">
        <f t="shared" si="29"/>
        <v>543.1350574712644</v>
      </c>
      <c r="F134" s="32">
        <v>0</v>
      </c>
      <c r="G134" s="32">
        <f t="shared" si="30"/>
        <v>0</v>
      </c>
      <c r="H134" s="32">
        <v>27905</v>
      </c>
      <c r="I134" s="32">
        <f t="shared" si="31"/>
        <v>80.1867816091954</v>
      </c>
      <c r="J134" s="32">
        <v>297318</v>
      </c>
      <c r="K134" s="32">
        <f t="shared" si="32"/>
        <v>854.3620689655172</v>
      </c>
      <c r="L134" s="32">
        <v>0</v>
      </c>
      <c r="M134" s="32">
        <f t="shared" si="33"/>
        <v>0</v>
      </c>
      <c r="N134" s="32">
        <v>0</v>
      </c>
      <c r="O134" s="32">
        <f t="shared" si="34"/>
        <v>0</v>
      </c>
      <c r="P134" s="32">
        <v>0</v>
      </c>
      <c r="Q134" s="32">
        <f t="shared" si="35"/>
        <v>0</v>
      </c>
      <c r="R134" s="32">
        <v>29271</v>
      </c>
      <c r="S134" s="32">
        <f t="shared" si="36"/>
        <v>84.11206896551724</v>
      </c>
      <c r="T134" s="32">
        <v>28424</v>
      </c>
      <c r="U134" s="32">
        <f t="shared" si="37"/>
        <v>81.67816091954023</v>
      </c>
      <c r="V134" s="32">
        <v>0</v>
      </c>
      <c r="W134" s="32">
        <f t="shared" si="38"/>
        <v>0</v>
      </c>
      <c r="X134" s="32">
        <v>0</v>
      </c>
      <c r="Y134" s="32">
        <f t="shared" si="39"/>
        <v>0</v>
      </c>
      <c r="Z134" s="32">
        <v>0</v>
      </c>
      <c r="AA134" s="32">
        <f t="shared" si="40"/>
        <v>0</v>
      </c>
      <c r="AB134" s="42">
        <f t="shared" si="41"/>
        <v>571929</v>
      </c>
      <c r="AC134" s="32">
        <f t="shared" si="42"/>
        <v>1643.4741379310344</v>
      </c>
    </row>
    <row r="135" spans="1:29" ht="12.75">
      <c r="A135" s="22">
        <v>398001</v>
      </c>
      <c r="B135" s="31" t="s">
        <v>108</v>
      </c>
      <c r="C135" s="56">
        <v>333</v>
      </c>
      <c r="D135" s="32">
        <v>140413</v>
      </c>
      <c r="E135" s="32">
        <f t="shared" si="29"/>
        <v>421.66066066066065</v>
      </c>
      <c r="F135" s="32">
        <v>108114</v>
      </c>
      <c r="G135" s="32">
        <f t="shared" si="30"/>
        <v>324.6666666666667</v>
      </c>
      <c r="H135" s="32">
        <v>25285</v>
      </c>
      <c r="I135" s="32">
        <f t="shared" si="31"/>
        <v>75.93093093093093</v>
      </c>
      <c r="J135" s="32">
        <v>0</v>
      </c>
      <c r="K135" s="32">
        <f t="shared" si="32"/>
        <v>0</v>
      </c>
      <c r="L135" s="32">
        <v>0</v>
      </c>
      <c r="M135" s="32">
        <f t="shared" si="33"/>
        <v>0</v>
      </c>
      <c r="N135" s="32">
        <v>0</v>
      </c>
      <c r="O135" s="32">
        <f t="shared" si="34"/>
        <v>0</v>
      </c>
      <c r="P135" s="32">
        <v>64193</v>
      </c>
      <c r="Q135" s="32">
        <f t="shared" si="35"/>
        <v>192.77177177177177</v>
      </c>
      <c r="R135" s="32">
        <v>13544</v>
      </c>
      <c r="S135" s="32">
        <f t="shared" si="36"/>
        <v>40.672672672672675</v>
      </c>
      <c r="T135" s="32">
        <v>11948</v>
      </c>
      <c r="U135" s="32">
        <f t="shared" si="37"/>
        <v>35.87987987987988</v>
      </c>
      <c r="V135" s="32">
        <v>177</v>
      </c>
      <c r="W135" s="32">
        <f t="shared" si="38"/>
        <v>0.5315315315315315</v>
      </c>
      <c r="X135" s="32">
        <v>0</v>
      </c>
      <c r="Y135" s="32">
        <f t="shared" si="39"/>
        <v>0</v>
      </c>
      <c r="Z135" s="32">
        <v>15530</v>
      </c>
      <c r="AA135" s="32">
        <f t="shared" si="40"/>
        <v>46.63663663663664</v>
      </c>
      <c r="AB135" s="42">
        <f t="shared" si="41"/>
        <v>379204</v>
      </c>
      <c r="AC135" s="32">
        <f t="shared" si="42"/>
        <v>1138.7507507507507</v>
      </c>
    </row>
    <row r="136" spans="1:29" ht="12.75">
      <c r="A136" s="22">
        <v>398002</v>
      </c>
      <c r="B136" s="31" t="s">
        <v>109</v>
      </c>
      <c r="C136" s="56">
        <v>480</v>
      </c>
      <c r="D136" s="32">
        <v>204238</v>
      </c>
      <c r="E136" s="32">
        <f t="shared" si="29"/>
        <v>425.49583333333334</v>
      </c>
      <c r="F136" s="32">
        <v>13175</v>
      </c>
      <c r="G136" s="32">
        <f t="shared" si="30"/>
        <v>27.447916666666668</v>
      </c>
      <c r="H136" s="32">
        <v>41595</v>
      </c>
      <c r="I136" s="32">
        <f t="shared" si="31"/>
        <v>86.65625</v>
      </c>
      <c r="J136" s="32">
        <v>438685</v>
      </c>
      <c r="K136" s="32">
        <f t="shared" si="32"/>
        <v>913.9270833333334</v>
      </c>
      <c r="L136" s="32">
        <v>0</v>
      </c>
      <c r="M136" s="32">
        <f t="shared" si="33"/>
        <v>0</v>
      </c>
      <c r="N136" s="32">
        <v>0</v>
      </c>
      <c r="O136" s="32">
        <f t="shared" si="34"/>
        <v>0</v>
      </c>
      <c r="P136" s="32">
        <v>0</v>
      </c>
      <c r="Q136" s="32">
        <f t="shared" si="35"/>
        <v>0</v>
      </c>
      <c r="R136" s="32">
        <v>15437</v>
      </c>
      <c r="S136" s="32">
        <f t="shared" si="36"/>
        <v>32.16041666666667</v>
      </c>
      <c r="T136" s="32">
        <v>18268</v>
      </c>
      <c r="U136" s="32">
        <f t="shared" si="37"/>
        <v>38.05833333333333</v>
      </c>
      <c r="V136" s="32">
        <v>0</v>
      </c>
      <c r="W136" s="32">
        <f t="shared" si="38"/>
        <v>0</v>
      </c>
      <c r="X136" s="32">
        <v>0</v>
      </c>
      <c r="Y136" s="32">
        <f t="shared" si="39"/>
        <v>0</v>
      </c>
      <c r="Z136" s="32">
        <v>52832</v>
      </c>
      <c r="AA136" s="32">
        <f t="shared" si="40"/>
        <v>110.06666666666666</v>
      </c>
      <c r="AB136" s="42">
        <f t="shared" si="41"/>
        <v>784230</v>
      </c>
      <c r="AC136" s="32">
        <f t="shared" si="42"/>
        <v>1633.8125</v>
      </c>
    </row>
    <row r="137" spans="1:29" ht="12.75">
      <c r="A137" s="23">
        <v>398003</v>
      </c>
      <c r="B137" s="53" t="s">
        <v>121</v>
      </c>
      <c r="C137" s="55">
        <v>288</v>
      </c>
      <c r="D137" s="30">
        <v>106472</v>
      </c>
      <c r="E137" s="30">
        <f t="shared" si="29"/>
        <v>369.69444444444446</v>
      </c>
      <c r="F137" s="30">
        <v>83509</v>
      </c>
      <c r="G137" s="30">
        <f t="shared" si="30"/>
        <v>289.96180555555554</v>
      </c>
      <c r="H137" s="30">
        <v>19738</v>
      </c>
      <c r="I137" s="30">
        <f t="shared" si="31"/>
        <v>68.53472222222223</v>
      </c>
      <c r="J137" s="30">
        <v>0</v>
      </c>
      <c r="K137" s="30">
        <f t="shared" si="32"/>
        <v>0</v>
      </c>
      <c r="L137" s="30">
        <v>0</v>
      </c>
      <c r="M137" s="30">
        <f t="shared" si="33"/>
        <v>0</v>
      </c>
      <c r="N137" s="30">
        <v>0</v>
      </c>
      <c r="O137" s="30">
        <f t="shared" si="34"/>
        <v>0</v>
      </c>
      <c r="P137" s="30">
        <v>63795</v>
      </c>
      <c r="Q137" s="30">
        <f t="shared" si="35"/>
        <v>221.51041666666666</v>
      </c>
      <c r="R137" s="30">
        <v>6866</v>
      </c>
      <c r="S137" s="30">
        <f t="shared" si="36"/>
        <v>23.84027777777778</v>
      </c>
      <c r="T137" s="30">
        <v>12866</v>
      </c>
      <c r="U137" s="30">
        <f t="shared" si="37"/>
        <v>44.673611111111114</v>
      </c>
      <c r="V137" s="30">
        <v>0</v>
      </c>
      <c r="W137" s="30">
        <f t="shared" si="38"/>
        <v>0</v>
      </c>
      <c r="X137" s="30">
        <v>0</v>
      </c>
      <c r="Y137" s="30">
        <f t="shared" si="39"/>
        <v>0</v>
      </c>
      <c r="Z137" s="30">
        <v>4406</v>
      </c>
      <c r="AA137" s="30">
        <f t="shared" si="40"/>
        <v>15.29861111111111</v>
      </c>
      <c r="AB137" s="43">
        <f t="shared" si="41"/>
        <v>297652</v>
      </c>
      <c r="AC137" s="30">
        <f t="shared" si="42"/>
        <v>1033.513888888889</v>
      </c>
    </row>
    <row r="138" spans="1:29" ht="12.75">
      <c r="A138" s="50">
        <v>398004</v>
      </c>
      <c r="B138" s="50" t="s">
        <v>124</v>
      </c>
      <c r="C138" s="56">
        <v>195</v>
      </c>
      <c r="D138" s="51">
        <v>85526</v>
      </c>
      <c r="E138" s="51">
        <f t="shared" si="29"/>
        <v>438.5948717948718</v>
      </c>
      <c r="F138" s="51">
        <v>72595</v>
      </c>
      <c r="G138" s="51">
        <f t="shared" si="30"/>
        <v>372.28205128205127</v>
      </c>
      <c r="H138" s="51">
        <v>16671</v>
      </c>
      <c r="I138" s="51">
        <f t="shared" si="31"/>
        <v>85.49230769230769</v>
      </c>
      <c r="J138" s="51">
        <v>0</v>
      </c>
      <c r="K138" s="51">
        <f t="shared" si="32"/>
        <v>0</v>
      </c>
      <c r="L138" s="51">
        <v>0</v>
      </c>
      <c r="M138" s="51">
        <f t="shared" si="33"/>
        <v>0</v>
      </c>
      <c r="N138" s="51">
        <v>0</v>
      </c>
      <c r="O138" s="51">
        <f t="shared" si="34"/>
        <v>0</v>
      </c>
      <c r="P138" s="51">
        <v>48222</v>
      </c>
      <c r="Q138" s="51">
        <f t="shared" si="35"/>
        <v>247.2923076923077</v>
      </c>
      <c r="R138" s="51">
        <v>5812</v>
      </c>
      <c r="S138" s="51">
        <f t="shared" si="36"/>
        <v>29.805128205128206</v>
      </c>
      <c r="T138" s="51">
        <v>4752</v>
      </c>
      <c r="U138" s="51">
        <f t="shared" si="37"/>
        <v>24.369230769230768</v>
      </c>
      <c r="V138" s="51">
        <v>0</v>
      </c>
      <c r="W138" s="51">
        <f t="shared" si="38"/>
        <v>0</v>
      </c>
      <c r="X138" s="51">
        <v>0</v>
      </c>
      <c r="Y138" s="51">
        <f t="shared" si="39"/>
        <v>0</v>
      </c>
      <c r="Z138" s="51">
        <v>2151</v>
      </c>
      <c r="AA138" s="51">
        <f t="shared" si="40"/>
        <v>11.03076923076923</v>
      </c>
      <c r="AB138" s="52">
        <f t="shared" si="41"/>
        <v>235729</v>
      </c>
      <c r="AC138" s="51">
        <f t="shared" si="42"/>
        <v>1208.8666666666666</v>
      </c>
    </row>
    <row r="139" spans="1:29" ht="12.75">
      <c r="A139" s="22">
        <v>399001</v>
      </c>
      <c r="B139" s="31" t="s">
        <v>110</v>
      </c>
      <c r="C139" s="56">
        <v>460</v>
      </c>
      <c r="D139" s="32">
        <v>192376</v>
      </c>
      <c r="E139" s="32">
        <f t="shared" si="29"/>
        <v>418.2086956521739</v>
      </c>
      <c r="F139" s="32">
        <v>155821</v>
      </c>
      <c r="G139" s="32">
        <f t="shared" si="30"/>
        <v>338.7413043478261</v>
      </c>
      <c r="H139" s="32">
        <v>36444</v>
      </c>
      <c r="I139" s="32">
        <f t="shared" si="31"/>
        <v>79.22608695652174</v>
      </c>
      <c r="J139" s="32">
        <v>0</v>
      </c>
      <c r="K139" s="32">
        <f t="shared" si="32"/>
        <v>0</v>
      </c>
      <c r="L139" s="32">
        <v>0</v>
      </c>
      <c r="M139" s="32">
        <f t="shared" si="33"/>
        <v>0</v>
      </c>
      <c r="N139" s="32">
        <v>0</v>
      </c>
      <c r="O139" s="32">
        <f t="shared" si="34"/>
        <v>0</v>
      </c>
      <c r="P139" s="32">
        <v>145186</v>
      </c>
      <c r="Q139" s="32">
        <f t="shared" si="35"/>
        <v>315.6217391304348</v>
      </c>
      <c r="R139" s="32">
        <v>1530</v>
      </c>
      <c r="S139" s="32">
        <f t="shared" si="36"/>
        <v>3.3260869565217392</v>
      </c>
      <c r="T139" s="32">
        <v>0</v>
      </c>
      <c r="U139" s="32">
        <f t="shared" si="37"/>
        <v>0</v>
      </c>
      <c r="V139" s="32">
        <v>0</v>
      </c>
      <c r="W139" s="32">
        <f t="shared" si="38"/>
        <v>0</v>
      </c>
      <c r="X139" s="32">
        <v>0</v>
      </c>
      <c r="Y139" s="32">
        <f t="shared" si="39"/>
        <v>0</v>
      </c>
      <c r="Z139" s="32">
        <v>12314</v>
      </c>
      <c r="AA139" s="32">
        <f t="shared" si="40"/>
        <v>26.769565217391303</v>
      </c>
      <c r="AB139" s="42">
        <f t="shared" si="41"/>
        <v>543671</v>
      </c>
      <c r="AC139" s="32">
        <f t="shared" si="42"/>
        <v>1181.8934782608696</v>
      </c>
    </row>
    <row r="140" spans="1:29" ht="12.75">
      <c r="A140" s="23">
        <v>399002</v>
      </c>
      <c r="B140" s="60" t="s">
        <v>122</v>
      </c>
      <c r="C140" s="55">
        <v>241</v>
      </c>
      <c r="D140" s="30">
        <v>91167</v>
      </c>
      <c r="E140" s="30">
        <f>D140/$C140</f>
        <v>378.2863070539419</v>
      </c>
      <c r="F140" s="30">
        <v>95747</v>
      </c>
      <c r="G140" s="30">
        <f>F140/$C140</f>
        <v>397.2904564315353</v>
      </c>
      <c r="H140" s="30">
        <v>21887</v>
      </c>
      <c r="I140" s="30">
        <f>H140/$C140</f>
        <v>90.81742738589212</v>
      </c>
      <c r="J140" s="30">
        <v>0</v>
      </c>
      <c r="K140" s="30">
        <f>J140/$C140</f>
        <v>0</v>
      </c>
      <c r="L140" s="30">
        <v>0</v>
      </c>
      <c r="M140" s="30">
        <f>L140/$C140</f>
        <v>0</v>
      </c>
      <c r="N140" s="30">
        <v>0</v>
      </c>
      <c r="O140" s="30">
        <f>N140/$C140</f>
        <v>0</v>
      </c>
      <c r="P140" s="30">
        <v>88780</v>
      </c>
      <c r="Q140" s="30">
        <f>P140/$C140</f>
        <v>368.3817427385892</v>
      </c>
      <c r="R140" s="30">
        <v>0</v>
      </c>
      <c r="S140" s="30">
        <f>R140/$C140</f>
        <v>0</v>
      </c>
      <c r="T140" s="30">
        <v>0</v>
      </c>
      <c r="U140" s="30">
        <f>T140/$C140</f>
        <v>0</v>
      </c>
      <c r="V140" s="30">
        <v>0</v>
      </c>
      <c r="W140" s="30">
        <f>V140/$C140</f>
        <v>0</v>
      </c>
      <c r="X140" s="30">
        <v>0</v>
      </c>
      <c r="Y140" s="30">
        <f>X140/$C140</f>
        <v>0</v>
      </c>
      <c r="Z140" s="30">
        <v>10150</v>
      </c>
      <c r="AA140" s="30">
        <f>Z140/$C140</f>
        <v>42.11618257261411</v>
      </c>
      <c r="AB140" s="43">
        <f>D140+F140+H140+J140+L140+N140+P140+R140+T140+V140+X140+Z140</f>
        <v>307731</v>
      </c>
      <c r="AC140" s="30">
        <f>AB140/$C140</f>
        <v>1276.8921161825726</v>
      </c>
    </row>
    <row r="141" spans="1:29" ht="12.75">
      <c r="A141" s="16"/>
      <c r="B141" s="17" t="s">
        <v>137</v>
      </c>
      <c r="C141" s="39">
        <f>SUM(C93:C140)</f>
        <v>18632</v>
      </c>
      <c r="D141" s="41">
        <f>SUM(D93:D140)</f>
        <v>7795580</v>
      </c>
      <c r="E141" s="41">
        <f>D141/$C141</f>
        <v>418.3973808501503</v>
      </c>
      <c r="F141" s="41">
        <f>SUM(F93:F140)</f>
        <v>2448830</v>
      </c>
      <c r="G141" s="41">
        <f>F141/$C141</f>
        <v>131.43140832975527</v>
      </c>
      <c r="H141" s="41">
        <f>SUM(H93:H140)</f>
        <v>1345523</v>
      </c>
      <c r="I141" s="41">
        <f>H141/$C141</f>
        <v>72.21570416487764</v>
      </c>
      <c r="J141" s="41">
        <f>SUM(J93:J140)</f>
        <v>9545494</v>
      </c>
      <c r="K141" s="41">
        <f>J141/$C141</f>
        <v>512.3171962215544</v>
      </c>
      <c r="L141" s="41">
        <f>SUM(L93:L140)</f>
        <v>62066</v>
      </c>
      <c r="M141" s="41">
        <f>L141/$C141</f>
        <v>3.331150708458566</v>
      </c>
      <c r="N141" s="41">
        <f>SUM(N93:N140)</f>
        <v>0</v>
      </c>
      <c r="O141" s="41">
        <f>N141/$C141</f>
        <v>0</v>
      </c>
      <c r="P141" s="41">
        <f>SUM(P93:P140)</f>
        <v>876992</v>
      </c>
      <c r="Q141" s="41">
        <f>P141/$C141</f>
        <v>47.06912838127952</v>
      </c>
      <c r="R141" s="41">
        <f>SUM(R93:R140)</f>
        <v>655063</v>
      </c>
      <c r="S141" s="41">
        <f>R141/$C141</f>
        <v>35.15795405753542</v>
      </c>
      <c r="T141" s="41">
        <f>SUM(T93:T140)</f>
        <v>488574</v>
      </c>
      <c r="U141" s="41">
        <f>T141/$C141</f>
        <v>26.22230571060541</v>
      </c>
      <c r="V141" s="41">
        <f>SUM(V93:V140)</f>
        <v>177</v>
      </c>
      <c r="W141" s="41">
        <f>V141/$C141</f>
        <v>0.009499785315586089</v>
      </c>
      <c r="X141" s="41">
        <f>SUM(X93:X140)</f>
        <v>0</v>
      </c>
      <c r="Y141" s="41">
        <f>X141/$C141</f>
        <v>0</v>
      </c>
      <c r="Z141" s="41">
        <f>SUM(Z93:Z140)</f>
        <v>249406</v>
      </c>
      <c r="AA141" s="41">
        <f>Z141/$C141</f>
        <v>13.38589523400601</v>
      </c>
      <c r="AB141" s="47">
        <f>D141+F141+H141+J141+L141+N141+P141+R141+T141+V141+X141+Z141</f>
        <v>23467705</v>
      </c>
      <c r="AC141" s="41">
        <f>AB141/$C141</f>
        <v>1259.537623443538</v>
      </c>
    </row>
    <row r="142" spans="1:29" ht="12.75">
      <c r="A142" s="19"/>
      <c r="B142" s="20"/>
      <c r="C142" s="7"/>
      <c r="D142" s="7"/>
      <c r="E142" s="7"/>
      <c r="F142" s="7"/>
      <c r="G142" s="21"/>
      <c r="H142" s="7"/>
      <c r="I142" s="7"/>
      <c r="J142" s="7"/>
      <c r="K142" s="21"/>
      <c r="L142" s="7"/>
      <c r="M142" s="7"/>
      <c r="N142" s="7"/>
      <c r="O142" s="21"/>
      <c r="P142" s="7"/>
      <c r="Q142" s="7"/>
      <c r="R142" s="7"/>
      <c r="S142" s="21"/>
      <c r="T142" s="7"/>
      <c r="U142" s="7"/>
      <c r="V142" s="7"/>
      <c r="W142" s="21"/>
      <c r="X142" s="7"/>
      <c r="Y142" s="7"/>
      <c r="Z142" s="7"/>
      <c r="AA142" s="21"/>
      <c r="AB142" s="7"/>
      <c r="AC142" s="21"/>
    </row>
    <row r="143" spans="1:29" ht="13.5" thickBot="1">
      <c r="A143" s="24"/>
      <c r="B143" s="25" t="s">
        <v>111</v>
      </c>
      <c r="C143" s="54">
        <f>C141+C91+C78+C74</f>
        <v>689418</v>
      </c>
      <c r="D143" s="26">
        <f>D141+D91+D78+D74</f>
        <v>523186177.48</v>
      </c>
      <c r="E143" s="26">
        <f>D143/$C143</f>
        <v>758.8809365000624</v>
      </c>
      <c r="F143" s="26">
        <f>F141+F91+F78+F74</f>
        <v>9032275.969999999</v>
      </c>
      <c r="G143" s="26">
        <f>F143/$C143</f>
        <v>13.10130569552869</v>
      </c>
      <c r="H143" s="26">
        <f>H141+H91+H78+H74</f>
        <v>53208482.08</v>
      </c>
      <c r="I143" s="26">
        <f>H143/$C143</f>
        <v>77.17884081935777</v>
      </c>
      <c r="J143" s="26">
        <f>J141+J91+J78+J74</f>
        <v>561003246.5</v>
      </c>
      <c r="K143" s="26">
        <f>J143/$C143</f>
        <v>813.7345507369985</v>
      </c>
      <c r="L143" s="26">
        <f>L141+L91+L78+L74</f>
        <v>51372669.29</v>
      </c>
      <c r="M143" s="26">
        <f>L143/$C143</f>
        <v>74.51599652170381</v>
      </c>
      <c r="N143" s="26">
        <f>N141+N91+N78+N74</f>
        <v>46584</v>
      </c>
      <c r="O143" s="26">
        <f>N143/$C143</f>
        <v>0.0675700373358398</v>
      </c>
      <c r="P143" s="26">
        <f>P141+P91+P78+P74</f>
        <v>6760422.63</v>
      </c>
      <c r="Q143" s="26">
        <f>P143/$C143</f>
        <v>9.80598509177306</v>
      </c>
      <c r="R143" s="26">
        <f>R141+R91+R78+R74</f>
        <v>6464496.4399999995</v>
      </c>
      <c r="S143" s="26">
        <f>R143/$C143</f>
        <v>9.376744500433698</v>
      </c>
      <c r="T143" s="26">
        <f>T141+T91+T78+T74</f>
        <v>41409276</v>
      </c>
      <c r="U143" s="26">
        <f>T143/$C143</f>
        <v>60.064106246138046</v>
      </c>
      <c r="V143" s="26">
        <f>V141+V91+V78+V74</f>
        <v>269621013.42</v>
      </c>
      <c r="W143" s="26">
        <f>V143/$C143</f>
        <v>391.08496357797446</v>
      </c>
      <c r="X143" s="26">
        <f>X141+X91+X78+X74</f>
        <v>14456202.27</v>
      </c>
      <c r="Y143" s="26">
        <f>X143/$C143</f>
        <v>20.968704428953117</v>
      </c>
      <c r="Z143" s="26">
        <f>Z141+Z91+Z78+Z74</f>
        <v>8920280.8</v>
      </c>
      <c r="AA143" s="26">
        <f>Z143/$C143</f>
        <v>12.938856832864824</v>
      </c>
      <c r="AB143" s="48">
        <f>AB141+AB91+AB78+AB74</f>
        <v>1545481126.8800004</v>
      </c>
      <c r="AC143" s="26">
        <f>AB143/$C143</f>
        <v>2241.718560989125</v>
      </c>
    </row>
    <row r="144" ht="13.5" thickTop="1"/>
    <row r="145" spans="4:31" ht="12.75" customHeight="1">
      <c r="D145" s="72" t="s">
        <v>167</v>
      </c>
      <c r="E145" s="72"/>
      <c r="F145" s="72"/>
      <c r="G145" s="62"/>
      <c r="H145" s="72" t="s">
        <v>167</v>
      </c>
      <c r="I145" s="72"/>
      <c r="J145" s="72"/>
      <c r="K145" s="62"/>
      <c r="L145" s="72" t="s">
        <v>167</v>
      </c>
      <c r="M145" s="72"/>
      <c r="N145" s="72"/>
      <c r="O145" s="62"/>
      <c r="P145" s="72" t="s">
        <v>167</v>
      </c>
      <c r="Q145" s="72"/>
      <c r="R145" s="72"/>
      <c r="S145" s="62"/>
      <c r="T145" s="72" t="s">
        <v>167</v>
      </c>
      <c r="U145" s="72"/>
      <c r="V145" s="72"/>
      <c r="W145" s="62"/>
      <c r="X145" s="72" t="s">
        <v>167</v>
      </c>
      <c r="Y145" s="72"/>
      <c r="Z145" s="72"/>
      <c r="AA145" s="62"/>
      <c r="AB145" s="72" t="s">
        <v>167</v>
      </c>
      <c r="AC145" s="72"/>
      <c r="AD145" s="72"/>
      <c r="AE145" s="62"/>
    </row>
    <row r="146" spans="4:31" ht="12.75" customHeight="1">
      <c r="D146" s="73" t="s">
        <v>168</v>
      </c>
      <c r="E146" s="73"/>
      <c r="F146" s="73"/>
      <c r="G146" s="62"/>
      <c r="H146" s="73" t="s">
        <v>168</v>
      </c>
      <c r="I146" s="73"/>
      <c r="J146" s="73"/>
      <c r="K146" s="62"/>
      <c r="L146" s="73" t="s">
        <v>168</v>
      </c>
      <c r="M146" s="73"/>
      <c r="N146" s="73"/>
      <c r="O146" s="62"/>
      <c r="P146" s="73" t="s">
        <v>168</v>
      </c>
      <c r="Q146" s="73"/>
      <c r="R146" s="73"/>
      <c r="S146" s="62"/>
      <c r="T146" s="73" t="s">
        <v>168</v>
      </c>
      <c r="U146" s="73"/>
      <c r="V146" s="73"/>
      <c r="W146" s="62"/>
      <c r="X146" s="73" t="s">
        <v>168</v>
      </c>
      <c r="Y146" s="73"/>
      <c r="Z146" s="73"/>
      <c r="AA146" s="62"/>
      <c r="AB146" s="73" t="s">
        <v>168</v>
      </c>
      <c r="AC146" s="73"/>
      <c r="AD146" s="73"/>
      <c r="AE146" s="62"/>
    </row>
  </sheetData>
  <sheetProtection/>
  <mergeCells count="23">
    <mergeCell ref="X145:Z145"/>
    <mergeCell ref="X146:Z146"/>
    <mergeCell ref="AB145:AD145"/>
    <mergeCell ref="AB146:AD146"/>
    <mergeCell ref="X1:AA1"/>
    <mergeCell ref="A1:B2"/>
    <mergeCell ref="AB2:AB3"/>
    <mergeCell ref="C2:C3"/>
    <mergeCell ref="D1:G1"/>
    <mergeCell ref="H1:K1"/>
    <mergeCell ref="L1:O1"/>
    <mergeCell ref="P1:S1"/>
    <mergeCell ref="T1:W1"/>
    <mergeCell ref="P145:R145"/>
    <mergeCell ref="P146:R146"/>
    <mergeCell ref="T145:V145"/>
    <mergeCell ref="T146:V146"/>
    <mergeCell ref="D145:F145"/>
    <mergeCell ref="D146:F146"/>
    <mergeCell ref="H145:J145"/>
    <mergeCell ref="H146:J146"/>
    <mergeCell ref="L145:N145"/>
    <mergeCell ref="L146:N146"/>
  </mergeCells>
  <printOptions horizontalCentered="1"/>
  <pageMargins left="0.25" right="0.25" top="0.72" bottom="0.5" header="0.43" footer="0.5"/>
  <pageSetup horizontalDpi="600" verticalDpi="600" orientation="portrait" paperSize="5" scale="76" r:id="rId1"/>
  <rowBreaks count="1" manualBreakCount="1">
    <brk id="75" max="30" man="1"/>
  </rowBreaks>
  <colBreaks count="6" manualBreakCount="6">
    <brk id="7" max="133" man="1"/>
    <brk id="11" max="133" man="1"/>
    <brk id="15" max="133" man="1"/>
    <brk id="19" max="133" man="1"/>
    <brk id="23" max="133" man="1"/>
    <brk id="27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2011-02-17T14:06:48Z</cp:lastPrinted>
  <dcterms:created xsi:type="dcterms:W3CDTF">2003-04-30T20:08:44Z</dcterms:created>
  <dcterms:modified xsi:type="dcterms:W3CDTF">2011-02-25T13:51:38Z</dcterms:modified>
  <cp:category/>
  <cp:version/>
  <cp:contentType/>
  <cp:contentStatus/>
</cp:coreProperties>
</file>