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06" windowWidth="7815" windowHeight="9510" tabRatio="599" activeTab="0"/>
  </bookViews>
  <sheets>
    <sheet name="Pur Prof Tech - 300" sheetId="1" r:id="rId1"/>
  </sheets>
  <definedNames>
    <definedName name="_xlnm.Print_Area" localSheetId="0">'Pur Prof Tech - 300'!$A$1:$AK$146</definedName>
    <definedName name="_xlnm.Print_Titles" localSheetId="0">'Pur Prof Tech - 300'!$A:$C,'Pur Prof Tech - 300'!$1:$3</definedName>
  </definedNames>
  <calcPr fullCalcOnLoad="1"/>
</workbook>
</file>

<file path=xl/sharedStrings.xml><?xml version="1.0" encoding="utf-8"?>
<sst xmlns="http://schemas.openxmlformats.org/spreadsheetml/2006/main" count="208" uniqueCount="178">
  <si>
    <t>LEA</t>
  </si>
  <si>
    <t>Purchased Professional Services</t>
  </si>
  <si>
    <t>Assessor Fees</t>
  </si>
  <si>
    <t>Sheriff Fees</t>
  </si>
  <si>
    <t>Sales Tax Collection Fees</t>
  </si>
  <si>
    <t>State Tax Commission Fees</t>
  </si>
  <si>
    <t>Election Fees</t>
  </si>
  <si>
    <t>Management Consultants</t>
  </si>
  <si>
    <t>Other Fees</t>
  </si>
  <si>
    <t>Purchased Educational Services</t>
  </si>
  <si>
    <t>Other Purchased Professional Services</t>
  </si>
  <si>
    <t>Legal Services</t>
  </si>
  <si>
    <t>Architect/ Engineering Services</t>
  </si>
  <si>
    <t>Other Professional Services</t>
  </si>
  <si>
    <t>Purchased Technical Services</t>
  </si>
  <si>
    <t>DISTRICT</t>
  </si>
  <si>
    <t>Per Pupil</t>
  </si>
  <si>
    <t>Object Code 300</t>
  </si>
  <si>
    <t>Object Code 311</t>
  </si>
  <si>
    <t>Object Code 312</t>
  </si>
  <si>
    <t>Object Code 313</t>
  </si>
  <si>
    <t>Object Code 314</t>
  </si>
  <si>
    <t>Object Code 315</t>
  </si>
  <si>
    <t xml:space="preserve"> Object Code 316</t>
  </si>
  <si>
    <t>Object Code 317</t>
  </si>
  <si>
    <t>Object Code 319</t>
  </si>
  <si>
    <t>Object Code 320</t>
  </si>
  <si>
    <t>Object Code 330</t>
  </si>
  <si>
    <t>Object Code 332</t>
  </si>
  <si>
    <t>Object Code 333</t>
  </si>
  <si>
    <t>Object Code 334</t>
  </si>
  <si>
    <t>Object Code 339</t>
  </si>
  <si>
    <t>Object Code 340</t>
  </si>
  <si>
    <t>Pension Fund</t>
  </si>
  <si>
    <t>Total Purchased Professional &amp; Technical Services Expenditures</t>
  </si>
  <si>
    <t>Audit/
 Accounting Services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</si>
  <si>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</si>
  <si>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</si>
  <si>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</si>
  <si>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</si>
  <si>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</si>
  <si>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</si>
  <si>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</si>
  <si>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</si>
  <si>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</si>
  <si>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</si>
  <si>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</si>
  <si>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</si>
  <si>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</si>
  <si>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</si>
  <si>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</si>
  <si>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</si>
  <si>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</si>
  <si>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</si>
  <si>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</si>
  <si>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</si>
  <si>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</si>
  <si>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</si>
  <si>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</si>
  <si>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</si>
  <si>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</si>
  <si>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</si>
  <si>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</si>
  <si>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</si>
  <si>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</si>
  <si>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</si>
  <si>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</si>
  <si>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</si>
  <si>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</si>
  <si>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</si>
  <si>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</si>
  <si>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</si>
  <si>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</si>
  <si>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</si>
  <si>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</si>
  <si>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</si>
  <si>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</si>
  <si>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</si>
  <si>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</si>
  <si>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</si>
  <si>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</si>
  <si>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</si>
  <si>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</si>
  <si>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</si>
  <si>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</si>
  <si>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</si>
  <si>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</si>
  <si>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</si>
  <si>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</si>
  <si>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</si>
  <si>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</si>
  <si>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</si>
  <si>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</si>
  <si>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</si>
  <si>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</si>
  <si>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</si>
  <si>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</si>
  <si>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</si>
  <si>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</si>
  <si>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</si>
  <si>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</si>
  <si>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</si>
  <si>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</si>
  <si>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</si>
  <si>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</si>
  <si>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</si>
  <si>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</si>
  <si>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</si>
  <si>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</si>
  <si>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</si>
  <si>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</si>
  <si>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</si>
  <si>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</si>
  <si>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</si>
  <si>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</si>
  <si>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</si>
  <si>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</si>
  <si>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</si>
  <si>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</si>
  <si>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 Total Districts</t>
  </si>
  <si>
    <t>Purchased Professional and Technical Services  - 
Expenditures by Object</t>
  </si>
  <si>
    <t>Purchased Professional and Technical Services - 
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</si>
  <si>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</si>
  <si>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</si>
  <si>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</si>
  <si>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</si>
  <si>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</si>
  <si>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</si>
  <si>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</si>
  <si>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</si>
  <si>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</si>
  <si>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</si>
  <si>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</si>
  <si>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KIPP Central City Primary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</si>
  <si>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</si>
  <si>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</si>
  <si>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</si>
  <si>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</si>
  <si>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</si>
  <si>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</si>
  <si>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</si>
  <si>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</si>
  <si>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</si>
  <si>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</si>
  <si>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</si>
  <si>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</si>
  <si>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</si>
  <si>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2009-2010</t>
  </si>
  <si>
    <t>Oct.  2009 Elementary Secondary Membership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</si>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</sst>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85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86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0" fontId="3" fillId="0" borderId="21" xfId="186" applyFont="1" applyFill="1" applyBorder="1" applyAlignment="1">
      <alignment horizontal="right" wrapText="1"/>
      <protection/>
    </xf>
    <xf numFmtId="0" fontId="3" fillId="0" borderId="11" xfId="186" applyFont="1" applyFill="1" applyBorder="1" applyAlignment="1">
      <alignment horizontal="right" wrapText="1"/>
      <protection/>
    </xf>
    <xf numFmtId="164" fontId="5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164" fontId="4" fillId="33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14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3" fillId="0" borderId="19" xfId="186" applyFont="1" applyFill="1" applyBorder="1" applyAlignment="1">
      <alignment horizontal="left" wrapText="1"/>
      <protection/>
    </xf>
    <xf numFmtId="164" fontId="4" fillId="33" borderId="13" xfId="0" applyNumberFormat="1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3" fillId="0" borderId="11" xfId="186" applyNumberFormat="1" applyFont="1" applyFill="1" applyBorder="1" applyAlignment="1">
      <alignment horizontal="right" wrapText="1"/>
      <protection/>
    </xf>
    <xf numFmtId="164" fontId="3" fillId="36" borderId="11" xfId="186" applyNumberFormat="1" applyFont="1" applyFill="1" applyBorder="1" applyAlignment="1">
      <alignment horizontal="right" wrapText="1"/>
      <protection/>
    </xf>
    <xf numFmtId="0" fontId="3" fillId="0" borderId="21" xfId="186" applyFont="1" applyFill="1" applyBorder="1" applyAlignment="1">
      <alignment wrapText="1"/>
      <protection/>
    </xf>
    <xf numFmtId="164" fontId="3" fillId="0" borderId="21" xfId="186" applyNumberFormat="1" applyFont="1" applyFill="1" applyBorder="1" applyAlignment="1">
      <alignment horizontal="right" wrapText="1"/>
      <protection/>
    </xf>
    <xf numFmtId="164" fontId="3" fillId="36" borderId="21" xfId="186" applyNumberFormat="1" applyFont="1" applyFill="1" applyBorder="1" applyAlignment="1">
      <alignment horizontal="right" wrapText="1"/>
      <protection/>
    </xf>
    <xf numFmtId="0" fontId="7" fillId="0" borderId="0" xfId="0" applyFont="1" applyBorder="1" applyAlignment="1">
      <alignment horizontal="center" vertical="center" wrapText="1"/>
    </xf>
    <xf numFmtId="0" fontId="2" fillId="35" borderId="27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3" fillId="0" borderId="13" xfId="186" applyFont="1" applyFill="1" applyBorder="1" applyAlignment="1">
      <alignment wrapText="1"/>
      <protection/>
    </xf>
    <xf numFmtId="164" fontId="3" fillId="0" borderId="13" xfId="186" applyNumberFormat="1" applyFont="1" applyFill="1" applyBorder="1" applyAlignment="1">
      <alignment horizontal="right" wrapText="1"/>
      <protection/>
    </xf>
    <xf numFmtId="164" fontId="3" fillId="36" borderId="13" xfId="186" applyNumberFormat="1" applyFont="1" applyFill="1" applyBorder="1" applyAlignment="1">
      <alignment horizontal="right" wrapText="1"/>
      <protection/>
    </xf>
    <xf numFmtId="0" fontId="3" fillId="0" borderId="11" xfId="186" applyFont="1" applyFill="1" applyBorder="1" applyAlignment="1">
      <alignment horizontal="left" wrapText="1"/>
      <protection/>
    </xf>
    <xf numFmtId="164" fontId="5" fillId="0" borderId="28" xfId="0" applyNumberFormat="1" applyFont="1" applyBorder="1" applyAlignment="1">
      <alignment/>
    </xf>
    <xf numFmtId="164" fontId="4" fillId="33" borderId="28" xfId="0" applyNumberFormat="1" applyFont="1" applyFill="1" applyBorder="1" applyAlignment="1">
      <alignment/>
    </xf>
    <xf numFmtId="164" fontId="5" fillId="0" borderId="21" xfId="0" applyNumberFormat="1" applyFont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3" fillId="30" borderId="11" xfId="186" applyNumberFormat="1" applyFont="1" applyFill="1" applyBorder="1" applyAlignment="1">
      <alignment horizontal="right" wrapText="1"/>
      <protection/>
    </xf>
    <xf numFmtId="3" fontId="3" fillId="30" borderId="21" xfId="186" applyNumberFormat="1" applyFont="1" applyFill="1" applyBorder="1" applyAlignment="1">
      <alignment horizontal="right" wrapText="1"/>
      <protection/>
    </xf>
    <xf numFmtId="164" fontId="3" fillId="36" borderId="10" xfId="186" applyNumberFormat="1" applyFont="1" applyFill="1" applyBorder="1" applyAlignment="1">
      <alignment horizontal="right" wrapText="1"/>
      <protection/>
    </xf>
    <xf numFmtId="0" fontId="3" fillId="0" borderId="10" xfId="186" applyFont="1" applyFill="1" applyBorder="1" applyAlignment="1">
      <alignment wrapText="1"/>
      <protection/>
    </xf>
    <xf numFmtId="3" fontId="3" fillId="30" borderId="10" xfId="186" applyNumberFormat="1" applyFont="1" applyFill="1" applyBorder="1" applyAlignment="1">
      <alignment horizontal="right" wrapText="1"/>
      <protection/>
    </xf>
    <xf numFmtId="0" fontId="3" fillId="0" borderId="11" xfId="186" applyFont="1" applyFill="1" applyBorder="1" applyAlignment="1">
      <alignment wrapText="1"/>
      <protection/>
    </xf>
    <xf numFmtId="164" fontId="3" fillId="0" borderId="10" xfId="186" applyNumberFormat="1" applyFont="1" applyFill="1" applyBorder="1" applyAlignment="1">
      <alignment horizontal="right" wrapText="1"/>
      <protection/>
    </xf>
    <xf numFmtId="0" fontId="3" fillId="0" borderId="31" xfId="186" applyFont="1" applyFill="1" applyBorder="1" applyAlignment="1">
      <alignment wrapText="1"/>
      <protection/>
    </xf>
    <xf numFmtId="0" fontId="3" fillId="0" borderId="32" xfId="186" applyFont="1" applyFill="1" applyBorder="1" applyAlignment="1">
      <alignment wrapText="1"/>
      <protection/>
    </xf>
    <xf numFmtId="0" fontId="3" fillId="0" borderId="12" xfId="186" applyFont="1" applyFill="1" applyBorder="1" applyAlignment="1">
      <alignment horizontal="left" wrapText="1"/>
      <protection/>
    </xf>
    <xf numFmtId="0" fontId="3" fillId="0" borderId="0" xfId="186" applyFont="1" applyFill="1" applyBorder="1" applyAlignment="1">
      <alignment horizontal="right" wrapText="1"/>
      <protection/>
    </xf>
    <xf numFmtId="0" fontId="3" fillId="0" borderId="0" xfId="186" applyFont="1" applyFill="1" applyBorder="1" applyAlignment="1">
      <alignment wrapText="1"/>
      <protection/>
    </xf>
    <xf numFmtId="3" fontId="3" fillId="30" borderId="0" xfId="186" applyNumberFormat="1" applyFont="1" applyFill="1" applyBorder="1" applyAlignment="1">
      <alignment horizontal="right" wrapText="1"/>
      <protection/>
    </xf>
    <xf numFmtId="164" fontId="3" fillId="0" borderId="0" xfId="186" applyNumberFormat="1" applyFont="1" applyFill="1" applyBorder="1" applyAlignment="1">
      <alignment horizontal="right" wrapText="1"/>
      <protection/>
    </xf>
    <xf numFmtId="164" fontId="3" fillId="36" borderId="0" xfId="186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8" fontId="2" fillId="0" borderId="0" xfId="108" applyNumberFormat="1" applyFont="1" applyFill="1" applyAlignment="1">
      <alignment horizontal="left" vertical="center" wrapText="1"/>
      <protection/>
    </xf>
    <xf numFmtId="38" fontId="2" fillId="0" borderId="0" xfId="108" applyNumberFormat="1" applyFont="1" applyFill="1" applyAlignment="1">
      <alignment horizontal="left" vertical="top" wrapText="1"/>
      <protection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6 2" xfId="76"/>
    <cellStyle name="Normal 17" xfId="77"/>
    <cellStyle name="Normal 18" xfId="78"/>
    <cellStyle name="Normal 19" xfId="79"/>
    <cellStyle name="Normal 19 2" xfId="80"/>
    <cellStyle name="Normal 2" xfId="81"/>
    <cellStyle name="Normal 2 2" xfId="82"/>
    <cellStyle name="Normal 2 2 2" xfId="83"/>
    <cellStyle name="Normal 2 3" xfId="84"/>
    <cellStyle name="Normal 2 4" xfId="85"/>
    <cellStyle name="Normal 2 5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96"/>
    <cellStyle name="Normal 3" xfId="97"/>
    <cellStyle name="Normal 3 2" xfId="98"/>
    <cellStyle name="Normal 30" xfId="99"/>
    <cellStyle name="Normal 31" xfId="100"/>
    <cellStyle name="Normal 32" xfId="101"/>
    <cellStyle name="Normal 33" xfId="102"/>
    <cellStyle name="Normal 34" xfId="103"/>
    <cellStyle name="Normal 35" xfId="104"/>
    <cellStyle name="Normal 36" xfId="105"/>
    <cellStyle name="Normal 37" xfId="106"/>
    <cellStyle name="Normal 38" xfId="107"/>
    <cellStyle name="Normal 38 2" xfId="108"/>
    <cellStyle name="Normal 39" xfId="109"/>
    <cellStyle name="Normal 39 2" xfId="110"/>
    <cellStyle name="Normal 4" xfId="111"/>
    <cellStyle name="Normal 4 2" xfId="112"/>
    <cellStyle name="Normal 4 3" xfId="113"/>
    <cellStyle name="Normal 4 4" xfId="114"/>
    <cellStyle name="Normal 4 5" xfId="115"/>
    <cellStyle name="Normal 4 6" xfId="116"/>
    <cellStyle name="Normal 40" xfId="117"/>
    <cellStyle name="Normal 41" xfId="118"/>
    <cellStyle name="Normal 42" xfId="119"/>
    <cellStyle name="Normal 43" xfId="120"/>
    <cellStyle name="Normal 44" xfId="121"/>
    <cellStyle name="Normal 45" xfId="122"/>
    <cellStyle name="Normal 46" xfId="123"/>
    <cellStyle name="Normal 46 2" xfId="124"/>
    <cellStyle name="Normal 46 3" xfId="125"/>
    <cellStyle name="Normal 47" xfId="126"/>
    <cellStyle name="Normal 47 2" xfId="127"/>
    <cellStyle name="Normal 48" xfId="128"/>
    <cellStyle name="Normal 49" xfId="129"/>
    <cellStyle name="Normal 5" xfId="130"/>
    <cellStyle name="Normal 50" xfId="131"/>
    <cellStyle name="Normal 51" xfId="132"/>
    <cellStyle name="Normal 52" xfId="133"/>
    <cellStyle name="Normal 53" xfId="134"/>
    <cellStyle name="Normal 54" xfId="135"/>
    <cellStyle name="Normal 55" xfId="136"/>
    <cellStyle name="Normal 56" xfId="137"/>
    <cellStyle name="Normal 57" xfId="138"/>
    <cellStyle name="Normal 58" xfId="139"/>
    <cellStyle name="Normal 59" xfId="140"/>
    <cellStyle name="Normal 6" xfId="141"/>
    <cellStyle name="Normal 60" xfId="142"/>
    <cellStyle name="Normal 61" xfId="143"/>
    <cellStyle name="Normal 62" xfId="144"/>
    <cellStyle name="Normal 63" xfId="145"/>
    <cellStyle name="Normal 64" xfId="146"/>
    <cellStyle name="Normal 65" xfId="147"/>
    <cellStyle name="Normal 66" xfId="148"/>
    <cellStyle name="Normal 67" xfId="149"/>
    <cellStyle name="Normal 68" xfId="150"/>
    <cellStyle name="Normal 69" xfId="151"/>
    <cellStyle name="Normal 7" xfId="152"/>
    <cellStyle name="Normal 70" xfId="153"/>
    <cellStyle name="Normal 71" xfId="154"/>
    <cellStyle name="Normal 72" xfId="155"/>
    <cellStyle name="Normal 73" xfId="156"/>
    <cellStyle name="Normal 74" xfId="157"/>
    <cellStyle name="Normal 75" xfId="158"/>
    <cellStyle name="Normal 76" xfId="159"/>
    <cellStyle name="Normal 77" xfId="160"/>
    <cellStyle name="Normal 78" xfId="161"/>
    <cellStyle name="Normal 79" xfId="162"/>
    <cellStyle name="Normal 8" xfId="163"/>
    <cellStyle name="Normal 80" xfId="164"/>
    <cellStyle name="Normal 81" xfId="165"/>
    <cellStyle name="Normal 82" xfId="166"/>
    <cellStyle name="Normal 83" xfId="167"/>
    <cellStyle name="Normal 84" xfId="168"/>
    <cellStyle name="Normal 85" xfId="169"/>
    <cellStyle name="Normal 86" xfId="170"/>
    <cellStyle name="Normal 87" xfId="171"/>
    <cellStyle name="Normal 88" xfId="172"/>
    <cellStyle name="Normal 89" xfId="173"/>
    <cellStyle name="Normal 9" xfId="174"/>
    <cellStyle name="Normal 90" xfId="175"/>
    <cellStyle name="Normal 91" xfId="176"/>
    <cellStyle name="Normal 92" xfId="177"/>
    <cellStyle name="Normal 93" xfId="178"/>
    <cellStyle name="Normal 94" xfId="179"/>
    <cellStyle name="Normal 95" xfId="180"/>
    <cellStyle name="Normal 96" xfId="181"/>
    <cellStyle name="Normal 97" xfId="182"/>
    <cellStyle name="Normal 98" xfId="183"/>
    <cellStyle name="Normal 99" xfId="184"/>
    <cellStyle name="Normal_800" xfId="185"/>
    <cellStyle name="Normal_Sheet1" xfId="186"/>
    <cellStyle name="Note" xfId="187"/>
    <cellStyle name="Output" xfId="188"/>
    <cellStyle name="Percent" xfId="189"/>
    <cellStyle name="Title" xfId="190"/>
    <cellStyle name="Total" xfId="191"/>
    <cellStyle name="Warning Text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5.8515625" style="1" customWidth="1"/>
    <col min="2" max="2" width="41.28125" style="1" customWidth="1"/>
    <col min="3" max="3" width="10.8515625" style="1" bestFit="1" customWidth="1"/>
    <col min="4" max="4" width="16.140625" style="1" bestFit="1" customWidth="1"/>
    <col min="5" max="5" width="7.8515625" style="1" bestFit="1" customWidth="1"/>
    <col min="6" max="6" width="12.57421875" style="1" bestFit="1" customWidth="1"/>
    <col min="7" max="7" width="7.8515625" style="1" bestFit="1" customWidth="1"/>
    <col min="8" max="8" width="12.57421875" style="1" bestFit="1" customWidth="1"/>
    <col min="9" max="9" width="7.8515625" style="1" bestFit="1" customWidth="1"/>
    <col min="10" max="10" width="14.7109375" style="1" bestFit="1" customWidth="1"/>
    <col min="11" max="11" width="7.8515625" style="1" bestFit="1" customWidth="1"/>
    <col min="12" max="12" width="16.57421875" style="1" bestFit="1" customWidth="1"/>
    <col min="13" max="13" width="7.8515625" style="1" bestFit="1" customWidth="1"/>
    <col min="14" max="14" width="14.57421875" style="1" bestFit="1" customWidth="1"/>
    <col min="15" max="15" width="7.8515625" style="1" bestFit="1" customWidth="1"/>
    <col min="16" max="16" width="14.0039062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2.57421875" style="1" bestFit="1" customWidth="1"/>
    <col min="21" max="21" width="7.8515625" style="1" bestFit="1" customWidth="1"/>
    <col min="22" max="22" width="14.140625" style="1" bestFit="1" customWidth="1"/>
    <col min="23" max="23" width="7.8515625" style="1" bestFit="1" customWidth="1"/>
    <col min="24" max="24" width="12.421875" style="1" bestFit="1" customWidth="1"/>
    <col min="25" max="25" width="7.8515625" style="1" bestFit="1" customWidth="1"/>
    <col min="26" max="26" width="14.7109375" style="1" bestFit="1" customWidth="1"/>
    <col min="27" max="27" width="7.8515625" style="1" bestFit="1" customWidth="1"/>
    <col min="28" max="28" width="19.28125" style="1" customWidth="1"/>
    <col min="29" max="29" width="9.7109375" style="1" customWidth="1"/>
    <col min="30" max="30" width="19.00390625" style="1" customWidth="1"/>
    <col min="31" max="31" width="9.57421875" style="1" customWidth="1"/>
    <col min="32" max="32" width="12.421875" style="1" bestFit="1" customWidth="1"/>
    <col min="33" max="33" width="7.7109375" style="1" bestFit="1" customWidth="1"/>
    <col min="34" max="34" width="12.421875" style="1" bestFit="1" customWidth="1"/>
    <col min="35" max="35" width="7.7109375" style="1" bestFit="1" customWidth="1"/>
    <col min="36" max="36" width="13.7109375" style="1" bestFit="1" customWidth="1"/>
    <col min="37" max="37" width="8.00390625" style="1" bestFit="1" customWidth="1"/>
    <col min="38" max="16384" width="9.140625" style="1" customWidth="1"/>
  </cols>
  <sheetData>
    <row r="1" spans="1:37" s="30" customFormat="1" ht="56.25" customHeight="1">
      <c r="A1" s="66" t="s">
        <v>147</v>
      </c>
      <c r="B1" s="66"/>
      <c r="C1" s="37"/>
      <c r="D1" s="72" t="s">
        <v>120</v>
      </c>
      <c r="E1" s="72"/>
      <c r="F1" s="72"/>
      <c r="G1" s="72"/>
      <c r="H1" s="72"/>
      <c r="I1" s="72"/>
      <c r="J1" s="72" t="s">
        <v>120</v>
      </c>
      <c r="K1" s="72"/>
      <c r="L1" s="72"/>
      <c r="M1" s="72"/>
      <c r="N1" s="72"/>
      <c r="O1" s="72"/>
      <c r="P1" s="72" t="s">
        <v>120</v>
      </c>
      <c r="Q1" s="72"/>
      <c r="R1" s="72"/>
      <c r="S1" s="72"/>
      <c r="T1" s="72"/>
      <c r="U1" s="72"/>
      <c r="V1" s="72" t="s">
        <v>120</v>
      </c>
      <c r="W1" s="72"/>
      <c r="X1" s="72"/>
      <c r="Y1" s="72"/>
      <c r="Z1" s="72"/>
      <c r="AA1" s="72"/>
      <c r="AB1" s="72" t="s">
        <v>121</v>
      </c>
      <c r="AC1" s="72"/>
      <c r="AD1" s="72"/>
      <c r="AE1" s="72"/>
      <c r="AF1" s="72" t="s">
        <v>121</v>
      </c>
      <c r="AG1" s="72"/>
      <c r="AH1" s="72"/>
      <c r="AI1" s="72"/>
      <c r="AJ1" s="72"/>
      <c r="AK1" s="72"/>
    </row>
    <row r="2" spans="1:37" ht="51">
      <c r="A2" s="67"/>
      <c r="B2" s="67"/>
      <c r="C2" s="70" t="s">
        <v>148</v>
      </c>
      <c r="D2" s="7" t="s">
        <v>1</v>
      </c>
      <c r="E2" s="4"/>
      <c r="F2" s="7" t="s">
        <v>2</v>
      </c>
      <c r="G2" s="6"/>
      <c r="H2" s="9" t="s">
        <v>3</v>
      </c>
      <c r="I2" s="6"/>
      <c r="J2" s="9" t="s">
        <v>33</v>
      </c>
      <c r="K2" s="4"/>
      <c r="L2" s="9" t="s">
        <v>4</v>
      </c>
      <c r="M2" s="4"/>
      <c r="N2" s="7" t="s">
        <v>5</v>
      </c>
      <c r="O2" s="6"/>
      <c r="P2" s="9" t="s">
        <v>6</v>
      </c>
      <c r="Q2" s="6"/>
      <c r="R2" s="9" t="s">
        <v>7</v>
      </c>
      <c r="S2" s="4"/>
      <c r="T2" s="7" t="s">
        <v>8</v>
      </c>
      <c r="U2" s="4"/>
      <c r="V2" s="7" t="s">
        <v>9</v>
      </c>
      <c r="W2" s="6"/>
      <c r="X2" s="9" t="s">
        <v>10</v>
      </c>
      <c r="Y2" s="6"/>
      <c r="Z2" s="9" t="s">
        <v>11</v>
      </c>
      <c r="AA2" s="4"/>
      <c r="AB2" s="9" t="s">
        <v>35</v>
      </c>
      <c r="AC2" s="4"/>
      <c r="AD2" s="9" t="s">
        <v>12</v>
      </c>
      <c r="AE2" s="6"/>
      <c r="AF2" s="9" t="s">
        <v>13</v>
      </c>
      <c r="AG2" s="4"/>
      <c r="AH2" s="9" t="s">
        <v>14</v>
      </c>
      <c r="AI2" s="4"/>
      <c r="AJ2" s="68" t="s">
        <v>34</v>
      </c>
      <c r="AK2" s="6"/>
    </row>
    <row r="3" spans="1:37" ht="15" customHeight="1">
      <c r="A3" s="2" t="s">
        <v>0</v>
      </c>
      <c r="B3" s="2" t="s">
        <v>15</v>
      </c>
      <c r="C3" s="71"/>
      <c r="D3" s="3" t="s">
        <v>17</v>
      </c>
      <c r="E3" s="5" t="s">
        <v>16</v>
      </c>
      <c r="F3" s="3" t="s">
        <v>18</v>
      </c>
      <c r="G3" s="5" t="s">
        <v>16</v>
      </c>
      <c r="H3" s="3" t="s">
        <v>19</v>
      </c>
      <c r="I3" s="5" t="s">
        <v>16</v>
      </c>
      <c r="J3" s="3" t="s">
        <v>20</v>
      </c>
      <c r="K3" s="5" t="s">
        <v>16</v>
      </c>
      <c r="L3" s="3" t="s">
        <v>21</v>
      </c>
      <c r="M3" s="5" t="s">
        <v>16</v>
      </c>
      <c r="N3" s="3" t="s">
        <v>22</v>
      </c>
      <c r="O3" s="5" t="s">
        <v>16</v>
      </c>
      <c r="P3" s="3" t="s">
        <v>23</v>
      </c>
      <c r="Q3" s="5" t="s">
        <v>16</v>
      </c>
      <c r="R3" s="3" t="s">
        <v>24</v>
      </c>
      <c r="S3" s="5" t="s">
        <v>16</v>
      </c>
      <c r="T3" s="3" t="s">
        <v>25</v>
      </c>
      <c r="U3" s="5" t="s">
        <v>16</v>
      </c>
      <c r="V3" s="3" t="s">
        <v>26</v>
      </c>
      <c r="W3" s="5" t="s">
        <v>16</v>
      </c>
      <c r="X3" s="3" t="s">
        <v>27</v>
      </c>
      <c r="Y3" s="5" t="s">
        <v>16</v>
      </c>
      <c r="Z3" s="3" t="s">
        <v>28</v>
      </c>
      <c r="AA3" s="5" t="s">
        <v>16</v>
      </c>
      <c r="AB3" s="3" t="s">
        <v>29</v>
      </c>
      <c r="AC3" s="5" t="s">
        <v>16</v>
      </c>
      <c r="AD3" s="3" t="s">
        <v>30</v>
      </c>
      <c r="AE3" s="5" t="s">
        <v>16</v>
      </c>
      <c r="AF3" s="3" t="s">
        <v>31</v>
      </c>
      <c r="AG3" s="5" t="s">
        <v>16</v>
      </c>
      <c r="AH3" s="3" t="s">
        <v>32</v>
      </c>
      <c r="AI3" s="5" t="s">
        <v>16</v>
      </c>
      <c r="AJ3" s="69"/>
      <c r="AK3" s="5" t="s">
        <v>16</v>
      </c>
    </row>
    <row r="4" spans="1:37" ht="12.75">
      <c r="A4" s="41">
        <v>1</v>
      </c>
      <c r="B4" s="59" t="s">
        <v>64</v>
      </c>
      <c r="C4" s="52">
        <v>9424</v>
      </c>
      <c r="D4" s="42">
        <v>708011</v>
      </c>
      <c r="E4" s="42">
        <f>D4/$C4</f>
        <v>75.12850169779287</v>
      </c>
      <c r="F4" s="42">
        <v>0</v>
      </c>
      <c r="G4" s="42">
        <f>F4/$C4</f>
        <v>0</v>
      </c>
      <c r="H4" s="42">
        <v>0</v>
      </c>
      <c r="I4" s="42">
        <f>H4/$C4</f>
        <v>0</v>
      </c>
      <c r="J4" s="42">
        <v>0</v>
      </c>
      <c r="K4" s="42">
        <f>J4/$C4</f>
        <v>0</v>
      </c>
      <c r="L4" s="42">
        <v>0</v>
      </c>
      <c r="M4" s="42">
        <f>L4/$C4</f>
        <v>0</v>
      </c>
      <c r="N4" s="42">
        <v>0</v>
      </c>
      <c r="O4" s="42">
        <f>N4/$C4</f>
        <v>0</v>
      </c>
      <c r="P4" s="42">
        <v>0</v>
      </c>
      <c r="Q4" s="42">
        <f>P4/$C4</f>
        <v>0</v>
      </c>
      <c r="R4" s="42">
        <v>0</v>
      </c>
      <c r="S4" s="42">
        <f>R4/$C4</f>
        <v>0</v>
      </c>
      <c r="T4" s="42">
        <v>0</v>
      </c>
      <c r="U4" s="42">
        <f>T4/$C4</f>
        <v>0</v>
      </c>
      <c r="V4" s="42">
        <v>194321</v>
      </c>
      <c r="W4" s="42">
        <f>V4/$C4</f>
        <v>20.61980050933786</v>
      </c>
      <c r="X4" s="42">
        <v>19992</v>
      </c>
      <c r="Y4" s="42">
        <f>X4/$C4</f>
        <v>2.1213921901528012</v>
      </c>
      <c r="Z4" s="42">
        <v>379431</v>
      </c>
      <c r="AA4" s="42">
        <f>Z4/$C4</f>
        <v>40.26220288624788</v>
      </c>
      <c r="AB4" s="42">
        <v>40255</v>
      </c>
      <c r="AC4" s="42">
        <f>AB4/$C4</f>
        <v>4.271540747028863</v>
      </c>
      <c r="AD4" s="42">
        <v>160994</v>
      </c>
      <c r="AE4" s="42">
        <f>AD4/$C4</f>
        <v>17.083404074702887</v>
      </c>
      <c r="AF4" s="42">
        <v>11840</v>
      </c>
      <c r="AG4" s="42">
        <f aca="true" t="shared" si="0" ref="AG4:AG35">AF4/$C4</f>
        <v>1.2563667232597624</v>
      </c>
      <c r="AH4" s="42">
        <v>119699</v>
      </c>
      <c r="AI4" s="42">
        <f aca="true" t="shared" si="1" ref="AI4:AI35">AH4/$C4</f>
        <v>12.701506791171477</v>
      </c>
      <c r="AJ4" s="43">
        <f>D4+F4+H4+J4+L4+N4+P4+R4+T4+V4+X4+Z4+AB4+AD4+AF4+AH4</f>
        <v>1634543</v>
      </c>
      <c r="AK4" s="42">
        <f>AJ4/$C4</f>
        <v>173.4447156196944</v>
      </c>
    </row>
    <row r="5" spans="1:37" ht="12.75">
      <c r="A5" s="17">
        <v>2</v>
      </c>
      <c r="B5" s="58" t="s">
        <v>162</v>
      </c>
      <c r="C5" s="52">
        <v>4207</v>
      </c>
      <c r="D5" s="35">
        <v>1114612</v>
      </c>
      <c r="E5" s="35">
        <f aca="true" t="shared" si="2" ref="E5:E68">D5/$C5</f>
        <v>264.9422391252674</v>
      </c>
      <c r="F5" s="35">
        <v>0</v>
      </c>
      <c r="G5" s="35">
        <f aca="true" t="shared" si="3" ref="G5:G70">F5/$C5</f>
        <v>0</v>
      </c>
      <c r="H5" s="35">
        <v>0</v>
      </c>
      <c r="I5" s="35">
        <f aca="true" t="shared" si="4" ref="I5:I70">H5/$C5</f>
        <v>0</v>
      </c>
      <c r="J5" s="35">
        <v>117673</v>
      </c>
      <c r="K5" s="35">
        <f aca="true" t="shared" si="5" ref="K5:K70">J5/$C5</f>
        <v>27.970763014024246</v>
      </c>
      <c r="L5" s="35">
        <v>0</v>
      </c>
      <c r="M5" s="35">
        <f aca="true" t="shared" si="6" ref="M5:M70">L5/$C5</f>
        <v>0</v>
      </c>
      <c r="N5" s="35">
        <v>0</v>
      </c>
      <c r="O5" s="35">
        <f aca="true" t="shared" si="7" ref="O5:O70">N5/$C5</f>
        <v>0</v>
      </c>
      <c r="P5" s="35">
        <v>25678</v>
      </c>
      <c r="Q5" s="35">
        <f aca="true" t="shared" si="8" ref="Q5:Q70">P5/$C5</f>
        <v>6.103636795816496</v>
      </c>
      <c r="R5" s="35">
        <v>0</v>
      </c>
      <c r="S5" s="35">
        <f aca="true" t="shared" si="9" ref="S5:S70">R5/$C5</f>
        <v>0</v>
      </c>
      <c r="T5" s="35">
        <v>0</v>
      </c>
      <c r="U5" s="35">
        <f aca="true" t="shared" si="10" ref="U5:U70">T5/$C5</f>
        <v>0</v>
      </c>
      <c r="V5" s="35">
        <v>40763</v>
      </c>
      <c r="W5" s="35">
        <f aca="true" t="shared" si="11" ref="W5:W70">V5/$C5</f>
        <v>9.689327311623485</v>
      </c>
      <c r="X5" s="35">
        <v>31865</v>
      </c>
      <c r="Y5" s="35">
        <f aca="true" t="shared" si="12" ref="Y5:Y70">X5/$C5</f>
        <v>7.574280960304255</v>
      </c>
      <c r="Z5" s="35">
        <v>18015</v>
      </c>
      <c r="AA5" s="35">
        <f aca="true" t="shared" si="13" ref="AA5:AA70">Z5/$C5</f>
        <v>4.282148799619682</v>
      </c>
      <c r="AB5" s="35">
        <v>57109</v>
      </c>
      <c r="AC5" s="35">
        <f aca="true" t="shared" si="14" ref="AC5:AC70">AB5/$C5</f>
        <v>13.574756358450202</v>
      </c>
      <c r="AD5" s="35">
        <v>3250</v>
      </c>
      <c r="AE5" s="35">
        <f aca="true" t="shared" si="15" ref="AE5:AE70">AD5/$C5</f>
        <v>0.77252198716425</v>
      </c>
      <c r="AF5" s="35">
        <v>0</v>
      </c>
      <c r="AG5" s="35">
        <f t="shared" si="0"/>
        <v>0</v>
      </c>
      <c r="AH5" s="35">
        <v>16440</v>
      </c>
      <c r="AI5" s="35">
        <f t="shared" si="1"/>
        <v>3.907772759686237</v>
      </c>
      <c r="AJ5" s="36">
        <f aca="true" t="shared" si="16" ref="AJ5:AJ67">D5+F5+H5+J5+L5+N5+P5+R5+T5+V5+X5+Z5+AB5+AD5+AF5+AH5</f>
        <v>1425405</v>
      </c>
      <c r="AK5" s="35">
        <f aca="true" t="shared" si="17" ref="AK5:AK70">AJ5/$C5</f>
        <v>338.81744711195626</v>
      </c>
    </row>
    <row r="6" spans="1:37" ht="12.75">
      <c r="A6" s="17">
        <v>3</v>
      </c>
      <c r="B6" s="58" t="s">
        <v>65</v>
      </c>
      <c r="C6" s="52">
        <v>19496</v>
      </c>
      <c r="D6" s="35">
        <v>1372910</v>
      </c>
      <c r="E6" s="35">
        <f t="shared" si="2"/>
        <v>70.42008617152236</v>
      </c>
      <c r="F6" s="35">
        <v>0</v>
      </c>
      <c r="G6" s="35">
        <f t="shared" si="3"/>
        <v>0</v>
      </c>
      <c r="H6" s="35">
        <v>0</v>
      </c>
      <c r="I6" s="35">
        <f t="shared" si="4"/>
        <v>0</v>
      </c>
      <c r="J6" s="35">
        <v>1699304</v>
      </c>
      <c r="K6" s="35">
        <f t="shared" si="5"/>
        <v>87.16167418957735</v>
      </c>
      <c r="L6" s="35">
        <v>539243</v>
      </c>
      <c r="M6" s="35">
        <f t="shared" si="6"/>
        <v>27.65916085350841</v>
      </c>
      <c r="N6" s="35">
        <v>0</v>
      </c>
      <c r="O6" s="35">
        <f t="shared" si="7"/>
        <v>0</v>
      </c>
      <c r="P6" s="35">
        <v>51149</v>
      </c>
      <c r="Q6" s="35">
        <f t="shared" si="8"/>
        <v>2.623563807960607</v>
      </c>
      <c r="R6" s="35">
        <v>0</v>
      </c>
      <c r="S6" s="35">
        <f t="shared" si="9"/>
        <v>0</v>
      </c>
      <c r="T6" s="35">
        <v>0</v>
      </c>
      <c r="U6" s="35">
        <f t="shared" si="10"/>
        <v>0</v>
      </c>
      <c r="V6" s="35">
        <v>170</v>
      </c>
      <c r="W6" s="35">
        <f t="shared" si="11"/>
        <v>0.008719737382027082</v>
      </c>
      <c r="X6" s="35">
        <v>7140</v>
      </c>
      <c r="Y6" s="35">
        <f t="shared" si="12"/>
        <v>0.36622897004513744</v>
      </c>
      <c r="Z6" s="35">
        <v>152562</v>
      </c>
      <c r="AA6" s="35">
        <f t="shared" si="13"/>
        <v>7.825297496922445</v>
      </c>
      <c r="AB6" s="35">
        <v>56250</v>
      </c>
      <c r="AC6" s="35">
        <f t="shared" si="14"/>
        <v>2.8852072219942553</v>
      </c>
      <c r="AD6" s="35">
        <v>588797</v>
      </c>
      <c r="AE6" s="35">
        <f t="shared" si="15"/>
        <v>30.200913007796473</v>
      </c>
      <c r="AF6" s="35">
        <v>64536</v>
      </c>
      <c r="AG6" s="35">
        <f t="shared" si="0"/>
        <v>3.3102174805088223</v>
      </c>
      <c r="AH6" s="35">
        <v>1693946</v>
      </c>
      <c r="AI6" s="35">
        <f t="shared" si="1"/>
        <v>86.886848584325</v>
      </c>
      <c r="AJ6" s="36">
        <f t="shared" si="16"/>
        <v>6226007</v>
      </c>
      <c r="AK6" s="35">
        <f t="shared" si="17"/>
        <v>319.34791752154285</v>
      </c>
    </row>
    <row r="7" spans="1:37" ht="12.75">
      <c r="A7" s="17">
        <v>4</v>
      </c>
      <c r="B7" s="58" t="s">
        <v>66</v>
      </c>
      <c r="C7" s="52">
        <v>4018</v>
      </c>
      <c r="D7" s="35">
        <v>526910</v>
      </c>
      <c r="E7" s="35">
        <f t="shared" si="2"/>
        <v>131.13738178198108</v>
      </c>
      <c r="F7" s="35">
        <v>0</v>
      </c>
      <c r="G7" s="35">
        <f t="shared" si="3"/>
        <v>0</v>
      </c>
      <c r="H7" s="35">
        <v>0</v>
      </c>
      <c r="I7" s="35">
        <f t="shared" si="4"/>
        <v>0</v>
      </c>
      <c r="J7" s="35">
        <v>159201</v>
      </c>
      <c r="K7" s="35">
        <f t="shared" si="5"/>
        <v>39.6219512195122</v>
      </c>
      <c r="L7" s="35">
        <v>125441</v>
      </c>
      <c r="M7" s="35">
        <f t="shared" si="6"/>
        <v>31.219761075161774</v>
      </c>
      <c r="N7" s="35">
        <v>0</v>
      </c>
      <c r="O7" s="35">
        <f t="shared" si="7"/>
        <v>0</v>
      </c>
      <c r="P7" s="35">
        <v>0</v>
      </c>
      <c r="Q7" s="35">
        <f t="shared" si="8"/>
        <v>0</v>
      </c>
      <c r="R7" s="35">
        <v>0</v>
      </c>
      <c r="S7" s="35">
        <f t="shared" si="9"/>
        <v>0</v>
      </c>
      <c r="T7" s="35">
        <v>0</v>
      </c>
      <c r="U7" s="35">
        <f t="shared" si="10"/>
        <v>0</v>
      </c>
      <c r="V7" s="35">
        <v>0</v>
      </c>
      <c r="W7" s="35">
        <f t="shared" si="11"/>
        <v>0</v>
      </c>
      <c r="X7" s="35">
        <v>2000</v>
      </c>
      <c r="Y7" s="35">
        <f t="shared" si="12"/>
        <v>0.49776007964161273</v>
      </c>
      <c r="Z7" s="35">
        <v>20632</v>
      </c>
      <c r="AA7" s="35">
        <f t="shared" si="13"/>
        <v>5.134892981582877</v>
      </c>
      <c r="AB7" s="35">
        <v>51439</v>
      </c>
      <c r="AC7" s="35">
        <f t="shared" si="14"/>
        <v>12.802140368342458</v>
      </c>
      <c r="AD7" s="35">
        <v>0</v>
      </c>
      <c r="AE7" s="35">
        <f t="shared" si="15"/>
        <v>0</v>
      </c>
      <c r="AF7" s="35">
        <v>7240</v>
      </c>
      <c r="AG7" s="35">
        <f t="shared" si="0"/>
        <v>1.8018914883026382</v>
      </c>
      <c r="AH7" s="35">
        <v>147575</v>
      </c>
      <c r="AI7" s="35">
        <f t="shared" si="1"/>
        <v>36.7284718765555</v>
      </c>
      <c r="AJ7" s="36">
        <f t="shared" si="16"/>
        <v>1040438</v>
      </c>
      <c r="AK7" s="35">
        <f t="shared" si="17"/>
        <v>258.94425087108016</v>
      </c>
    </row>
    <row r="8" spans="1:37" ht="12.75">
      <c r="A8" s="18">
        <v>5</v>
      </c>
      <c r="B8" s="60" t="s">
        <v>67</v>
      </c>
      <c r="C8" s="51">
        <v>6141</v>
      </c>
      <c r="D8" s="32">
        <v>809903</v>
      </c>
      <c r="E8" s="32">
        <f t="shared" si="2"/>
        <v>131.88454649079955</v>
      </c>
      <c r="F8" s="32">
        <v>0</v>
      </c>
      <c r="G8" s="32">
        <f t="shared" si="3"/>
        <v>0</v>
      </c>
      <c r="H8" s="32">
        <v>0</v>
      </c>
      <c r="I8" s="32">
        <f t="shared" si="4"/>
        <v>0</v>
      </c>
      <c r="J8" s="32">
        <v>39550</v>
      </c>
      <c r="K8" s="32">
        <f t="shared" si="5"/>
        <v>6.440319166259567</v>
      </c>
      <c r="L8" s="32">
        <v>0</v>
      </c>
      <c r="M8" s="32">
        <f t="shared" si="6"/>
        <v>0</v>
      </c>
      <c r="N8" s="32">
        <v>0</v>
      </c>
      <c r="O8" s="32">
        <f t="shared" si="7"/>
        <v>0</v>
      </c>
      <c r="P8" s="32">
        <v>0</v>
      </c>
      <c r="Q8" s="32">
        <f t="shared" si="8"/>
        <v>0</v>
      </c>
      <c r="R8" s="32">
        <v>0</v>
      </c>
      <c r="S8" s="32">
        <f t="shared" si="9"/>
        <v>0</v>
      </c>
      <c r="T8" s="32">
        <v>0</v>
      </c>
      <c r="U8" s="32">
        <f t="shared" si="10"/>
        <v>0</v>
      </c>
      <c r="V8" s="32">
        <v>325</v>
      </c>
      <c r="W8" s="32">
        <f t="shared" si="11"/>
        <v>0.05292297671389025</v>
      </c>
      <c r="X8" s="32">
        <v>131478</v>
      </c>
      <c r="Y8" s="32">
        <f t="shared" si="12"/>
        <v>21.409868099658038</v>
      </c>
      <c r="Z8" s="32">
        <v>92179</v>
      </c>
      <c r="AA8" s="32">
        <f t="shared" si="13"/>
        <v>15.010421755414427</v>
      </c>
      <c r="AB8" s="32">
        <v>34500</v>
      </c>
      <c r="AC8" s="32">
        <f t="shared" si="14"/>
        <v>5.617977528089888</v>
      </c>
      <c r="AD8" s="32">
        <v>46887</v>
      </c>
      <c r="AE8" s="32">
        <f t="shared" si="15"/>
        <v>7.635075720566683</v>
      </c>
      <c r="AF8" s="32">
        <v>30</v>
      </c>
      <c r="AG8" s="32">
        <f t="shared" si="0"/>
        <v>0.004885197850512946</v>
      </c>
      <c r="AH8" s="32">
        <v>0</v>
      </c>
      <c r="AI8" s="32">
        <f t="shared" si="1"/>
        <v>0</v>
      </c>
      <c r="AJ8" s="33">
        <f t="shared" si="16"/>
        <v>1154852</v>
      </c>
      <c r="AK8" s="32">
        <f t="shared" si="17"/>
        <v>188.05601693535255</v>
      </c>
    </row>
    <row r="9" spans="1:37" ht="12.75">
      <c r="A9" s="41">
        <v>6</v>
      </c>
      <c r="B9" s="59" t="s">
        <v>68</v>
      </c>
      <c r="C9" s="52">
        <v>6037</v>
      </c>
      <c r="D9" s="42">
        <v>784499</v>
      </c>
      <c r="E9" s="42">
        <f t="shared" si="2"/>
        <v>129.94848434652974</v>
      </c>
      <c r="F9" s="42">
        <v>0</v>
      </c>
      <c r="G9" s="42">
        <f t="shared" si="3"/>
        <v>0</v>
      </c>
      <c r="H9" s="42">
        <v>0</v>
      </c>
      <c r="I9" s="42">
        <f t="shared" si="4"/>
        <v>0</v>
      </c>
      <c r="J9" s="42">
        <v>0</v>
      </c>
      <c r="K9" s="42">
        <f t="shared" si="5"/>
        <v>0</v>
      </c>
      <c r="L9" s="42">
        <v>155247</v>
      </c>
      <c r="M9" s="42">
        <f t="shared" si="6"/>
        <v>25.7159185025675</v>
      </c>
      <c r="N9" s="42">
        <v>0</v>
      </c>
      <c r="O9" s="42">
        <f t="shared" si="7"/>
        <v>0</v>
      </c>
      <c r="P9" s="42">
        <v>0</v>
      </c>
      <c r="Q9" s="42">
        <f t="shared" si="8"/>
        <v>0</v>
      </c>
      <c r="R9" s="42">
        <v>0</v>
      </c>
      <c r="S9" s="42">
        <f t="shared" si="9"/>
        <v>0</v>
      </c>
      <c r="T9" s="42">
        <v>0</v>
      </c>
      <c r="U9" s="42">
        <f t="shared" si="10"/>
        <v>0</v>
      </c>
      <c r="V9" s="42">
        <v>72727</v>
      </c>
      <c r="W9" s="42">
        <f t="shared" si="11"/>
        <v>12.046877588206062</v>
      </c>
      <c r="X9" s="42">
        <v>23440</v>
      </c>
      <c r="Y9" s="42">
        <f t="shared" si="12"/>
        <v>3.88272320689084</v>
      </c>
      <c r="Z9" s="42">
        <v>157083</v>
      </c>
      <c r="AA9" s="42">
        <f t="shared" si="13"/>
        <v>26.020043067748883</v>
      </c>
      <c r="AB9" s="42">
        <v>35000</v>
      </c>
      <c r="AC9" s="42">
        <f t="shared" si="14"/>
        <v>5.797581580255094</v>
      </c>
      <c r="AD9" s="42">
        <v>291162</v>
      </c>
      <c r="AE9" s="42">
        <f t="shared" si="15"/>
        <v>48.229584230578105</v>
      </c>
      <c r="AF9" s="42">
        <v>3360</v>
      </c>
      <c r="AG9" s="42">
        <f t="shared" si="0"/>
        <v>0.556567831704489</v>
      </c>
      <c r="AH9" s="42">
        <v>117490</v>
      </c>
      <c r="AI9" s="42">
        <f t="shared" si="1"/>
        <v>19.461653138976313</v>
      </c>
      <c r="AJ9" s="43">
        <f t="shared" si="16"/>
        <v>1640008</v>
      </c>
      <c r="AK9" s="42">
        <f t="shared" si="17"/>
        <v>271.659433493457</v>
      </c>
    </row>
    <row r="10" spans="1:37" ht="12.75">
      <c r="A10" s="17">
        <v>7</v>
      </c>
      <c r="B10" s="58" t="s">
        <v>69</v>
      </c>
      <c r="C10" s="52">
        <v>2286</v>
      </c>
      <c r="D10" s="35">
        <v>510030</v>
      </c>
      <c r="E10" s="35">
        <f t="shared" si="2"/>
        <v>223.11023622047244</v>
      </c>
      <c r="F10" s="35">
        <v>5</v>
      </c>
      <c r="G10" s="35">
        <f t="shared" si="3"/>
        <v>0.0021872265966754157</v>
      </c>
      <c r="H10" s="35">
        <v>0</v>
      </c>
      <c r="I10" s="35">
        <f t="shared" si="4"/>
        <v>0</v>
      </c>
      <c r="J10" s="35">
        <v>0</v>
      </c>
      <c r="K10" s="35">
        <f t="shared" si="5"/>
        <v>0</v>
      </c>
      <c r="L10" s="35">
        <v>177396</v>
      </c>
      <c r="M10" s="35">
        <f t="shared" si="6"/>
        <v>77.60104986876641</v>
      </c>
      <c r="N10" s="35">
        <v>0</v>
      </c>
      <c r="O10" s="35">
        <f t="shared" si="7"/>
        <v>0</v>
      </c>
      <c r="P10" s="35">
        <v>5083</v>
      </c>
      <c r="Q10" s="35">
        <f t="shared" si="8"/>
        <v>2.2235345581802273</v>
      </c>
      <c r="R10" s="35">
        <v>0</v>
      </c>
      <c r="S10" s="35">
        <f t="shared" si="9"/>
        <v>0</v>
      </c>
      <c r="T10" s="35">
        <v>0</v>
      </c>
      <c r="U10" s="35">
        <f t="shared" si="10"/>
        <v>0</v>
      </c>
      <c r="V10" s="35">
        <v>1357</v>
      </c>
      <c r="W10" s="35">
        <f t="shared" si="11"/>
        <v>0.5936132983377078</v>
      </c>
      <c r="X10" s="35">
        <v>0</v>
      </c>
      <c r="Y10" s="35">
        <f t="shared" si="12"/>
        <v>0</v>
      </c>
      <c r="Z10" s="35">
        <v>39912</v>
      </c>
      <c r="AA10" s="35">
        <f t="shared" si="13"/>
        <v>17.459317585301836</v>
      </c>
      <c r="AB10" s="35">
        <v>192079</v>
      </c>
      <c r="AC10" s="35">
        <f t="shared" si="14"/>
        <v>84.02405949256342</v>
      </c>
      <c r="AD10" s="35">
        <v>24862</v>
      </c>
      <c r="AE10" s="35">
        <f t="shared" si="15"/>
        <v>10.875765529308836</v>
      </c>
      <c r="AF10" s="35">
        <v>2610</v>
      </c>
      <c r="AG10" s="35">
        <f t="shared" si="0"/>
        <v>1.141732283464567</v>
      </c>
      <c r="AH10" s="35">
        <v>51358</v>
      </c>
      <c r="AI10" s="35">
        <f t="shared" si="1"/>
        <v>22.4663167104112</v>
      </c>
      <c r="AJ10" s="36">
        <f t="shared" si="16"/>
        <v>1004692</v>
      </c>
      <c r="AK10" s="35">
        <f t="shared" si="17"/>
        <v>439.4978127734033</v>
      </c>
    </row>
    <row r="11" spans="1:37" ht="12.75">
      <c r="A11" s="17">
        <v>8</v>
      </c>
      <c r="B11" s="58" t="s">
        <v>70</v>
      </c>
      <c r="C11" s="52">
        <v>20258</v>
      </c>
      <c r="D11" s="35">
        <v>569842</v>
      </c>
      <c r="E11" s="35">
        <f t="shared" si="2"/>
        <v>28.129232895646165</v>
      </c>
      <c r="F11" s="35">
        <v>0</v>
      </c>
      <c r="G11" s="35">
        <f t="shared" si="3"/>
        <v>0</v>
      </c>
      <c r="H11" s="35">
        <v>0</v>
      </c>
      <c r="I11" s="35">
        <f t="shared" si="4"/>
        <v>0</v>
      </c>
      <c r="J11" s="35">
        <v>0</v>
      </c>
      <c r="K11" s="35">
        <f t="shared" si="5"/>
        <v>0</v>
      </c>
      <c r="L11" s="35">
        <v>420186</v>
      </c>
      <c r="M11" s="35">
        <f t="shared" si="6"/>
        <v>20.7417316615658</v>
      </c>
      <c r="N11" s="35">
        <v>0</v>
      </c>
      <c r="O11" s="35">
        <f t="shared" si="7"/>
        <v>0</v>
      </c>
      <c r="P11" s="35">
        <v>0</v>
      </c>
      <c r="Q11" s="35">
        <f t="shared" si="8"/>
        <v>0</v>
      </c>
      <c r="R11" s="35">
        <v>49251</v>
      </c>
      <c r="S11" s="35">
        <f t="shared" si="9"/>
        <v>2.4311876789416527</v>
      </c>
      <c r="T11" s="35">
        <v>0</v>
      </c>
      <c r="U11" s="35">
        <f t="shared" si="10"/>
        <v>0</v>
      </c>
      <c r="V11" s="35">
        <v>275536</v>
      </c>
      <c r="W11" s="35">
        <f t="shared" si="11"/>
        <v>13.601342679435286</v>
      </c>
      <c r="X11" s="35">
        <v>3885</v>
      </c>
      <c r="Y11" s="35">
        <f t="shared" si="12"/>
        <v>0.19177608845888044</v>
      </c>
      <c r="Z11" s="35">
        <v>306673</v>
      </c>
      <c r="AA11" s="35">
        <f t="shared" si="13"/>
        <v>15.138365090334682</v>
      </c>
      <c r="AB11" s="35">
        <v>58500</v>
      </c>
      <c r="AC11" s="35">
        <f t="shared" si="14"/>
        <v>2.887748050153026</v>
      </c>
      <c r="AD11" s="35">
        <v>919256</v>
      </c>
      <c r="AE11" s="35">
        <f t="shared" si="15"/>
        <v>45.37743113831573</v>
      </c>
      <c r="AF11" s="35">
        <v>73327</v>
      </c>
      <c r="AG11" s="35">
        <f t="shared" si="0"/>
        <v>3.6196564320268534</v>
      </c>
      <c r="AH11" s="35">
        <v>18404</v>
      </c>
      <c r="AI11" s="35">
        <f t="shared" si="1"/>
        <v>0.9084806002566888</v>
      </c>
      <c r="AJ11" s="36">
        <f t="shared" si="16"/>
        <v>2694860</v>
      </c>
      <c r="AK11" s="35">
        <f t="shared" si="17"/>
        <v>133.02695231513476</v>
      </c>
    </row>
    <row r="12" spans="1:37" ht="12.75">
      <c r="A12" s="17">
        <v>9</v>
      </c>
      <c r="B12" s="58" t="s">
        <v>71</v>
      </c>
      <c r="C12" s="52">
        <v>41757</v>
      </c>
      <c r="D12" s="35">
        <v>8849123</v>
      </c>
      <c r="E12" s="35">
        <f t="shared" si="2"/>
        <v>211.91951050123333</v>
      </c>
      <c r="F12" s="35">
        <v>0</v>
      </c>
      <c r="G12" s="35">
        <f t="shared" si="3"/>
        <v>0</v>
      </c>
      <c r="H12" s="35">
        <v>269290</v>
      </c>
      <c r="I12" s="35">
        <f t="shared" si="4"/>
        <v>6.448978614364059</v>
      </c>
      <c r="J12" s="35">
        <v>2016967</v>
      </c>
      <c r="K12" s="35">
        <f t="shared" si="5"/>
        <v>48.30248820557032</v>
      </c>
      <c r="L12" s="35">
        <v>274667</v>
      </c>
      <c r="M12" s="35">
        <f t="shared" si="6"/>
        <v>6.5777474435424</v>
      </c>
      <c r="N12" s="35">
        <v>0</v>
      </c>
      <c r="O12" s="35">
        <f t="shared" si="7"/>
        <v>0</v>
      </c>
      <c r="P12" s="35">
        <v>0</v>
      </c>
      <c r="Q12" s="35">
        <f t="shared" si="8"/>
        <v>0</v>
      </c>
      <c r="R12" s="35">
        <v>0</v>
      </c>
      <c r="S12" s="35">
        <f t="shared" si="9"/>
        <v>0</v>
      </c>
      <c r="T12" s="35">
        <v>0</v>
      </c>
      <c r="U12" s="35">
        <f t="shared" si="10"/>
        <v>0</v>
      </c>
      <c r="V12" s="35">
        <v>747283</v>
      </c>
      <c r="W12" s="35">
        <f t="shared" si="11"/>
        <v>17.895993486122087</v>
      </c>
      <c r="X12" s="35">
        <v>1090</v>
      </c>
      <c r="Y12" s="35">
        <f t="shared" si="12"/>
        <v>0.02610340781186388</v>
      </c>
      <c r="Z12" s="35">
        <v>1113822</v>
      </c>
      <c r="AA12" s="35">
        <f t="shared" si="13"/>
        <v>26.673898986996193</v>
      </c>
      <c r="AB12" s="35">
        <v>56074</v>
      </c>
      <c r="AC12" s="35">
        <f t="shared" si="14"/>
        <v>1.3428646693967479</v>
      </c>
      <c r="AD12" s="35">
        <v>2095898</v>
      </c>
      <c r="AE12" s="35">
        <f t="shared" si="15"/>
        <v>50.19273415235769</v>
      </c>
      <c r="AF12" s="35">
        <v>88948</v>
      </c>
      <c r="AG12" s="35">
        <f t="shared" si="0"/>
        <v>2.130133869770338</v>
      </c>
      <c r="AH12" s="35">
        <v>778528</v>
      </c>
      <c r="AI12" s="35">
        <f t="shared" si="1"/>
        <v>18.64425126326125</v>
      </c>
      <c r="AJ12" s="36">
        <f t="shared" si="16"/>
        <v>16291690</v>
      </c>
      <c r="AK12" s="35">
        <f t="shared" si="17"/>
        <v>390.15470460042627</v>
      </c>
    </row>
    <row r="13" spans="1:37" ht="12.75">
      <c r="A13" s="18">
        <v>10</v>
      </c>
      <c r="B13" s="60" t="s">
        <v>163</v>
      </c>
      <c r="C13" s="51">
        <v>32905</v>
      </c>
      <c r="D13" s="32">
        <v>3281351</v>
      </c>
      <c r="E13" s="32">
        <f t="shared" si="2"/>
        <v>99.7219571493694</v>
      </c>
      <c r="F13" s="32">
        <v>0</v>
      </c>
      <c r="G13" s="32">
        <f t="shared" si="3"/>
        <v>0</v>
      </c>
      <c r="H13" s="32">
        <v>0</v>
      </c>
      <c r="I13" s="32">
        <f t="shared" si="4"/>
        <v>0</v>
      </c>
      <c r="J13" s="32">
        <v>1511497</v>
      </c>
      <c r="K13" s="32">
        <f t="shared" si="5"/>
        <v>45.93517702476827</v>
      </c>
      <c r="L13" s="32">
        <v>0</v>
      </c>
      <c r="M13" s="32">
        <f t="shared" si="6"/>
        <v>0</v>
      </c>
      <c r="N13" s="32">
        <v>0</v>
      </c>
      <c r="O13" s="32">
        <f t="shared" si="7"/>
        <v>0</v>
      </c>
      <c r="P13" s="32">
        <v>26189</v>
      </c>
      <c r="Q13" s="32">
        <f t="shared" si="8"/>
        <v>0.7958972800486248</v>
      </c>
      <c r="R13" s="32">
        <v>0</v>
      </c>
      <c r="S13" s="32">
        <f t="shared" si="9"/>
        <v>0</v>
      </c>
      <c r="T13" s="32">
        <v>0</v>
      </c>
      <c r="U13" s="32">
        <f t="shared" si="10"/>
        <v>0</v>
      </c>
      <c r="V13" s="32">
        <v>757296</v>
      </c>
      <c r="W13" s="32">
        <f t="shared" si="11"/>
        <v>23.01461783923416</v>
      </c>
      <c r="X13" s="32">
        <v>295888</v>
      </c>
      <c r="Y13" s="32">
        <f t="shared" si="12"/>
        <v>8.992189636833308</v>
      </c>
      <c r="Z13" s="32">
        <v>509446</v>
      </c>
      <c r="AA13" s="32">
        <f t="shared" si="13"/>
        <v>15.482327913690929</v>
      </c>
      <c r="AB13" s="32">
        <v>321108</v>
      </c>
      <c r="AC13" s="32">
        <f t="shared" si="14"/>
        <v>9.758638504786507</v>
      </c>
      <c r="AD13" s="32">
        <v>0</v>
      </c>
      <c r="AE13" s="32">
        <f t="shared" si="15"/>
        <v>0</v>
      </c>
      <c r="AF13" s="32">
        <v>58427</v>
      </c>
      <c r="AG13" s="32">
        <f t="shared" si="0"/>
        <v>1.7756268044370156</v>
      </c>
      <c r="AH13" s="32">
        <v>43993</v>
      </c>
      <c r="AI13" s="32">
        <f t="shared" si="1"/>
        <v>1.336970065339614</v>
      </c>
      <c r="AJ13" s="33">
        <f t="shared" si="16"/>
        <v>6805195</v>
      </c>
      <c r="AK13" s="32">
        <f t="shared" si="17"/>
        <v>206.81340221850783</v>
      </c>
    </row>
    <row r="14" spans="1:37" ht="12.75">
      <c r="A14" s="41">
        <v>11</v>
      </c>
      <c r="B14" s="59" t="s">
        <v>72</v>
      </c>
      <c r="C14" s="52">
        <v>1711</v>
      </c>
      <c r="D14" s="42">
        <v>191024</v>
      </c>
      <c r="E14" s="42">
        <f t="shared" si="2"/>
        <v>111.64465225014611</v>
      </c>
      <c r="F14" s="42">
        <v>0</v>
      </c>
      <c r="G14" s="42">
        <f t="shared" si="3"/>
        <v>0</v>
      </c>
      <c r="H14" s="42">
        <v>0</v>
      </c>
      <c r="I14" s="42">
        <f t="shared" si="4"/>
        <v>0</v>
      </c>
      <c r="J14" s="42">
        <v>91204</v>
      </c>
      <c r="K14" s="42">
        <f t="shared" si="5"/>
        <v>53.30450029222677</v>
      </c>
      <c r="L14" s="42">
        <v>51870</v>
      </c>
      <c r="M14" s="42">
        <f t="shared" si="6"/>
        <v>30.315604909409704</v>
      </c>
      <c r="N14" s="42">
        <v>0</v>
      </c>
      <c r="O14" s="42">
        <f t="shared" si="7"/>
        <v>0</v>
      </c>
      <c r="P14" s="42">
        <v>56</v>
      </c>
      <c r="Q14" s="42">
        <f t="shared" si="8"/>
        <v>0.03272939801285798</v>
      </c>
      <c r="R14" s="42">
        <v>0</v>
      </c>
      <c r="S14" s="42">
        <f t="shared" si="9"/>
        <v>0</v>
      </c>
      <c r="T14" s="42">
        <v>0</v>
      </c>
      <c r="U14" s="42">
        <f t="shared" si="10"/>
        <v>0</v>
      </c>
      <c r="V14" s="42">
        <v>14946</v>
      </c>
      <c r="W14" s="42">
        <f t="shared" si="11"/>
        <v>8.735242548217416</v>
      </c>
      <c r="X14" s="42">
        <v>0</v>
      </c>
      <c r="Y14" s="42">
        <f t="shared" si="12"/>
        <v>0</v>
      </c>
      <c r="Z14" s="42">
        <v>37994</v>
      </c>
      <c r="AA14" s="42">
        <f t="shared" si="13"/>
        <v>22.20572764465225</v>
      </c>
      <c r="AB14" s="42">
        <v>29510</v>
      </c>
      <c r="AC14" s="42">
        <f t="shared" si="14"/>
        <v>17.247223845704266</v>
      </c>
      <c r="AD14" s="42">
        <v>194137</v>
      </c>
      <c r="AE14" s="42">
        <f t="shared" si="15"/>
        <v>113.46405610753945</v>
      </c>
      <c r="AF14" s="42">
        <v>21827</v>
      </c>
      <c r="AG14" s="42">
        <f t="shared" si="0"/>
        <v>12.75686732904734</v>
      </c>
      <c r="AH14" s="42">
        <v>601</v>
      </c>
      <c r="AI14" s="42">
        <f t="shared" si="1"/>
        <v>0.35125657510227937</v>
      </c>
      <c r="AJ14" s="43">
        <f t="shared" si="16"/>
        <v>633169</v>
      </c>
      <c r="AK14" s="42">
        <f t="shared" si="17"/>
        <v>370.0578609000585</v>
      </c>
    </row>
    <row r="15" spans="1:37" ht="12.75">
      <c r="A15" s="17">
        <v>12</v>
      </c>
      <c r="B15" s="58" t="s">
        <v>164</v>
      </c>
      <c r="C15" s="52">
        <v>1321</v>
      </c>
      <c r="D15" s="35">
        <v>596243</v>
      </c>
      <c r="E15" s="35">
        <f t="shared" si="2"/>
        <v>451.3573050719152</v>
      </c>
      <c r="F15" s="35">
        <v>0</v>
      </c>
      <c r="G15" s="35">
        <f t="shared" si="3"/>
        <v>0</v>
      </c>
      <c r="H15" s="35">
        <v>0</v>
      </c>
      <c r="I15" s="35">
        <f t="shared" si="4"/>
        <v>0</v>
      </c>
      <c r="J15" s="35">
        <v>379817</v>
      </c>
      <c r="K15" s="35">
        <f t="shared" si="5"/>
        <v>287.5223315669947</v>
      </c>
      <c r="L15" s="35">
        <v>0</v>
      </c>
      <c r="M15" s="35">
        <f t="shared" si="6"/>
        <v>0</v>
      </c>
      <c r="N15" s="35">
        <v>0</v>
      </c>
      <c r="O15" s="35">
        <f t="shared" si="7"/>
        <v>0</v>
      </c>
      <c r="P15" s="35">
        <v>0</v>
      </c>
      <c r="Q15" s="35">
        <f t="shared" si="8"/>
        <v>0</v>
      </c>
      <c r="R15" s="35">
        <v>0</v>
      </c>
      <c r="S15" s="35">
        <f t="shared" si="9"/>
        <v>0</v>
      </c>
      <c r="T15" s="35">
        <v>0</v>
      </c>
      <c r="U15" s="35">
        <f t="shared" si="10"/>
        <v>0</v>
      </c>
      <c r="V15" s="35">
        <v>17380</v>
      </c>
      <c r="W15" s="35">
        <f t="shared" si="11"/>
        <v>13.15669947009841</v>
      </c>
      <c r="X15" s="35">
        <v>9240</v>
      </c>
      <c r="Y15" s="35">
        <f t="shared" si="12"/>
        <v>6.994700984102952</v>
      </c>
      <c r="Z15" s="35">
        <v>3054</v>
      </c>
      <c r="AA15" s="35">
        <f t="shared" si="13"/>
        <v>2.311884935654807</v>
      </c>
      <c r="AB15" s="35">
        <v>47575</v>
      </c>
      <c r="AC15" s="35">
        <f t="shared" si="14"/>
        <v>36.01438304314913</v>
      </c>
      <c r="AD15" s="35">
        <v>4137921</v>
      </c>
      <c r="AE15" s="35">
        <f t="shared" si="15"/>
        <v>3132.415594246783</v>
      </c>
      <c r="AF15" s="35">
        <v>5622</v>
      </c>
      <c r="AG15" s="35">
        <f t="shared" si="0"/>
        <v>4.255866767600303</v>
      </c>
      <c r="AH15" s="35">
        <v>12330</v>
      </c>
      <c r="AI15" s="35">
        <f t="shared" si="1"/>
        <v>9.333838001514005</v>
      </c>
      <c r="AJ15" s="36">
        <f t="shared" si="16"/>
        <v>5209182</v>
      </c>
      <c r="AK15" s="35">
        <f t="shared" si="17"/>
        <v>3943.362604087812</v>
      </c>
    </row>
    <row r="16" spans="1:37" ht="12.75">
      <c r="A16" s="17">
        <v>13</v>
      </c>
      <c r="B16" s="58" t="s">
        <v>73</v>
      </c>
      <c r="C16" s="52">
        <v>1621</v>
      </c>
      <c r="D16" s="35">
        <v>184845</v>
      </c>
      <c r="E16" s="35">
        <f t="shared" si="2"/>
        <v>114.0314620604565</v>
      </c>
      <c r="F16" s="35">
        <v>0</v>
      </c>
      <c r="G16" s="35">
        <f t="shared" si="3"/>
        <v>0</v>
      </c>
      <c r="H16" s="35">
        <v>0</v>
      </c>
      <c r="I16" s="35">
        <f t="shared" si="4"/>
        <v>0</v>
      </c>
      <c r="J16" s="35">
        <v>31566</v>
      </c>
      <c r="K16" s="35">
        <f t="shared" si="5"/>
        <v>19.473164713140036</v>
      </c>
      <c r="L16" s="35">
        <v>24695</v>
      </c>
      <c r="M16" s="35">
        <f t="shared" si="6"/>
        <v>15.234423195558298</v>
      </c>
      <c r="N16" s="35">
        <v>0</v>
      </c>
      <c r="O16" s="35">
        <f t="shared" si="7"/>
        <v>0</v>
      </c>
      <c r="P16" s="35">
        <v>21018</v>
      </c>
      <c r="Q16" s="35">
        <f t="shared" si="8"/>
        <v>12.966070326958668</v>
      </c>
      <c r="R16" s="35">
        <v>0</v>
      </c>
      <c r="S16" s="35">
        <f t="shared" si="9"/>
        <v>0</v>
      </c>
      <c r="T16" s="35">
        <v>0</v>
      </c>
      <c r="U16" s="35">
        <f t="shared" si="10"/>
        <v>0</v>
      </c>
      <c r="V16" s="35">
        <v>192940</v>
      </c>
      <c r="W16" s="35">
        <f t="shared" si="11"/>
        <v>119.02529302899445</v>
      </c>
      <c r="X16" s="35">
        <v>10363</v>
      </c>
      <c r="Y16" s="35">
        <f t="shared" si="12"/>
        <v>6.392967304133251</v>
      </c>
      <c r="Z16" s="35">
        <v>22021</v>
      </c>
      <c r="AA16" s="35">
        <f t="shared" si="13"/>
        <v>13.584824182603331</v>
      </c>
      <c r="AB16" s="35">
        <v>18000</v>
      </c>
      <c r="AC16" s="35">
        <f t="shared" si="14"/>
        <v>11.104256631708822</v>
      </c>
      <c r="AD16" s="35">
        <v>0</v>
      </c>
      <c r="AE16" s="35">
        <f t="shared" si="15"/>
        <v>0</v>
      </c>
      <c r="AF16" s="35">
        <v>1611</v>
      </c>
      <c r="AG16" s="35">
        <f t="shared" si="0"/>
        <v>0.9938309685379395</v>
      </c>
      <c r="AH16" s="35">
        <v>0</v>
      </c>
      <c r="AI16" s="35">
        <f t="shared" si="1"/>
        <v>0</v>
      </c>
      <c r="AJ16" s="36">
        <f t="shared" si="16"/>
        <v>507059</v>
      </c>
      <c r="AK16" s="35">
        <f t="shared" si="17"/>
        <v>312.8062924120913</v>
      </c>
    </row>
    <row r="17" spans="1:37" ht="12.75">
      <c r="A17" s="17">
        <v>14</v>
      </c>
      <c r="B17" s="58" t="s">
        <v>74</v>
      </c>
      <c r="C17" s="52">
        <v>2200</v>
      </c>
      <c r="D17" s="35">
        <v>369723</v>
      </c>
      <c r="E17" s="35">
        <f t="shared" si="2"/>
        <v>168.0559090909091</v>
      </c>
      <c r="F17" s="35">
        <v>0</v>
      </c>
      <c r="G17" s="35">
        <f t="shared" si="3"/>
        <v>0</v>
      </c>
      <c r="H17" s="35">
        <v>0</v>
      </c>
      <c r="I17" s="35">
        <f t="shared" si="4"/>
        <v>0</v>
      </c>
      <c r="J17" s="35">
        <v>175563</v>
      </c>
      <c r="K17" s="35">
        <f t="shared" si="5"/>
        <v>79.80136363636363</v>
      </c>
      <c r="L17" s="35">
        <v>0</v>
      </c>
      <c r="M17" s="35">
        <f t="shared" si="6"/>
        <v>0</v>
      </c>
      <c r="N17" s="35">
        <v>0</v>
      </c>
      <c r="O17" s="35">
        <f t="shared" si="7"/>
        <v>0</v>
      </c>
      <c r="P17" s="35">
        <v>5935</v>
      </c>
      <c r="Q17" s="35">
        <f t="shared" si="8"/>
        <v>2.6977272727272728</v>
      </c>
      <c r="R17" s="35">
        <v>0</v>
      </c>
      <c r="S17" s="35">
        <f t="shared" si="9"/>
        <v>0</v>
      </c>
      <c r="T17" s="35">
        <v>0</v>
      </c>
      <c r="U17" s="35">
        <f t="shared" si="10"/>
        <v>0</v>
      </c>
      <c r="V17" s="35">
        <v>621656</v>
      </c>
      <c r="W17" s="35">
        <f t="shared" si="11"/>
        <v>282.5709090909091</v>
      </c>
      <c r="X17" s="35">
        <v>0</v>
      </c>
      <c r="Y17" s="35">
        <f t="shared" si="12"/>
        <v>0</v>
      </c>
      <c r="Z17" s="35">
        <v>14766</v>
      </c>
      <c r="AA17" s="35">
        <f t="shared" si="13"/>
        <v>6.711818181818182</v>
      </c>
      <c r="AB17" s="35">
        <v>109653</v>
      </c>
      <c r="AC17" s="35">
        <f t="shared" si="14"/>
        <v>49.84227272727273</v>
      </c>
      <c r="AD17" s="35">
        <v>2800</v>
      </c>
      <c r="AE17" s="35">
        <f t="shared" si="15"/>
        <v>1.2727272727272727</v>
      </c>
      <c r="AF17" s="35">
        <v>6335</v>
      </c>
      <c r="AG17" s="35">
        <f t="shared" si="0"/>
        <v>2.8795454545454544</v>
      </c>
      <c r="AH17" s="35">
        <v>5339</v>
      </c>
      <c r="AI17" s="35">
        <f t="shared" si="1"/>
        <v>2.4268181818181818</v>
      </c>
      <c r="AJ17" s="36">
        <f t="shared" si="16"/>
        <v>1311770</v>
      </c>
      <c r="AK17" s="35">
        <f t="shared" si="17"/>
        <v>596.2590909090909</v>
      </c>
    </row>
    <row r="18" spans="1:37" ht="12.75">
      <c r="A18" s="18">
        <v>15</v>
      </c>
      <c r="B18" s="60" t="s">
        <v>75</v>
      </c>
      <c r="C18" s="51">
        <v>3911</v>
      </c>
      <c r="D18" s="32">
        <v>1623816</v>
      </c>
      <c r="E18" s="32">
        <f t="shared" si="2"/>
        <v>415.1920225006392</v>
      </c>
      <c r="F18" s="32">
        <v>0</v>
      </c>
      <c r="G18" s="32">
        <f t="shared" si="3"/>
        <v>0</v>
      </c>
      <c r="H18" s="32">
        <v>6437</v>
      </c>
      <c r="I18" s="32">
        <f t="shared" si="4"/>
        <v>1.6458706213244694</v>
      </c>
      <c r="J18" s="32">
        <v>0</v>
      </c>
      <c r="K18" s="32">
        <f t="shared" si="5"/>
        <v>0</v>
      </c>
      <c r="L18" s="32">
        <v>231513</v>
      </c>
      <c r="M18" s="32">
        <f t="shared" si="6"/>
        <v>59.19534645870621</v>
      </c>
      <c r="N18" s="32">
        <v>0</v>
      </c>
      <c r="O18" s="32">
        <f t="shared" si="7"/>
        <v>0</v>
      </c>
      <c r="P18" s="32">
        <v>16464</v>
      </c>
      <c r="Q18" s="32">
        <f t="shared" si="8"/>
        <v>4.20966504730248</v>
      </c>
      <c r="R18" s="32">
        <v>0</v>
      </c>
      <c r="S18" s="32">
        <f t="shared" si="9"/>
        <v>0</v>
      </c>
      <c r="T18" s="32">
        <v>0</v>
      </c>
      <c r="U18" s="32">
        <f t="shared" si="10"/>
        <v>0</v>
      </c>
      <c r="V18" s="32">
        <v>4275</v>
      </c>
      <c r="W18" s="32">
        <f t="shared" si="11"/>
        <v>1.0930708258757351</v>
      </c>
      <c r="X18" s="32">
        <v>2226</v>
      </c>
      <c r="Y18" s="32">
        <f t="shared" si="12"/>
        <v>0.5691638967016108</v>
      </c>
      <c r="Z18" s="32">
        <v>47674</v>
      </c>
      <c r="AA18" s="32">
        <f t="shared" si="13"/>
        <v>12.189721298900537</v>
      </c>
      <c r="AB18" s="32">
        <v>36917</v>
      </c>
      <c r="AC18" s="32">
        <f t="shared" si="14"/>
        <v>9.439273843006903</v>
      </c>
      <c r="AD18" s="32">
        <v>201768</v>
      </c>
      <c r="AE18" s="32">
        <f t="shared" si="15"/>
        <v>51.58987471234978</v>
      </c>
      <c r="AF18" s="32">
        <v>6055</v>
      </c>
      <c r="AG18" s="32">
        <f t="shared" si="0"/>
        <v>1.5481973919713627</v>
      </c>
      <c r="AH18" s="32">
        <v>115062</v>
      </c>
      <c r="AI18" s="32">
        <f t="shared" si="1"/>
        <v>29.42009716185119</v>
      </c>
      <c r="AJ18" s="33">
        <f t="shared" si="16"/>
        <v>2292207</v>
      </c>
      <c r="AK18" s="32">
        <f t="shared" si="17"/>
        <v>586.0923037586296</v>
      </c>
    </row>
    <row r="19" spans="1:37" ht="12.75">
      <c r="A19" s="41">
        <v>16</v>
      </c>
      <c r="B19" s="59" t="s">
        <v>76</v>
      </c>
      <c r="C19" s="52">
        <v>4884</v>
      </c>
      <c r="D19" s="42">
        <v>397487</v>
      </c>
      <c r="E19" s="42">
        <f t="shared" si="2"/>
        <v>81.38554463554463</v>
      </c>
      <c r="F19" s="42">
        <v>0</v>
      </c>
      <c r="G19" s="42">
        <f t="shared" si="3"/>
        <v>0</v>
      </c>
      <c r="H19" s="42">
        <v>0</v>
      </c>
      <c r="I19" s="42">
        <f t="shared" si="4"/>
        <v>0</v>
      </c>
      <c r="J19" s="42">
        <v>897551</v>
      </c>
      <c r="K19" s="42">
        <f t="shared" si="5"/>
        <v>183.77375102375103</v>
      </c>
      <c r="L19" s="42">
        <v>316514</v>
      </c>
      <c r="M19" s="42">
        <f t="shared" si="6"/>
        <v>64.80630630630631</v>
      </c>
      <c r="N19" s="42">
        <v>0</v>
      </c>
      <c r="O19" s="42">
        <f t="shared" si="7"/>
        <v>0</v>
      </c>
      <c r="P19" s="42">
        <v>0</v>
      </c>
      <c r="Q19" s="42">
        <f t="shared" si="8"/>
        <v>0</v>
      </c>
      <c r="R19" s="42">
        <v>0</v>
      </c>
      <c r="S19" s="42">
        <f t="shared" si="9"/>
        <v>0</v>
      </c>
      <c r="T19" s="42">
        <v>0</v>
      </c>
      <c r="U19" s="42">
        <f t="shared" si="10"/>
        <v>0</v>
      </c>
      <c r="V19" s="42">
        <v>113320</v>
      </c>
      <c r="W19" s="42">
        <f t="shared" si="11"/>
        <v>23.202293202293202</v>
      </c>
      <c r="X19" s="42">
        <v>15881</v>
      </c>
      <c r="Y19" s="42">
        <f t="shared" si="12"/>
        <v>3.2516380016380015</v>
      </c>
      <c r="Z19" s="42">
        <v>157816</v>
      </c>
      <c r="AA19" s="42">
        <f t="shared" si="13"/>
        <v>32.31285831285831</v>
      </c>
      <c r="AB19" s="42">
        <v>64800</v>
      </c>
      <c r="AC19" s="42">
        <f t="shared" si="14"/>
        <v>13.267813267813267</v>
      </c>
      <c r="AD19" s="42">
        <v>577716</v>
      </c>
      <c r="AE19" s="42">
        <f t="shared" si="15"/>
        <v>118.28746928746929</v>
      </c>
      <c r="AF19" s="42">
        <v>11696</v>
      </c>
      <c r="AG19" s="42">
        <f t="shared" si="0"/>
        <v>2.394758394758395</v>
      </c>
      <c r="AH19" s="42">
        <v>20126</v>
      </c>
      <c r="AI19" s="42">
        <f t="shared" si="1"/>
        <v>4.120802620802621</v>
      </c>
      <c r="AJ19" s="43">
        <f t="shared" si="16"/>
        <v>2572907</v>
      </c>
      <c r="AK19" s="42">
        <f t="shared" si="17"/>
        <v>526.8032350532351</v>
      </c>
    </row>
    <row r="20" spans="1:37" ht="12.75">
      <c r="A20" s="17">
        <v>17</v>
      </c>
      <c r="B20" s="58" t="s">
        <v>77</v>
      </c>
      <c r="C20" s="52">
        <v>42363</v>
      </c>
      <c r="D20" s="35">
        <v>10839843</v>
      </c>
      <c r="E20" s="35">
        <f t="shared" si="2"/>
        <v>255.87996600807307</v>
      </c>
      <c r="F20" s="35">
        <v>0</v>
      </c>
      <c r="G20" s="35">
        <f t="shared" si="3"/>
        <v>0</v>
      </c>
      <c r="H20" s="35">
        <v>3417</v>
      </c>
      <c r="I20" s="35">
        <f t="shared" si="4"/>
        <v>0.08066000991431202</v>
      </c>
      <c r="J20" s="35">
        <v>3642677</v>
      </c>
      <c r="K20" s="35">
        <f t="shared" si="5"/>
        <v>85.98722942190119</v>
      </c>
      <c r="L20" s="35">
        <v>1521885</v>
      </c>
      <c r="M20" s="35">
        <f t="shared" si="6"/>
        <v>35.92486367820976</v>
      </c>
      <c r="N20" s="35">
        <v>0</v>
      </c>
      <c r="O20" s="35">
        <f t="shared" si="7"/>
        <v>0</v>
      </c>
      <c r="P20" s="35">
        <v>0</v>
      </c>
      <c r="Q20" s="35">
        <f t="shared" si="8"/>
        <v>0</v>
      </c>
      <c r="R20" s="35">
        <v>39922</v>
      </c>
      <c r="S20" s="35">
        <f t="shared" si="9"/>
        <v>0.9423789627741189</v>
      </c>
      <c r="T20" s="35">
        <v>0</v>
      </c>
      <c r="U20" s="35">
        <f t="shared" si="10"/>
        <v>0</v>
      </c>
      <c r="V20" s="35">
        <v>378030</v>
      </c>
      <c r="W20" s="35">
        <f t="shared" si="11"/>
        <v>8.923588980950358</v>
      </c>
      <c r="X20" s="35">
        <v>2153594</v>
      </c>
      <c r="Y20" s="35">
        <f t="shared" si="12"/>
        <v>50.83667351226306</v>
      </c>
      <c r="Z20" s="35">
        <v>426353</v>
      </c>
      <c r="AA20" s="35">
        <f t="shared" si="13"/>
        <v>10.06427778958053</v>
      </c>
      <c r="AB20" s="35">
        <v>120464</v>
      </c>
      <c r="AC20" s="35">
        <f t="shared" si="14"/>
        <v>2.8436135306753534</v>
      </c>
      <c r="AD20" s="35">
        <v>6280893</v>
      </c>
      <c r="AE20" s="35">
        <f t="shared" si="15"/>
        <v>148.26364988315274</v>
      </c>
      <c r="AF20" s="35">
        <v>180285</v>
      </c>
      <c r="AG20" s="35">
        <f t="shared" si="0"/>
        <v>4.255718433538701</v>
      </c>
      <c r="AH20" s="35">
        <v>934822</v>
      </c>
      <c r="AI20" s="35">
        <f t="shared" si="1"/>
        <v>22.066945211623352</v>
      </c>
      <c r="AJ20" s="36">
        <f t="shared" si="16"/>
        <v>26522185</v>
      </c>
      <c r="AK20" s="35">
        <f t="shared" si="17"/>
        <v>626.0695654226565</v>
      </c>
    </row>
    <row r="21" spans="1:37" ht="12.75">
      <c r="A21" s="17">
        <v>18</v>
      </c>
      <c r="B21" s="58" t="s">
        <v>78</v>
      </c>
      <c r="C21" s="52">
        <v>1293</v>
      </c>
      <c r="D21" s="35">
        <v>1359037</v>
      </c>
      <c r="E21" s="35">
        <f t="shared" si="2"/>
        <v>1051.0726991492652</v>
      </c>
      <c r="F21" s="35">
        <v>0</v>
      </c>
      <c r="G21" s="35">
        <f t="shared" si="3"/>
        <v>0</v>
      </c>
      <c r="H21" s="35">
        <v>0</v>
      </c>
      <c r="I21" s="35">
        <f t="shared" si="4"/>
        <v>0</v>
      </c>
      <c r="J21" s="35">
        <v>0</v>
      </c>
      <c r="K21" s="35">
        <f t="shared" si="5"/>
        <v>0</v>
      </c>
      <c r="L21" s="35">
        <v>46602</v>
      </c>
      <c r="M21" s="35">
        <f t="shared" si="6"/>
        <v>36.04176334106729</v>
      </c>
      <c r="N21" s="35">
        <v>0</v>
      </c>
      <c r="O21" s="35">
        <f t="shared" si="7"/>
        <v>0</v>
      </c>
      <c r="P21" s="35">
        <v>0</v>
      </c>
      <c r="Q21" s="35">
        <f t="shared" si="8"/>
        <v>0</v>
      </c>
      <c r="R21" s="35">
        <v>0</v>
      </c>
      <c r="S21" s="35">
        <f t="shared" si="9"/>
        <v>0</v>
      </c>
      <c r="T21" s="35">
        <v>0</v>
      </c>
      <c r="U21" s="35">
        <f t="shared" si="10"/>
        <v>0</v>
      </c>
      <c r="V21" s="35">
        <v>0</v>
      </c>
      <c r="W21" s="35">
        <f t="shared" si="11"/>
        <v>0</v>
      </c>
      <c r="X21" s="35">
        <v>2886</v>
      </c>
      <c r="Y21" s="35">
        <f t="shared" si="12"/>
        <v>2.2320185614849186</v>
      </c>
      <c r="Z21" s="35">
        <v>20278</v>
      </c>
      <c r="AA21" s="35">
        <f t="shared" si="13"/>
        <v>15.68290796597061</v>
      </c>
      <c r="AB21" s="35">
        <v>38070</v>
      </c>
      <c r="AC21" s="35">
        <f t="shared" si="14"/>
        <v>29.443155452436194</v>
      </c>
      <c r="AD21" s="35">
        <v>0</v>
      </c>
      <c r="AE21" s="35">
        <f t="shared" si="15"/>
        <v>0</v>
      </c>
      <c r="AF21" s="35">
        <v>0</v>
      </c>
      <c r="AG21" s="35">
        <f t="shared" si="0"/>
        <v>0</v>
      </c>
      <c r="AH21" s="35">
        <v>155071</v>
      </c>
      <c r="AI21" s="35">
        <f t="shared" si="1"/>
        <v>119.93116782675948</v>
      </c>
      <c r="AJ21" s="36">
        <f t="shared" si="16"/>
        <v>1621944</v>
      </c>
      <c r="AK21" s="35">
        <f t="shared" si="17"/>
        <v>1254.4037122969837</v>
      </c>
    </row>
    <row r="22" spans="1:37" ht="12.75">
      <c r="A22" s="17">
        <v>19</v>
      </c>
      <c r="B22" s="58" t="s">
        <v>79</v>
      </c>
      <c r="C22" s="52">
        <v>2193</v>
      </c>
      <c r="D22" s="35">
        <v>471338</v>
      </c>
      <c r="E22" s="35">
        <f t="shared" si="2"/>
        <v>214.92840857273143</v>
      </c>
      <c r="F22" s="35">
        <v>0</v>
      </c>
      <c r="G22" s="35">
        <f t="shared" si="3"/>
        <v>0</v>
      </c>
      <c r="H22" s="35">
        <v>0</v>
      </c>
      <c r="I22" s="35">
        <f t="shared" si="4"/>
        <v>0</v>
      </c>
      <c r="J22" s="35">
        <v>0</v>
      </c>
      <c r="K22" s="35">
        <f t="shared" si="5"/>
        <v>0</v>
      </c>
      <c r="L22" s="35">
        <v>0</v>
      </c>
      <c r="M22" s="35">
        <f t="shared" si="6"/>
        <v>0</v>
      </c>
      <c r="N22" s="35">
        <v>0</v>
      </c>
      <c r="O22" s="35">
        <f t="shared" si="7"/>
        <v>0</v>
      </c>
      <c r="P22" s="35">
        <v>0</v>
      </c>
      <c r="Q22" s="35">
        <f t="shared" si="8"/>
        <v>0</v>
      </c>
      <c r="R22" s="35">
        <v>0</v>
      </c>
      <c r="S22" s="35">
        <f t="shared" si="9"/>
        <v>0</v>
      </c>
      <c r="T22" s="35">
        <v>0</v>
      </c>
      <c r="U22" s="35">
        <f t="shared" si="10"/>
        <v>0</v>
      </c>
      <c r="V22" s="35">
        <v>0</v>
      </c>
      <c r="W22" s="35">
        <f t="shared" si="11"/>
        <v>0</v>
      </c>
      <c r="X22" s="35">
        <v>2500</v>
      </c>
      <c r="Y22" s="35">
        <f t="shared" si="12"/>
        <v>1.1399908800729595</v>
      </c>
      <c r="Z22" s="35">
        <v>38917</v>
      </c>
      <c r="AA22" s="35">
        <f t="shared" si="13"/>
        <v>17.746010031919745</v>
      </c>
      <c r="AB22" s="35">
        <v>42798</v>
      </c>
      <c r="AC22" s="35">
        <f t="shared" si="14"/>
        <v>19.515731874145008</v>
      </c>
      <c r="AD22" s="35">
        <v>0</v>
      </c>
      <c r="AE22" s="35">
        <f t="shared" si="15"/>
        <v>0</v>
      </c>
      <c r="AF22" s="35">
        <v>3704</v>
      </c>
      <c r="AG22" s="35">
        <f t="shared" si="0"/>
        <v>1.6890104879160968</v>
      </c>
      <c r="AH22" s="35">
        <v>15195</v>
      </c>
      <c r="AI22" s="35">
        <f t="shared" si="1"/>
        <v>6.928864569083447</v>
      </c>
      <c r="AJ22" s="36">
        <f t="shared" si="16"/>
        <v>574452</v>
      </c>
      <c r="AK22" s="35">
        <f t="shared" si="17"/>
        <v>261.94801641586866</v>
      </c>
    </row>
    <row r="23" spans="1:37" ht="12.75">
      <c r="A23" s="18">
        <v>20</v>
      </c>
      <c r="B23" s="60" t="s">
        <v>80</v>
      </c>
      <c r="C23" s="51">
        <v>5994</v>
      </c>
      <c r="D23" s="32">
        <v>425224</v>
      </c>
      <c r="E23" s="32">
        <f t="shared" si="2"/>
        <v>70.94160827494161</v>
      </c>
      <c r="F23" s="32">
        <v>0</v>
      </c>
      <c r="G23" s="32">
        <f t="shared" si="3"/>
        <v>0</v>
      </c>
      <c r="H23" s="32">
        <v>0</v>
      </c>
      <c r="I23" s="32">
        <f t="shared" si="4"/>
        <v>0</v>
      </c>
      <c r="J23" s="32">
        <v>163837</v>
      </c>
      <c r="K23" s="32">
        <f t="shared" si="5"/>
        <v>27.3335001668335</v>
      </c>
      <c r="L23" s="32">
        <v>202031</v>
      </c>
      <c r="M23" s="32">
        <f t="shared" si="6"/>
        <v>33.70553887220554</v>
      </c>
      <c r="N23" s="32">
        <v>0</v>
      </c>
      <c r="O23" s="32">
        <f t="shared" si="7"/>
        <v>0</v>
      </c>
      <c r="P23" s="32">
        <v>0</v>
      </c>
      <c r="Q23" s="32">
        <f t="shared" si="8"/>
        <v>0</v>
      </c>
      <c r="R23" s="32">
        <v>0</v>
      </c>
      <c r="S23" s="32">
        <f t="shared" si="9"/>
        <v>0</v>
      </c>
      <c r="T23" s="32">
        <v>0</v>
      </c>
      <c r="U23" s="32">
        <f t="shared" si="10"/>
        <v>0</v>
      </c>
      <c r="V23" s="32">
        <v>775</v>
      </c>
      <c r="W23" s="32">
        <f t="shared" si="11"/>
        <v>0.12929596262929596</v>
      </c>
      <c r="X23" s="32">
        <v>32040</v>
      </c>
      <c r="Y23" s="32">
        <f t="shared" si="12"/>
        <v>5.345345345345345</v>
      </c>
      <c r="Z23" s="32">
        <v>121667</v>
      </c>
      <c r="AA23" s="32">
        <f t="shared" si="13"/>
        <v>20.298131464798132</v>
      </c>
      <c r="AB23" s="32">
        <v>68300</v>
      </c>
      <c r="AC23" s="32">
        <f t="shared" si="14"/>
        <v>11.394728061394728</v>
      </c>
      <c r="AD23" s="32">
        <v>75150</v>
      </c>
      <c r="AE23" s="32">
        <f t="shared" si="15"/>
        <v>12.537537537537538</v>
      </c>
      <c r="AF23" s="32">
        <v>6561</v>
      </c>
      <c r="AG23" s="32">
        <f t="shared" si="0"/>
        <v>1.0945945945945945</v>
      </c>
      <c r="AH23" s="32">
        <v>175719</v>
      </c>
      <c r="AI23" s="32">
        <f t="shared" si="1"/>
        <v>29.315815815815817</v>
      </c>
      <c r="AJ23" s="33">
        <f t="shared" si="16"/>
        <v>1271304</v>
      </c>
      <c r="AK23" s="32">
        <f t="shared" si="17"/>
        <v>212.0960960960961</v>
      </c>
    </row>
    <row r="24" spans="1:37" ht="12.75">
      <c r="A24" s="41">
        <v>21</v>
      </c>
      <c r="B24" s="59" t="s">
        <v>81</v>
      </c>
      <c r="C24" s="52">
        <v>3199</v>
      </c>
      <c r="D24" s="42">
        <v>863379</v>
      </c>
      <c r="E24" s="42">
        <f t="shared" si="2"/>
        <v>269.8902782119412</v>
      </c>
      <c r="F24" s="42">
        <v>0</v>
      </c>
      <c r="G24" s="42">
        <f t="shared" si="3"/>
        <v>0</v>
      </c>
      <c r="H24" s="42">
        <v>0</v>
      </c>
      <c r="I24" s="42">
        <f t="shared" si="4"/>
        <v>0</v>
      </c>
      <c r="J24" s="42">
        <v>0</v>
      </c>
      <c r="K24" s="42">
        <f t="shared" si="5"/>
        <v>0</v>
      </c>
      <c r="L24" s="42">
        <v>0</v>
      </c>
      <c r="M24" s="42">
        <f t="shared" si="6"/>
        <v>0</v>
      </c>
      <c r="N24" s="42">
        <v>0</v>
      </c>
      <c r="O24" s="42">
        <f t="shared" si="7"/>
        <v>0</v>
      </c>
      <c r="P24" s="42">
        <v>11685</v>
      </c>
      <c r="Q24" s="42">
        <f t="shared" si="8"/>
        <v>3.652703969990622</v>
      </c>
      <c r="R24" s="42">
        <v>0</v>
      </c>
      <c r="S24" s="42">
        <f t="shared" si="9"/>
        <v>0</v>
      </c>
      <c r="T24" s="42">
        <v>0</v>
      </c>
      <c r="U24" s="42">
        <f t="shared" si="10"/>
        <v>0</v>
      </c>
      <c r="V24" s="42">
        <v>980917</v>
      </c>
      <c r="W24" s="42">
        <f t="shared" si="11"/>
        <v>306.63238512035014</v>
      </c>
      <c r="X24" s="42">
        <v>9163</v>
      </c>
      <c r="Y24" s="42">
        <f t="shared" si="12"/>
        <v>2.8643326039387307</v>
      </c>
      <c r="Z24" s="42">
        <v>44321</v>
      </c>
      <c r="AA24" s="42">
        <f t="shared" si="13"/>
        <v>13.85464207564864</v>
      </c>
      <c r="AB24" s="42">
        <v>66400</v>
      </c>
      <c r="AC24" s="42">
        <f t="shared" si="14"/>
        <v>20.756486402000625</v>
      </c>
      <c r="AD24" s="42">
        <v>669601</v>
      </c>
      <c r="AE24" s="42">
        <f t="shared" si="15"/>
        <v>209.3157236636449</v>
      </c>
      <c r="AF24" s="42">
        <v>0</v>
      </c>
      <c r="AG24" s="42">
        <f t="shared" si="0"/>
        <v>0</v>
      </c>
      <c r="AH24" s="42">
        <v>42226</v>
      </c>
      <c r="AI24" s="42">
        <f t="shared" si="1"/>
        <v>13.199749921850579</v>
      </c>
      <c r="AJ24" s="43">
        <f t="shared" si="16"/>
        <v>2687692</v>
      </c>
      <c r="AK24" s="42">
        <f t="shared" si="17"/>
        <v>840.1663019693655</v>
      </c>
    </row>
    <row r="25" spans="1:37" ht="12.75">
      <c r="A25" s="17">
        <v>22</v>
      </c>
      <c r="B25" s="58" t="s">
        <v>82</v>
      </c>
      <c r="C25" s="52">
        <v>3402</v>
      </c>
      <c r="D25" s="35">
        <v>558371</v>
      </c>
      <c r="E25" s="35">
        <f t="shared" si="2"/>
        <v>164.1302175191064</v>
      </c>
      <c r="F25" s="35">
        <v>14953</v>
      </c>
      <c r="G25" s="35">
        <f t="shared" si="3"/>
        <v>4.395355673133451</v>
      </c>
      <c r="H25" s="35">
        <v>0</v>
      </c>
      <c r="I25" s="35">
        <f t="shared" si="4"/>
        <v>0</v>
      </c>
      <c r="J25" s="35">
        <v>85596</v>
      </c>
      <c r="K25" s="35">
        <f t="shared" si="5"/>
        <v>25.160493827160494</v>
      </c>
      <c r="L25" s="35">
        <v>55298</v>
      </c>
      <c r="M25" s="35">
        <f t="shared" si="6"/>
        <v>16.254556143445033</v>
      </c>
      <c r="N25" s="35">
        <v>0</v>
      </c>
      <c r="O25" s="35">
        <f t="shared" si="7"/>
        <v>0</v>
      </c>
      <c r="P25" s="35">
        <v>48861</v>
      </c>
      <c r="Q25" s="35">
        <f t="shared" si="8"/>
        <v>14.362433862433862</v>
      </c>
      <c r="R25" s="35">
        <v>0</v>
      </c>
      <c r="S25" s="35">
        <f t="shared" si="9"/>
        <v>0</v>
      </c>
      <c r="T25" s="35">
        <v>0</v>
      </c>
      <c r="U25" s="35">
        <f t="shared" si="10"/>
        <v>0</v>
      </c>
      <c r="V25" s="35">
        <v>496285</v>
      </c>
      <c r="W25" s="35">
        <f t="shared" si="11"/>
        <v>145.8803644914756</v>
      </c>
      <c r="X25" s="35">
        <v>0</v>
      </c>
      <c r="Y25" s="35">
        <f t="shared" si="12"/>
        <v>0</v>
      </c>
      <c r="Z25" s="35">
        <v>10404</v>
      </c>
      <c r="AA25" s="35">
        <f t="shared" si="13"/>
        <v>3.058201058201058</v>
      </c>
      <c r="AB25" s="35">
        <v>25398</v>
      </c>
      <c r="AC25" s="35">
        <f t="shared" si="14"/>
        <v>7.465608465608466</v>
      </c>
      <c r="AD25" s="35">
        <v>483561</v>
      </c>
      <c r="AE25" s="35">
        <f t="shared" si="15"/>
        <v>142.14021164021165</v>
      </c>
      <c r="AF25" s="35">
        <v>20286</v>
      </c>
      <c r="AG25" s="35">
        <f t="shared" si="0"/>
        <v>5.962962962962963</v>
      </c>
      <c r="AH25" s="35">
        <v>1220</v>
      </c>
      <c r="AI25" s="35">
        <f t="shared" si="1"/>
        <v>0.3586125808348031</v>
      </c>
      <c r="AJ25" s="36">
        <f t="shared" si="16"/>
        <v>1800233</v>
      </c>
      <c r="AK25" s="35">
        <f t="shared" si="17"/>
        <v>529.1690182245737</v>
      </c>
    </row>
    <row r="26" spans="1:37" ht="12.75">
      <c r="A26" s="17">
        <v>23</v>
      </c>
      <c r="B26" s="58" t="s">
        <v>83</v>
      </c>
      <c r="C26" s="52">
        <v>13720</v>
      </c>
      <c r="D26" s="35">
        <v>2173803</v>
      </c>
      <c r="E26" s="35">
        <f t="shared" si="2"/>
        <v>158.44045189504374</v>
      </c>
      <c r="F26" s="35">
        <v>144442</v>
      </c>
      <c r="G26" s="35">
        <f t="shared" si="3"/>
        <v>10.527842565597668</v>
      </c>
      <c r="H26" s="35">
        <v>0</v>
      </c>
      <c r="I26" s="35">
        <f t="shared" si="4"/>
        <v>0</v>
      </c>
      <c r="J26" s="35">
        <v>526737</v>
      </c>
      <c r="K26" s="35">
        <f t="shared" si="5"/>
        <v>38.39190962099126</v>
      </c>
      <c r="L26" s="35">
        <v>131853</v>
      </c>
      <c r="M26" s="35">
        <f t="shared" si="6"/>
        <v>9.610276967930028</v>
      </c>
      <c r="N26" s="35">
        <v>0</v>
      </c>
      <c r="O26" s="35">
        <f t="shared" si="7"/>
        <v>0</v>
      </c>
      <c r="P26" s="35">
        <v>7788</v>
      </c>
      <c r="Q26" s="35">
        <f t="shared" si="8"/>
        <v>0.5676384839650146</v>
      </c>
      <c r="R26" s="35">
        <v>0</v>
      </c>
      <c r="S26" s="35">
        <f t="shared" si="9"/>
        <v>0</v>
      </c>
      <c r="T26" s="35">
        <v>0</v>
      </c>
      <c r="U26" s="35">
        <f t="shared" si="10"/>
        <v>0</v>
      </c>
      <c r="V26" s="35">
        <v>39652</v>
      </c>
      <c r="W26" s="35">
        <f t="shared" si="11"/>
        <v>2.8900874635568514</v>
      </c>
      <c r="X26" s="35">
        <v>3009</v>
      </c>
      <c r="Y26" s="35">
        <f t="shared" si="12"/>
        <v>0.21931486880466472</v>
      </c>
      <c r="Z26" s="35">
        <v>3970</v>
      </c>
      <c r="AA26" s="35">
        <f t="shared" si="13"/>
        <v>0.2893586005830904</v>
      </c>
      <c r="AB26" s="35">
        <v>39650</v>
      </c>
      <c r="AC26" s="35">
        <f t="shared" si="14"/>
        <v>2.889941690962099</v>
      </c>
      <c r="AD26" s="35">
        <v>804687</v>
      </c>
      <c r="AE26" s="35">
        <f t="shared" si="15"/>
        <v>58.65065597667638</v>
      </c>
      <c r="AF26" s="35">
        <v>9285</v>
      </c>
      <c r="AG26" s="35">
        <f t="shared" si="0"/>
        <v>0.6767492711370262</v>
      </c>
      <c r="AH26" s="35">
        <v>271225</v>
      </c>
      <c r="AI26" s="35">
        <f t="shared" si="1"/>
        <v>19.768586005830905</v>
      </c>
      <c r="AJ26" s="36">
        <f t="shared" si="16"/>
        <v>4156101</v>
      </c>
      <c r="AK26" s="35">
        <f t="shared" si="17"/>
        <v>302.9228134110787</v>
      </c>
    </row>
    <row r="27" spans="1:37" ht="12.75">
      <c r="A27" s="17">
        <v>24</v>
      </c>
      <c r="B27" s="58" t="s">
        <v>84</v>
      </c>
      <c r="C27" s="52">
        <v>4149</v>
      </c>
      <c r="D27" s="35">
        <v>2792320</v>
      </c>
      <c r="E27" s="35">
        <f t="shared" si="2"/>
        <v>673.0103639431188</v>
      </c>
      <c r="F27" s="35">
        <v>0</v>
      </c>
      <c r="G27" s="35">
        <f t="shared" si="3"/>
        <v>0</v>
      </c>
      <c r="H27" s="35">
        <v>0</v>
      </c>
      <c r="I27" s="35">
        <f t="shared" si="4"/>
        <v>0</v>
      </c>
      <c r="J27" s="35">
        <v>747899</v>
      </c>
      <c r="K27" s="35">
        <f t="shared" si="5"/>
        <v>180.26006266570258</v>
      </c>
      <c r="L27" s="35">
        <v>0</v>
      </c>
      <c r="M27" s="35">
        <f t="shared" si="6"/>
        <v>0</v>
      </c>
      <c r="N27" s="35">
        <v>0</v>
      </c>
      <c r="O27" s="35">
        <f t="shared" si="7"/>
        <v>0</v>
      </c>
      <c r="P27" s="35">
        <v>0</v>
      </c>
      <c r="Q27" s="35">
        <f t="shared" si="8"/>
        <v>0</v>
      </c>
      <c r="R27" s="35">
        <v>0</v>
      </c>
      <c r="S27" s="35">
        <f t="shared" si="9"/>
        <v>0</v>
      </c>
      <c r="T27" s="35">
        <v>0</v>
      </c>
      <c r="U27" s="35">
        <f t="shared" si="10"/>
        <v>0</v>
      </c>
      <c r="V27" s="35">
        <v>42272</v>
      </c>
      <c r="W27" s="35">
        <f t="shared" si="11"/>
        <v>10.188479151602795</v>
      </c>
      <c r="X27" s="35">
        <v>0</v>
      </c>
      <c r="Y27" s="35">
        <f t="shared" si="12"/>
        <v>0</v>
      </c>
      <c r="Z27" s="35">
        <v>0</v>
      </c>
      <c r="AA27" s="35">
        <f t="shared" si="13"/>
        <v>0</v>
      </c>
      <c r="AB27" s="35">
        <v>0</v>
      </c>
      <c r="AC27" s="35">
        <f t="shared" si="14"/>
        <v>0</v>
      </c>
      <c r="AD27" s="35">
        <v>2423194</v>
      </c>
      <c r="AE27" s="35">
        <f t="shared" si="15"/>
        <v>584.0429019040732</v>
      </c>
      <c r="AF27" s="35">
        <v>4270</v>
      </c>
      <c r="AG27" s="35">
        <f t="shared" si="0"/>
        <v>1.0291636538925042</v>
      </c>
      <c r="AH27" s="35">
        <v>66093</v>
      </c>
      <c r="AI27" s="35">
        <f t="shared" si="1"/>
        <v>15.929862617498193</v>
      </c>
      <c r="AJ27" s="36">
        <f t="shared" si="16"/>
        <v>6076048</v>
      </c>
      <c r="AK27" s="35">
        <f t="shared" si="17"/>
        <v>1464.460833935888</v>
      </c>
    </row>
    <row r="28" spans="1:37" ht="12.75">
      <c r="A28" s="18">
        <v>25</v>
      </c>
      <c r="B28" s="60" t="s">
        <v>85</v>
      </c>
      <c r="C28" s="51">
        <v>2277</v>
      </c>
      <c r="D28" s="32">
        <v>260793</v>
      </c>
      <c r="E28" s="32">
        <f t="shared" si="2"/>
        <v>114.53359683794466</v>
      </c>
      <c r="F28" s="32">
        <v>0</v>
      </c>
      <c r="G28" s="32">
        <f t="shared" si="3"/>
        <v>0</v>
      </c>
      <c r="H28" s="32">
        <v>0</v>
      </c>
      <c r="I28" s="32">
        <f t="shared" si="4"/>
        <v>0</v>
      </c>
      <c r="J28" s="32">
        <v>372188</v>
      </c>
      <c r="K28" s="32">
        <f t="shared" si="5"/>
        <v>163.4554238032499</v>
      </c>
      <c r="L28" s="32">
        <v>0</v>
      </c>
      <c r="M28" s="32">
        <f t="shared" si="6"/>
        <v>0</v>
      </c>
      <c r="N28" s="32">
        <v>0</v>
      </c>
      <c r="O28" s="32">
        <f t="shared" si="7"/>
        <v>0</v>
      </c>
      <c r="P28" s="32">
        <v>10880</v>
      </c>
      <c r="Q28" s="32">
        <f t="shared" si="8"/>
        <v>4.778216952129996</v>
      </c>
      <c r="R28" s="32">
        <v>0</v>
      </c>
      <c r="S28" s="32">
        <f t="shared" si="9"/>
        <v>0</v>
      </c>
      <c r="T28" s="32">
        <v>0</v>
      </c>
      <c r="U28" s="32">
        <f t="shared" si="10"/>
        <v>0</v>
      </c>
      <c r="V28" s="32">
        <v>0</v>
      </c>
      <c r="W28" s="32">
        <f t="shared" si="11"/>
        <v>0</v>
      </c>
      <c r="X28" s="32">
        <v>0</v>
      </c>
      <c r="Y28" s="32">
        <f t="shared" si="12"/>
        <v>0</v>
      </c>
      <c r="Z28" s="32">
        <v>73931</v>
      </c>
      <c r="AA28" s="32">
        <f t="shared" si="13"/>
        <v>32.468599033816425</v>
      </c>
      <c r="AB28" s="32">
        <v>37847</v>
      </c>
      <c r="AC28" s="32">
        <f t="shared" si="14"/>
        <v>16.62143170838823</v>
      </c>
      <c r="AD28" s="32">
        <v>244094</v>
      </c>
      <c r="AE28" s="32">
        <f t="shared" si="15"/>
        <v>107.19982433025912</v>
      </c>
      <c r="AF28" s="32">
        <v>0</v>
      </c>
      <c r="AG28" s="32">
        <f t="shared" si="0"/>
        <v>0</v>
      </c>
      <c r="AH28" s="32">
        <v>7375</v>
      </c>
      <c r="AI28" s="32">
        <f t="shared" si="1"/>
        <v>3.2389108476065</v>
      </c>
      <c r="AJ28" s="33">
        <f t="shared" si="16"/>
        <v>1007108</v>
      </c>
      <c r="AK28" s="32">
        <f t="shared" si="17"/>
        <v>442.2960035133948</v>
      </c>
    </row>
    <row r="29" spans="1:37" ht="12.75">
      <c r="A29" s="41">
        <v>26</v>
      </c>
      <c r="B29" s="59" t="s">
        <v>165</v>
      </c>
      <c r="C29" s="52">
        <v>44751</v>
      </c>
      <c r="D29" s="42">
        <v>13404185</v>
      </c>
      <c r="E29" s="42">
        <f t="shared" si="2"/>
        <v>299.5281669683359</v>
      </c>
      <c r="F29" s="42">
        <v>911800</v>
      </c>
      <c r="G29" s="42">
        <f t="shared" si="3"/>
        <v>20.37496368796228</v>
      </c>
      <c r="H29" s="42">
        <v>0</v>
      </c>
      <c r="I29" s="42">
        <f t="shared" si="4"/>
        <v>0</v>
      </c>
      <c r="J29" s="42">
        <v>2298908</v>
      </c>
      <c r="K29" s="42">
        <f t="shared" si="5"/>
        <v>51.37109785256195</v>
      </c>
      <c r="L29" s="42">
        <v>14260576</v>
      </c>
      <c r="M29" s="42">
        <f t="shared" si="6"/>
        <v>318.66496838059487</v>
      </c>
      <c r="N29" s="42">
        <v>0</v>
      </c>
      <c r="O29" s="42">
        <f t="shared" si="7"/>
        <v>0</v>
      </c>
      <c r="P29" s="42">
        <v>0</v>
      </c>
      <c r="Q29" s="42">
        <f t="shared" si="8"/>
        <v>0</v>
      </c>
      <c r="R29" s="42">
        <v>0</v>
      </c>
      <c r="S29" s="42">
        <f t="shared" si="9"/>
        <v>0</v>
      </c>
      <c r="T29" s="42">
        <v>0</v>
      </c>
      <c r="U29" s="42">
        <f t="shared" si="10"/>
        <v>0</v>
      </c>
      <c r="V29" s="42">
        <v>2768219</v>
      </c>
      <c r="W29" s="42">
        <f t="shared" si="11"/>
        <v>61.85826015061116</v>
      </c>
      <c r="X29" s="42">
        <v>447008</v>
      </c>
      <c r="Y29" s="42">
        <f t="shared" si="12"/>
        <v>9.988782373578244</v>
      </c>
      <c r="Z29" s="42">
        <v>1031774</v>
      </c>
      <c r="AA29" s="42">
        <f t="shared" si="13"/>
        <v>23.055887019284484</v>
      </c>
      <c r="AB29" s="42">
        <v>345481</v>
      </c>
      <c r="AC29" s="42">
        <f t="shared" si="14"/>
        <v>7.72007329445152</v>
      </c>
      <c r="AD29" s="42">
        <v>6232467</v>
      </c>
      <c r="AE29" s="42">
        <f t="shared" si="15"/>
        <v>139.2698934102031</v>
      </c>
      <c r="AF29" s="42">
        <v>161062</v>
      </c>
      <c r="AG29" s="42">
        <f t="shared" si="0"/>
        <v>3.5990704118343726</v>
      </c>
      <c r="AH29" s="42">
        <v>5447604</v>
      </c>
      <c r="AI29" s="42">
        <f t="shared" si="1"/>
        <v>121.73144734195884</v>
      </c>
      <c r="AJ29" s="43">
        <f t="shared" si="16"/>
        <v>47309084</v>
      </c>
      <c r="AK29" s="42">
        <f t="shared" si="17"/>
        <v>1057.1626108913767</v>
      </c>
    </row>
    <row r="30" spans="1:37" ht="12.75">
      <c r="A30" s="17">
        <v>27</v>
      </c>
      <c r="B30" s="58" t="s">
        <v>166</v>
      </c>
      <c r="C30" s="52">
        <v>5861</v>
      </c>
      <c r="D30" s="35">
        <v>736047</v>
      </c>
      <c r="E30" s="35">
        <f t="shared" si="2"/>
        <v>125.58385940965705</v>
      </c>
      <c r="F30" s="35">
        <v>0</v>
      </c>
      <c r="G30" s="35">
        <f t="shared" si="3"/>
        <v>0</v>
      </c>
      <c r="H30" s="35">
        <v>0</v>
      </c>
      <c r="I30" s="35">
        <f t="shared" si="4"/>
        <v>0</v>
      </c>
      <c r="J30" s="35">
        <v>207263</v>
      </c>
      <c r="K30" s="35">
        <f t="shared" si="5"/>
        <v>35.363077973042145</v>
      </c>
      <c r="L30" s="35">
        <v>267892</v>
      </c>
      <c r="M30" s="35">
        <f t="shared" si="6"/>
        <v>45.70755843712677</v>
      </c>
      <c r="N30" s="35">
        <v>0</v>
      </c>
      <c r="O30" s="35">
        <f t="shared" si="7"/>
        <v>0</v>
      </c>
      <c r="P30" s="35">
        <v>9878</v>
      </c>
      <c r="Q30" s="35">
        <f t="shared" si="8"/>
        <v>1.6853779218563385</v>
      </c>
      <c r="R30" s="35">
        <v>0</v>
      </c>
      <c r="S30" s="35">
        <f t="shared" si="9"/>
        <v>0</v>
      </c>
      <c r="T30" s="35">
        <v>0</v>
      </c>
      <c r="U30" s="35">
        <f t="shared" si="10"/>
        <v>0</v>
      </c>
      <c r="V30" s="35">
        <v>3734</v>
      </c>
      <c r="W30" s="35">
        <f t="shared" si="11"/>
        <v>0.6370926463060911</v>
      </c>
      <c r="X30" s="35">
        <v>5345</v>
      </c>
      <c r="Y30" s="35">
        <f t="shared" si="12"/>
        <v>0.9119604163112097</v>
      </c>
      <c r="Z30" s="35">
        <v>56183</v>
      </c>
      <c r="AA30" s="35">
        <f t="shared" si="13"/>
        <v>9.585906841835865</v>
      </c>
      <c r="AB30" s="35">
        <v>57454</v>
      </c>
      <c r="AC30" s="35">
        <f t="shared" si="14"/>
        <v>9.802764033441392</v>
      </c>
      <c r="AD30" s="35">
        <v>0</v>
      </c>
      <c r="AE30" s="35">
        <f t="shared" si="15"/>
        <v>0</v>
      </c>
      <c r="AF30" s="35">
        <v>11536</v>
      </c>
      <c r="AG30" s="35">
        <f t="shared" si="0"/>
        <v>1.9682648012284594</v>
      </c>
      <c r="AH30" s="35">
        <v>16560</v>
      </c>
      <c r="AI30" s="35">
        <f t="shared" si="1"/>
        <v>2.825456406756526</v>
      </c>
      <c r="AJ30" s="36">
        <f t="shared" si="16"/>
        <v>1371892</v>
      </c>
      <c r="AK30" s="35">
        <f t="shared" si="17"/>
        <v>234.07131888756186</v>
      </c>
    </row>
    <row r="31" spans="1:37" ht="12.75">
      <c r="A31" s="17">
        <v>28</v>
      </c>
      <c r="B31" s="58" t="s">
        <v>86</v>
      </c>
      <c r="C31" s="52">
        <v>29905</v>
      </c>
      <c r="D31" s="35">
        <v>5800678</v>
      </c>
      <c r="E31" s="35">
        <f t="shared" si="2"/>
        <v>193.97017221200468</v>
      </c>
      <c r="F31" s="35">
        <v>0</v>
      </c>
      <c r="G31" s="35">
        <f t="shared" si="3"/>
        <v>0</v>
      </c>
      <c r="H31" s="35">
        <v>0</v>
      </c>
      <c r="I31" s="35">
        <f t="shared" si="4"/>
        <v>0</v>
      </c>
      <c r="J31" s="35">
        <v>552085</v>
      </c>
      <c r="K31" s="35">
        <f t="shared" si="5"/>
        <v>18.46129409797693</v>
      </c>
      <c r="L31" s="35">
        <v>791570</v>
      </c>
      <c r="M31" s="35">
        <f t="shared" si="6"/>
        <v>26.469486707908377</v>
      </c>
      <c r="N31" s="35">
        <v>0</v>
      </c>
      <c r="O31" s="35">
        <f t="shared" si="7"/>
        <v>0</v>
      </c>
      <c r="P31" s="35">
        <v>0</v>
      </c>
      <c r="Q31" s="35">
        <f t="shared" si="8"/>
        <v>0</v>
      </c>
      <c r="R31" s="35">
        <v>0</v>
      </c>
      <c r="S31" s="35">
        <f t="shared" si="9"/>
        <v>0</v>
      </c>
      <c r="T31" s="35">
        <v>0</v>
      </c>
      <c r="U31" s="35">
        <f t="shared" si="10"/>
        <v>0</v>
      </c>
      <c r="V31" s="35">
        <v>353419</v>
      </c>
      <c r="W31" s="35">
        <f t="shared" si="11"/>
        <v>11.8180571810734</v>
      </c>
      <c r="X31" s="35">
        <v>11025</v>
      </c>
      <c r="Y31" s="35">
        <f t="shared" si="12"/>
        <v>0.36866744691523157</v>
      </c>
      <c r="Z31" s="35">
        <v>452376</v>
      </c>
      <c r="AA31" s="35">
        <f t="shared" si="13"/>
        <v>15.127102491222203</v>
      </c>
      <c r="AB31" s="35">
        <v>120485</v>
      </c>
      <c r="AC31" s="35">
        <f t="shared" si="14"/>
        <v>4.028924928941649</v>
      </c>
      <c r="AD31" s="35">
        <v>277273</v>
      </c>
      <c r="AE31" s="35">
        <f t="shared" si="15"/>
        <v>9.271794014378866</v>
      </c>
      <c r="AF31" s="35">
        <v>122265</v>
      </c>
      <c r="AG31" s="35">
        <f t="shared" si="0"/>
        <v>4.088446748035445</v>
      </c>
      <c r="AH31" s="35">
        <v>52669</v>
      </c>
      <c r="AI31" s="35">
        <f t="shared" si="1"/>
        <v>1.761210499916402</v>
      </c>
      <c r="AJ31" s="36">
        <f t="shared" si="16"/>
        <v>8533845</v>
      </c>
      <c r="AK31" s="35">
        <f t="shared" si="17"/>
        <v>285.3651563283732</v>
      </c>
    </row>
    <row r="32" spans="1:37" ht="12.75">
      <c r="A32" s="17">
        <v>29</v>
      </c>
      <c r="B32" s="58" t="s">
        <v>87</v>
      </c>
      <c r="C32" s="52">
        <v>14502</v>
      </c>
      <c r="D32" s="35">
        <v>1009053</v>
      </c>
      <c r="E32" s="35">
        <f t="shared" si="2"/>
        <v>69.5802647910633</v>
      </c>
      <c r="F32" s="35">
        <v>0</v>
      </c>
      <c r="G32" s="35">
        <f t="shared" si="3"/>
        <v>0</v>
      </c>
      <c r="H32" s="35">
        <v>0</v>
      </c>
      <c r="I32" s="35">
        <f t="shared" si="4"/>
        <v>0</v>
      </c>
      <c r="J32" s="35">
        <v>886349</v>
      </c>
      <c r="K32" s="35">
        <f t="shared" si="5"/>
        <v>61.11908702247966</v>
      </c>
      <c r="L32" s="35">
        <v>0</v>
      </c>
      <c r="M32" s="35">
        <f t="shared" si="6"/>
        <v>0</v>
      </c>
      <c r="N32" s="35">
        <v>0</v>
      </c>
      <c r="O32" s="35">
        <f t="shared" si="7"/>
        <v>0</v>
      </c>
      <c r="P32" s="35">
        <v>0</v>
      </c>
      <c r="Q32" s="35">
        <f t="shared" si="8"/>
        <v>0</v>
      </c>
      <c r="R32" s="35">
        <v>0</v>
      </c>
      <c r="S32" s="35">
        <f t="shared" si="9"/>
        <v>0</v>
      </c>
      <c r="T32" s="35">
        <v>0</v>
      </c>
      <c r="U32" s="35">
        <f t="shared" si="10"/>
        <v>0</v>
      </c>
      <c r="V32" s="35">
        <v>1098398</v>
      </c>
      <c r="W32" s="35">
        <f t="shared" si="11"/>
        <v>75.74113915322025</v>
      </c>
      <c r="X32" s="35">
        <v>0</v>
      </c>
      <c r="Y32" s="35">
        <f t="shared" si="12"/>
        <v>0</v>
      </c>
      <c r="Z32" s="35">
        <v>128233</v>
      </c>
      <c r="AA32" s="35">
        <f t="shared" si="13"/>
        <v>8.842435526134325</v>
      </c>
      <c r="AB32" s="35">
        <v>35200</v>
      </c>
      <c r="AC32" s="35">
        <f t="shared" si="14"/>
        <v>2.4272514135981242</v>
      </c>
      <c r="AD32" s="35">
        <v>1524232</v>
      </c>
      <c r="AE32" s="35">
        <f t="shared" si="15"/>
        <v>105.1049510412357</v>
      </c>
      <c r="AF32" s="35">
        <v>22881</v>
      </c>
      <c r="AG32" s="35">
        <f t="shared" si="0"/>
        <v>1.577782374844849</v>
      </c>
      <c r="AH32" s="35">
        <v>771090</v>
      </c>
      <c r="AI32" s="35">
        <f t="shared" si="1"/>
        <v>53.17128671907323</v>
      </c>
      <c r="AJ32" s="36">
        <f t="shared" si="16"/>
        <v>5475436</v>
      </c>
      <c r="AK32" s="35">
        <f t="shared" si="17"/>
        <v>377.56419804164943</v>
      </c>
    </row>
    <row r="33" spans="1:37" ht="12.75">
      <c r="A33" s="18">
        <v>30</v>
      </c>
      <c r="B33" s="60" t="s">
        <v>88</v>
      </c>
      <c r="C33" s="51">
        <v>2600</v>
      </c>
      <c r="D33" s="32">
        <v>362261</v>
      </c>
      <c r="E33" s="32">
        <f t="shared" si="2"/>
        <v>139.33115384615385</v>
      </c>
      <c r="F33" s="32">
        <v>0</v>
      </c>
      <c r="G33" s="32">
        <f t="shared" si="3"/>
        <v>0</v>
      </c>
      <c r="H33" s="32">
        <v>0</v>
      </c>
      <c r="I33" s="32">
        <f t="shared" si="4"/>
        <v>0</v>
      </c>
      <c r="J33" s="32">
        <v>0</v>
      </c>
      <c r="K33" s="32">
        <f t="shared" si="5"/>
        <v>0</v>
      </c>
      <c r="L33" s="32">
        <v>73923</v>
      </c>
      <c r="M33" s="32">
        <f t="shared" si="6"/>
        <v>28.431923076923077</v>
      </c>
      <c r="N33" s="32">
        <v>0</v>
      </c>
      <c r="O33" s="32">
        <f t="shared" si="7"/>
        <v>0</v>
      </c>
      <c r="P33" s="32">
        <v>32340</v>
      </c>
      <c r="Q33" s="32">
        <f t="shared" si="8"/>
        <v>12.438461538461539</v>
      </c>
      <c r="R33" s="32">
        <v>0</v>
      </c>
      <c r="S33" s="32">
        <f t="shared" si="9"/>
        <v>0</v>
      </c>
      <c r="T33" s="32">
        <v>0</v>
      </c>
      <c r="U33" s="32">
        <f t="shared" si="10"/>
        <v>0</v>
      </c>
      <c r="V33" s="32">
        <v>0</v>
      </c>
      <c r="W33" s="32">
        <f t="shared" si="11"/>
        <v>0</v>
      </c>
      <c r="X33" s="32">
        <v>0</v>
      </c>
      <c r="Y33" s="32">
        <f t="shared" si="12"/>
        <v>0</v>
      </c>
      <c r="Z33" s="32">
        <v>5120</v>
      </c>
      <c r="AA33" s="32">
        <f t="shared" si="13"/>
        <v>1.9692307692307693</v>
      </c>
      <c r="AB33" s="32">
        <v>54155</v>
      </c>
      <c r="AC33" s="32">
        <f t="shared" si="14"/>
        <v>20.828846153846154</v>
      </c>
      <c r="AD33" s="32">
        <v>138465</v>
      </c>
      <c r="AE33" s="32">
        <f t="shared" si="15"/>
        <v>53.25576923076923</v>
      </c>
      <c r="AF33" s="32">
        <v>13467</v>
      </c>
      <c r="AG33" s="32">
        <f t="shared" si="0"/>
        <v>5.179615384615385</v>
      </c>
      <c r="AH33" s="32">
        <v>620</v>
      </c>
      <c r="AI33" s="32">
        <f t="shared" si="1"/>
        <v>0.23846153846153847</v>
      </c>
      <c r="AJ33" s="33">
        <f t="shared" si="16"/>
        <v>680351</v>
      </c>
      <c r="AK33" s="32">
        <f t="shared" si="17"/>
        <v>261.67346153846154</v>
      </c>
    </row>
    <row r="34" spans="1:37" ht="12.75">
      <c r="A34" s="41">
        <v>31</v>
      </c>
      <c r="B34" s="59" t="s">
        <v>89</v>
      </c>
      <c r="C34" s="52">
        <v>6584</v>
      </c>
      <c r="D34" s="42">
        <v>1185114</v>
      </c>
      <c r="E34" s="42">
        <f t="shared" si="2"/>
        <v>179.99908869987848</v>
      </c>
      <c r="F34" s="42">
        <v>0</v>
      </c>
      <c r="G34" s="42">
        <f t="shared" si="3"/>
        <v>0</v>
      </c>
      <c r="H34" s="42">
        <v>0</v>
      </c>
      <c r="I34" s="42">
        <f t="shared" si="4"/>
        <v>0</v>
      </c>
      <c r="J34" s="42">
        <v>478604</v>
      </c>
      <c r="K34" s="42">
        <f t="shared" si="5"/>
        <v>72.69198055893074</v>
      </c>
      <c r="L34" s="42">
        <v>203118</v>
      </c>
      <c r="M34" s="42">
        <f t="shared" si="6"/>
        <v>30.850243013365734</v>
      </c>
      <c r="N34" s="42">
        <v>0</v>
      </c>
      <c r="O34" s="42">
        <f t="shared" si="7"/>
        <v>0</v>
      </c>
      <c r="P34" s="42">
        <v>2082</v>
      </c>
      <c r="Q34" s="42">
        <f t="shared" si="8"/>
        <v>0.31622114216281894</v>
      </c>
      <c r="R34" s="42">
        <v>0</v>
      </c>
      <c r="S34" s="42">
        <f t="shared" si="9"/>
        <v>0</v>
      </c>
      <c r="T34" s="42">
        <v>0</v>
      </c>
      <c r="U34" s="42">
        <f t="shared" si="10"/>
        <v>0</v>
      </c>
      <c r="V34" s="42">
        <v>28927</v>
      </c>
      <c r="W34" s="42">
        <f t="shared" si="11"/>
        <v>4.393529769137302</v>
      </c>
      <c r="X34" s="42">
        <v>76795</v>
      </c>
      <c r="Y34" s="42">
        <f t="shared" si="12"/>
        <v>11.663882138517618</v>
      </c>
      <c r="Z34" s="42">
        <v>63652</v>
      </c>
      <c r="AA34" s="42">
        <f t="shared" si="13"/>
        <v>9.66767922235723</v>
      </c>
      <c r="AB34" s="42">
        <v>58930</v>
      </c>
      <c r="AC34" s="42">
        <f t="shared" si="14"/>
        <v>8.95048602673147</v>
      </c>
      <c r="AD34" s="42">
        <v>135546</v>
      </c>
      <c r="AE34" s="42">
        <f t="shared" si="15"/>
        <v>20.58718104495747</v>
      </c>
      <c r="AF34" s="42">
        <v>0</v>
      </c>
      <c r="AG34" s="42">
        <f t="shared" si="0"/>
        <v>0</v>
      </c>
      <c r="AH34" s="42">
        <v>2131</v>
      </c>
      <c r="AI34" s="42">
        <f t="shared" si="1"/>
        <v>0.32366342648845686</v>
      </c>
      <c r="AJ34" s="43">
        <f t="shared" si="16"/>
        <v>2234899</v>
      </c>
      <c r="AK34" s="42">
        <f t="shared" si="17"/>
        <v>339.44395504252736</v>
      </c>
    </row>
    <row r="35" spans="1:37" ht="12.75">
      <c r="A35" s="17">
        <v>32</v>
      </c>
      <c r="B35" s="58" t="s">
        <v>90</v>
      </c>
      <c r="C35" s="52">
        <v>24301</v>
      </c>
      <c r="D35" s="35">
        <v>784113</v>
      </c>
      <c r="E35" s="35">
        <f t="shared" si="2"/>
        <v>32.26669684375128</v>
      </c>
      <c r="F35" s="35">
        <v>0</v>
      </c>
      <c r="G35" s="35">
        <f t="shared" si="3"/>
        <v>0</v>
      </c>
      <c r="H35" s="35">
        <v>0</v>
      </c>
      <c r="I35" s="35">
        <f t="shared" si="4"/>
        <v>0</v>
      </c>
      <c r="J35" s="35">
        <v>594043</v>
      </c>
      <c r="K35" s="35">
        <f t="shared" si="5"/>
        <v>24.445208016131023</v>
      </c>
      <c r="L35" s="35">
        <v>110216</v>
      </c>
      <c r="M35" s="35">
        <f t="shared" si="6"/>
        <v>4.535451215999341</v>
      </c>
      <c r="N35" s="35">
        <v>0</v>
      </c>
      <c r="O35" s="35">
        <f t="shared" si="7"/>
        <v>0</v>
      </c>
      <c r="P35" s="35">
        <v>0</v>
      </c>
      <c r="Q35" s="35">
        <f t="shared" si="8"/>
        <v>0</v>
      </c>
      <c r="R35" s="35">
        <v>0</v>
      </c>
      <c r="S35" s="35">
        <f t="shared" si="9"/>
        <v>0</v>
      </c>
      <c r="T35" s="35">
        <v>0</v>
      </c>
      <c r="U35" s="35">
        <f t="shared" si="10"/>
        <v>0</v>
      </c>
      <c r="V35" s="35">
        <v>0</v>
      </c>
      <c r="W35" s="35">
        <f t="shared" si="11"/>
        <v>0</v>
      </c>
      <c r="X35" s="35">
        <v>0</v>
      </c>
      <c r="Y35" s="35">
        <f t="shared" si="12"/>
        <v>0</v>
      </c>
      <c r="Z35" s="35">
        <v>273408</v>
      </c>
      <c r="AA35" s="35">
        <f t="shared" si="13"/>
        <v>11.250895024896094</v>
      </c>
      <c r="AB35" s="35">
        <v>44500</v>
      </c>
      <c r="AC35" s="35">
        <f t="shared" si="14"/>
        <v>1.8312003621250155</v>
      </c>
      <c r="AD35" s="35">
        <v>1968961</v>
      </c>
      <c r="AE35" s="35">
        <f t="shared" si="15"/>
        <v>81.02386733056252</v>
      </c>
      <c r="AF35" s="35">
        <v>0</v>
      </c>
      <c r="AG35" s="35">
        <f t="shared" si="0"/>
        <v>0</v>
      </c>
      <c r="AH35" s="35">
        <v>118578</v>
      </c>
      <c r="AI35" s="35">
        <f t="shared" si="1"/>
        <v>4.879552281799103</v>
      </c>
      <c r="AJ35" s="36">
        <f t="shared" si="16"/>
        <v>3893819</v>
      </c>
      <c r="AK35" s="35">
        <f t="shared" si="17"/>
        <v>160.2328710752644</v>
      </c>
    </row>
    <row r="36" spans="1:37" ht="12.75">
      <c r="A36" s="17">
        <v>33</v>
      </c>
      <c r="B36" s="58" t="s">
        <v>91</v>
      </c>
      <c r="C36" s="52">
        <v>1951</v>
      </c>
      <c r="D36" s="35">
        <v>1584098</v>
      </c>
      <c r="E36" s="35">
        <f t="shared" si="2"/>
        <v>811.9415684264479</v>
      </c>
      <c r="F36" s="35">
        <v>0</v>
      </c>
      <c r="G36" s="35">
        <f t="shared" si="3"/>
        <v>0</v>
      </c>
      <c r="H36" s="35">
        <v>0</v>
      </c>
      <c r="I36" s="35">
        <f t="shared" si="4"/>
        <v>0</v>
      </c>
      <c r="J36" s="35">
        <v>0</v>
      </c>
      <c r="K36" s="35">
        <f t="shared" si="5"/>
        <v>0</v>
      </c>
      <c r="L36" s="35">
        <v>2019</v>
      </c>
      <c r="M36" s="35">
        <f t="shared" si="6"/>
        <v>1.0348539210661198</v>
      </c>
      <c r="N36" s="35">
        <v>0</v>
      </c>
      <c r="O36" s="35">
        <f t="shared" si="7"/>
        <v>0</v>
      </c>
      <c r="P36" s="35">
        <v>0</v>
      </c>
      <c r="Q36" s="35">
        <f t="shared" si="8"/>
        <v>0</v>
      </c>
      <c r="R36" s="35">
        <v>0</v>
      </c>
      <c r="S36" s="35">
        <f t="shared" si="9"/>
        <v>0</v>
      </c>
      <c r="T36" s="35">
        <v>0</v>
      </c>
      <c r="U36" s="35">
        <f t="shared" si="10"/>
        <v>0</v>
      </c>
      <c r="V36" s="35">
        <v>64414</v>
      </c>
      <c r="W36" s="35">
        <f t="shared" si="11"/>
        <v>33.01588928754485</v>
      </c>
      <c r="X36" s="35">
        <v>4801</v>
      </c>
      <c r="Y36" s="35">
        <f t="shared" si="12"/>
        <v>2.4607893388006152</v>
      </c>
      <c r="Z36" s="35">
        <v>121781</v>
      </c>
      <c r="AA36" s="35">
        <f t="shared" si="13"/>
        <v>62.41978472578165</v>
      </c>
      <c r="AB36" s="35">
        <v>99386</v>
      </c>
      <c r="AC36" s="35">
        <f t="shared" si="14"/>
        <v>50.94105586878524</v>
      </c>
      <c r="AD36" s="35">
        <v>212365</v>
      </c>
      <c r="AE36" s="35">
        <f t="shared" si="15"/>
        <v>108.8493080471553</v>
      </c>
      <c r="AF36" s="35">
        <v>4025</v>
      </c>
      <c r="AG36" s="35">
        <f aca="true" t="shared" si="18" ref="AG36:AG67">AF36/$C36</f>
        <v>2.063044592516658</v>
      </c>
      <c r="AH36" s="35">
        <v>146760</v>
      </c>
      <c r="AI36" s="35">
        <f aca="true" t="shared" si="19" ref="AI36:AI67">AH36/$C36</f>
        <v>75.22296258329062</v>
      </c>
      <c r="AJ36" s="36">
        <f t="shared" si="16"/>
        <v>2239649</v>
      </c>
      <c r="AK36" s="35">
        <f t="shared" si="17"/>
        <v>1147.949256791389</v>
      </c>
    </row>
    <row r="37" spans="1:37" ht="12.75">
      <c r="A37" s="17">
        <v>34</v>
      </c>
      <c r="B37" s="58" t="s">
        <v>92</v>
      </c>
      <c r="C37" s="52">
        <v>4692</v>
      </c>
      <c r="D37" s="35">
        <v>379594</v>
      </c>
      <c r="E37" s="35">
        <f t="shared" si="2"/>
        <v>80.90238704177322</v>
      </c>
      <c r="F37" s="35">
        <v>21024</v>
      </c>
      <c r="G37" s="35">
        <f t="shared" si="3"/>
        <v>4.4808184143222505</v>
      </c>
      <c r="H37" s="35">
        <v>5</v>
      </c>
      <c r="I37" s="35">
        <f t="shared" si="4"/>
        <v>0.0010656436487638534</v>
      </c>
      <c r="J37" s="35">
        <v>170935</v>
      </c>
      <c r="K37" s="35">
        <f t="shared" si="5"/>
        <v>36.43115942028985</v>
      </c>
      <c r="L37" s="35">
        <v>97195</v>
      </c>
      <c r="M37" s="35">
        <f t="shared" si="6"/>
        <v>20.715046888320547</v>
      </c>
      <c r="N37" s="35">
        <v>0</v>
      </c>
      <c r="O37" s="35">
        <f t="shared" si="7"/>
        <v>0</v>
      </c>
      <c r="P37" s="35">
        <v>0</v>
      </c>
      <c r="Q37" s="35">
        <f t="shared" si="8"/>
        <v>0</v>
      </c>
      <c r="R37" s="35">
        <v>0</v>
      </c>
      <c r="S37" s="35">
        <f t="shared" si="9"/>
        <v>0</v>
      </c>
      <c r="T37" s="35">
        <v>27450</v>
      </c>
      <c r="U37" s="35">
        <f t="shared" si="10"/>
        <v>5.850383631713555</v>
      </c>
      <c r="V37" s="35">
        <v>293983</v>
      </c>
      <c r="W37" s="35">
        <f t="shared" si="11"/>
        <v>62.65622335890878</v>
      </c>
      <c r="X37" s="35">
        <v>1034</v>
      </c>
      <c r="Y37" s="35">
        <f t="shared" si="12"/>
        <v>0.22037510656436488</v>
      </c>
      <c r="Z37" s="35">
        <v>89753</v>
      </c>
      <c r="AA37" s="35">
        <f t="shared" si="13"/>
        <v>19.128942881500425</v>
      </c>
      <c r="AB37" s="35">
        <v>67561</v>
      </c>
      <c r="AC37" s="35">
        <f t="shared" si="14"/>
        <v>14.39919011082694</v>
      </c>
      <c r="AD37" s="35">
        <v>39150</v>
      </c>
      <c r="AE37" s="35">
        <f t="shared" si="15"/>
        <v>8.343989769820972</v>
      </c>
      <c r="AF37" s="35">
        <v>3919</v>
      </c>
      <c r="AG37" s="35">
        <f t="shared" si="18"/>
        <v>0.8352514919011083</v>
      </c>
      <c r="AH37" s="35">
        <v>131516</v>
      </c>
      <c r="AI37" s="35">
        <f t="shared" si="19"/>
        <v>28.02983802216539</v>
      </c>
      <c r="AJ37" s="36">
        <f t="shared" si="16"/>
        <v>1323119</v>
      </c>
      <c r="AK37" s="35">
        <f t="shared" si="17"/>
        <v>281.99467178175615</v>
      </c>
    </row>
    <row r="38" spans="1:37" ht="12.75">
      <c r="A38" s="18">
        <v>35</v>
      </c>
      <c r="B38" s="60" t="s">
        <v>93</v>
      </c>
      <c r="C38" s="51">
        <v>6792</v>
      </c>
      <c r="D38" s="32">
        <v>2413720</v>
      </c>
      <c r="E38" s="32">
        <f t="shared" si="2"/>
        <v>355.37691401649</v>
      </c>
      <c r="F38" s="32">
        <v>0</v>
      </c>
      <c r="G38" s="32">
        <f t="shared" si="3"/>
        <v>0</v>
      </c>
      <c r="H38" s="32">
        <v>0</v>
      </c>
      <c r="I38" s="32">
        <f t="shared" si="4"/>
        <v>0</v>
      </c>
      <c r="J38" s="32">
        <v>215979</v>
      </c>
      <c r="K38" s="32">
        <f t="shared" si="5"/>
        <v>31.799028268551236</v>
      </c>
      <c r="L38" s="32">
        <v>168355</v>
      </c>
      <c r="M38" s="32">
        <f t="shared" si="6"/>
        <v>24.787249705535924</v>
      </c>
      <c r="N38" s="32">
        <v>0</v>
      </c>
      <c r="O38" s="32">
        <f t="shared" si="7"/>
        <v>0</v>
      </c>
      <c r="P38" s="32">
        <v>7772</v>
      </c>
      <c r="Q38" s="32">
        <f t="shared" si="8"/>
        <v>1.1442873969375735</v>
      </c>
      <c r="R38" s="32">
        <v>0</v>
      </c>
      <c r="S38" s="32">
        <f t="shared" si="9"/>
        <v>0</v>
      </c>
      <c r="T38" s="32">
        <v>0</v>
      </c>
      <c r="U38" s="32">
        <f t="shared" si="10"/>
        <v>0</v>
      </c>
      <c r="V38" s="32">
        <v>32237</v>
      </c>
      <c r="W38" s="32">
        <f t="shared" si="11"/>
        <v>4.746319199057715</v>
      </c>
      <c r="X38" s="32">
        <v>0</v>
      </c>
      <c r="Y38" s="32">
        <f t="shared" si="12"/>
        <v>0</v>
      </c>
      <c r="Z38" s="32">
        <v>71951</v>
      </c>
      <c r="AA38" s="32">
        <f t="shared" si="13"/>
        <v>10.59349234393404</v>
      </c>
      <c r="AB38" s="32">
        <v>47027</v>
      </c>
      <c r="AC38" s="32">
        <f t="shared" si="14"/>
        <v>6.923881036513546</v>
      </c>
      <c r="AD38" s="32">
        <v>0</v>
      </c>
      <c r="AE38" s="32">
        <f t="shared" si="15"/>
        <v>0</v>
      </c>
      <c r="AF38" s="32">
        <v>5720</v>
      </c>
      <c r="AG38" s="32">
        <f t="shared" si="18"/>
        <v>0.8421672555948174</v>
      </c>
      <c r="AH38" s="32">
        <v>36827</v>
      </c>
      <c r="AI38" s="32">
        <f t="shared" si="19"/>
        <v>5.422114252061249</v>
      </c>
      <c r="AJ38" s="33">
        <f t="shared" si="16"/>
        <v>2999588</v>
      </c>
      <c r="AK38" s="32">
        <f t="shared" si="17"/>
        <v>441.63545347467607</v>
      </c>
    </row>
    <row r="39" spans="1:37" ht="12.75">
      <c r="A39" s="41">
        <v>36</v>
      </c>
      <c r="B39" s="59" t="s">
        <v>167</v>
      </c>
      <c r="C39" s="52">
        <v>10287</v>
      </c>
      <c r="D39" s="42">
        <v>20247511</v>
      </c>
      <c r="E39" s="42">
        <f t="shared" si="2"/>
        <v>1968.2619811412462</v>
      </c>
      <c r="F39" s="42">
        <v>2366721</v>
      </c>
      <c r="G39" s="42">
        <f t="shared" si="3"/>
        <v>230.06911636045496</v>
      </c>
      <c r="H39" s="42">
        <v>2210351</v>
      </c>
      <c r="I39" s="42">
        <f t="shared" si="4"/>
        <v>214.86837756391563</v>
      </c>
      <c r="J39" s="42">
        <v>0</v>
      </c>
      <c r="K39" s="42">
        <f t="shared" si="5"/>
        <v>0</v>
      </c>
      <c r="L39" s="42">
        <v>1258241</v>
      </c>
      <c r="M39" s="42">
        <f t="shared" si="6"/>
        <v>122.31369689899874</v>
      </c>
      <c r="N39" s="42">
        <v>0</v>
      </c>
      <c r="O39" s="42">
        <f t="shared" si="7"/>
        <v>0</v>
      </c>
      <c r="P39" s="42">
        <v>0</v>
      </c>
      <c r="Q39" s="42">
        <f t="shared" si="8"/>
        <v>0</v>
      </c>
      <c r="R39" s="42">
        <v>0</v>
      </c>
      <c r="S39" s="42">
        <f t="shared" si="9"/>
        <v>0</v>
      </c>
      <c r="T39" s="42">
        <v>0</v>
      </c>
      <c r="U39" s="42">
        <f t="shared" si="10"/>
        <v>0</v>
      </c>
      <c r="V39" s="42">
        <v>45006</v>
      </c>
      <c r="W39" s="42">
        <f t="shared" si="11"/>
        <v>4.3750364537766115</v>
      </c>
      <c r="X39" s="42">
        <v>600</v>
      </c>
      <c r="Y39" s="42">
        <f t="shared" si="12"/>
        <v>0.058326042578011085</v>
      </c>
      <c r="Z39" s="42">
        <v>1968762</v>
      </c>
      <c r="AA39" s="42">
        <f t="shared" si="13"/>
        <v>191.38349372995043</v>
      </c>
      <c r="AB39" s="42">
        <v>113665</v>
      </c>
      <c r="AC39" s="42">
        <f t="shared" si="14"/>
        <v>11.049382716049383</v>
      </c>
      <c r="AD39" s="42">
        <v>842640</v>
      </c>
      <c r="AE39" s="42">
        <f t="shared" si="15"/>
        <v>81.91309419655876</v>
      </c>
      <c r="AF39" s="42">
        <v>24370</v>
      </c>
      <c r="AG39" s="42">
        <f t="shared" si="18"/>
        <v>2.3690094293768835</v>
      </c>
      <c r="AH39" s="42">
        <v>1465108</v>
      </c>
      <c r="AI39" s="42">
        <f t="shared" si="19"/>
        <v>142.42325264897443</v>
      </c>
      <c r="AJ39" s="43">
        <f t="shared" si="16"/>
        <v>30542975</v>
      </c>
      <c r="AK39" s="42">
        <f t="shared" si="17"/>
        <v>2969.08476718188</v>
      </c>
    </row>
    <row r="40" spans="1:37" ht="12.75">
      <c r="A40" s="17">
        <v>37</v>
      </c>
      <c r="B40" s="58" t="s">
        <v>94</v>
      </c>
      <c r="C40" s="52">
        <v>19359</v>
      </c>
      <c r="D40" s="35">
        <v>835779</v>
      </c>
      <c r="E40" s="35">
        <f t="shared" si="2"/>
        <v>43.17263288392996</v>
      </c>
      <c r="F40" s="35">
        <v>21426</v>
      </c>
      <c r="G40" s="35">
        <f t="shared" si="3"/>
        <v>1.1067720440105377</v>
      </c>
      <c r="H40" s="35">
        <v>0</v>
      </c>
      <c r="I40" s="35">
        <f t="shared" si="4"/>
        <v>0</v>
      </c>
      <c r="J40" s="35">
        <v>642771</v>
      </c>
      <c r="K40" s="35">
        <f t="shared" si="5"/>
        <v>33.20269642026964</v>
      </c>
      <c r="L40" s="35">
        <v>0</v>
      </c>
      <c r="M40" s="35">
        <f t="shared" si="6"/>
        <v>0</v>
      </c>
      <c r="N40" s="35">
        <v>0</v>
      </c>
      <c r="O40" s="35">
        <f t="shared" si="7"/>
        <v>0</v>
      </c>
      <c r="P40" s="35">
        <v>0</v>
      </c>
      <c r="Q40" s="35">
        <f t="shared" si="8"/>
        <v>0</v>
      </c>
      <c r="R40" s="35">
        <v>3500</v>
      </c>
      <c r="S40" s="35">
        <f t="shared" si="9"/>
        <v>0.1807944625238907</v>
      </c>
      <c r="T40" s="35">
        <v>0</v>
      </c>
      <c r="U40" s="35">
        <f t="shared" si="10"/>
        <v>0</v>
      </c>
      <c r="V40" s="35">
        <v>300544</v>
      </c>
      <c r="W40" s="35">
        <f t="shared" si="11"/>
        <v>15.524768841365773</v>
      </c>
      <c r="X40" s="35">
        <v>26976</v>
      </c>
      <c r="Y40" s="35">
        <f t="shared" si="12"/>
        <v>1.3934604060127074</v>
      </c>
      <c r="Z40" s="35">
        <v>348501</v>
      </c>
      <c r="AA40" s="35">
        <f t="shared" si="13"/>
        <v>18.002014566868123</v>
      </c>
      <c r="AB40" s="35">
        <v>54900</v>
      </c>
      <c r="AC40" s="35">
        <f t="shared" si="14"/>
        <v>2.8358902835890283</v>
      </c>
      <c r="AD40" s="35">
        <v>1465392</v>
      </c>
      <c r="AE40" s="35">
        <f t="shared" si="15"/>
        <v>75.69564543623122</v>
      </c>
      <c r="AF40" s="35">
        <v>32362</v>
      </c>
      <c r="AG40" s="35">
        <f t="shared" si="18"/>
        <v>1.6716772560566144</v>
      </c>
      <c r="AH40" s="35">
        <v>455832</v>
      </c>
      <c r="AI40" s="35">
        <f t="shared" si="19"/>
        <v>23.546257554625754</v>
      </c>
      <c r="AJ40" s="36">
        <f t="shared" si="16"/>
        <v>4187983</v>
      </c>
      <c r="AK40" s="35">
        <f t="shared" si="17"/>
        <v>216.33261015548325</v>
      </c>
    </row>
    <row r="41" spans="1:37" ht="12.75">
      <c r="A41" s="17">
        <v>38</v>
      </c>
      <c r="B41" s="58" t="s">
        <v>168</v>
      </c>
      <c r="C41" s="52">
        <v>3831</v>
      </c>
      <c r="D41" s="35">
        <v>2211410</v>
      </c>
      <c r="E41" s="35">
        <f t="shared" si="2"/>
        <v>577.2409292612895</v>
      </c>
      <c r="F41" s="35">
        <v>12991</v>
      </c>
      <c r="G41" s="35">
        <f t="shared" si="3"/>
        <v>3.391020621247716</v>
      </c>
      <c r="H41" s="35">
        <v>0</v>
      </c>
      <c r="I41" s="35">
        <f t="shared" si="4"/>
        <v>0</v>
      </c>
      <c r="J41" s="35">
        <v>0</v>
      </c>
      <c r="K41" s="35">
        <f t="shared" si="5"/>
        <v>0</v>
      </c>
      <c r="L41" s="35">
        <v>489167</v>
      </c>
      <c r="M41" s="35">
        <f t="shared" si="6"/>
        <v>127.68650482902636</v>
      </c>
      <c r="N41" s="35">
        <v>0</v>
      </c>
      <c r="O41" s="35">
        <f t="shared" si="7"/>
        <v>0</v>
      </c>
      <c r="P41" s="35">
        <v>0</v>
      </c>
      <c r="Q41" s="35">
        <f t="shared" si="8"/>
        <v>0</v>
      </c>
      <c r="R41" s="35">
        <v>0</v>
      </c>
      <c r="S41" s="35">
        <f t="shared" si="9"/>
        <v>0</v>
      </c>
      <c r="T41" s="35">
        <v>0</v>
      </c>
      <c r="U41" s="35">
        <f t="shared" si="10"/>
        <v>0</v>
      </c>
      <c r="V41" s="35">
        <v>78462</v>
      </c>
      <c r="W41" s="35">
        <f t="shared" si="11"/>
        <v>20.480814408770556</v>
      </c>
      <c r="X41" s="35">
        <v>5483</v>
      </c>
      <c r="Y41" s="35">
        <f t="shared" si="12"/>
        <v>1.431219002871313</v>
      </c>
      <c r="Z41" s="35">
        <v>0</v>
      </c>
      <c r="AA41" s="35">
        <f t="shared" si="13"/>
        <v>0</v>
      </c>
      <c r="AB41" s="35">
        <v>157579</v>
      </c>
      <c r="AC41" s="35">
        <f t="shared" si="14"/>
        <v>41.13260245366745</v>
      </c>
      <c r="AD41" s="35">
        <v>0</v>
      </c>
      <c r="AE41" s="35">
        <f t="shared" si="15"/>
        <v>0</v>
      </c>
      <c r="AF41" s="35">
        <v>13639</v>
      </c>
      <c r="AG41" s="35">
        <f t="shared" si="18"/>
        <v>3.5601670582093448</v>
      </c>
      <c r="AH41" s="35">
        <v>204255</v>
      </c>
      <c r="AI41" s="35">
        <f t="shared" si="19"/>
        <v>53.31636648394675</v>
      </c>
      <c r="AJ41" s="36">
        <f t="shared" si="16"/>
        <v>3172986</v>
      </c>
      <c r="AK41" s="35">
        <f t="shared" si="17"/>
        <v>828.2396241190289</v>
      </c>
    </row>
    <row r="42" spans="1:37" ht="12.75">
      <c r="A42" s="17">
        <v>39</v>
      </c>
      <c r="B42" s="58" t="s">
        <v>95</v>
      </c>
      <c r="C42" s="52">
        <v>2675</v>
      </c>
      <c r="D42" s="35">
        <v>674834</v>
      </c>
      <c r="E42" s="35">
        <f t="shared" si="2"/>
        <v>252.2743925233645</v>
      </c>
      <c r="F42" s="35">
        <v>0</v>
      </c>
      <c r="G42" s="35">
        <f t="shared" si="3"/>
        <v>0</v>
      </c>
      <c r="H42" s="35">
        <v>0</v>
      </c>
      <c r="I42" s="35">
        <f t="shared" si="4"/>
        <v>0</v>
      </c>
      <c r="J42" s="35">
        <v>225189</v>
      </c>
      <c r="K42" s="35">
        <f t="shared" si="5"/>
        <v>84.18280373831776</v>
      </c>
      <c r="L42" s="35">
        <v>142789</v>
      </c>
      <c r="M42" s="35">
        <f t="shared" si="6"/>
        <v>53.37906542056075</v>
      </c>
      <c r="N42" s="35">
        <v>0</v>
      </c>
      <c r="O42" s="35">
        <f t="shared" si="7"/>
        <v>0</v>
      </c>
      <c r="P42" s="35">
        <v>0</v>
      </c>
      <c r="Q42" s="35">
        <f t="shared" si="8"/>
        <v>0</v>
      </c>
      <c r="R42" s="35">
        <v>0</v>
      </c>
      <c r="S42" s="35">
        <f t="shared" si="9"/>
        <v>0</v>
      </c>
      <c r="T42" s="35">
        <v>0</v>
      </c>
      <c r="U42" s="35">
        <f t="shared" si="10"/>
        <v>0</v>
      </c>
      <c r="V42" s="35">
        <v>124348</v>
      </c>
      <c r="W42" s="35">
        <f t="shared" si="11"/>
        <v>46.48523364485981</v>
      </c>
      <c r="X42" s="35">
        <v>38995</v>
      </c>
      <c r="Y42" s="35">
        <f t="shared" si="12"/>
        <v>14.577570093457943</v>
      </c>
      <c r="Z42" s="35">
        <v>95853</v>
      </c>
      <c r="AA42" s="35">
        <f t="shared" si="13"/>
        <v>35.83289719626168</v>
      </c>
      <c r="AB42" s="35">
        <v>57000</v>
      </c>
      <c r="AC42" s="35">
        <f t="shared" si="14"/>
        <v>21.30841121495327</v>
      </c>
      <c r="AD42" s="35">
        <v>285741</v>
      </c>
      <c r="AE42" s="35">
        <f t="shared" si="15"/>
        <v>106.81906542056075</v>
      </c>
      <c r="AF42" s="35">
        <v>26984</v>
      </c>
      <c r="AG42" s="35">
        <f t="shared" si="18"/>
        <v>10.087476635514019</v>
      </c>
      <c r="AH42" s="35">
        <v>10934</v>
      </c>
      <c r="AI42" s="35">
        <f t="shared" si="19"/>
        <v>4.087476635514019</v>
      </c>
      <c r="AJ42" s="36">
        <f t="shared" si="16"/>
        <v>1682667</v>
      </c>
      <c r="AK42" s="35">
        <f t="shared" si="17"/>
        <v>629.0343925233644</v>
      </c>
    </row>
    <row r="43" spans="1:37" ht="12.75">
      <c r="A43" s="18">
        <v>40</v>
      </c>
      <c r="B43" s="60" t="s">
        <v>96</v>
      </c>
      <c r="C43" s="51">
        <v>23831</v>
      </c>
      <c r="D43" s="32">
        <v>367749</v>
      </c>
      <c r="E43" s="32">
        <f t="shared" si="2"/>
        <v>15.431538752045654</v>
      </c>
      <c r="F43" s="32">
        <v>0</v>
      </c>
      <c r="G43" s="32">
        <f t="shared" si="3"/>
        <v>0</v>
      </c>
      <c r="H43" s="32">
        <v>0</v>
      </c>
      <c r="I43" s="32">
        <f t="shared" si="4"/>
        <v>0</v>
      </c>
      <c r="J43" s="32">
        <v>952118</v>
      </c>
      <c r="K43" s="32">
        <f t="shared" si="5"/>
        <v>39.952918467542275</v>
      </c>
      <c r="L43" s="32">
        <v>0</v>
      </c>
      <c r="M43" s="32">
        <f t="shared" si="6"/>
        <v>0</v>
      </c>
      <c r="N43" s="32">
        <v>0</v>
      </c>
      <c r="O43" s="32">
        <f t="shared" si="7"/>
        <v>0</v>
      </c>
      <c r="P43" s="32">
        <v>2324</v>
      </c>
      <c r="Q43" s="32">
        <f t="shared" si="8"/>
        <v>0.09752003692669213</v>
      </c>
      <c r="R43" s="32">
        <v>0</v>
      </c>
      <c r="S43" s="32">
        <f t="shared" si="9"/>
        <v>0</v>
      </c>
      <c r="T43" s="32">
        <v>0</v>
      </c>
      <c r="U43" s="32">
        <f t="shared" si="10"/>
        <v>0</v>
      </c>
      <c r="V43" s="32">
        <v>274186</v>
      </c>
      <c r="W43" s="32">
        <f t="shared" si="11"/>
        <v>11.505434098443205</v>
      </c>
      <c r="X43" s="32">
        <v>0</v>
      </c>
      <c r="Y43" s="32">
        <f t="shared" si="12"/>
        <v>0</v>
      </c>
      <c r="Z43" s="32">
        <v>416475</v>
      </c>
      <c r="AA43" s="32">
        <f t="shared" si="13"/>
        <v>17.476186479795224</v>
      </c>
      <c r="AB43" s="32">
        <v>75250</v>
      </c>
      <c r="AC43" s="32">
        <f t="shared" si="14"/>
        <v>3.1576517980781333</v>
      </c>
      <c r="AD43" s="32">
        <v>244331</v>
      </c>
      <c r="AE43" s="32">
        <f t="shared" si="15"/>
        <v>10.252654105996392</v>
      </c>
      <c r="AF43" s="32">
        <v>21990</v>
      </c>
      <c r="AG43" s="32">
        <f t="shared" si="18"/>
        <v>0.9227476815912047</v>
      </c>
      <c r="AH43" s="32">
        <v>80221</v>
      </c>
      <c r="AI43" s="32">
        <f t="shared" si="19"/>
        <v>3.366245646426923</v>
      </c>
      <c r="AJ43" s="33">
        <f t="shared" si="16"/>
        <v>2434644</v>
      </c>
      <c r="AK43" s="32">
        <f t="shared" si="17"/>
        <v>102.1628970668457</v>
      </c>
    </row>
    <row r="44" spans="1:37" ht="12.75">
      <c r="A44" s="41">
        <v>41</v>
      </c>
      <c r="B44" s="59" t="s">
        <v>97</v>
      </c>
      <c r="C44" s="52">
        <v>1520</v>
      </c>
      <c r="D44" s="42">
        <v>727091</v>
      </c>
      <c r="E44" s="42">
        <f t="shared" si="2"/>
        <v>478.34934210526313</v>
      </c>
      <c r="F44" s="42">
        <v>231404</v>
      </c>
      <c r="G44" s="42">
        <f t="shared" si="3"/>
        <v>152.23947368421054</v>
      </c>
      <c r="H44" s="42">
        <v>0</v>
      </c>
      <c r="I44" s="42">
        <f t="shared" si="4"/>
        <v>0</v>
      </c>
      <c r="J44" s="42">
        <v>157839</v>
      </c>
      <c r="K44" s="42">
        <f t="shared" si="5"/>
        <v>103.84144736842106</v>
      </c>
      <c r="L44" s="42">
        <v>24550</v>
      </c>
      <c r="M44" s="42">
        <f t="shared" si="6"/>
        <v>16.151315789473685</v>
      </c>
      <c r="N44" s="42">
        <v>0</v>
      </c>
      <c r="O44" s="42">
        <f t="shared" si="7"/>
        <v>0</v>
      </c>
      <c r="P44" s="42">
        <v>0</v>
      </c>
      <c r="Q44" s="42">
        <f t="shared" si="8"/>
        <v>0</v>
      </c>
      <c r="R44" s="42">
        <v>0</v>
      </c>
      <c r="S44" s="42">
        <f t="shared" si="9"/>
        <v>0</v>
      </c>
      <c r="T44" s="42">
        <v>0</v>
      </c>
      <c r="U44" s="42">
        <f t="shared" si="10"/>
        <v>0</v>
      </c>
      <c r="V44" s="42">
        <v>0</v>
      </c>
      <c r="W44" s="42">
        <f t="shared" si="11"/>
        <v>0</v>
      </c>
      <c r="X44" s="42">
        <v>27150</v>
      </c>
      <c r="Y44" s="42">
        <f t="shared" si="12"/>
        <v>17.861842105263158</v>
      </c>
      <c r="Z44" s="42">
        <v>2520</v>
      </c>
      <c r="AA44" s="42">
        <f t="shared" si="13"/>
        <v>1.6578947368421053</v>
      </c>
      <c r="AB44" s="42">
        <v>36000</v>
      </c>
      <c r="AC44" s="42">
        <f t="shared" si="14"/>
        <v>23.68421052631579</v>
      </c>
      <c r="AD44" s="42">
        <v>0</v>
      </c>
      <c r="AE44" s="42">
        <f t="shared" si="15"/>
        <v>0</v>
      </c>
      <c r="AF44" s="42">
        <v>4488</v>
      </c>
      <c r="AG44" s="42">
        <f t="shared" si="18"/>
        <v>2.9526315789473685</v>
      </c>
      <c r="AH44" s="42">
        <v>2445</v>
      </c>
      <c r="AI44" s="42">
        <f t="shared" si="19"/>
        <v>1.6085526315789473</v>
      </c>
      <c r="AJ44" s="43">
        <f t="shared" si="16"/>
        <v>1213487</v>
      </c>
      <c r="AK44" s="42">
        <f t="shared" si="17"/>
        <v>798.3467105263157</v>
      </c>
    </row>
    <row r="45" spans="1:37" ht="12.75">
      <c r="A45" s="17">
        <v>42</v>
      </c>
      <c r="B45" s="58" t="s">
        <v>98</v>
      </c>
      <c r="C45" s="52">
        <v>3387</v>
      </c>
      <c r="D45" s="35">
        <v>170961</v>
      </c>
      <c r="E45" s="35">
        <f t="shared" si="2"/>
        <v>50.475642161204604</v>
      </c>
      <c r="F45" s="35">
        <v>0</v>
      </c>
      <c r="G45" s="35">
        <f t="shared" si="3"/>
        <v>0</v>
      </c>
      <c r="H45" s="35">
        <v>0</v>
      </c>
      <c r="I45" s="35">
        <f t="shared" si="4"/>
        <v>0</v>
      </c>
      <c r="J45" s="35">
        <v>161072</v>
      </c>
      <c r="K45" s="35">
        <f t="shared" si="5"/>
        <v>47.55594921759669</v>
      </c>
      <c r="L45" s="35">
        <v>72857</v>
      </c>
      <c r="M45" s="35">
        <f t="shared" si="6"/>
        <v>21.510776498376146</v>
      </c>
      <c r="N45" s="35">
        <v>0</v>
      </c>
      <c r="O45" s="35">
        <f t="shared" si="7"/>
        <v>0</v>
      </c>
      <c r="P45" s="35">
        <v>0</v>
      </c>
      <c r="Q45" s="35">
        <f t="shared" si="8"/>
        <v>0</v>
      </c>
      <c r="R45" s="35">
        <v>0</v>
      </c>
      <c r="S45" s="35">
        <f t="shared" si="9"/>
        <v>0</v>
      </c>
      <c r="T45" s="35">
        <v>0</v>
      </c>
      <c r="U45" s="35">
        <f t="shared" si="10"/>
        <v>0</v>
      </c>
      <c r="V45" s="35">
        <v>629098</v>
      </c>
      <c r="W45" s="35">
        <f t="shared" si="11"/>
        <v>185.7390020667257</v>
      </c>
      <c r="X45" s="35">
        <v>0</v>
      </c>
      <c r="Y45" s="35">
        <f t="shared" si="12"/>
        <v>0</v>
      </c>
      <c r="Z45" s="35">
        <v>1238</v>
      </c>
      <c r="AA45" s="35">
        <f t="shared" si="13"/>
        <v>0.36551520519633895</v>
      </c>
      <c r="AB45" s="35">
        <v>55720</v>
      </c>
      <c r="AC45" s="35">
        <f t="shared" si="14"/>
        <v>16.451136699143785</v>
      </c>
      <c r="AD45" s="35">
        <v>0</v>
      </c>
      <c r="AE45" s="35">
        <f t="shared" si="15"/>
        <v>0</v>
      </c>
      <c r="AF45" s="35">
        <v>0</v>
      </c>
      <c r="AG45" s="35">
        <f t="shared" si="18"/>
        <v>0</v>
      </c>
      <c r="AH45" s="35">
        <v>35939</v>
      </c>
      <c r="AI45" s="35">
        <f t="shared" si="19"/>
        <v>10.6108650723354</v>
      </c>
      <c r="AJ45" s="36">
        <f t="shared" si="16"/>
        <v>1126885</v>
      </c>
      <c r="AK45" s="35">
        <f t="shared" si="17"/>
        <v>332.70888692057866</v>
      </c>
    </row>
    <row r="46" spans="1:37" ht="12.75">
      <c r="A46" s="17">
        <v>43</v>
      </c>
      <c r="B46" s="58" t="s">
        <v>99</v>
      </c>
      <c r="C46" s="52">
        <v>4308</v>
      </c>
      <c r="D46" s="35">
        <v>396697</v>
      </c>
      <c r="E46" s="35">
        <f t="shared" si="2"/>
        <v>92.08379758588673</v>
      </c>
      <c r="F46" s="35">
        <v>0</v>
      </c>
      <c r="G46" s="35">
        <f t="shared" si="3"/>
        <v>0</v>
      </c>
      <c r="H46" s="35">
        <v>0</v>
      </c>
      <c r="I46" s="35">
        <f t="shared" si="4"/>
        <v>0</v>
      </c>
      <c r="J46" s="35">
        <v>135012</v>
      </c>
      <c r="K46" s="35">
        <f t="shared" si="5"/>
        <v>31.33983286908078</v>
      </c>
      <c r="L46" s="35">
        <v>63380</v>
      </c>
      <c r="M46" s="35">
        <f t="shared" si="6"/>
        <v>14.712163416898793</v>
      </c>
      <c r="N46" s="35">
        <v>0</v>
      </c>
      <c r="O46" s="35">
        <f t="shared" si="7"/>
        <v>0</v>
      </c>
      <c r="P46" s="35">
        <v>8191</v>
      </c>
      <c r="Q46" s="35">
        <f t="shared" si="8"/>
        <v>1.9013463324048283</v>
      </c>
      <c r="R46" s="35">
        <v>0</v>
      </c>
      <c r="S46" s="35">
        <f t="shared" si="9"/>
        <v>0</v>
      </c>
      <c r="T46" s="35">
        <v>0</v>
      </c>
      <c r="U46" s="35">
        <f t="shared" si="10"/>
        <v>0</v>
      </c>
      <c r="V46" s="35">
        <v>90013</v>
      </c>
      <c r="W46" s="35">
        <f t="shared" si="11"/>
        <v>20.894382544103994</v>
      </c>
      <c r="X46" s="35">
        <v>168206</v>
      </c>
      <c r="Y46" s="35">
        <f t="shared" si="12"/>
        <v>39.04503249767874</v>
      </c>
      <c r="Z46" s="35">
        <v>14739</v>
      </c>
      <c r="AA46" s="35">
        <f t="shared" si="13"/>
        <v>3.421309192200557</v>
      </c>
      <c r="AB46" s="35">
        <v>14375</v>
      </c>
      <c r="AC46" s="35">
        <f t="shared" si="14"/>
        <v>3.336815227483751</v>
      </c>
      <c r="AD46" s="35">
        <v>8997</v>
      </c>
      <c r="AE46" s="35">
        <f t="shared" si="15"/>
        <v>2.088440111420613</v>
      </c>
      <c r="AF46" s="35">
        <v>6671</v>
      </c>
      <c r="AG46" s="35">
        <f t="shared" si="18"/>
        <v>1.548514391829155</v>
      </c>
      <c r="AH46" s="35">
        <v>96415</v>
      </c>
      <c r="AI46" s="35">
        <f t="shared" si="19"/>
        <v>22.38045496750232</v>
      </c>
      <c r="AJ46" s="36">
        <f t="shared" si="16"/>
        <v>1002696</v>
      </c>
      <c r="AK46" s="35">
        <f t="shared" si="17"/>
        <v>232.75208913649024</v>
      </c>
    </row>
    <row r="47" spans="1:37" ht="12.75">
      <c r="A47" s="17">
        <v>44</v>
      </c>
      <c r="B47" s="58" t="s">
        <v>169</v>
      </c>
      <c r="C47" s="52">
        <v>5265</v>
      </c>
      <c r="D47" s="35">
        <v>1101788</v>
      </c>
      <c r="E47" s="35">
        <f t="shared" si="2"/>
        <v>209.2664767331434</v>
      </c>
      <c r="F47" s="35">
        <v>0</v>
      </c>
      <c r="G47" s="35">
        <f t="shared" si="3"/>
        <v>0</v>
      </c>
      <c r="H47" s="35">
        <v>9318</v>
      </c>
      <c r="I47" s="35">
        <f t="shared" si="4"/>
        <v>1.7698005698005699</v>
      </c>
      <c r="J47" s="35">
        <v>376757</v>
      </c>
      <c r="K47" s="35">
        <f t="shared" si="5"/>
        <v>71.5587844254511</v>
      </c>
      <c r="L47" s="35">
        <v>889649</v>
      </c>
      <c r="M47" s="35">
        <f t="shared" si="6"/>
        <v>168.9741690408357</v>
      </c>
      <c r="N47" s="35">
        <v>0</v>
      </c>
      <c r="O47" s="35">
        <f t="shared" si="7"/>
        <v>0</v>
      </c>
      <c r="P47" s="35">
        <v>0</v>
      </c>
      <c r="Q47" s="35">
        <f t="shared" si="8"/>
        <v>0</v>
      </c>
      <c r="R47" s="35">
        <v>0</v>
      </c>
      <c r="S47" s="35">
        <f t="shared" si="9"/>
        <v>0</v>
      </c>
      <c r="T47" s="35">
        <v>0</v>
      </c>
      <c r="U47" s="35">
        <f t="shared" si="10"/>
        <v>0</v>
      </c>
      <c r="V47" s="35">
        <v>270936</v>
      </c>
      <c r="W47" s="35">
        <f t="shared" si="11"/>
        <v>51.45982905982906</v>
      </c>
      <c r="X47" s="35">
        <v>2852</v>
      </c>
      <c r="Y47" s="35">
        <f t="shared" si="12"/>
        <v>0.541690408357075</v>
      </c>
      <c r="Z47" s="35">
        <v>3922</v>
      </c>
      <c r="AA47" s="35">
        <f t="shared" si="13"/>
        <v>0.7449192782526116</v>
      </c>
      <c r="AB47" s="35">
        <v>29200</v>
      </c>
      <c r="AC47" s="35">
        <f t="shared" si="14"/>
        <v>5.546058879392213</v>
      </c>
      <c r="AD47" s="35">
        <v>3315122</v>
      </c>
      <c r="AE47" s="35">
        <f t="shared" si="15"/>
        <v>629.6528015194682</v>
      </c>
      <c r="AF47" s="35">
        <v>12731</v>
      </c>
      <c r="AG47" s="35">
        <f t="shared" si="18"/>
        <v>2.4180436847103515</v>
      </c>
      <c r="AH47" s="35">
        <v>64475</v>
      </c>
      <c r="AI47" s="35">
        <f t="shared" si="19"/>
        <v>12.245963912630579</v>
      </c>
      <c r="AJ47" s="36">
        <f t="shared" si="16"/>
        <v>6076750</v>
      </c>
      <c r="AK47" s="35">
        <f t="shared" si="17"/>
        <v>1154.178537511871</v>
      </c>
    </row>
    <row r="48" spans="1:37" ht="12.75">
      <c r="A48" s="18">
        <v>45</v>
      </c>
      <c r="B48" s="60" t="s">
        <v>170</v>
      </c>
      <c r="C48" s="51">
        <v>9643</v>
      </c>
      <c r="D48" s="32">
        <v>3138801</v>
      </c>
      <c r="E48" s="32">
        <f t="shared" si="2"/>
        <v>325.5004666597532</v>
      </c>
      <c r="F48" s="32">
        <v>74088</v>
      </c>
      <c r="G48" s="32">
        <f t="shared" si="3"/>
        <v>7.683086176501089</v>
      </c>
      <c r="H48" s="32">
        <v>0</v>
      </c>
      <c r="I48" s="32">
        <f t="shared" si="4"/>
        <v>0</v>
      </c>
      <c r="J48" s="32">
        <v>780979</v>
      </c>
      <c r="K48" s="32">
        <f t="shared" si="5"/>
        <v>80.98921497459297</v>
      </c>
      <c r="L48" s="32">
        <v>0</v>
      </c>
      <c r="M48" s="32">
        <f t="shared" si="6"/>
        <v>0</v>
      </c>
      <c r="N48" s="32">
        <v>0</v>
      </c>
      <c r="O48" s="32">
        <f t="shared" si="7"/>
        <v>0</v>
      </c>
      <c r="P48" s="32">
        <v>0</v>
      </c>
      <c r="Q48" s="32">
        <f t="shared" si="8"/>
        <v>0</v>
      </c>
      <c r="R48" s="32">
        <v>0</v>
      </c>
      <c r="S48" s="32">
        <f t="shared" si="9"/>
        <v>0</v>
      </c>
      <c r="T48" s="32">
        <v>0</v>
      </c>
      <c r="U48" s="32">
        <f t="shared" si="10"/>
        <v>0</v>
      </c>
      <c r="V48" s="32">
        <v>5842</v>
      </c>
      <c r="W48" s="32">
        <f t="shared" si="11"/>
        <v>0.6058280618064917</v>
      </c>
      <c r="X48" s="32">
        <v>25350</v>
      </c>
      <c r="Y48" s="32">
        <f t="shared" si="12"/>
        <v>2.628849942963808</v>
      </c>
      <c r="Z48" s="32">
        <v>127153</v>
      </c>
      <c r="AA48" s="32">
        <f t="shared" si="13"/>
        <v>13.186041688271285</v>
      </c>
      <c r="AB48" s="32">
        <v>65165</v>
      </c>
      <c r="AC48" s="32">
        <f t="shared" si="14"/>
        <v>6.757751737011303</v>
      </c>
      <c r="AD48" s="32">
        <v>1548545</v>
      </c>
      <c r="AE48" s="32">
        <f t="shared" si="15"/>
        <v>160.58747277818105</v>
      </c>
      <c r="AF48" s="32">
        <v>46913</v>
      </c>
      <c r="AG48" s="32">
        <f t="shared" si="18"/>
        <v>4.864979778077362</v>
      </c>
      <c r="AH48" s="32">
        <v>282929</v>
      </c>
      <c r="AI48" s="32">
        <f t="shared" si="19"/>
        <v>29.340350513325728</v>
      </c>
      <c r="AJ48" s="33">
        <f t="shared" si="16"/>
        <v>6095765</v>
      </c>
      <c r="AK48" s="32">
        <f t="shared" si="17"/>
        <v>632.1440423104843</v>
      </c>
    </row>
    <row r="49" spans="1:37" ht="12.75">
      <c r="A49" s="41">
        <v>46</v>
      </c>
      <c r="B49" s="59" t="s">
        <v>100</v>
      </c>
      <c r="C49" s="52">
        <v>1234</v>
      </c>
      <c r="D49" s="42">
        <v>518359</v>
      </c>
      <c r="E49" s="42">
        <f t="shared" si="2"/>
        <v>420.0640194489465</v>
      </c>
      <c r="F49" s="42">
        <v>0</v>
      </c>
      <c r="G49" s="42">
        <f t="shared" si="3"/>
        <v>0</v>
      </c>
      <c r="H49" s="42">
        <v>35189</v>
      </c>
      <c r="I49" s="42">
        <f t="shared" si="4"/>
        <v>28.516207455429498</v>
      </c>
      <c r="J49" s="42">
        <v>24501</v>
      </c>
      <c r="K49" s="42">
        <f t="shared" si="5"/>
        <v>19.854943273905995</v>
      </c>
      <c r="L49" s="42">
        <v>0</v>
      </c>
      <c r="M49" s="42">
        <f t="shared" si="6"/>
        <v>0</v>
      </c>
      <c r="N49" s="42">
        <v>0</v>
      </c>
      <c r="O49" s="42">
        <f t="shared" si="7"/>
        <v>0</v>
      </c>
      <c r="P49" s="42">
        <v>14897</v>
      </c>
      <c r="Q49" s="42">
        <f t="shared" si="8"/>
        <v>12.072123176661265</v>
      </c>
      <c r="R49" s="42">
        <v>0</v>
      </c>
      <c r="S49" s="42">
        <f t="shared" si="9"/>
        <v>0</v>
      </c>
      <c r="T49" s="42">
        <v>0</v>
      </c>
      <c r="U49" s="42">
        <f t="shared" si="10"/>
        <v>0</v>
      </c>
      <c r="V49" s="42">
        <v>0</v>
      </c>
      <c r="W49" s="42">
        <f t="shared" si="11"/>
        <v>0</v>
      </c>
      <c r="X49" s="42">
        <v>0</v>
      </c>
      <c r="Y49" s="42">
        <f t="shared" si="12"/>
        <v>0</v>
      </c>
      <c r="Z49" s="42">
        <v>28368</v>
      </c>
      <c r="AA49" s="42">
        <f t="shared" si="13"/>
        <v>22.98865478119935</v>
      </c>
      <c r="AB49" s="42">
        <v>26655</v>
      </c>
      <c r="AC49" s="42">
        <f t="shared" si="14"/>
        <v>21.600486223662884</v>
      </c>
      <c r="AD49" s="42">
        <v>800</v>
      </c>
      <c r="AE49" s="42">
        <f t="shared" si="15"/>
        <v>0.6482982171799028</v>
      </c>
      <c r="AF49" s="42">
        <v>0</v>
      </c>
      <c r="AG49" s="42">
        <f t="shared" si="18"/>
        <v>0</v>
      </c>
      <c r="AH49" s="42">
        <v>67242</v>
      </c>
      <c r="AI49" s="42">
        <f t="shared" si="19"/>
        <v>54.49108589951378</v>
      </c>
      <c r="AJ49" s="43">
        <f t="shared" si="16"/>
        <v>716011</v>
      </c>
      <c r="AK49" s="42">
        <f t="shared" si="17"/>
        <v>580.2358184764992</v>
      </c>
    </row>
    <row r="50" spans="1:37" ht="12.75">
      <c r="A50" s="17">
        <v>47</v>
      </c>
      <c r="B50" s="58" t="s">
        <v>101</v>
      </c>
      <c r="C50" s="52">
        <v>3920</v>
      </c>
      <c r="D50" s="35">
        <v>1376002</v>
      </c>
      <c r="E50" s="35">
        <f t="shared" si="2"/>
        <v>351.02091836734695</v>
      </c>
      <c r="F50" s="35">
        <v>9295</v>
      </c>
      <c r="G50" s="35">
        <f t="shared" si="3"/>
        <v>2.371173469387755</v>
      </c>
      <c r="H50" s="35">
        <v>0</v>
      </c>
      <c r="I50" s="35">
        <f t="shared" si="4"/>
        <v>0</v>
      </c>
      <c r="J50" s="35">
        <v>538612</v>
      </c>
      <c r="K50" s="35">
        <f t="shared" si="5"/>
        <v>137.40102040816328</v>
      </c>
      <c r="L50" s="35">
        <v>1335</v>
      </c>
      <c r="M50" s="35">
        <f t="shared" si="6"/>
        <v>0.3405612244897959</v>
      </c>
      <c r="N50" s="35">
        <v>0</v>
      </c>
      <c r="O50" s="35">
        <f t="shared" si="7"/>
        <v>0</v>
      </c>
      <c r="P50" s="35">
        <v>0</v>
      </c>
      <c r="Q50" s="35">
        <f t="shared" si="8"/>
        <v>0</v>
      </c>
      <c r="R50" s="35">
        <v>0</v>
      </c>
      <c r="S50" s="35">
        <f t="shared" si="9"/>
        <v>0</v>
      </c>
      <c r="T50" s="35">
        <v>0</v>
      </c>
      <c r="U50" s="35">
        <f t="shared" si="10"/>
        <v>0</v>
      </c>
      <c r="V50" s="35">
        <v>0</v>
      </c>
      <c r="W50" s="35">
        <f t="shared" si="11"/>
        <v>0</v>
      </c>
      <c r="X50" s="35">
        <v>2000</v>
      </c>
      <c r="Y50" s="35">
        <f t="shared" si="12"/>
        <v>0.5102040816326531</v>
      </c>
      <c r="Z50" s="35">
        <v>30412</v>
      </c>
      <c r="AA50" s="35">
        <f t="shared" si="13"/>
        <v>7.7581632653061225</v>
      </c>
      <c r="AB50" s="35">
        <v>54410</v>
      </c>
      <c r="AC50" s="35">
        <f t="shared" si="14"/>
        <v>13.880102040816327</v>
      </c>
      <c r="AD50" s="35">
        <v>606201</v>
      </c>
      <c r="AE50" s="35">
        <f t="shared" si="15"/>
        <v>154.64311224489796</v>
      </c>
      <c r="AF50" s="35">
        <v>15409</v>
      </c>
      <c r="AG50" s="35">
        <f t="shared" si="18"/>
        <v>3.9308673469387756</v>
      </c>
      <c r="AH50" s="35">
        <v>144701</v>
      </c>
      <c r="AI50" s="35">
        <f t="shared" si="19"/>
        <v>36.913520408163265</v>
      </c>
      <c r="AJ50" s="36">
        <f t="shared" si="16"/>
        <v>2778377</v>
      </c>
      <c r="AK50" s="35">
        <f t="shared" si="17"/>
        <v>708.7696428571429</v>
      </c>
    </row>
    <row r="51" spans="1:37" ht="12.75">
      <c r="A51" s="17">
        <v>48</v>
      </c>
      <c r="B51" s="58" t="s">
        <v>102</v>
      </c>
      <c r="C51" s="52">
        <v>6253</v>
      </c>
      <c r="D51" s="35">
        <v>1114146</v>
      </c>
      <c r="E51" s="35">
        <f t="shared" si="2"/>
        <v>178.1778346393731</v>
      </c>
      <c r="F51" s="35">
        <v>0</v>
      </c>
      <c r="G51" s="35">
        <f t="shared" si="3"/>
        <v>0</v>
      </c>
      <c r="H51" s="35">
        <v>0</v>
      </c>
      <c r="I51" s="35">
        <f t="shared" si="4"/>
        <v>0</v>
      </c>
      <c r="J51" s="35">
        <v>0</v>
      </c>
      <c r="K51" s="35">
        <f t="shared" si="5"/>
        <v>0</v>
      </c>
      <c r="L51" s="35">
        <v>445138</v>
      </c>
      <c r="M51" s="35">
        <f t="shared" si="6"/>
        <v>71.18790980329442</v>
      </c>
      <c r="N51" s="35">
        <v>0</v>
      </c>
      <c r="O51" s="35">
        <f t="shared" si="7"/>
        <v>0</v>
      </c>
      <c r="P51" s="35">
        <v>0</v>
      </c>
      <c r="Q51" s="35">
        <f t="shared" si="8"/>
        <v>0</v>
      </c>
      <c r="R51" s="35">
        <v>0</v>
      </c>
      <c r="S51" s="35">
        <f t="shared" si="9"/>
        <v>0</v>
      </c>
      <c r="T51" s="35">
        <v>0</v>
      </c>
      <c r="U51" s="35">
        <f t="shared" si="10"/>
        <v>0</v>
      </c>
      <c r="V51" s="35">
        <v>0</v>
      </c>
      <c r="W51" s="35">
        <f t="shared" si="11"/>
        <v>0</v>
      </c>
      <c r="X51" s="35">
        <v>0</v>
      </c>
      <c r="Y51" s="35">
        <f t="shared" si="12"/>
        <v>0</v>
      </c>
      <c r="Z51" s="35">
        <v>189608</v>
      </c>
      <c r="AA51" s="35">
        <f t="shared" si="13"/>
        <v>30.32272509195586</v>
      </c>
      <c r="AB51" s="35">
        <v>53735</v>
      </c>
      <c r="AC51" s="35">
        <f t="shared" si="14"/>
        <v>8.593475131936671</v>
      </c>
      <c r="AD51" s="35">
        <v>0</v>
      </c>
      <c r="AE51" s="35">
        <f t="shared" si="15"/>
        <v>0</v>
      </c>
      <c r="AF51" s="35">
        <v>14630</v>
      </c>
      <c r="AG51" s="35">
        <f t="shared" si="18"/>
        <v>2.3396769550615706</v>
      </c>
      <c r="AH51" s="35">
        <v>468229</v>
      </c>
      <c r="AI51" s="35">
        <f t="shared" si="19"/>
        <v>74.88069726531265</v>
      </c>
      <c r="AJ51" s="36">
        <f t="shared" si="16"/>
        <v>2285486</v>
      </c>
      <c r="AK51" s="35">
        <f t="shared" si="17"/>
        <v>365.5023188869343</v>
      </c>
    </row>
    <row r="52" spans="1:37" ht="12.75">
      <c r="A52" s="17">
        <v>49</v>
      </c>
      <c r="B52" s="58" t="s">
        <v>103</v>
      </c>
      <c r="C52" s="52">
        <v>15135</v>
      </c>
      <c r="D52" s="35">
        <v>1091989</v>
      </c>
      <c r="E52" s="35">
        <f t="shared" si="2"/>
        <v>72.14991740997688</v>
      </c>
      <c r="F52" s="35">
        <v>0</v>
      </c>
      <c r="G52" s="35">
        <f t="shared" si="3"/>
        <v>0</v>
      </c>
      <c r="H52" s="35">
        <v>0</v>
      </c>
      <c r="I52" s="35">
        <f t="shared" si="4"/>
        <v>0</v>
      </c>
      <c r="J52" s="35">
        <v>0</v>
      </c>
      <c r="K52" s="35">
        <f t="shared" si="5"/>
        <v>0</v>
      </c>
      <c r="L52" s="35">
        <v>0</v>
      </c>
      <c r="M52" s="35">
        <f t="shared" si="6"/>
        <v>0</v>
      </c>
      <c r="N52" s="35">
        <v>0</v>
      </c>
      <c r="O52" s="35">
        <f t="shared" si="7"/>
        <v>0</v>
      </c>
      <c r="P52" s="35">
        <v>0</v>
      </c>
      <c r="Q52" s="35">
        <f t="shared" si="8"/>
        <v>0</v>
      </c>
      <c r="R52" s="35">
        <v>6500</v>
      </c>
      <c r="S52" s="35">
        <f t="shared" si="9"/>
        <v>0.42946812025107367</v>
      </c>
      <c r="T52" s="35">
        <v>0</v>
      </c>
      <c r="U52" s="35">
        <f t="shared" si="10"/>
        <v>0</v>
      </c>
      <c r="V52" s="35">
        <v>0</v>
      </c>
      <c r="W52" s="35">
        <f t="shared" si="11"/>
        <v>0</v>
      </c>
      <c r="X52" s="35">
        <v>0</v>
      </c>
      <c r="Y52" s="35">
        <f t="shared" si="12"/>
        <v>0</v>
      </c>
      <c r="Z52" s="35">
        <v>203728</v>
      </c>
      <c r="AA52" s="35">
        <f t="shared" si="13"/>
        <v>13.460720185001652</v>
      </c>
      <c r="AB52" s="35">
        <v>1020</v>
      </c>
      <c r="AC52" s="35">
        <f t="shared" si="14"/>
        <v>0.06739345887016848</v>
      </c>
      <c r="AD52" s="35">
        <v>14676</v>
      </c>
      <c r="AE52" s="35">
        <f t="shared" si="15"/>
        <v>0.9696729435084241</v>
      </c>
      <c r="AF52" s="35">
        <v>20156</v>
      </c>
      <c r="AG52" s="35">
        <f t="shared" si="18"/>
        <v>1.3317476048893293</v>
      </c>
      <c r="AH52" s="35">
        <v>285216</v>
      </c>
      <c r="AI52" s="35">
        <f t="shared" si="19"/>
        <v>18.84479682854311</v>
      </c>
      <c r="AJ52" s="36">
        <f t="shared" si="16"/>
        <v>1623285</v>
      </c>
      <c r="AK52" s="35">
        <f t="shared" si="17"/>
        <v>107.25371655104064</v>
      </c>
    </row>
    <row r="53" spans="1:37" ht="12.75">
      <c r="A53" s="18">
        <v>50</v>
      </c>
      <c r="B53" s="60" t="s">
        <v>104</v>
      </c>
      <c r="C53" s="51">
        <v>8405</v>
      </c>
      <c r="D53" s="32">
        <v>2025891</v>
      </c>
      <c r="E53" s="32">
        <f t="shared" si="2"/>
        <v>241.0340273646639</v>
      </c>
      <c r="F53" s="32">
        <v>33999</v>
      </c>
      <c r="G53" s="32">
        <f t="shared" si="3"/>
        <v>4.045092207019631</v>
      </c>
      <c r="H53" s="32">
        <v>0</v>
      </c>
      <c r="I53" s="32">
        <f t="shared" si="4"/>
        <v>0</v>
      </c>
      <c r="J53" s="32">
        <v>251791</v>
      </c>
      <c r="K53" s="32">
        <f t="shared" si="5"/>
        <v>29.95728732897085</v>
      </c>
      <c r="L53" s="32">
        <v>217927</v>
      </c>
      <c r="M53" s="32">
        <f t="shared" si="6"/>
        <v>25.92825698988697</v>
      </c>
      <c r="N53" s="32">
        <v>0</v>
      </c>
      <c r="O53" s="32">
        <f t="shared" si="7"/>
        <v>0</v>
      </c>
      <c r="P53" s="32">
        <v>0</v>
      </c>
      <c r="Q53" s="32">
        <f t="shared" si="8"/>
        <v>0</v>
      </c>
      <c r="R53" s="32">
        <v>0</v>
      </c>
      <c r="S53" s="32">
        <f t="shared" si="9"/>
        <v>0</v>
      </c>
      <c r="T53" s="32">
        <v>0</v>
      </c>
      <c r="U53" s="32">
        <f t="shared" si="10"/>
        <v>0</v>
      </c>
      <c r="V53" s="32">
        <v>18458</v>
      </c>
      <c r="W53" s="32">
        <f t="shared" si="11"/>
        <v>2.1960737656157048</v>
      </c>
      <c r="X53" s="32">
        <v>81423</v>
      </c>
      <c r="Y53" s="32">
        <f t="shared" si="12"/>
        <v>9.687447947650208</v>
      </c>
      <c r="Z53" s="32">
        <v>236214</v>
      </c>
      <c r="AA53" s="32">
        <f t="shared" si="13"/>
        <v>28.103985722784056</v>
      </c>
      <c r="AB53" s="32">
        <v>50071</v>
      </c>
      <c r="AC53" s="32">
        <f t="shared" si="14"/>
        <v>5.957287328970851</v>
      </c>
      <c r="AD53" s="32">
        <v>402865</v>
      </c>
      <c r="AE53" s="32">
        <f t="shared" si="15"/>
        <v>47.93158834027365</v>
      </c>
      <c r="AF53" s="32">
        <v>0</v>
      </c>
      <c r="AG53" s="32">
        <f t="shared" si="18"/>
        <v>0</v>
      </c>
      <c r="AH53" s="32">
        <v>12841</v>
      </c>
      <c r="AI53" s="32">
        <f t="shared" si="19"/>
        <v>1.5277810826888756</v>
      </c>
      <c r="AJ53" s="33">
        <f t="shared" si="16"/>
        <v>3331480</v>
      </c>
      <c r="AK53" s="32">
        <f t="shared" si="17"/>
        <v>396.3688280785247</v>
      </c>
    </row>
    <row r="54" spans="1:37" ht="12.75">
      <c r="A54" s="41">
        <v>51</v>
      </c>
      <c r="B54" s="59" t="s">
        <v>105</v>
      </c>
      <c r="C54" s="52">
        <v>9534</v>
      </c>
      <c r="D54" s="42">
        <v>790566</v>
      </c>
      <c r="E54" s="42">
        <f t="shared" si="2"/>
        <v>82.92070484581498</v>
      </c>
      <c r="F54" s="42">
        <v>14964</v>
      </c>
      <c r="G54" s="42">
        <f t="shared" si="3"/>
        <v>1.5695405915670233</v>
      </c>
      <c r="H54" s="42">
        <v>0</v>
      </c>
      <c r="I54" s="42">
        <f t="shared" si="4"/>
        <v>0</v>
      </c>
      <c r="J54" s="42">
        <v>602550</v>
      </c>
      <c r="K54" s="42">
        <f t="shared" si="5"/>
        <v>63.200125865324104</v>
      </c>
      <c r="L54" s="42">
        <v>0</v>
      </c>
      <c r="M54" s="42">
        <f t="shared" si="6"/>
        <v>0</v>
      </c>
      <c r="N54" s="42">
        <v>0</v>
      </c>
      <c r="O54" s="42">
        <f t="shared" si="7"/>
        <v>0</v>
      </c>
      <c r="P54" s="42">
        <v>0</v>
      </c>
      <c r="Q54" s="42">
        <f t="shared" si="8"/>
        <v>0</v>
      </c>
      <c r="R54" s="42">
        <v>0</v>
      </c>
      <c r="S54" s="42">
        <f t="shared" si="9"/>
        <v>0</v>
      </c>
      <c r="T54" s="42">
        <v>0</v>
      </c>
      <c r="U54" s="42">
        <f t="shared" si="10"/>
        <v>0</v>
      </c>
      <c r="V54" s="42">
        <v>613067</v>
      </c>
      <c r="W54" s="42">
        <f t="shared" si="11"/>
        <v>64.30323054331865</v>
      </c>
      <c r="X54" s="42">
        <v>36000</v>
      </c>
      <c r="Y54" s="42">
        <f t="shared" si="12"/>
        <v>3.775959723096287</v>
      </c>
      <c r="Z54" s="42">
        <v>475</v>
      </c>
      <c r="AA54" s="42">
        <f t="shared" si="13"/>
        <v>0.04982169079085379</v>
      </c>
      <c r="AB54" s="42">
        <v>62669</v>
      </c>
      <c r="AC54" s="42">
        <f t="shared" si="14"/>
        <v>6.573211663520033</v>
      </c>
      <c r="AD54" s="42">
        <v>384561</v>
      </c>
      <c r="AE54" s="42">
        <f t="shared" si="15"/>
        <v>40.33574575204531</v>
      </c>
      <c r="AF54" s="42">
        <v>10252</v>
      </c>
      <c r="AG54" s="42">
        <f t="shared" si="18"/>
        <v>1.0753094189217538</v>
      </c>
      <c r="AH54" s="42">
        <v>67471</v>
      </c>
      <c r="AI54" s="42">
        <f t="shared" si="19"/>
        <v>7.076882735473044</v>
      </c>
      <c r="AJ54" s="43">
        <f t="shared" si="16"/>
        <v>2582575</v>
      </c>
      <c r="AK54" s="42">
        <f t="shared" si="17"/>
        <v>270.88053282987204</v>
      </c>
    </row>
    <row r="55" spans="1:37" ht="12.75">
      <c r="A55" s="17">
        <v>52</v>
      </c>
      <c r="B55" s="58" t="s">
        <v>171</v>
      </c>
      <c r="C55" s="52">
        <v>36021</v>
      </c>
      <c r="D55" s="35">
        <v>2000447</v>
      </c>
      <c r="E55" s="35">
        <f t="shared" si="2"/>
        <v>55.53557646928181</v>
      </c>
      <c r="F55" s="35">
        <v>0</v>
      </c>
      <c r="G55" s="35">
        <f t="shared" si="3"/>
        <v>0</v>
      </c>
      <c r="H55" s="35">
        <v>0</v>
      </c>
      <c r="I55" s="35">
        <f t="shared" si="4"/>
        <v>0</v>
      </c>
      <c r="J55" s="35">
        <v>3188506</v>
      </c>
      <c r="K55" s="35">
        <f t="shared" si="5"/>
        <v>88.51797562532967</v>
      </c>
      <c r="L55" s="35">
        <v>758732</v>
      </c>
      <c r="M55" s="35">
        <f t="shared" si="6"/>
        <v>21.06360178784598</v>
      </c>
      <c r="N55" s="35">
        <v>0</v>
      </c>
      <c r="O55" s="35">
        <f t="shared" si="7"/>
        <v>0</v>
      </c>
      <c r="P55" s="35">
        <v>0</v>
      </c>
      <c r="Q55" s="35">
        <f t="shared" si="8"/>
        <v>0</v>
      </c>
      <c r="R55" s="35">
        <v>0</v>
      </c>
      <c r="S55" s="35">
        <f t="shared" si="9"/>
        <v>0</v>
      </c>
      <c r="T55" s="35">
        <v>0</v>
      </c>
      <c r="U55" s="35">
        <f t="shared" si="10"/>
        <v>0</v>
      </c>
      <c r="V55" s="35">
        <v>706112</v>
      </c>
      <c r="W55" s="35">
        <f t="shared" si="11"/>
        <v>19.60278726298548</v>
      </c>
      <c r="X55" s="35">
        <v>11997</v>
      </c>
      <c r="Y55" s="35">
        <f t="shared" si="12"/>
        <v>0.33305571749812607</v>
      </c>
      <c r="Z55" s="35">
        <v>388957</v>
      </c>
      <c r="AA55" s="35">
        <f t="shared" si="13"/>
        <v>10.798062241470253</v>
      </c>
      <c r="AB55" s="35">
        <v>30101</v>
      </c>
      <c r="AC55" s="35">
        <f t="shared" si="14"/>
        <v>0.8356514255573138</v>
      </c>
      <c r="AD55" s="35">
        <v>3392120</v>
      </c>
      <c r="AE55" s="35">
        <f t="shared" si="15"/>
        <v>94.17062269231837</v>
      </c>
      <c r="AF55" s="35">
        <v>124883</v>
      </c>
      <c r="AG55" s="35">
        <f t="shared" si="18"/>
        <v>3.466949834818578</v>
      </c>
      <c r="AH55" s="35">
        <v>258458</v>
      </c>
      <c r="AI55" s="35">
        <f t="shared" si="19"/>
        <v>7.175203353599289</v>
      </c>
      <c r="AJ55" s="36">
        <f t="shared" si="16"/>
        <v>10860313</v>
      </c>
      <c r="AK55" s="35">
        <f t="shared" si="17"/>
        <v>301.4994864107049</v>
      </c>
    </row>
    <row r="56" spans="1:37" ht="12.75">
      <c r="A56" s="17">
        <v>53</v>
      </c>
      <c r="B56" s="58" t="s">
        <v>106</v>
      </c>
      <c r="C56" s="52">
        <v>19369</v>
      </c>
      <c r="D56" s="35">
        <v>823594</v>
      </c>
      <c r="E56" s="35">
        <f t="shared" si="2"/>
        <v>42.521245288863646</v>
      </c>
      <c r="F56" s="35">
        <v>0</v>
      </c>
      <c r="G56" s="35">
        <f t="shared" si="3"/>
        <v>0</v>
      </c>
      <c r="H56" s="35">
        <v>0</v>
      </c>
      <c r="I56" s="35">
        <f t="shared" si="4"/>
        <v>0</v>
      </c>
      <c r="J56" s="35">
        <v>224306</v>
      </c>
      <c r="K56" s="35">
        <f t="shared" si="5"/>
        <v>11.58067014301203</v>
      </c>
      <c r="L56" s="35">
        <v>198059</v>
      </c>
      <c r="M56" s="35">
        <f t="shared" si="6"/>
        <v>10.225566627084516</v>
      </c>
      <c r="N56" s="35">
        <v>0</v>
      </c>
      <c r="O56" s="35">
        <f t="shared" si="7"/>
        <v>0</v>
      </c>
      <c r="P56" s="35">
        <v>33093</v>
      </c>
      <c r="Q56" s="35">
        <f t="shared" si="8"/>
        <v>1.7085549073261397</v>
      </c>
      <c r="R56" s="35">
        <v>0</v>
      </c>
      <c r="S56" s="35">
        <f t="shared" si="9"/>
        <v>0</v>
      </c>
      <c r="T56" s="35">
        <v>0</v>
      </c>
      <c r="U56" s="35">
        <f t="shared" si="10"/>
        <v>0</v>
      </c>
      <c r="V56" s="35">
        <v>764474</v>
      </c>
      <c r="W56" s="35">
        <f t="shared" si="11"/>
        <v>39.46894522174609</v>
      </c>
      <c r="X56" s="35">
        <v>72953</v>
      </c>
      <c r="Y56" s="35">
        <f t="shared" si="12"/>
        <v>3.7664825236202177</v>
      </c>
      <c r="Z56" s="35">
        <v>1254106</v>
      </c>
      <c r="AA56" s="35">
        <f t="shared" si="13"/>
        <v>64.74810263823636</v>
      </c>
      <c r="AB56" s="35">
        <v>26677</v>
      </c>
      <c r="AC56" s="35">
        <f t="shared" si="14"/>
        <v>1.3773039392844235</v>
      </c>
      <c r="AD56" s="35">
        <v>187099</v>
      </c>
      <c r="AE56" s="35">
        <f t="shared" si="15"/>
        <v>9.659713975940937</v>
      </c>
      <c r="AF56" s="35">
        <v>39637</v>
      </c>
      <c r="AG56" s="35">
        <f t="shared" si="18"/>
        <v>2.0464143734834015</v>
      </c>
      <c r="AH56" s="35">
        <v>327210</v>
      </c>
      <c r="AI56" s="35">
        <f t="shared" si="19"/>
        <v>16.89348959677836</v>
      </c>
      <c r="AJ56" s="36">
        <f t="shared" si="16"/>
        <v>3951208</v>
      </c>
      <c r="AK56" s="35">
        <f t="shared" si="17"/>
        <v>203.99648923537612</v>
      </c>
    </row>
    <row r="57" spans="1:37" ht="12.75">
      <c r="A57" s="17">
        <v>54</v>
      </c>
      <c r="B57" s="58" t="s">
        <v>107</v>
      </c>
      <c r="C57" s="52">
        <v>713</v>
      </c>
      <c r="D57" s="35">
        <v>579047</v>
      </c>
      <c r="E57" s="35">
        <f t="shared" si="2"/>
        <v>812.1276297335203</v>
      </c>
      <c r="F57" s="35">
        <v>0</v>
      </c>
      <c r="G57" s="35">
        <f t="shared" si="3"/>
        <v>0</v>
      </c>
      <c r="H57" s="35">
        <v>0</v>
      </c>
      <c r="I57" s="35">
        <f t="shared" si="4"/>
        <v>0</v>
      </c>
      <c r="J57" s="35">
        <v>51846</v>
      </c>
      <c r="K57" s="35">
        <f t="shared" si="5"/>
        <v>72.71528751753155</v>
      </c>
      <c r="L57" s="35">
        <v>17456</v>
      </c>
      <c r="M57" s="35">
        <f t="shared" si="6"/>
        <v>24.482468443197757</v>
      </c>
      <c r="N57" s="35">
        <v>0</v>
      </c>
      <c r="O57" s="35">
        <f t="shared" si="7"/>
        <v>0</v>
      </c>
      <c r="P57" s="35">
        <v>0</v>
      </c>
      <c r="Q57" s="35">
        <f t="shared" si="8"/>
        <v>0</v>
      </c>
      <c r="R57" s="35">
        <v>0</v>
      </c>
      <c r="S57" s="35">
        <f t="shared" si="9"/>
        <v>0</v>
      </c>
      <c r="T57" s="35">
        <v>0</v>
      </c>
      <c r="U57" s="35">
        <f t="shared" si="10"/>
        <v>0</v>
      </c>
      <c r="V57" s="35">
        <v>56500</v>
      </c>
      <c r="W57" s="35">
        <f t="shared" si="11"/>
        <v>79.24263674614306</v>
      </c>
      <c r="X57" s="35">
        <v>0</v>
      </c>
      <c r="Y57" s="35">
        <f t="shared" si="12"/>
        <v>0</v>
      </c>
      <c r="Z57" s="35">
        <v>248</v>
      </c>
      <c r="AA57" s="35">
        <f t="shared" si="13"/>
        <v>0.34782608695652173</v>
      </c>
      <c r="AB57" s="35">
        <v>28100</v>
      </c>
      <c r="AC57" s="35">
        <f t="shared" si="14"/>
        <v>39.410939691444604</v>
      </c>
      <c r="AD57" s="35">
        <v>81675</v>
      </c>
      <c r="AE57" s="35">
        <f t="shared" si="15"/>
        <v>114.55119214586256</v>
      </c>
      <c r="AF57" s="35">
        <v>0</v>
      </c>
      <c r="AG57" s="35">
        <f t="shared" si="18"/>
        <v>0</v>
      </c>
      <c r="AH57" s="35">
        <v>23</v>
      </c>
      <c r="AI57" s="35">
        <f t="shared" si="19"/>
        <v>0.03225806451612903</v>
      </c>
      <c r="AJ57" s="36">
        <f t="shared" si="16"/>
        <v>814895</v>
      </c>
      <c r="AK57" s="35">
        <f t="shared" si="17"/>
        <v>1142.9102384291725</v>
      </c>
    </row>
    <row r="58" spans="1:37" ht="12.75">
      <c r="A58" s="18">
        <v>55</v>
      </c>
      <c r="B58" s="60" t="s">
        <v>172</v>
      </c>
      <c r="C58" s="51">
        <v>18869</v>
      </c>
      <c r="D58" s="32">
        <v>771979</v>
      </c>
      <c r="E58" s="32">
        <f t="shared" si="2"/>
        <v>40.91255498436589</v>
      </c>
      <c r="F58" s="32">
        <v>0</v>
      </c>
      <c r="G58" s="32">
        <f t="shared" si="3"/>
        <v>0</v>
      </c>
      <c r="H58" s="32">
        <v>0</v>
      </c>
      <c r="I58" s="32">
        <f t="shared" si="4"/>
        <v>0</v>
      </c>
      <c r="J58" s="32">
        <v>199845</v>
      </c>
      <c r="K58" s="32">
        <f t="shared" si="5"/>
        <v>10.591181302665747</v>
      </c>
      <c r="L58" s="32">
        <v>498952</v>
      </c>
      <c r="M58" s="32">
        <f t="shared" si="6"/>
        <v>26.44294875192114</v>
      </c>
      <c r="N58" s="32">
        <v>0</v>
      </c>
      <c r="O58" s="32">
        <f t="shared" si="7"/>
        <v>0</v>
      </c>
      <c r="P58" s="32">
        <v>76746</v>
      </c>
      <c r="Q58" s="32">
        <f t="shared" si="8"/>
        <v>4.067306163548678</v>
      </c>
      <c r="R58" s="32">
        <v>0</v>
      </c>
      <c r="S58" s="32">
        <f t="shared" si="9"/>
        <v>0</v>
      </c>
      <c r="T58" s="32">
        <v>0</v>
      </c>
      <c r="U58" s="32">
        <f t="shared" si="10"/>
        <v>0</v>
      </c>
      <c r="V58" s="32">
        <v>641464</v>
      </c>
      <c r="W58" s="32">
        <f t="shared" si="11"/>
        <v>33.99565424770788</v>
      </c>
      <c r="X58" s="32">
        <v>2900</v>
      </c>
      <c r="Y58" s="32">
        <f t="shared" si="12"/>
        <v>0.15369123959934283</v>
      </c>
      <c r="Z58" s="32">
        <v>90669</v>
      </c>
      <c r="AA58" s="32">
        <f t="shared" si="13"/>
        <v>4.8051831045630395</v>
      </c>
      <c r="AB58" s="32">
        <v>59626</v>
      </c>
      <c r="AC58" s="32">
        <f t="shared" si="14"/>
        <v>3.1599978801208333</v>
      </c>
      <c r="AD58" s="32">
        <v>319602</v>
      </c>
      <c r="AE58" s="32">
        <f t="shared" si="15"/>
        <v>16.93794053738937</v>
      </c>
      <c r="AF58" s="32">
        <v>26511</v>
      </c>
      <c r="AG58" s="32">
        <f t="shared" si="18"/>
        <v>1.4050029148338545</v>
      </c>
      <c r="AH58" s="32">
        <v>32072</v>
      </c>
      <c r="AI58" s="32">
        <f t="shared" si="19"/>
        <v>1.6997191160103875</v>
      </c>
      <c r="AJ58" s="33">
        <f t="shared" si="16"/>
        <v>2720366</v>
      </c>
      <c r="AK58" s="32">
        <f t="shared" si="17"/>
        <v>144.17118024272617</v>
      </c>
    </row>
    <row r="59" spans="1:37" ht="12.75">
      <c r="A59" s="41">
        <v>56</v>
      </c>
      <c r="B59" s="59" t="s">
        <v>108</v>
      </c>
      <c r="C59" s="52">
        <v>2636</v>
      </c>
      <c r="D59" s="42">
        <v>549907</v>
      </c>
      <c r="E59" s="42">
        <f t="shared" si="2"/>
        <v>208.61418816388468</v>
      </c>
      <c r="F59" s="42">
        <v>0</v>
      </c>
      <c r="G59" s="42">
        <f t="shared" si="3"/>
        <v>0</v>
      </c>
      <c r="H59" s="42">
        <v>0</v>
      </c>
      <c r="I59" s="42">
        <f t="shared" si="4"/>
        <v>0</v>
      </c>
      <c r="J59" s="42">
        <v>103441</v>
      </c>
      <c r="K59" s="42">
        <f t="shared" si="5"/>
        <v>39.24165402124431</v>
      </c>
      <c r="L59" s="42">
        <v>0</v>
      </c>
      <c r="M59" s="42">
        <f t="shared" si="6"/>
        <v>0</v>
      </c>
      <c r="N59" s="42">
        <v>0</v>
      </c>
      <c r="O59" s="42">
        <f t="shared" si="7"/>
        <v>0</v>
      </c>
      <c r="P59" s="42">
        <v>0</v>
      </c>
      <c r="Q59" s="42">
        <f t="shared" si="8"/>
        <v>0</v>
      </c>
      <c r="R59" s="42">
        <v>0</v>
      </c>
      <c r="S59" s="42">
        <f t="shared" si="9"/>
        <v>0</v>
      </c>
      <c r="T59" s="42">
        <v>0</v>
      </c>
      <c r="U59" s="42">
        <f t="shared" si="10"/>
        <v>0</v>
      </c>
      <c r="V59" s="42">
        <v>0</v>
      </c>
      <c r="W59" s="42">
        <f t="shared" si="11"/>
        <v>0</v>
      </c>
      <c r="X59" s="42">
        <v>0</v>
      </c>
      <c r="Y59" s="42">
        <f t="shared" si="12"/>
        <v>0</v>
      </c>
      <c r="Z59" s="42">
        <v>67041</v>
      </c>
      <c r="AA59" s="42">
        <f t="shared" si="13"/>
        <v>25.432852807283762</v>
      </c>
      <c r="AB59" s="42">
        <v>40720</v>
      </c>
      <c r="AC59" s="42">
        <f t="shared" si="14"/>
        <v>15.447647951441578</v>
      </c>
      <c r="AD59" s="42">
        <v>64166</v>
      </c>
      <c r="AE59" s="42">
        <f t="shared" si="15"/>
        <v>24.342185128983306</v>
      </c>
      <c r="AF59" s="42">
        <v>2704</v>
      </c>
      <c r="AG59" s="42">
        <f t="shared" si="18"/>
        <v>1.0257966616084977</v>
      </c>
      <c r="AH59" s="42">
        <v>9849</v>
      </c>
      <c r="AI59" s="42">
        <f t="shared" si="19"/>
        <v>3.7363429438543245</v>
      </c>
      <c r="AJ59" s="43">
        <f t="shared" si="16"/>
        <v>837828</v>
      </c>
      <c r="AK59" s="42">
        <f t="shared" si="17"/>
        <v>317.84066767830046</v>
      </c>
    </row>
    <row r="60" spans="1:37" ht="12.75">
      <c r="A60" s="17">
        <v>57</v>
      </c>
      <c r="B60" s="58" t="s">
        <v>173</v>
      </c>
      <c r="C60" s="52">
        <v>9090</v>
      </c>
      <c r="D60" s="35">
        <v>957139</v>
      </c>
      <c r="E60" s="35">
        <f t="shared" si="2"/>
        <v>105.2958195819582</v>
      </c>
      <c r="F60" s="35">
        <v>0</v>
      </c>
      <c r="G60" s="35">
        <f t="shared" si="3"/>
        <v>0</v>
      </c>
      <c r="H60" s="35">
        <v>0</v>
      </c>
      <c r="I60" s="35">
        <f t="shared" si="4"/>
        <v>0</v>
      </c>
      <c r="J60" s="35">
        <v>390430</v>
      </c>
      <c r="K60" s="35">
        <f t="shared" si="5"/>
        <v>42.95159515951595</v>
      </c>
      <c r="L60" s="35">
        <v>408399</v>
      </c>
      <c r="M60" s="35">
        <f t="shared" si="6"/>
        <v>44.92838283828383</v>
      </c>
      <c r="N60" s="35">
        <v>0</v>
      </c>
      <c r="O60" s="35">
        <f t="shared" si="7"/>
        <v>0</v>
      </c>
      <c r="P60" s="35">
        <v>0</v>
      </c>
      <c r="Q60" s="35">
        <f t="shared" si="8"/>
        <v>0</v>
      </c>
      <c r="R60" s="35">
        <v>0</v>
      </c>
      <c r="S60" s="35">
        <f t="shared" si="9"/>
        <v>0</v>
      </c>
      <c r="T60" s="35">
        <v>0</v>
      </c>
      <c r="U60" s="35">
        <f t="shared" si="10"/>
        <v>0</v>
      </c>
      <c r="V60" s="35">
        <v>115158</v>
      </c>
      <c r="W60" s="35">
        <f t="shared" si="11"/>
        <v>12.668646864686469</v>
      </c>
      <c r="X60" s="35">
        <v>66335</v>
      </c>
      <c r="Y60" s="35">
        <f t="shared" si="12"/>
        <v>7.2975797579757975</v>
      </c>
      <c r="Z60" s="35">
        <v>68787</v>
      </c>
      <c r="AA60" s="35">
        <f t="shared" si="13"/>
        <v>7.567326732673267</v>
      </c>
      <c r="AB60" s="35">
        <v>31500</v>
      </c>
      <c r="AC60" s="35">
        <f t="shared" si="14"/>
        <v>3.4653465346534653</v>
      </c>
      <c r="AD60" s="35">
        <v>43591</v>
      </c>
      <c r="AE60" s="35">
        <f t="shared" si="15"/>
        <v>4.795489548954896</v>
      </c>
      <c r="AF60" s="35">
        <v>0</v>
      </c>
      <c r="AG60" s="35">
        <f t="shared" si="18"/>
        <v>0</v>
      </c>
      <c r="AH60" s="35">
        <v>158102</v>
      </c>
      <c r="AI60" s="35">
        <f t="shared" si="19"/>
        <v>17.392959295929593</v>
      </c>
      <c r="AJ60" s="36">
        <f t="shared" si="16"/>
        <v>2239441</v>
      </c>
      <c r="AK60" s="35">
        <f t="shared" si="17"/>
        <v>246.36314631463145</v>
      </c>
    </row>
    <row r="61" spans="1:37" ht="12.75">
      <c r="A61" s="17">
        <v>58</v>
      </c>
      <c r="B61" s="58" t="s">
        <v>109</v>
      </c>
      <c r="C61" s="52">
        <v>9986</v>
      </c>
      <c r="D61" s="35">
        <v>892831</v>
      </c>
      <c r="E61" s="35">
        <f t="shared" si="2"/>
        <v>89.4082715802123</v>
      </c>
      <c r="F61" s="35">
        <v>0</v>
      </c>
      <c r="G61" s="35">
        <f t="shared" si="3"/>
        <v>0</v>
      </c>
      <c r="H61" s="35">
        <v>0</v>
      </c>
      <c r="I61" s="35">
        <f t="shared" si="4"/>
        <v>0</v>
      </c>
      <c r="J61" s="35">
        <v>191310</v>
      </c>
      <c r="K61" s="35">
        <f t="shared" si="5"/>
        <v>19.15782094932906</v>
      </c>
      <c r="L61" s="35">
        <v>197809</v>
      </c>
      <c r="M61" s="35">
        <f t="shared" si="6"/>
        <v>19.808632084918887</v>
      </c>
      <c r="N61" s="35">
        <v>0</v>
      </c>
      <c r="O61" s="35">
        <f t="shared" si="7"/>
        <v>0</v>
      </c>
      <c r="P61" s="35">
        <v>15793</v>
      </c>
      <c r="Q61" s="35">
        <f t="shared" si="8"/>
        <v>1.5815141197676748</v>
      </c>
      <c r="R61" s="35">
        <v>0</v>
      </c>
      <c r="S61" s="35">
        <f t="shared" si="9"/>
        <v>0</v>
      </c>
      <c r="T61" s="35">
        <v>0</v>
      </c>
      <c r="U61" s="35">
        <f t="shared" si="10"/>
        <v>0</v>
      </c>
      <c r="V61" s="35">
        <v>0</v>
      </c>
      <c r="W61" s="35">
        <f t="shared" si="11"/>
        <v>0</v>
      </c>
      <c r="X61" s="35">
        <v>22282</v>
      </c>
      <c r="Y61" s="35">
        <f t="shared" si="12"/>
        <v>2.231323853394753</v>
      </c>
      <c r="Z61" s="35">
        <v>37582</v>
      </c>
      <c r="AA61" s="35">
        <f t="shared" si="13"/>
        <v>3.7634688563989585</v>
      </c>
      <c r="AB61" s="35">
        <v>66049</v>
      </c>
      <c r="AC61" s="35">
        <f t="shared" si="14"/>
        <v>6.614159823753255</v>
      </c>
      <c r="AD61" s="35">
        <v>203035</v>
      </c>
      <c r="AE61" s="35">
        <f t="shared" si="15"/>
        <v>20.33196475065091</v>
      </c>
      <c r="AF61" s="35">
        <v>20438</v>
      </c>
      <c r="AG61" s="35">
        <f t="shared" si="18"/>
        <v>2.0466653314640495</v>
      </c>
      <c r="AH61" s="35">
        <v>283927</v>
      </c>
      <c r="AI61" s="35">
        <f t="shared" si="19"/>
        <v>28.432505507710797</v>
      </c>
      <c r="AJ61" s="36">
        <f t="shared" si="16"/>
        <v>1931056</v>
      </c>
      <c r="AK61" s="35">
        <f t="shared" si="17"/>
        <v>193.37632685760065</v>
      </c>
    </row>
    <row r="62" spans="1:37" ht="12.75">
      <c r="A62" s="17">
        <v>59</v>
      </c>
      <c r="B62" s="58" t="s">
        <v>110</v>
      </c>
      <c r="C62" s="52">
        <v>5302</v>
      </c>
      <c r="D62" s="35">
        <v>485589</v>
      </c>
      <c r="E62" s="35">
        <f t="shared" si="2"/>
        <v>91.58600528102603</v>
      </c>
      <c r="F62" s="35">
        <v>0</v>
      </c>
      <c r="G62" s="35">
        <f t="shared" si="3"/>
        <v>0</v>
      </c>
      <c r="H62" s="35">
        <v>0</v>
      </c>
      <c r="I62" s="35">
        <f t="shared" si="4"/>
        <v>0</v>
      </c>
      <c r="J62" s="35">
        <v>129532</v>
      </c>
      <c r="K62" s="35">
        <f t="shared" si="5"/>
        <v>24.430780837419842</v>
      </c>
      <c r="L62" s="35">
        <v>46599</v>
      </c>
      <c r="M62" s="35">
        <f t="shared" si="6"/>
        <v>8.788947566955866</v>
      </c>
      <c r="N62" s="35">
        <v>0</v>
      </c>
      <c r="O62" s="35">
        <f t="shared" si="7"/>
        <v>0</v>
      </c>
      <c r="P62" s="35">
        <v>17101</v>
      </c>
      <c r="Q62" s="35">
        <f t="shared" si="8"/>
        <v>3.2253866465484724</v>
      </c>
      <c r="R62" s="35">
        <v>0</v>
      </c>
      <c r="S62" s="35">
        <f t="shared" si="9"/>
        <v>0</v>
      </c>
      <c r="T62" s="35">
        <v>0</v>
      </c>
      <c r="U62" s="35">
        <f t="shared" si="10"/>
        <v>0</v>
      </c>
      <c r="V62" s="35">
        <v>6237</v>
      </c>
      <c r="W62" s="35">
        <f t="shared" si="11"/>
        <v>1.1763485477178424</v>
      </c>
      <c r="X62" s="35">
        <v>43742</v>
      </c>
      <c r="Y62" s="35">
        <f t="shared" si="12"/>
        <v>8.250094304036212</v>
      </c>
      <c r="Z62" s="35">
        <v>65977</v>
      </c>
      <c r="AA62" s="35">
        <f t="shared" si="13"/>
        <v>12.443794794417201</v>
      </c>
      <c r="AB62" s="35">
        <v>45285</v>
      </c>
      <c r="AC62" s="35">
        <f t="shared" si="14"/>
        <v>8.541116559788758</v>
      </c>
      <c r="AD62" s="35">
        <v>55272</v>
      </c>
      <c r="AE62" s="35">
        <f t="shared" si="15"/>
        <v>10.424745379102225</v>
      </c>
      <c r="AF62" s="35">
        <v>0</v>
      </c>
      <c r="AG62" s="35">
        <f t="shared" si="18"/>
        <v>0</v>
      </c>
      <c r="AH62" s="35">
        <v>199</v>
      </c>
      <c r="AI62" s="35">
        <f t="shared" si="19"/>
        <v>0.037533006412674465</v>
      </c>
      <c r="AJ62" s="36">
        <f t="shared" si="16"/>
        <v>895533</v>
      </c>
      <c r="AK62" s="35">
        <f>AJ62/$C62</f>
        <v>168.90475292342512</v>
      </c>
    </row>
    <row r="63" spans="1:37" ht="12.75">
      <c r="A63" s="18">
        <v>60</v>
      </c>
      <c r="B63" s="60" t="s">
        <v>111</v>
      </c>
      <c r="C63" s="51">
        <v>7143</v>
      </c>
      <c r="D63" s="32">
        <v>1260674</v>
      </c>
      <c r="E63" s="32">
        <f t="shared" si="2"/>
        <v>176.49083018339633</v>
      </c>
      <c r="F63" s="32">
        <v>0</v>
      </c>
      <c r="G63" s="32">
        <f t="shared" si="3"/>
        <v>0</v>
      </c>
      <c r="H63" s="32">
        <v>0</v>
      </c>
      <c r="I63" s="32">
        <f t="shared" si="4"/>
        <v>0</v>
      </c>
      <c r="J63" s="32">
        <v>389025</v>
      </c>
      <c r="K63" s="32">
        <f t="shared" si="5"/>
        <v>54.462410751784965</v>
      </c>
      <c r="L63" s="32">
        <v>333938</v>
      </c>
      <c r="M63" s="32">
        <f t="shared" si="6"/>
        <v>46.750384992300155</v>
      </c>
      <c r="N63" s="32">
        <v>0</v>
      </c>
      <c r="O63" s="32">
        <f t="shared" si="7"/>
        <v>0</v>
      </c>
      <c r="P63" s="32">
        <v>0</v>
      </c>
      <c r="Q63" s="32">
        <f t="shared" si="8"/>
        <v>0</v>
      </c>
      <c r="R63" s="32">
        <v>0</v>
      </c>
      <c r="S63" s="32">
        <f t="shared" si="9"/>
        <v>0</v>
      </c>
      <c r="T63" s="32">
        <v>0</v>
      </c>
      <c r="U63" s="32">
        <f t="shared" si="10"/>
        <v>0</v>
      </c>
      <c r="V63" s="32">
        <v>272833</v>
      </c>
      <c r="W63" s="32">
        <f t="shared" si="11"/>
        <v>38.19585608287834</v>
      </c>
      <c r="X63" s="32">
        <v>0</v>
      </c>
      <c r="Y63" s="32">
        <f t="shared" si="12"/>
        <v>0</v>
      </c>
      <c r="Z63" s="32">
        <v>75068</v>
      </c>
      <c r="AA63" s="32">
        <f t="shared" si="13"/>
        <v>10.509309813803723</v>
      </c>
      <c r="AB63" s="32">
        <v>68834</v>
      </c>
      <c r="AC63" s="32">
        <f t="shared" si="14"/>
        <v>9.636567268654627</v>
      </c>
      <c r="AD63" s="32">
        <v>176391</v>
      </c>
      <c r="AE63" s="32">
        <f t="shared" si="15"/>
        <v>24.6942461150777</v>
      </c>
      <c r="AF63" s="32">
        <v>3102</v>
      </c>
      <c r="AG63" s="32">
        <f t="shared" si="18"/>
        <v>0.43427131457370854</v>
      </c>
      <c r="AH63" s="32">
        <v>60854</v>
      </c>
      <c r="AI63" s="32">
        <f t="shared" si="19"/>
        <v>8.519389612207755</v>
      </c>
      <c r="AJ63" s="33">
        <f t="shared" si="16"/>
        <v>2640719</v>
      </c>
      <c r="AK63" s="32">
        <f t="shared" si="17"/>
        <v>369.6932661346773</v>
      </c>
    </row>
    <row r="64" spans="1:37" ht="12.75">
      <c r="A64" s="41">
        <v>61</v>
      </c>
      <c r="B64" s="59" t="s">
        <v>112</v>
      </c>
      <c r="C64" s="52">
        <v>3825</v>
      </c>
      <c r="D64" s="42">
        <v>912546</v>
      </c>
      <c r="E64" s="42">
        <f t="shared" si="2"/>
        <v>238.5741176470588</v>
      </c>
      <c r="F64" s="42">
        <v>0</v>
      </c>
      <c r="G64" s="42">
        <f t="shared" si="3"/>
        <v>0</v>
      </c>
      <c r="H64" s="42">
        <v>162277</v>
      </c>
      <c r="I64" s="42">
        <f t="shared" si="4"/>
        <v>42.42535947712418</v>
      </c>
      <c r="J64" s="42">
        <v>241723</v>
      </c>
      <c r="K64" s="42">
        <f t="shared" si="5"/>
        <v>63.19555555555556</v>
      </c>
      <c r="L64" s="42">
        <v>193674</v>
      </c>
      <c r="M64" s="42">
        <f t="shared" si="6"/>
        <v>50.63372549019608</v>
      </c>
      <c r="N64" s="42">
        <v>0</v>
      </c>
      <c r="O64" s="42">
        <f t="shared" si="7"/>
        <v>0</v>
      </c>
      <c r="P64" s="42">
        <v>0</v>
      </c>
      <c r="Q64" s="42">
        <f t="shared" si="8"/>
        <v>0</v>
      </c>
      <c r="R64" s="42">
        <v>0</v>
      </c>
      <c r="S64" s="42">
        <f t="shared" si="9"/>
        <v>0</v>
      </c>
      <c r="T64" s="42">
        <v>0</v>
      </c>
      <c r="U64" s="42">
        <f t="shared" si="10"/>
        <v>0</v>
      </c>
      <c r="V64" s="42">
        <v>4800</v>
      </c>
      <c r="W64" s="42">
        <f t="shared" si="11"/>
        <v>1.2549019607843137</v>
      </c>
      <c r="X64" s="42">
        <v>14355</v>
      </c>
      <c r="Y64" s="42">
        <f t="shared" si="12"/>
        <v>3.7529411764705882</v>
      </c>
      <c r="Z64" s="42">
        <v>55937</v>
      </c>
      <c r="AA64" s="42">
        <f t="shared" si="13"/>
        <v>14.6240522875817</v>
      </c>
      <c r="AB64" s="42">
        <v>77200</v>
      </c>
      <c r="AC64" s="42">
        <f t="shared" si="14"/>
        <v>20.18300653594771</v>
      </c>
      <c r="AD64" s="42">
        <v>0</v>
      </c>
      <c r="AE64" s="42">
        <f t="shared" si="15"/>
        <v>0</v>
      </c>
      <c r="AF64" s="42">
        <v>14498</v>
      </c>
      <c r="AG64" s="42">
        <f t="shared" si="18"/>
        <v>3.790326797385621</v>
      </c>
      <c r="AH64" s="42">
        <v>8908</v>
      </c>
      <c r="AI64" s="42">
        <f t="shared" si="19"/>
        <v>2.328888888888889</v>
      </c>
      <c r="AJ64" s="43">
        <f t="shared" si="16"/>
        <v>1685918</v>
      </c>
      <c r="AK64" s="42">
        <f t="shared" si="17"/>
        <v>440.76287581699347</v>
      </c>
    </row>
    <row r="65" spans="1:37" ht="12.75">
      <c r="A65" s="17">
        <v>62</v>
      </c>
      <c r="B65" s="58" t="s">
        <v>113</v>
      </c>
      <c r="C65" s="52">
        <v>2246</v>
      </c>
      <c r="D65" s="35">
        <v>267813</v>
      </c>
      <c r="E65" s="35">
        <f t="shared" si="2"/>
        <v>119.239982190561</v>
      </c>
      <c r="F65" s="35">
        <v>0</v>
      </c>
      <c r="G65" s="35">
        <f t="shared" si="3"/>
        <v>0</v>
      </c>
      <c r="H65" s="35">
        <v>0</v>
      </c>
      <c r="I65" s="35">
        <f t="shared" si="4"/>
        <v>0</v>
      </c>
      <c r="J65" s="35">
        <v>51909</v>
      </c>
      <c r="K65" s="35">
        <f t="shared" si="5"/>
        <v>23.111754229741763</v>
      </c>
      <c r="L65" s="35">
        <v>0</v>
      </c>
      <c r="M65" s="35">
        <f t="shared" si="6"/>
        <v>0</v>
      </c>
      <c r="N65" s="35">
        <v>0</v>
      </c>
      <c r="O65" s="35">
        <f t="shared" si="7"/>
        <v>0</v>
      </c>
      <c r="P65" s="35">
        <v>0</v>
      </c>
      <c r="Q65" s="35">
        <f t="shared" si="8"/>
        <v>0</v>
      </c>
      <c r="R65" s="35">
        <v>0</v>
      </c>
      <c r="S65" s="35">
        <f t="shared" si="9"/>
        <v>0</v>
      </c>
      <c r="T65" s="35">
        <v>0</v>
      </c>
      <c r="U65" s="35">
        <f t="shared" si="10"/>
        <v>0</v>
      </c>
      <c r="V65" s="35">
        <v>0</v>
      </c>
      <c r="W65" s="35">
        <f t="shared" si="11"/>
        <v>0</v>
      </c>
      <c r="X65" s="35">
        <v>2296</v>
      </c>
      <c r="Y65" s="35">
        <f t="shared" si="12"/>
        <v>1.0222617987533393</v>
      </c>
      <c r="Z65" s="35">
        <v>0</v>
      </c>
      <c r="AA65" s="35">
        <f t="shared" si="13"/>
        <v>0</v>
      </c>
      <c r="AB65" s="35">
        <v>52618</v>
      </c>
      <c r="AC65" s="35">
        <f t="shared" si="14"/>
        <v>23.427426536064115</v>
      </c>
      <c r="AD65" s="35">
        <v>0</v>
      </c>
      <c r="AE65" s="35">
        <f t="shared" si="15"/>
        <v>0</v>
      </c>
      <c r="AF65" s="35">
        <v>1011</v>
      </c>
      <c r="AG65" s="35">
        <f t="shared" si="18"/>
        <v>0.45013357079252003</v>
      </c>
      <c r="AH65" s="35">
        <v>0</v>
      </c>
      <c r="AI65" s="35">
        <f t="shared" si="19"/>
        <v>0</v>
      </c>
      <c r="AJ65" s="36">
        <f t="shared" si="16"/>
        <v>375647</v>
      </c>
      <c r="AK65" s="35">
        <f t="shared" si="17"/>
        <v>167.25155832591273</v>
      </c>
    </row>
    <row r="66" spans="1:37" ht="12.75">
      <c r="A66" s="17">
        <v>63</v>
      </c>
      <c r="B66" s="58" t="s">
        <v>114</v>
      </c>
      <c r="C66" s="52">
        <v>2265</v>
      </c>
      <c r="D66" s="35">
        <v>472294</v>
      </c>
      <c r="E66" s="35">
        <f t="shared" si="2"/>
        <v>208.51832229580575</v>
      </c>
      <c r="F66" s="35">
        <v>0</v>
      </c>
      <c r="G66" s="35">
        <f t="shared" si="3"/>
        <v>0</v>
      </c>
      <c r="H66" s="35">
        <v>0</v>
      </c>
      <c r="I66" s="35">
        <f t="shared" si="4"/>
        <v>0</v>
      </c>
      <c r="J66" s="35">
        <v>0</v>
      </c>
      <c r="K66" s="35">
        <f t="shared" si="5"/>
        <v>0</v>
      </c>
      <c r="L66" s="35">
        <v>37485</v>
      </c>
      <c r="M66" s="35">
        <f t="shared" si="6"/>
        <v>16.549668874172184</v>
      </c>
      <c r="N66" s="35">
        <v>0</v>
      </c>
      <c r="O66" s="35">
        <f t="shared" si="7"/>
        <v>0</v>
      </c>
      <c r="P66" s="35">
        <v>996</v>
      </c>
      <c r="Q66" s="35">
        <f t="shared" si="8"/>
        <v>0.43973509933774835</v>
      </c>
      <c r="R66" s="35">
        <v>9904</v>
      </c>
      <c r="S66" s="35">
        <f t="shared" si="9"/>
        <v>4.3726269315673285</v>
      </c>
      <c r="T66" s="35">
        <v>0</v>
      </c>
      <c r="U66" s="35">
        <f t="shared" si="10"/>
        <v>0</v>
      </c>
      <c r="V66" s="35">
        <v>27060</v>
      </c>
      <c r="W66" s="35">
        <f t="shared" si="11"/>
        <v>11.947019867549669</v>
      </c>
      <c r="X66" s="35">
        <v>2050</v>
      </c>
      <c r="Y66" s="35">
        <f t="shared" si="12"/>
        <v>0.9050772626931567</v>
      </c>
      <c r="Z66" s="35">
        <v>3297</v>
      </c>
      <c r="AA66" s="35">
        <f t="shared" si="13"/>
        <v>1.4556291390728477</v>
      </c>
      <c r="AB66" s="35">
        <v>36768</v>
      </c>
      <c r="AC66" s="35">
        <f t="shared" si="14"/>
        <v>16.233112582781455</v>
      </c>
      <c r="AD66" s="35">
        <v>4088</v>
      </c>
      <c r="AE66" s="35">
        <f t="shared" si="15"/>
        <v>1.8048565121412803</v>
      </c>
      <c r="AF66" s="35">
        <v>42976</v>
      </c>
      <c r="AG66" s="35">
        <f t="shared" si="18"/>
        <v>18.973951434878586</v>
      </c>
      <c r="AH66" s="35">
        <v>25289</v>
      </c>
      <c r="AI66" s="35">
        <f t="shared" si="19"/>
        <v>11.165121412803533</v>
      </c>
      <c r="AJ66" s="36">
        <f t="shared" si="16"/>
        <v>662207</v>
      </c>
      <c r="AK66" s="35">
        <f t="shared" si="17"/>
        <v>292.36512141280355</v>
      </c>
    </row>
    <row r="67" spans="1:37" ht="12.75">
      <c r="A67" s="17">
        <v>64</v>
      </c>
      <c r="B67" s="58" t="s">
        <v>115</v>
      </c>
      <c r="C67" s="52">
        <v>2624</v>
      </c>
      <c r="D67" s="35">
        <v>316908</v>
      </c>
      <c r="E67" s="35">
        <f t="shared" si="2"/>
        <v>120.77286585365853</v>
      </c>
      <c r="F67" s="35">
        <v>0</v>
      </c>
      <c r="G67" s="35">
        <f t="shared" si="3"/>
        <v>0</v>
      </c>
      <c r="H67" s="35">
        <v>0</v>
      </c>
      <c r="I67" s="35">
        <f t="shared" si="4"/>
        <v>0</v>
      </c>
      <c r="J67" s="35">
        <v>106025</v>
      </c>
      <c r="K67" s="35">
        <f t="shared" si="5"/>
        <v>40.405868902439025</v>
      </c>
      <c r="L67" s="35">
        <v>0</v>
      </c>
      <c r="M67" s="35">
        <f t="shared" si="6"/>
        <v>0</v>
      </c>
      <c r="N67" s="35">
        <v>0</v>
      </c>
      <c r="O67" s="35">
        <f t="shared" si="7"/>
        <v>0</v>
      </c>
      <c r="P67" s="35">
        <v>0</v>
      </c>
      <c r="Q67" s="35">
        <f t="shared" si="8"/>
        <v>0</v>
      </c>
      <c r="R67" s="35">
        <v>0</v>
      </c>
      <c r="S67" s="35">
        <f t="shared" si="9"/>
        <v>0</v>
      </c>
      <c r="T67" s="35">
        <v>0</v>
      </c>
      <c r="U67" s="35">
        <f t="shared" si="10"/>
        <v>0</v>
      </c>
      <c r="V67" s="35">
        <v>17268</v>
      </c>
      <c r="W67" s="35">
        <f t="shared" si="11"/>
        <v>6.5807926829268295</v>
      </c>
      <c r="X67" s="35">
        <v>13213</v>
      </c>
      <c r="Y67" s="35">
        <f t="shared" si="12"/>
        <v>5.0354420731707314</v>
      </c>
      <c r="Z67" s="35">
        <v>18194</v>
      </c>
      <c r="AA67" s="35">
        <f t="shared" si="13"/>
        <v>6.933689024390244</v>
      </c>
      <c r="AB67" s="35">
        <v>58522</v>
      </c>
      <c r="AC67" s="35">
        <f t="shared" si="14"/>
        <v>22.302591463414632</v>
      </c>
      <c r="AD67" s="35">
        <v>56616</v>
      </c>
      <c r="AE67" s="35">
        <f t="shared" si="15"/>
        <v>21.576219512195124</v>
      </c>
      <c r="AF67" s="35">
        <v>2395</v>
      </c>
      <c r="AG67" s="35">
        <f t="shared" si="18"/>
        <v>0.9127286585365854</v>
      </c>
      <c r="AH67" s="35">
        <v>37693</v>
      </c>
      <c r="AI67" s="35">
        <f t="shared" si="19"/>
        <v>14.364710365853659</v>
      </c>
      <c r="AJ67" s="36">
        <f t="shared" si="16"/>
        <v>626834</v>
      </c>
      <c r="AK67" s="35">
        <f t="shared" si="17"/>
        <v>238.88490853658536</v>
      </c>
    </row>
    <row r="68" spans="1:37" ht="12.75">
      <c r="A68" s="18">
        <v>65</v>
      </c>
      <c r="B68" s="60" t="s">
        <v>116</v>
      </c>
      <c r="C68" s="51">
        <v>8609</v>
      </c>
      <c r="D68" s="32">
        <v>1066161</v>
      </c>
      <c r="E68" s="32">
        <f t="shared" si="2"/>
        <v>123.84260657451505</v>
      </c>
      <c r="F68" s="32">
        <v>15369</v>
      </c>
      <c r="G68" s="32">
        <f t="shared" si="3"/>
        <v>1.785224764781043</v>
      </c>
      <c r="H68" s="32">
        <v>0</v>
      </c>
      <c r="I68" s="32">
        <f t="shared" si="4"/>
        <v>0</v>
      </c>
      <c r="J68" s="32">
        <v>439842</v>
      </c>
      <c r="K68" s="32">
        <f t="shared" si="5"/>
        <v>51.090951330003485</v>
      </c>
      <c r="L68" s="32">
        <v>171715</v>
      </c>
      <c r="M68" s="32">
        <f t="shared" si="6"/>
        <v>19.945986758043908</v>
      </c>
      <c r="N68" s="32">
        <v>0</v>
      </c>
      <c r="O68" s="32">
        <f t="shared" si="7"/>
        <v>0</v>
      </c>
      <c r="P68" s="32">
        <v>0</v>
      </c>
      <c r="Q68" s="32">
        <f t="shared" si="8"/>
        <v>0</v>
      </c>
      <c r="R68" s="32">
        <v>0</v>
      </c>
      <c r="S68" s="32">
        <f t="shared" si="9"/>
        <v>0</v>
      </c>
      <c r="T68" s="32">
        <v>0</v>
      </c>
      <c r="U68" s="32">
        <f t="shared" si="10"/>
        <v>0</v>
      </c>
      <c r="V68" s="32">
        <v>1046033</v>
      </c>
      <c r="W68" s="32">
        <f t="shared" si="11"/>
        <v>121.50458822162852</v>
      </c>
      <c r="X68" s="32">
        <v>0</v>
      </c>
      <c r="Y68" s="32">
        <f t="shared" si="12"/>
        <v>0</v>
      </c>
      <c r="Z68" s="32">
        <v>306948</v>
      </c>
      <c r="AA68" s="32">
        <f t="shared" si="13"/>
        <v>35.65431525148101</v>
      </c>
      <c r="AB68" s="32">
        <v>59982</v>
      </c>
      <c r="AC68" s="32">
        <f t="shared" si="14"/>
        <v>6.967359739807178</v>
      </c>
      <c r="AD68" s="32">
        <v>707061</v>
      </c>
      <c r="AE68" s="32">
        <f t="shared" si="15"/>
        <v>82.1304448832617</v>
      </c>
      <c r="AF68" s="32">
        <v>18824</v>
      </c>
      <c r="AG68" s="32">
        <f aca="true" t="shared" si="20" ref="AG68:AG74">AF68/$C68</f>
        <v>2.1865489603902892</v>
      </c>
      <c r="AH68" s="32">
        <v>124097</v>
      </c>
      <c r="AI68" s="32">
        <f aca="true" t="shared" si="21" ref="AI68:AI74">AH68/$C68</f>
        <v>14.414798466720873</v>
      </c>
      <c r="AJ68" s="33">
        <f aca="true" t="shared" si="22" ref="AJ68:AJ73">D68+F68+H68+J68+L68+N68+P68+R68+T68+V68+X68+Z68+AB68+AD68+AF68+AH68</f>
        <v>3956032</v>
      </c>
      <c r="AK68" s="32">
        <f t="shared" si="17"/>
        <v>459.52282495063304</v>
      </c>
    </row>
    <row r="69" spans="1:37" ht="12.75">
      <c r="A69" s="41">
        <v>66</v>
      </c>
      <c r="B69" s="59" t="s">
        <v>174</v>
      </c>
      <c r="C69" s="52">
        <v>2289</v>
      </c>
      <c r="D69" s="42">
        <v>828173</v>
      </c>
      <c r="E69" s="42">
        <f aca="true" t="shared" si="23" ref="E69:E74">D69/$C69</f>
        <v>361.80559196155525</v>
      </c>
      <c r="F69" s="42">
        <v>0</v>
      </c>
      <c r="G69" s="42">
        <f>F69/$C69</f>
        <v>0</v>
      </c>
      <c r="H69" s="42">
        <v>0</v>
      </c>
      <c r="I69" s="42">
        <f>H69/$C69</f>
        <v>0</v>
      </c>
      <c r="J69" s="42">
        <v>0</v>
      </c>
      <c r="K69" s="42">
        <f>J69/$C69</f>
        <v>0</v>
      </c>
      <c r="L69" s="42">
        <v>0</v>
      </c>
      <c r="M69" s="42">
        <f>L69/$C69</f>
        <v>0</v>
      </c>
      <c r="N69" s="42">
        <v>0</v>
      </c>
      <c r="O69" s="42">
        <f>N69/$C69</f>
        <v>0</v>
      </c>
      <c r="P69" s="42">
        <v>0</v>
      </c>
      <c r="Q69" s="42">
        <f>P69/$C69</f>
        <v>0</v>
      </c>
      <c r="R69" s="42">
        <v>0</v>
      </c>
      <c r="S69" s="42">
        <f>R69/$C69</f>
        <v>0</v>
      </c>
      <c r="T69" s="42">
        <v>0</v>
      </c>
      <c r="U69" s="42">
        <f>T69/$C69</f>
        <v>0</v>
      </c>
      <c r="V69" s="42">
        <v>76900</v>
      </c>
      <c r="W69" s="42">
        <f>V69/$C69</f>
        <v>33.595456531236344</v>
      </c>
      <c r="X69" s="42">
        <v>0</v>
      </c>
      <c r="Y69" s="42">
        <f>X69/$C69</f>
        <v>0</v>
      </c>
      <c r="Z69" s="42">
        <v>20717</v>
      </c>
      <c r="AA69" s="42">
        <f>Z69/$C69</f>
        <v>9.050677151594583</v>
      </c>
      <c r="AB69" s="42">
        <v>50268</v>
      </c>
      <c r="AC69" s="42">
        <f>AB69/$C69</f>
        <v>21.960681520314548</v>
      </c>
      <c r="AD69" s="42">
        <v>0</v>
      </c>
      <c r="AE69" s="42">
        <f>AD69/$C69</f>
        <v>0</v>
      </c>
      <c r="AF69" s="42">
        <v>8877</v>
      </c>
      <c r="AG69" s="42">
        <f t="shared" si="20"/>
        <v>3.8781127129750983</v>
      </c>
      <c r="AH69" s="42">
        <v>36042</v>
      </c>
      <c r="AI69" s="42">
        <f t="shared" si="21"/>
        <v>15.745740498034076</v>
      </c>
      <c r="AJ69" s="43">
        <f t="shared" si="22"/>
        <v>1020977</v>
      </c>
      <c r="AK69" s="42">
        <f>AJ69/$C69</f>
        <v>446.0362603757099</v>
      </c>
    </row>
    <row r="70" spans="1:37" ht="12.75">
      <c r="A70" s="17">
        <v>67</v>
      </c>
      <c r="B70" s="58" t="s">
        <v>117</v>
      </c>
      <c r="C70" s="52">
        <v>4925</v>
      </c>
      <c r="D70" s="35">
        <v>3324688</v>
      </c>
      <c r="E70" s="35">
        <f t="shared" si="23"/>
        <v>675.0635532994924</v>
      </c>
      <c r="F70" s="35">
        <v>0</v>
      </c>
      <c r="G70" s="35">
        <f t="shared" si="3"/>
        <v>0</v>
      </c>
      <c r="H70" s="35">
        <v>0</v>
      </c>
      <c r="I70" s="35">
        <f t="shared" si="4"/>
        <v>0</v>
      </c>
      <c r="J70" s="35">
        <v>412074</v>
      </c>
      <c r="K70" s="35">
        <f t="shared" si="5"/>
        <v>83.66984771573604</v>
      </c>
      <c r="L70" s="35">
        <v>0</v>
      </c>
      <c r="M70" s="35">
        <f t="shared" si="6"/>
        <v>0</v>
      </c>
      <c r="N70" s="35">
        <v>0</v>
      </c>
      <c r="O70" s="35">
        <f t="shared" si="7"/>
        <v>0</v>
      </c>
      <c r="P70" s="35">
        <v>0</v>
      </c>
      <c r="Q70" s="35">
        <f t="shared" si="8"/>
        <v>0</v>
      </c>
      <c r="R70" s="35">
        <v>0</v>
      </c>
      <c r="S70" s="35">
        <f t="shared" si="9"/>
        <v>0</v>
      </c>
      <c r="T70" s="35">
        <v>0</v>
      </c>
      <c r="U70" s="35">
        <f t="shared" si="10"/>
        <v>0</v>
      </c>
      <c r="V70" s="35">
        <v>0</v>
      </c>
      <c r="W70" s="35">
        <f t="shared" si="11"/>
        <v>0</v>
      </c>
      <c r="X70" s="35">
        <v>433</v>
      </c>
      <c r="Y70" s="35">
        <f t="shared" si="12"/>
        <v>0.08791878172588832</v>
      </c>
      <c r="Z70" s="35">
        <v>79474</v>
      </c>
      <c r="AA70" s="35">
        <f t="shared" si="13"/>
        <v>16.136852791878173</v>
      </c>
      <c r="AB70" s="35">
        <v>26500</v>
      </c>
      <c r="AC70" s="35">
        <f t="shared" si="14"/>
        <v>5.380710659898477</v>
      </c>
      <c r="AD70" s="35">
        <v>1073941</v>
      </c>
      <c r="AE70" s="35">
        <f t="shared" si="15"/>
        <v>218.05908629441623</v>
      </c>
      <c r="AF70" s="35">
        <v>27811</v>
      </c>
      <c r="AG70" s="35">
        <f t="shared" si="20"/>
        <v>5.6469035532994925</v>
      </c>
      <c r="AH70" s="35">
        <v>255880</v>
      </c>
      <c r="AI70" s="35">
        <f t="shared" si="21"/>
        <v>51.95532994923858</v>
      </c>
      <c r="AJ70" s="36">
        <f t="shared" si="22"/>
        <v>5200801</v>
      </c>
      <c r="AK70" s="35">
        <f t="shared" si="17"/>
        <v>1056.0002030456853</v>
      </c>
    </row>
    <row r="71" spans="1:37" ht="12.75">
      <c r="A71" s="17">
        <v>68</v>
      </c>
      <c r="B71" s="58" t="s">
        <v>118</v>
      </c>
      <c r="C71" s="52">
        <v>1962</v>
      </c>
      <c r="D71" s="35">
        <v>460545</v>
      </c>
      <c r="E71" s="35">
        <f t="shared" si="23"/>
        <v>234.73241590214067</v>
      </c>
      <c r="F71" s="35">
        <v>0</v>
      </c>
      <c r="G71" s="35">
        <f>F71/$C71</f>
        <v>0</v>
      </c>
      <c r="H71" s="35">
        <v>0</v>
      </c>
      <c r="I71" s="35">
        <f>H71/$C71</f>
        <v>0</v>
      </c>
      <c r="J71" s="35">
        <v>0</v>
      </c>
      <c r="K71" s="35">
        <f>J71/$C71</f>
        <v>0</v>
      </c>
      <c r="L71" s="35">
        <v>30069</v>
      </c>
      <c r="M71" s="35">
        <f>L71/$C71</f>
        <v>15.325688073394495</v>
      </c>
      <c r="N71" s="35">
        <v>0</v>
      </c>
      <c r="O71" s="35">
        <f>N71/$C71</f>
        <v>0</v>
      </c>
      <c r="P71" s="35">
        <v>0</v>
      </c>
      <c r="Q71" s="35">
        <f>P71/$C71</f>
        <v>0</v>
      </c>
      <c r="R71" s="35">
        <v>0</v>
      </c>
      <c r="S71" s="35">
        <f>R71/$C71</f>
        <v>0</v>
      </c>
      <c r="T71" s="35">
        <v>0</v>
      </c>
      <c r="U71" s="35">
        <f>T71/$C71</f>
        <v>0</v>
      </c>
      <c r="V71" s="35">
        <v>10940</v>
      </c>
      <c r="W71" s="35">
        <f>V71/$C71</f>
        <v>5.5759429153924565</v>
      </c>
      <c r="X71" s="35">
        <v>0</v>
      </c>
      <c r="Y71" s="35">
        <f>X71/$C71</f>
        <v>0</v>
      </c>
      <c r="Z71" s="35">
        <v>56537</v>
      </c>
      <c r="AA71" s="35">
        <f>Z71/$C71</f>
        <v>28.816004077471966</v>
      </c>
      <c r="AB71" s="35">
        <v>101514</v>
      </c>
      <c r="AC71" s="35">
        <f>AB71/$C71</f>
        <v>51.74006116207951</v>
      </c>
      <c r="AD71" s="35">
        <v>0</v>
      </c>
      <c r="AE71" s="35">
        <f>AD71/$C71</f>
        <v>0</v>
      </c>
      <c r="AF71" s="35">
        <v>14850</v>
      </c>
      <c r="AG71" s="35">
        <f t="shared" si="20"/>
        <v>7.568807339449541</v>
      </c>
      <c r="AH71" s="35">
        <v>69928</v>
      </c>
      <c r="AI71" s="35">
        <f t="shared" si="21"/>
        <v>35.64118246687054</v>
      </c>
      <c r="AJ71" s="36">
        <f t="shared" si="22"/>
        <v>744383</v>
      </c>
      <c r="AK71" s="35">
        <f>AJ71/$C71</f>
        <v>379.40010193679916</v>
      </c>
    </row>
    <row r="72" spans="1:37" ht="12.75">
      <c r="A72" s="17">
        <v>69</v>
      </c>
      <c r="B72" s="58" t="s">
        <v>132</v>
      </c>
      <c r="C72" s="52">
        <v>3795</v>
      </c>
      <c r="D72" s="35">
        <v>3197526</v>
      </c>
      <c r="E72" s="35">
        <f t="shared" si="23"/>
        <v>842.5628458498023</v>
      </c>
      <c r="F72" s="35">
        <v>0</v>
      </c>
      <c r="G72" s="35">
        <f>F72/$C72</f>
        <v>0</v>
      </c>
      <c r="H72" s="35">
        <v>145768</v>
      </c>
      <c r="I72" s="35">
        <f>H72/$C72</f>
        <v>38.410540184453225</v>
      </c>
      <c r="J72" s="35">
        <v>0</v>
      </c>
      <c r="K72" s="35">
        <f>J72/$C72</f>
        <v>0</v>
      </c>
      <c r="L72" s="35">
        <v>73974</v>
      </c>
      <c r="M72" s="35">
        <f>L72/$C72</f>
        <v>19.492490118577074</v>
      </c>
      <c r="N72" s="35">
        <v>0</v>
      </c>
      <c r="O72" s="35">
        <f>N72/$C72</f>
        <v>0</v>
      </c>
      <c r="P72" s="35">
        <v>0</v>
      </c>
      <c r="Q72" s="35">
        <f>P72/$C72</f>
        <v>0</v>
      </c>
      <c r="R72" s="35">
        <v>0</v>
      </c>
      <c r="S72" s="35">
        <f>R72/$C72</f>
        <v>0</v>
      </c>
      <c r="T72" s="35">
        <v>0</v>
      </c>
      <c r="U72" s="35">
        <f>T72/$C72</f>
        <v>0</v>
      </c>
      <c r="V72" s="35">
        <v>0</v>
      </c>
      <c r="W72" s="35">
        <f>V72/$C72</f>
        <v>0</v>
      </c>
      <c r="X72" s="35">
        <v>1105</v>
      </c>
      <c r="Y72" s="35">
        <f>X72/$C72</f>
        <v>0.29117259552042163</v>
      </c>
      <c r="Z72" s="35">
        <v>391241</v>
      </c>
      <c r="AA72" s="35">
        <f>Z72/$C72</f>
        <v>103.09380764163373</v>
      </c>
      <c r="AB72" s="35">
        <v>42069</v>
      </c>
      <c r="AC72" s="35">
        <f>AB72/$C72</f>
        <v>11.085375494071146</v>
      </c>
      <c r="AD72" s="35">
        <v>1697825</v>
      </c>
      <c r="AE72" s="35">
        <f>AD72/$C72</f>
        <v>447.3847167325428</v>
      </c>
      <c r="AF72" s="35">
        <v>10760</v>
      </c>
      <c r="AG72" s="35">
        <f t="shared" si="20"/>
        <v>2.8353096179183135</v>
      </c>
      <c r="AH72" s="35">
        <v>63797</v>
      </c>
      <c r="AI72" s="35">
        <f t="shared" si="21"/>
        <v>16.81080368906456</v>
      </c>
      <c r="AJ72" s="36">
        <f t="shared" si="22"/>
        <v>5624065</v>
      </c>
      <c r="AK72" s="35">
        <f>AJ72/$C72</f>
        <v>1481.9670619235837</v>
      </c>
    </row>
    <row r="73" spans="1:256" s="31" customFormat="1" ht="12.75" customHeight="1">
      <c r="A73" s="17">
        <v>396</v>
      </c>
      <c r="B73" s="58" t="s">
        <v>175</v>
      </c>
      <c r="C73" s="52">
        <v>11872</v>
      </c>
      <c r="D73" s="35">
        <v>9555821.27</v>
      </c>
      <c r="E73" s="35">
        <f t="shared" si="23"/>
        <v>804.9040827156334</v>
      </c>
      <c r="F73" s="35">
        <v>0</v>
      </c>
      <c r="G73" s="35">
        <f>F73/$C73</f>
        <v>0</v>
      </c>
      <c r="H73" s="35">
        <v>0</v>
      </c>
      <c r="I73" s="35">
        <f>H73/$C73</f>
        <v>0</v>
      </c>
      <c r="J73" s="35">
        <v>0</v>
      </c>
      <c r="K73" s="35">
        <f>J73/$C73</f>
        <v>0</v>
      </c>
      <c r="L73" s="35">
        <v>0</v>
      </c>
      <c r="M73" s="35">
        <f>L73/$C73</f>
        <v>0</v>
      </c>
      <c r="N73" s="35">
        <v>0</v>
      </c>
      <c r="O73" s="35">
        <f>N73/$C73</f>
        <v>0</v>
      </c>
      <c r="P73" s="35">
        <v>0</v>
      </c>
      <c r="Q73" s="35">
        <f>P73/$C73</f>
        <v>0</v>
      </c>
      <c r="R73" s="35">
        <v>0</v>
      </c>
      <c r="S73" s="35">
        <f>R73/$C73</f>
        <v>0</v>
      </c>
      <c r="T73" s="35">
        <v>0</v>
      </c>
      <c r="U73" s="35">
        <f>T73/$C73</f>
        <v>0</v>
      </c>
      <c r="V73" s="35">
        <v>0</v>
      </c>
      <c r="W73" s="35">
        <f>V73/$C73</f>
        <v>0</v>
      </c>
      <c r="X73" s="35">
        <v>98269.7</v>
      </c>
      <c r="Y73" s="35">
        <f>X73/$C73</f>
        <v>8.277434299191375</v>
      </c>
      <c r="Z73" s="35">
        <v>254170.81</v>
      </c>
      <c r="AA73" s="35">
        <f>Z73/$C73</f>
        <v>21.40926634097035</v>
      </c>
      <c r="AB73" s="35">
        <v>0</v>
      </c>
      <c r="AC73" s="35">
        <f>AB73/$C73</f>
        <v>0</v>
      </c>
      <c r="AD73" s="35">
        <v>0</v>
      </c>
      <c r="AE73" s="35">
        <f>AD73/$C73</f>
        <v>0</v>
      </c>
      <c r="AF73" s="35">
        <v>119616.17</v>
      </c>
      <c r="AG73" s="35">
        <f>AF73/$C73</f>
        <v>10.075486017520216</v>
      </c>
      <c r="AH73" s="35">
        <v>1672033.3800000001</v>
      </c>
      <c r="AI73" s="35">
        <f>AH73/$C73</f>
        <v>140.83839117250676</v>
      </c>
      <c r="AJ73" s="36">
        <f t="shared" si="22"/>
        <v>11699911.33</v>
      </c>
      <c r="AK73" s="35">
        <f>AJ73/$C73</f>
        <v>985.5046605458222</v>
      </c>
      <c r="AL73" s="61"/>
      <c r="AM73" s="62"/>
      <c r="AN73" s="63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4"/>
      <c r="BW73" s="61"/>
      <c r="BX73" s="62"/>
      <c r="BY73" s="63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5"/>
      <c r="DG73" s="64"/>
      <c r="DH73" s="61"/>
      <c r="DI73" s="62"/>
      <c r="DJ73" s="63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5"/>
      <c r="ER73" s="64"/>
      <c r="ES73" s="61"/>
      <c r="ET73" s="62"/>
      <c r="EU73" s="63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5"/>
      <c r="GC73" s="64"/>
      <c r="GD73" s="61"/>
      <c r="GE73" s="62"/>
      <c r="GF73" s="63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5"/>
      <c r="HN73" s="64"/>
      <c r="HO73" s="61"/>
      <c r="HP73" s="62"/>
      <c r="HQ73" s="63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</row>
    <row r="74" spans="1:37" ht="12.75">
      <c r="A74" s="24"/>
      <c r="B74" s="25" t="s">
        <v>119</v>
      </c>
      <c r="C74" s="39">
        <f>SUM(C4:C73)</f>
        <v>664834</v>
      </c>
      <c r="D74" s="16">
        <f>SUM(D4:D73)</f>
        <v>134806556.27</v>
      </c>
      <c r="E74" s="16">
        <f t="shared" si="23"/>
        <v>202.76724155202655</v>
      </c>
      <c r="F74" s="16">
        <f>SUM(F4:F73)</f>
        <v>3872481</v>
      </c>
      <c r="G74" s="16">
        <f>F74/$C74</f>
        <v>5.824733692921842</v>
      </c>
      <c r="H74" s="16">
        <f>SUM(H4:H73)</f>
        <v>2842052</v>
      </c>
      <c r="I74" s="16">
        <f>H74/$C74</f>
        <v>4.274829506312854</v>
      </c>
      <c r="J74" s="16">
        <f>SUM(J4:J73)</f>
        <v>29031998</v>
      </c>
      <c r="K74" s="16">
        <f>J74/$C74</f>
        <v>43.6680404431783</v>
      </c>
      <c r="L74" s="16">
        <f>SUM(L4:L73)</f>
        <v>26821199</v>
      </c>
      <c r="M74" s="16">
        <f>L74/$C74</f>
        <v>40.342700583905156</v>
      </c>
      <c r="N74" s="16">
        <f>SUM(N4:N73)</f>
        <v>0</v>
      </c>
      <c r="O74" s="16">
        <f>N74/$C74</f>
        <v>0</v>
      </c>
      <c r="P74" s="16">
        <f>SUM(P4:P73)</f>
        <v>451999</v>
      </c>
      <c r="Q74" s="16">
        <f>P74/$C74</f>
        <v>0.6798674556355421</v>
      </c>
      <c r="R74" s="16">
        <f>SUM(R4:R73)</f>
        <v>109077</v>
      </c>
      <c r="S74" s="16">
        <f>R74/$C74</f>
        <v>0.1640665188603471</v>
      </c>
      <c r="T74" s="16">
        <f>SUM(T4:T73)</f>
        <v>27450</v>
      </c>
      <c r="U74" s="16">
        <f>T74/$C74</f>
        <v>0.0412885020922516</v>
      </c>
      <c r="V74" s="16">
        <f>SUM(V4:V73)</f>
        <v>15831296</v>
      </c>
      <c r="W74" s="16">
        <f>V74/$C74</f>
        <v>23.812404299419104</v>
      </c>
      <c r="X74" s="16">
        <f>SUM(X4:X73)</f>
        <v>4070653.7</v>
      </c>
      <c r="Y74" s="16">
        <f>X74/$C74</f>
        <v>6.122812160629571</v>
      </c>
      <c r="Z74" s="16">
        <f>SUM(Z4:Z73)</f>
        <v>13010070.81</v>
      </c>
      <c r="AA74" s="16">
        <f>Z74/$C74</f>
        <v>19.5689011241904</v>
      </c>
      <c r="AB74" s="16">
        <f>SUM(AB4:AB73)</f>
        <v>4387622</v>
      </c>
      <c r="AC74" s="16">
        <f>AB74/$C74</f>
        <v>6.59957523231363</v>
      </c>
      <c r="AD74" s="16">
        <f>SUM(AD4:AD73)</f>
        <v>47937440</v>
      </c>
      <c r="AE74" s="16">
        <f>AD74/$C74</f>
        <v>72.10437492667343</v>
      </c>
      <c r="AF74" s="16">
        <f>SUM(AF4:AF73)</f>
        <v>1662218.17</v>
      </c>
      <c r="AG74" s="16">
        <f t="shared" si="20"/>
        <v>2.5002003056402047</v>
      </c>
      <c r="AH74" s="16">
        <f>SUM(AH4:AH73)</f>
        <v>18702806.38</v>
      </c>
      <c r="AI74" s="16">
        <f t="shared" si="21"/>
        <v>28.13154318220789</v>
      </c>
      <c r="AJ74" s="28">
        <f>SUM(AJ4:AJ73)</f>
        <v>303564919.33</v>
      </c>
      <c r="AK74" s="16">
        <f>AJ74/$C74</f>
        <v>456.602579486007</v>
      </c>
    </row>
    <row r="75" spans="1:37" ht="12.75">
      <c r="A75" s="29"/>
      <c r="B75" s="8"/>
      <c r="C75" s="8"/>
      <c r="D75" s="8"/>
      <c r="E75" s="8"/>
      <c r="F75" s="8"/>
      <c r="G75" s="8"/>
      <c r="H75" s="8"/>
      <c r="I75" s="12"/>
      <c r="J75" s="8"/>
      <c r="K75" s="8"/>
      <c r="L75" s="8"/>
      <c r="M75" s="8"/>
      <c r="N75" s="8"/>
      <c r="O75" s="12"/>
      <c r="P75" s="8"/>
      <c r="Q75" s="8"/>
      <c r="R75" s="8"/>
      <c r="S75" s="8"/>
      <c r="T75" s="8"/>
      <c r="U75" s="12"/>
      <c r="V75" s="8"/>
      <c r="W75" s="8"/>
      <c r="X75" s="8"/>
      <c r="Y75" s="8"/>
      <c r="Z75" s="8"/>
      <c r="AA75" s="12"/>
      <c r="AB75" s="8"/>
      <c r="AC75" s="8"/>
      <c r="AD75" s="8"/>
      <c r="AE75" s="12"/>
      <c r="AF75" s="8"/>
      <c r="AG75" s="8"/>
      <c r="AH75" s="8"/>
      <c r="AI75" s="8"/>
      <c r="AJ75" s="8"/>
      <c r="AK75" s="12"/>
    </row>
    <row r="76" spans="1:37" s="31" customFormat="1" ht="12.75">
      <c r="A76" s="17">
        <v>318</v>
      </c>
      <c r="B76" s="34" t="s">
        <v>36</v>
      </c>
      <c r="C76" s="52">
        <v>1359</v>
      </c>
      <c r="D76" s="35">
        <v>47010</v>
      </c>
      <c r="E76" s="35">
        <f>D76/$C76</f>
        <v>34.5916114790287</v>
      </c>
      <c r="F76" s="35">
        <v>0</v>
      </c>
      <c r="G76" s="35">
        <f>F76/$C76</f>
        <v>0</v>
      </c>
      <c r="H76" s="35">
        <v>0</v>
      </c>
      <c r="I76" s="35">
        <f>H76/$C76</f>
        <v>0</v>
      </c>
      <c r="J76" s="35">
        <v>0</v>
      </c>
      <c r="K76" s="35">
        <f>J76/$C76</f>
        <v>0</v>
      </c>
      <c r="L76" s="35">
        <v>0</v>
      </c>
      <c r="M76" s="35">
        <f>L76/$C76</f>
        <v>0</v>
      </c>
      <c r="N76" s="35">
        <v>0</v>
      </c>
      <c r="O76" s="35">
        <f>N76/$C76</f>
        <v>0</v>
      </c>
      <c r="P76" s="35">
        <v>0</v>
      </c>
      <c r="Q76" s="35">
        <f>P76/$C76</f>
        <v>0</v>
      </c>
      <c r="R76" s="35">
        <v>0</v>
      </c>
      <c r="S76" s="35">
        <f>R76/$C76</f>
        <v>0</v>
      </c>
      <c r="T76" s="35">
        <v>0</v>
      </c>
      <c r="U76" s="35">
        <f>T76/$C76</f>
        <v>0</v>
      </c>
      <c r="V76" s="35">
        <v>0</v>
      </c>
      <c r="W76" s="35">
        <f>V76/$C76</f>
        <v>0</v>
      </c>
      <c r="X76" s="35">
        <v>0</v>
      </c>
      <c r="Y76" s="35">
        <f>X76/$C76</f>
        <v>0</v>
      </c>
      <c r="Z76" s="35">
        <v>0</v>
      </c>
      <c r="AA76" s="35">
        <f>Z76/$C76</f>
        <v>0</v>
      </c>
      <c r="AB76" s="35">
        <v>0</v>
      </c>
      <c r="AC76" s="35">
        <f>AB76/$C76</f>
        <v>0</v>
      </c>
      <c r="AD76" s="35">
        <v>0</v>
      </c>
      <c r="AE76" s="35">
        <f>AD77/$C76</f>
        <v>0</v>
      </c>
      <c r="AF76" s="35">
        <v>161</v>
      </c>
      <c r="AG76" s="35">
        <f>AF76/$C76</f>
        <v>0.11846946284032377</v>
      </c>
      <c r="AH76" s="35">
        <v>0</v>
      </c>
      <c r="AI76" s="35">
        <f>AH76/$C76</f>
        <v>0</v>
      </c>
      <c r="AJ76" s="36">
        <f>D76+F76+H76+J76+L76+N76+P76+R76+T76+V76+X76+Z76+AB76+AD76+AF76+AH76</f>
        <v>47171</v>
      </c>
      <c r="AK76" s="35">
        <f>AJ76/$C76</f>
        <v>34.71008094186902</v>
      </c>
    </row>
    <row r="77" spans="1:37" ht="12.75">
      <c r="A77" s="13">
        <v>319</v>
      </c>
      <c r="B77" s="27" t="s">
        <v>37</v>
      </c>
      <c r="C77" s="51">
        <v>356</v>
      </c>
      <c r="D77" s="32">
        <v>5440</v>
      </c>
      <c r="E77" s="32">
        <f>D77/$C77</f>
        <v>15.280898876404494</v>
      </c>
      <c r="F77" s="32">
        <v>0</v>
      </c>
      <c r="G77" s="32">
        <f>F77/$C77</f>
        <v>0</v>
      </c>
      <c r="H77" s="32">
        <v>0</v>
      </c>
      <c r="I77" s="32">
        <f>H77/$C77</f>
        <v>0</v>
      </c>
      <c r="J77" s="32">
        <v>0</v>
      </c>
      <c r="K77" s="32">
        <f>J77/$C77</f>
        <v>0</v>
      </c>
      <c r="L77" s="32">
        <v>0</v>
      </c>
      <c r="M77" s="32">
        <f>L77/$C77</f>
        <v>0</v>
      </c>
      <c r="N77" s="32">
        <v>0</v>
      </c>
      <c r="O77" s="32">
        <f>N77/$C77</f>
        <v>0</v>
      </c>
      <c r="P77" s="32">
        <v>0</v>
      </c>
      <c r="Q77" s="32">
        <f>P77/$C77</f>
        <v>0</v>
      </c>
      <c r="R77" s="32">
        <v>0</v>
      </c>
      <c r="S77" s="32">
        <f>R77/$C77</f>
        <v>0</v>
      </c>
      <c r="T77" s="32">
        <v>0</v>
      </c>
      <c r="U77" s="32">
        <f>T77/$C77</f>
        <v>0</v>
      </c>
      <c r="V77" s="32">
        <v>0</v>
      </c>
      <c r="W77" s="32">
        <f>V77/$C77</f>
        <v>0</v>
      </c>
      <c r="X77" s="32">
        <v>0</v>
      </c>
      <c r="Y77" s="32">
        <f>X77/$C77</f>
        <v>0</v>
      </c>
      <c r="Z77" s="32">
        <v>0</v>
      </c>
      <c r="AA77" s="32">
        <f>Z77/$C77</f>
        <v>0</v>
      </c>
      <c r="AB77" s="32">
        <v>0</v>
      </c>
      <c r="AC77" s="32">
        <f>AB77/$C77</f>
        <v>0</v>
      </c>
      <c r="AD77" s="32">
        <v>0</v>
      </c>
      <c r="AE77" s="32">
        <f>AD77/C77</f>
        <v>0</v>
      </c>
      <c r="AF77" s="32">
        <v>0</v>
      </c>
      <c r="AG77" s="32">
        <f>AF77/$C77</f>
        <v>0</v>
      </c>
      <c r="AH77" s="32">
        <v>0</v>
      </c>
      <c r="AI77" s="32">
        <f>AH77/$C77</f>
        <v>0</v>
      </c>
      <c r="AJ77" s="33">
        <f>D77+F77+H77+J77+L77+N77+P77+R77+T77+V77+X77+Z77+AB77+AD77+AF77+AH77</f>
        <v>5440</v>
      </c>
      <c r="AK77" s="32">
        <f>AJ77/$C77</f>
        <v>15.280898876404494</v>
      </c>
    </row>
    <row r="78" spans="1:37" ht="12.75">
      <c r="A78" s="14"/>
      <c r="B78" s="15" t="s">
        <v>38</v>
      </c>
      <c r="C78" s="40">
        <f>SUM(C76:C77)</f>
        <v>1715</v>
      </c>
      <c r="D78" s="19">
        <f>SUM(D76:D77)</f>
        <v>52450</v>
      </c>
      <c r="E78" s="19">
        <f>D78/$C78</f>
        <v>30.583090379008745</v>
      </c>
      <c r="F78" s="19">
        <f>SUM(F76:F77)</f>
        <v>0</v>
      </c>
      <c r="G78" s="19">
        <f>F78/$C78</f>
        <v>0</v>
      </c>
      <c r="H78" s="19">
        <f>SUM(H76:H77)</f>
        <v>0</v>
      </c>
      <c r="I78" s="19">
        <f>H78/$C78</f>
        <v>0</v>
      </c>
      <c r="J78" s="19">
        <f>SUM(J76:J77)</f>
        <v>0</v>
      </c>
      <c r="K78" s="19">
        <f>J78/$C78</f>
        <v>0</v>
      </c>
      <c r="L78" s="19">
        <f>SUM(L76:L77)</f>
        <v>0</v>
      </c>
      <c r="M78" s="19">
        <f>L78/$C78</f>
        <v>0</v>
      </c>
      <c r="N78" s="19">
        <f>SUM(N76:N77)</f>
        <v>0</v>
      </c>
      <c r="O78" s="19">
        <f>N78/$C78</f>
        <v>0</v>
      </c>
      <c r="P78" s="19">
        <f>SUM(P76:P77)</f>
        <v>0</v>
      </c>
      <c r="Q78" s="19">
        <f>P78/$C78</f>
        <v>0</v>
      </c>
      <c r="R78" s="19">
        <f>SUM(R76:R77)</f>
        <v>0</v>
      </c>
      <c r="S78" s="19">
        <f>R78/$C78</f>
        <v>0</v>
      </c>
      <c r="T78" s="19">
        <f>SUM(T76:T77)</f>
        <v>0</v>
      </c>
      <c r="U78" s="19">
        <f>T78/$C78</f>
        <v>0</v>
      </c>
      <c r="V78" s="19">
        <f>SUM(V76:V77)</f>
        <v>0</v>
      </c>
      <c r="W78" s="19">
        <f>V78/$C78</f>
        <v>0</v>
      </c>
      <c r="X78" s="19">
        <f>SUM(X76:X77)</f>
        <v>0</v>
      </c>
      <c r="Y78" s="19">
        <f>X78/$C78</f>
        <v>0</v>
      </c>
      <c r="Z78" s="19">
        <f>SUM(Z76:Z77)</f>
        <v>0</v>
      </c>
      <c r="AA78" s="19">
        <f>Z78/$C78</f>
        <v>0</v>
      </c>
      <c r="AB78" s="19">
        <f>SUM(AB76:AB77)</f>
        <v>0</v>
      </c>
      <c r="AC78" s="19">
        <f>AB78/$C78</f>
        <v>0</v>
      </c>
      <c r="AD78" s="19">
        <f>SUM(AD77:AD77)</f>
        <v>0</v>
      </c>
      <c r="AE78" s="19">
        <f>AD78/$C78</f>
        <v>0</v>
      </c>
      <c r="AF78" s="19">
        <f>SUM(AF76:AF77)</f>
        <v>161</v>
      </c>
      <c r="AG78" s="19">
        <f>AF78/$C78</f>
        <v>0.09387755102040816</v>
      </c>
      <c r="AH78" s="19">
        <f>SUM(AH77:AH77)</f>
        <v>0</v>
      </c>
      <c r="AI78" s="19">
        <f>AH78/$C78</f>
        <v>0</v>
      </c>
      <c r="AJ78" s="26">
        <f>SUM(AJ76:AJ77)</f>
        <v>52611</v>
      </c>
      <c r="AK78" s="19">
        <f>AJ78/$C78</f>
        <v>30.676967930029154</v>
      </c>
    </row>
    <row r="79" spans="1:37" ht="12.75">
      <c r="A79" s="10"/>
      <c r="B79" s="11"/>
      <c r="C79" s="8"/>
      <c r="D79" s="11"/>
      <c r="E79" s="11"/>
      <c r="F79" s="11"/>
      <c r="G79" s="11"/>
      <c r="H79" s="11"/>
      <c r="I79" s="38"/>
      <c r="J79" s="11"/>
      <c r="K79" s="11"/>
      <c r="L79" s="11"/>
      <c r="M79" s="11"/>
      <c r="N79" s="11"/>
      <c r="O79" s="38"/>
      <c r="P79" s="11"/>
      <c r="Q79" s="11"/>
      <c r="R79" s="11"/>
      <c r="S79" s="11"/>
      <c r="T79" s="11"/>
      <c r="U79" s="38"/>
      <c r="V79" s="11"/>
      <c r="W79" s="11"/>
      <c r="X79" s="11"/>
      <c r="Y79" s="11"/>
      <c r="Z79" s="11"/>
      <c r="AA79" s="38"/>
      <c r="AB79" s="11"/>
      <c r="AC79" s="11"/>
      <c r="AD79" s="11"/>
      <c r="AE79" s="38"/>
      <c r="AF79" s="11"/>
      <c r="AG79" s="11"/>
      <c r="AH79" s="11"/>
      <c r="AI79" s="11"/>
      <c r="AJ79" s="11"/>
      <c r="AK79" s="38"/>
    </row>
    <row r="80" spans="1:37" ht="12.75">
      <c r="A80" s="41">
        <v>321001</v>
      </c>
      <c r="B80" s="41" t="s">
        <v>39</v>
      </c>
      <c r="C80" s="52">
        <v>351</v>
      </c>
      <c r="D80" s="42">
        <v>86705</v>
      </c>
      <c r="E80" s="42">
        <f aca="true" t="shared" si="24" ref="E80:E91">D80/$C80</f>
        <v>247.02279202279203</v>
      </c>
      <c r="F80" s="42">
        <v>0</v>
      </c>
      <c r="G80" s="42">
        <f aca="true" t="shared" si="25" ref="G80:G91">F80/$C80</f>
        <v>0</v>
      </c>
      <c r="H80" s="42">
        <v>0</v>
      </c>
      <c r="I80" s="42">
        <f aca="true" t="shared" si="26" ref="I80:I91">H80/$C80</f>
        <v>0</v>
      </c>
      <c r="J80" s="42">
        <v>0</v>
      </c>
      <c r="K80" s="42">
        <f aca="true" t="shared" si="27" ref="K80:K91">J80/$C80</f>
        <v>0</v>
      </c>
      <c r="L80" s="42">
        <v>0</v>
      </c>
      <c r="M80" s="42">
        <f aca="true" t="shared" si="28" ref="M80:M91">L80/$C80</f>
        <v>0</v>
      </c>
      <c r="N80" s="42">
        <v>0</v>
      </c>
      <c r="O80" s="42">
        <f aca="true" t="shared" si="29" ref="O80:O91">N80/$C80</f>
        <v>0</v>
      </c>
      <c r="P80" s="42">
        <v>0</v>
      </c>
      <c r="Q80" s="42">
        <f aca="true" t="shared" si="30" ref="Q80:Q91">P80/$C80</f>
        <v>0</v>
      </c>
      <c r="R80" s="42">
        <v>0</v>
      </c>
      <c r="S80" s="42">
        <f aca="true" t="shared" si="31" ref="S80:S91">R80/$C80</f>
        <v>0</v>
      </c>
      <c r="T80" s="42">
        <v>0</v>
      </c>
      <c r="U80" s="42">
        <f aca="true" t="shared" si="32" ref="U80:U91">T80/$C80</f>
        <v>0</v>
      </c>
      <c r="V80" s="42">
        <v>0</v>
      </c>
      <c r="W80" s="42">
        <f aca="true" t="shared" si="33" ref="W80:W91">V80/$C80</f>
        <v>0</v>
      </c>
      <c r="X80" s="42">
        <v>0</v>
      </c>
      <c r="Y80" s="42">
        <f aca="true" t="shared" si="34" ref="Y80:Y91">X80/$C80</f>
        <v>0</v>
      </c>
      <c r="Z80" s="42">
        <v>0</v>
      </c>
      <c r="AA80" s="42">
        <f aca="true" t="shared" si="35" ref="AA80:AA91">Z80/$C80</f>
        <v>0</v>
      </c>
      <c r="AB80" s="42">
        <v>36090</v>
      </c>
      <c r="AC80" s="42">
        <f aca="true" t="shared" si="36" ref="AC80:AC91">AB80/$C80</f>
        <v>102.82051282051282</v>
      </c>
      <c r="AD80" s="42">
        <v>0</v>
      </c>
      <c r="AE80" s="42">
        <f aca="true" t="shared" si="37" ref="AE80:AE91">AD80/$C80</f>
        <v>0</v>
      </c>
      <c r="AF80" s="42">
        <v>0</v>
      </c>
      <c r="AG80" s="42">
        <f aca="true" t="shared" si="38" ref="AG80:AG91">AF80/$C80</f>
        <v>0</v>
      </c>
      <c r="AH80" s="42">
        <v>0</v>
      </c>
      <c r="AI80" s="42">
        <f aca="true" t="shared" si="39" ref="AI80:AI91">AH80/$C80</f>
        <v>0</v>
      </c>
      <c r="AJ80" s="43">
        <f aca="true" t="shared" si="40" ref="AJ80:AJ85">D80+F80+H80+J80+L80+N80+P80+R80+T80+V80+X80+Z80+AB80+AD80+AF80+AH80</f>
        <v>122795</v>
      </c>
      <c r="AK80" s="42">
        <f aca="true" t="shared" si="41" ref="AK80:AK91">AJ80/$C80</f>
        <v>349.84330484330485</v>
      </c>
    </row>
    <row r="81" spans="1:37" s="31" customFormat="1" ht="12.75">
      <c r="A81" s="17">
        <v>329001</v>
      </c>
      <c r="B81" s="34" t="s">
        <v>40</v>
      </c>
      <c r="C81" s="52">
        <v>373</v>
      </c>
      <c r="D81" s="35">
        <v>73815</v>
      </c>
      <c r="E81" s="35">
        <f t="shared" si="24"/>
        <v>197.89544235924933</v>
      </c>
      <c r="F81" s="35">
        <v>0</v>
      </c>
      <c r="G81" s="35">
        <f t="shared" si="25"/>
        <v>0</v>
      </c>
      <c r="H81" s="35">
        <v>0</v>
      </c>
      <c r="I81" s="35">
        <f t="shared" si="26"/>
        <v>0</v>
      </c>
      <c r="J81" s="35">
        <v>0</v>
      </c>
      <c r="K81" s="35">
        <f t="shared" si="27"/>
        <v>0</v>
      </c>
      <c r="L81" s="35">
        <v>0</v>
      </c>
      <c r="M81" s="35">
        <f t="shared" si="28"/>
        <v>0</v>
      </c>
      <c r="N81" s="35">
        <v>0</v>
      </c>
      <c r="O81" s="35">
        <f t="shared" si="29"/>
        <v>0</v>
      </c>
      <c r="P81" s="35">
        <v>0</v>
      </c>
      <c r="Q81" s="35">
        <f t="shared" si="30"/>
        <v>0</v>
      </c>
      <c r="R81" s="35">
        <v>0</v>
      </c>
      <c r="S81" s="35">
        <f t="shared" si="31"/>
        <v>0</v>
      </c>
      <c r="T81" s="35">
        <v>0</v>
      </c>
      <c r="U81" s="35">
        <f t="shared" si="32"/>
        <v>0</v>
      </c>
      <c r="V81" s="35">
        <v>0</v>
      </c>
      <c r="W81" s="35">
        <f t="shared" si="33"/>
        <v>0</v>
      </c>
      <c r="X81" s="35">
        <v>0</v>
      </c>
      <c r="Y81" s="35">
        <f t="shared" si="34"/>
        <v>0</v>
      </c>
      <c r="Z81" s="35">
        <v>12107</v>
      </c>
      <c r="AA81" s="35">
        <f t="shared" si="35"/>
        <v>32.45844504021448</v>
      </c>
      <c r="AB81" s="35">
        <v>15350</v>
      </c>
      <c r="AC81" s="35">
        <f t="shared" si="36"/>
        <v>41.152815013404826</v>
      </c>
      <c r="AD81" s="35">
        <v>0</v>
      </c>
      <c r="AE81" s="35">
        <f t="shared" si="37"/>
        <v>0</v>
      </c>
      <c r="AF81" s="35">
        <v>0</v>
      </c>
      <c r="AG81" s="35">
        <f t="shared" si="38"/>
        <v>0</v>
      </c>
      <c r="AH81" s="35">
        <v>0</v>
      </c>
      <c r="AI81" s="35">
        <f t="shared" si="39"/>
        <v>0</v>
      </c>
      <c r="AJ81" s="36">
        <f t="shared" si="40"/>
        <v>101272</v>
      </c>
      <c r="AK81" s="35">
        <f t="shared" si="41"/>
        <v>271.5067024128686</v>
      </c>
    </row>
    <row r="82" spans="1:37" s="31" customFormat="1" ht="12.75">
      <c r="A82" s="17">
        <v>331001</v>
      </c>
      <c r="B82" s="34" t="s">
        <v>41</v>
      </c>
      <c r="C82" s="52">
        <v>522</v>
      </c>
      <c r="D82" s="35">
        <v>178814</v>
      </c>
      <c r="E82" s="35">
        <f t="shared" si="24"/>
        <v>342.55555555555554</v>
      </c>
      <c r="F82" s="35">
        <v>0</v>
      </c>
      <c r="G82" s="35">
        <f t="shared" si="25"/>
        <v>0</v>
      </c>
      <c r="H82" s="35">
        <v>0</v>
      </c>
      <c r="I82" s="35">
        <f t="shared" si="26"/>
        <v>0</v>
      </c>
      <c r="J82" s="35">
        <v>0</v>
      </c>
      <c r="K82" s="35">
        <f t="shared" si="27"/>
        <v>0</v>
      </c>
      <c r="L82" s="35">
        <v>0</v>
      </c>
      <c r="M82" s="35">
        <f t="shared" si="28"/>
        <v>0</v>
      </c>
      <c r="N82" s="35">
        <v>0</v>
      </c>
      <c r="O82" s="35">
        <f t="shared" si="29"/>
        <v>0</v>
      </c>
      <c r="P82" s="35">
        <v>0</v>
      </c>
      <c r="Q82" s="35">
        <f t="shared" si="30"/>
        <v>0</v>
      </c>
      <c r="R82" s="35">
        <v>0</v>
      </c>
      <c r="S82" s="35">
        <f t="shared" si="31"/>
        <v>0</v>
      </c>
      <c r="T82" s="35">
        <v>0</v>
      </c>
      <c r="U82" s="35">
        <f t="shared" si="32"/>
        <v>0</v>
      </c>
      <c r="V82" s="35">
        <v>0</v>
      </c>
      <c r="W82" s="35">
        <f t="shared" si="33"/>
        <v>0</v>
      </c>
      <c r="X82" s="35">
        <v>0</v>
      </c>
      <c r="Y82" s="35">
        <f t="shared" si="34"/>
        <v>0</v>
      </c>
      <c r="Z82" s="35">
        <v>0</v>
      </c>
      <c r="AA82" s="35">
        <f t="shared" si="35"/>
        <v>0</v>
      </c>
      <c r="AB82" s="35">
        <v>15600</v>
      </c>
      <c r="AC82" s="35">
        <f t="shared" si="36"/>
        <v>29.885057471264368</v>
      </c>
      <c r="AD82" s="35">
        <v>0</v>
      </c>
      <c r="AE82" s="35">
        <f t="shared" si="37"/>
        <v>0</v>
      </c>
      <c r="AF82" s="35">
        <v>4654</v>
      </c>
      <c r="AG82" s="35">
        <f t="shared" si="38"/>
        <v>8.915708812260537</v>
      </c>
      <c r="AH82" s="35">
        <v>141914</v>
      </c>
      <c r="AI82" s="35">
        <f t="shared" si="39"/>
        <v>271.86590038314176</v>
      </c>
      <c r="AJ82" s="36">
        <f t="shared" si="40"/>
        <v>340982</v>
      </c>
      <c r="AK82" s="35">
        <f t="shared" si="41"/>
        <v>653.2222222222222</v>
      </c>
    </row>
    <row r="83" spans="1:37" s="31" customFormat="1" ht="12.75">
      <c r="A83" s="17">
        <v>333001</v>
      </c>
      <c r="B83" s="34" t="s">
        <v>42</v>
      </c>
      <c r="C83" s="52">
        <v>684</v>
      </c>
      <c r="D83" s="35">
        <v>137248</v>
      </c>
      <c r="E83" s="35">
        <f t="shared" si="24"/>
        <v>200.6549707602339</v>
      </c>
      <c r="F83" s="35">
        <v>0</v>
      </c>
      <c r="G83" s="35">
        <f t="shared" si="25"/>
        <v>0</v>
      </c>
      <c r="H83" s="35">
        <v>0</v>
      </c>
      <c r="I83" s="35">
        <f t="shared" si="26"/>
        <v>0</v>
      </c>
      <c r="J83" s="35">
        <v>0</v>
      </c>
      <c r="K83" s="35">
        <f t="shared" si="27"/>
        <v>0</v>
      </c>
      <c r="L83" s="35">
        <v>0</v>
      </c>
      <c r="M83" s="35">
        <f t="shared" si="28"/>
        <v>0</v>
      </c>
      <c r="N83" s="35">
        <v>0</v>
      </c>
      <c r="O83" s="35">
        <f t="shared" si="29"/>
        <v>0</v>
      </c>
      <c r="P83" s="35">
        <v>0</v>
      </c>
      <c r="Q83" s="35">
        <f t="shared" si="30"/>
        <v>0</v>
      </c>
      <c r="R83" s="35">
        <v>0</v>
      </c>
      <c r="S83" s="35">
        <f t="shared" si="31"/>
        <v>0</v>
      </c>
      <c r="T83" s="35">
        <v>0</v>
      </c>
      <c r="U83" s="35">
        <f t="shared" si="32"/>
        <v>0</v>
      </c>
      <c r="V83" s="35">
        <v>0</v>
      </c>
      <c r="W83" s="35">
        <f t="shared" si="33"/>
        <v>0</v>
      </c>
      <c r="X83" s="35">
        <v>7969</v>
      </c>
      <c r="Y83" s="35">
        <f t="shared" si="34"/>
        <v>11.650584795321638</v>
      </c>
      <c r="Z83" s="35">
        <v>2349</v>
      </c>
      <c r="AA83" s="35">
        <f t="shared" si="35"/>
        <v>3.4342105263157894</v>
      </c>
      <c r="AB83" s="35">
        <v>26500</v>
      </c>
      <c r="AC83" s="35">
        <f t="shared" si="36"/>
        <v>38.74269005847953</v>
      </c>
      <c r="AD83" s="35">
        <v>0</v>
      </c>
      <c r="AE83" s="35">
        <f t="shared" si="37"/>
        <v>0</v>
      </c>
      <c r="AF83" s="35">
        <v>0</v>
      </c>
      <c r="AG83" s="35">
        <f t="shared" si="38"/>
        <v>0</v>
      </c>
      <c r="AH83" s="35">
        <v>416</v>
      </c>
      <c r="AI83" s="35">
        <f t="shared" si="39"/>
        <v>0.6081871345029239</v>
      </c>
      <c r="AJ83" s="36">
        <f t="shared" si="40"/>
        <v>174482</v>
      </c>
      <c r="AK83" s="35">
        <f t="shared" si="41"/>
        <v>255.0906432748538</v>
      </c>
    </row>
    <row r="84" spans="1:37" ht="12.75">
      <c r="A84" s="18">
        <v>336001</v>
      </c>
      <c r="B84" s="44" t="s">
        <v>43</v>
      </c>
      <c r="C84" s="51">
        <v>619</v>
      </c>
      <c r="D84" s="32">
        <v>177935</v>
      </c>
      <c r="E84" s="32">
        <f t="shared" si="24"/>
        <v>287.4555735056543</v>
      </c>
      <c r="F84" s="32">
        <v>0</v>
      </c>
      <c r="G84" s="32">
        <f t="shared" si="25"/>
        <v>0</v>
      </c>
      <c r="H84" s="32">
        <v>0</v>
      </c>
      <c r="I84" s="32">
        <f t="shared" si="26"/>
        <v>0</v>
      </c>
      <c r="J84" s="32">
        <v>0</v>
      </c>
      <c r="K84" s="32">
        <f t="shared" si="27"/>
        <v>0</v>
      </c>
      <c r="L84" s="32">
        <v>0</v>
      </c>
      <c r="M84" s="32">
        <f t="shared" si="28"/>
        <v>0</v>
      </c>
      <c r="N84" s="32">
        <v>0</v>
      </c>
      <c r="O84" s="32">
        <f t="shared" si="29"/>
        <v>0</v>
      </c>
      <c r="P84" s="32">
        <v>0</v>
      </c>
      <c r="Q84" s="32">
        <f t="shared" si="30"/>
        <v>0</v>
      </c>
      <c r="R84" s="32">
        <v>0</v>
      </c>
      <c r="S84" s="32">
        <f t="shared" si="31"/>
        <v>0</v>
      </c>
      <c r="T84" s="32">
        <v>0</v>
      </c>
      <c r="U84" s="32">
        <f t="shared" si="32"/>
        <v>0</v>
      </c>
      <c r="V84" s="32">
        <v>0</v>
      </c>
      <c r="W84" s="32">
        <f t="shared" si="33"/>
        <v>0</v>
      </c>
      <c r="X84" s="32">
        <v>735</v>
      </c>
      <c r="Y84" s="32">
        <f t="shared" si="34"/>
        <v>1.187399030694669</v>
      </c>
      <c r="Z84" s="32">
        <v>25197</v>
      </c>
      <c r="AA84" s="32">
        <f t="shared" si="35"/>
        <v>40.70597738287561</v>
      </c>
      <c r="AB84" s="32">
        <v>11400</v>
      </c>
      <c r="AC84" s="32">
        <f t="shared" si="36"/>
        <v>18.416801292407108</v>
      </c>
      <c r="AD84" s="32">
        <v>12600</v>
      </c>
      <c r="AE84" s="32">
        <f t="shared" si="37"/>
        <v>20.355411954765753</v>
      </c>
      <c r="AF84" s="32">
        <v>1493</v>
      </c>
      <c r="AG84" s="32">
        <f t="shared" si="38"/>
        <v>2.4119547657512115</v>
      </c>
      <c r="AH84" s="32">
        <v>0</v>
      </c>
      <c r="AI84" s="32">
        <f t="shared" si="39"/>
        <v>0</v>
      </c>
      <c r="AJ84" s="33">
        <f t="shared" si="40"/>
        <v>229360</v>
      </c>
      <c r="AK84" s="32">
        <f t="shared" si="41"/>
        <v>370.5331179321486</v>
      </c>
    </row>
    <row r="85" spans="1:37" ht="12.75">
      <c r="A85" s="41">
        <v>337001</v>
      </c>
      <c r="B85" s="41" t="s">
        <v>44</v>
      </c>
      <c r="C85" s="52">
        <v>847</v>
      </c>
      <c r="D85" s="42">
        <v>892504</v>
      </c>
      <c r="E85" s="42">
        <f t="shared" si="24"/>
        <v>1053.7237308146398</v>
      </c>
      <c r="F85" s="42">
        <v>0</v>
      </c>
      <c r="G85" s="42">
        <f t="shared" si="25"/>
        <v>0</v>
      </c>
      <c r="H85" s="42">
        <v>0</v>
      </c>
      <c r="I85" s="42">
        <f t="shared" si="26"/>
        <v>0</v>
      </c>
      <c r="J85" s="42">
        <v>0</v>
      </c>
      <c r="K85" s="42">
        <f t="shared" si="27"/>
        <v>0</v>
      </c>
      <c r="L85" s="42">
        <v>0</v>
      </c>
      <c r="M85" s="42">
        <f t="shared" si="28"/>
        <v>0</v>
      </c>
      <c r="N85" s="42">
        <v>0</v>
      </c>
      <c r="O85" s="42">
        <f t="shared" si="29"/>
        <v>0</v>
      </c>
      <c r="P85" s="42">
        <v>0</v>
      </c>
      <c r="Q85" s="42">
        <f t="shared" si="30"/>
        <v>0</v>
      </c>
      <c r="R85" s="42">
        <v>0</v>
      </c>
      <c r="S85" s="42">
        <f t="shared" si="31"/>
        <v>0</v>
      </c>
      <c r="T85" s="42">
        <v>0</v>
      </c>
      <c r="U85" s="42">
        <f t="shared" si="32"/>
        <v>0</v>
      </c>
      <c r="V85" s="42">
        <v>299</v>
      </c>
      <c r="W85" s="42">
        <f t="shared" si="33"/>
        <v>0.3530106257378985</v>
      </c>
      <c r="X85" s="42">
        <v>370</v>
      </c>
      <c r="Y85" s="42">
        <f t="shared" si="34"/>
        <v>0.43683589138134593</v>
      </c>
      <c r="Z85" s="42">
        <v>47479</v>
      </c>
      <c r="AA85" s="42">
        <f t="shared" si="35"/>
        <v>56.05548996458087</v>
      </c>
      <c r="AB85" s="42">
        <v>29320</v>
      </c>
      <c r="AC85" s="42">
        <f t="shared" si="36"/>
        <v>34.61629279811098</v>
      </c>
      <c r="AD85" s="42">
        <v>0</v>
      </c>
      <c r="AE85" s="42">
        <f t="shared" si="37"/>
        <v>0</v>
      </c>
      <c r="AF85" s="42">
        <v>0</v>
      </c>
      <c r="AG85" s="42">
        <f t="shared" si="38"/>
        <v>0</v>
      </c>
      <c r="AH85" s="42">
        <v>15904</v>
      </c>
      <c r="AI85" s="42">
        <f t="shared" si="39"/>
        <v>18.776859504132233</v>
      </c>
      <c r="AJ85" s="43">
        <f t="shared" si="40"/>
        <v>985876</v>
      </c>
      <c r="AK85" s="42">
        <f t="shared" si="41"/>
        <v>1163.9622195985833</v>
      </c>
    </row>
    <row r="86" spans="1:37" s="31" customFormat="1" ht="12.75">
      <c r="A86" s="17">
        <v>339001</v>
      </c>
      <c r="B86" s="34" t="s">
        <v>45</v>
      </c>
      <c r="C86" s="52">
        <v>396</v>
      </c>
      <c r="D86" s="35">
        <v>511428</v>
      </c>
      <c r="E86" s="35">
        <f t="shared" si="24"/>
        <v>1291.4848484848485</v>
      </c>
      <c r="F86" s="35">
        <v>0</v>
      </c>
      <c r="G86" s="35">
        <f t="shared" si="25"/>
        <v>0</v>
      </c>
      <c r="H86" s="35">
        <v>0</v>
      </c>
      <c r="I86" s="35">
        <f t="shared" si="26"/>
        <v>0</v>
      </c>
      <c r="J86" s="35">
        <v>0</v>
      </c>
      <c r="K86" s="35">
        <f t="shared" si="27"/>
        <v>0</v>
      </c>
      <c r="L86" s="35">
        <v>0</v>
      </c>
      <c r="M86" s="35">
        <f t="shared" si="28"/>
        <v>0</v>
      </c>
      <c r="N86" s="35">
        <v>0</v>
      </c>
      <c r="O86" s="35">
        <f t="shared" si="29"/>
        <v>0</v>
      </c>
      <c r="P86" s="35">
        <v>0</v>
      </c>
      <c r="Q86" s="35">
        <f t="shared" si="30"/>
        <v>0</v>
      </c>
      <c r="R86" s="35">
        <v>0</v>
      </c>
      <c r="S86" s="35">
        <f t="shared" si="31"/>
        <v>0</v>
      </c>
      <c r="T86" s="35">
        <v>0</v>
      </c>
      <c r="U86" s="35">
        <f t="shared" si="32"/>
        <v>0</v>
      </c>
      <c r="V86" s="35">
        <v>0</v>
      </c>
      <c r="W86" s="35">
        <f t="shared" si="33"/>
        <v>0</v>
      </c>
      <c r="X86" s="35">
        <v>0</v>
      </c>
      <c r="Y86" s="35">
        <f t="shared" si="34"/>
        <v>0</v>
      </c>
      <c r="Z86" s="35">
        <v>75</v>
      </c>
      <c r="AA86" s="35">
        <f t="shared" si="35"/>
        <v>0.1893939393939394</v>
      </c>
      <c r="AB86" s="35">
        <v>11150</v>
      </c>
      <c r="AC86" s="35">
        <f t="shared" si="36"/>
        <v>28.156565656565657</v>
      </c>
      <c r="AD86" s="35">
        <v>0</v>
      </c>
      <c r="AE86" s="35">
        <f t="shared" si="37"/>
        <v>0</v>
      </c>
      <c r="AF86" s="35">
        <v>1146</v>
      </c>
      <c r="AG86" s="35">
        <f t="shared" si="38"/>
        <v>2.893939393939394</v>
      </c>
      <c r="AH86" s="35">
        <v>560</v>
      </c>
      <c r="AI86" s="35">
        <f t="shared" si="39"/>
        <v>1.4141414141414141</v>
      </c>
      <c r="AJ86" s="36">
        <f>D86+F86+H86+J86+L86+N86+P86+R86+T86+V86+X86+Z86+AB86+AD86+AF86+AH86</f>
        <v>524359</v>
      </c>
      <c r="AK86" s="35">
        <f t="shared" si="41"/>
        <v>1324.138888888889</v>
      </c>
    </row>
    <row r="87" spans="1:37" s="31" customFormat="1" ht="12.75">
      <c r="A87" s="17">
        <v>340001</v>
      </c>
      <c r="B87" s="34" t="s">
        <v>122</v>
      </c>
      <c r="C87" s="52">
        <v>111</v>
      </c>
      <c r="D87" s="35">
        <v>79718</v>
      </c>
      <c r="E87" s="35">
        <f>D87/$C87</f>
        <v>718.1801801801802</v>
      </c>
      <c r="F87" s="35">
        <v>0</v>
      </c>
      <c r="G87" s="35">
        <f>F87/$C87</f>
        <v>0</v>
      </c>
      <c r="H87" s="35">
        <v>0</v>
      </c>
      <c r="I87" s="35">
        <f>H87/$C87</f>
        <v>0</v>
      </c>
      <c r="J87" s="35">
        <v>0</v>
      </c>
      <c r="K87" s="35">
        <f>J87/$C87</f>
        <v>0</v>
      </c>
      <c r="L87" s="35">
        <v>0</v>
      </c>
      <c r="M87" s="35">
        <f>L87/$C87</f>
        <v>0</v>
      </c>
      <c r="N87" s="35">
        <v>0</v>
      </c>
      <c r="O87" s="35">
        <f>N87/$C87</f>
        <v>0</v>
      </c>
      <c r="P87" s="35">
        <v>0</v>
      </c>
      <c r="Q87" s="35">
        <f>P87/$C87</f>
        <v>0</v>
      </c>
      <c r="R87" s="35">
        <v>0</v>
      </c>
      <c r="S87" s="35">
        <f>R87/$C87</f>
        <v>0</v>
      </c>
      <c r="T87" s="35">
        <v>0</v>
      </c>
      <c r="U87" s="35">
        <f>T87/$C87</f>
        <v>0</v>
      </c>
      <c r="V87" s="35">
        <v>4095</v>
      </c>
      <c r="W87" s="35">
        <f>V87/$C87</f>
        <v>36.891891891891895</v>
      </c>
      <c r="X87" s="35">
        <v>0</v>
      </c>
      <c r="Y87" s="35">
        <f>X87/$C87</f>
        <v>0</v>
      </c>
      <c r="Z87" s="35">
        <v>0</v>
      </c>
      <c r="AA87" s="35">
        <f>Z87/$C87</f>
        <v>0</v>
      </c>
      <c r="AB87" s="35">
        <v>10500</v>
      </c>
      <c r="AC87" s="35">
        <f t="shared" si="36"/>
        <v>94.5945945945946</v>
      </c>
      <c r="AD87" s="35">
        <v>0</v>
      </c>
      <c r="AE87" s="35">
        <f t="shared" si="37"/>
        <v>0</v>
      </c>
      <c r="AF87" s="35">
        <v>0</v>
      </c>
      <c r="AG87" s="35">
        <f>AF87/$C87</f>
        <v>0</v>
      </c>
      <c r="AH87" s="35">
        <v>0</v>
      </c>
      <c r="AI87" s="35">
        <f>AH87/$C87</f>
        <v>0</v>
      </c>
      <c r="AJ87" s="36">
        <f>D87+F87+H87+J87+L87+N87+P87+R87+T87+V87+X87+Z87+AB87+AD87+AF87+AH87</f>
        <v>94313</v>
      </c>
      <c r="AK87" s="35">
        <f>AJ87/$C87</f>
        <v>849.6666666666666</v>
      </c>
    </row>
    <row r="88" spans="1:37" s="31" customFormat="1" ht="12.75">
      <c r="A88" s="17">
        <v>341001</v>
      </c>
      <c r="B88" s="34" t="s">
        <v>149</v>
      </c>
      <c r="C88" s="52">
        <v>202</v>
      </c>
      <c r="D88" s="35">
        <v>93217</v>
      </c>
      <c r="E88" s="35">
        <f>D88/$C88</f>
        <v>461.470297029703</v>
      </c>
      <c r="F88" s="35">
        <v>0</v>
      </c>
      <c r="G88" s="35">
        <f>F88/$C88</f>
        <v>0</v>
      </c>
      <c r="H88" s="35">
        <v>0</v>
      </c>
      <c r="I88" s="35">
        <f>H88/$C88</f>
        <v>0</v>
      </c>
      <c r="J88" s="35">
        <v>0</v>
      </c>
      <c r="K88" s="35">
        <f>J88/$C88</f>
        <v>0</v>
      </c>
      <c r="L88" s="35">
        <v>0</v>
      </c>
      <c r="M88" s="35">
        <f>L88/$C88</f>
        <v>0</v>
      </c>
      <c r="N88" s="35">
        <v>0</v>
      </c>
      <c r="O88" s="35">
        <f>N88/$C88</f>
        <v>0</v>
      </c>
      <c r="P88" s="35">
        <v>0</v>
      </c>
      <c r="Q88" s="35">
        <f>P88/$C88</f>
        <v>0</v>
      </c>
      <c r="R88" s="35">
        <v>0</v>
      </c>
      <c r="S88" s="35">
        <f>R88/$C88</f>
        <v>0</v>
      </c>
      <c r="T88" s="35">
        <v>0</v>
      </c>
      <c r="U88" s="35">
        <f>T88/$C88</f>
        <v>0</v>
      </c>
      <c r="V88" s="35">
        <v>0</v>
      </c>
      <c r="W88" s="35">
        <f>V88/$C88</f>
        <v>0</v>
      </c>
      <c r="X88" s="35">
        <v>4500</v>
      </c>
      <c r="Y88" s="35">
        <f>X88/$C88</f>
        <v>22.277227722772277</v>
      </c>
      <c r="Z88" s="35">
        <v>43973</v>
      </c>
      <c r="AA88" s="35">
        <f>Z88/$C88</f>
        <v>217.6881188118812</v>
      </c>
      <c r="AB88" s="35">
        <v>0</v>
      </c>
      <c r="AC88" s="35">
        <f t="shared" si="36"/>
        <v>0</v>
      </c>
      <c r="AD88" s="35">
        <v>66244</v>
      </c>
      <c r="AE88" s="35">
        <f t="shared" si="37"/>
        <v>327.94059405940595</v>
      </c>
      <c r="AF88" s="35">
        <v>220</v>
      </c>
      <c r="AG88" s="35">
        <f>AF88/$C88</f>
        <v>1.0891089108910892</v>
      </c>
      <c r="AH88" s="35">
        <v>0</v>
      </c>
      <c r="AI88" s="35">
        <f>AH88/$C88</f>
        <v>0</v>
      </c>
      <c r="AJ88" s="36">
        <f>D88+F88+H88+J88+L88+N88+P88+R88+T88+V88+X88+Z88+AB88+AD88+AF88+AH88</f>
        <v>208154</v>
      </c>
      <c r="AK88" s="35">
        <f>AJ88/$C88</f>
        <v>1030.4653465346535</v>
      </c>
    </row>
    <row r="89" spans="1:37" ht="12.75">
      <c r="A89" s="18">
        <v>342001</v>
      </c>
      <c r="B89" s="44" t="s">
        <v>134</v>
      </c>
      <c r="C89" s="51">
        <v>40</v>
      </c>
      <c r="D89" s="32">
        <v>157135</v>
      </c>
      <c r="E89" s="32">
        <f>D89/$C89</f>
        <v>3928.375</v>
      </c>
      <c r="F89" s="32">
        <v>0</v>
      </c>
      <c r="G89" s="32">
        <f>F89/$C89</f>
        <v>0</v>
      </c>
      <c r="H89" s="32">
        <v>0</v>
      </c>
      <c r="I89" s="32">
        <f>H89/$C89</f>
        <v>0</v>
      </c>
      <c r="J89" s="32">
        <v>0</v>
      </c>
      <c r="K89" s="32">
        <f>J89/$C89</f>
        <v>0</v>
      </c>
      <c r="L89" s="32">
        <v>0</v>
      </c>
      <c r="M89" s="32">
        <f>L89/$C89</f>
        <v>0</v>
      </c>
      <c r="N89" s="32">
        <v>0</v>
      </c>
      <c r="O89" s="32">
        <f>N89/$C89</f>
        <v>0</v>
      </c>
      <c r="P89" s="32">
        <v>0</v>
      </c>
      <c r="Q89" s="32">
        <f>P89/$C89</f>
        <v>0</v>
      </c>
      <c r="R89" s="32">
        <v>0</v>
      </c>
      <c r="S89" s="32">
        <f>R89/$C89</f>
        <v>0</v>
      </c>
      <c r="T89" s="32">
        <v>0</v>
      </c>
      <c r="U89" s="32">
        <f>T89/$C89</f>
        <v>0</v>
      </c>
      <c r="V89" s="32">
        <v>0</v>
      </c>
      <c r="W89" s="32">
        <f>V89/$C89</f>
        <v>0</v>
      </c>
      <c r="X89" s="32">
        <v>0</v>
      </c>
      <c r="Y89" s="32">
        <f>X89/$C89</f>
        <v>0</v>
      </c>
      <c r="Z89" s="32">
        <v>0</v>
      </c>
      <c r="AA89" s="32">
        <f>Z89/$C89</f>
        <v>0</v>
      </c>
      <c r="AB89" s="32">
        <v>0</v>
      </c>
      <c r="AC89" s="32">
        <f t="shared" si="36"/>
        <v>0</v>
      </c>
      <c r="AD89" s="32">
        <v>0</v>
      </c>
      <c r="AE89" s="32">
        <f t="shared" si="37"/>
        <v>0</v>
      </c>
      <c r="AF89" s="32">
        <v>0</v>
      </c>
      <c r="AG89" s="32">
        <f>AF89/$C89</f>
        <v>0</v>
      </c>
      <c r="AH89" s="32">
        <v>0</v>
      </c>
      <c r="AI89" s="32">
        <f>AH89/$C89</f>
        <v>0</v>
      </c>
      <c r="AJ89" s="33">
        <f>D89+F89+H89+J89+L89+N89+P89+R89+T89+V89+X89+Z89+AB89+AD89+AF89+AH89</f>
        <v>157135</v>
      </c>
      <c r="AK89" s="32">
        <f>AJ89/$C89</f>
        <v>3928.375</v>
      </c>
    </row>
    <row r="90" spans="1:37" ht="12.75">
      <c r="A90" s="54">
        <v>343001</v>
      </c>
      <c r="B90" s="54" t="s">
        <v>150</v>
      </c>
      <c r="C90" s="55">
        <v>92</v>
      </c>
      <c r="D90" s="57">
        <v>51962</v>
      </c>
      <c r="E90" s="57">
        <f>D90/$C90</f>
        <v>564.804347826087</v>
      </c>
      <c r="F90" s="57">
        <v>0</v>
      </c>
      <c r="G90" s="57">
        <f>F90/$C90</f>
        <v>0</v>
      </c>
      <c r="H90" s="57">
        <v>0</v>
      </c>
      <c r="I90" s="57">
        <f>H90/$C90</f>
        <v>0</v>
      </c>
      <c r="J90" s="57">
        <v>0</v>
      </c>
      <c r="K90" s="57">
        <f>J90/$C90</f>
        <v>0</v>
      </c>
      <c r="L90" s="57">
        <v>0</v>
      </c>
      <c r="M90" s="57">
        <f>L90/$C90</f>
        <v>0</v>
      </c>
      <c r="N90" s="57">
        <v>0</v>
      </c>
      <c r="O90" s="57">
        <f>N90/$C90</f>
        <v>0</v>
      </c>
      <c r="P90" s="57">
        <v>0</v>
      </c>
      <c r="Q90" s="57">
        <f>P90/$C90</f>
        <v>0</v>
      </c>
      <c r="R90" s="57">
        <v>0</v>
      </c>
      <c r="S90" s="57">
        <f>R90/$C90</f>
        <v>0</v>
      </c>
      <c r="T90" s="57">
        <v>0</v>
      </c>
      <c r="U90" s="57">
        <f>T90/$C90</f>
        <v>0</v>
      </c>
      <c r="V90" s="57">
        <v>0</v>
      </c>
      <c r="W90" s="57">
        <f>V90/$C90</f>
        <v>0</v>
      </c>
      <c r="X90" s="57">
        <v>0</v>
      </c>
      <c r="Y90" s="57">
        <f>X90/$C90</f>
        <v>0</v>
      </c>
      <c r="Z90" s="57">
        <v>0</v>
      </c>
      <c r="AA90" s="57">
        <f>Z90/$C90</f>
        <v>0</v>
      </c>
      <c r="AB90" s="57">
        <v>0</v>
      </c>
      <c r="AC90" s="57">
        <f t="shared" si="36"/>
        <v>0</v>
      </c>
      <c r="AD90" s="57">
        <v>0</v>
      </c>
      <c r="AE90" s="57">
        <f t="shared" si="37"/>
        <v>0</v>
      </c>
      <c r="AF90" s="57">
        <v>0</v>
      </c>
      <c r="AG90" s="57">
        <f>AF90/$C90</f>
        <v>0</v>
      </c>
      <c r="AH90" s="57">
        <v>253</v>
      </c>
      <c r="AI90" s="57">
        <f>AH90/$C90</f>
        <v>2.75</v>
      </c>
      <c r="AJ90" s="53">
        <f>D90+F90+H90+J90+L90+N90+P90+R90+T90+V90+X90+Z90+AB90+AD90+AF90+AH90</f>
        <v>52215</v>
      </c>
      <c r="AK90" s="57">
        <f>AJ90/$C90</f>
        <v>567.554347826087</v>
      </c>
    </row>
    <row r="91" spans="1:37" ht="12.75">
      <c r="A91" s="14"/>
      <c r="B91" s="15" t="s">
        <v>46</v>
      </c>
      <c r="C91" s="40">
        <f>SUM(C80:C90)</f>
        <v>4237</v>
      </c>
      <c r="D91" s="45">
        <f>SUM(D80:D90)</f>
        <v>2440481</v>
      </c>
      <c r="E91" s="45">
        <f t="shared" si="24"/>
        <v>575.9926835024781</v>
      </c>
      <c r="F91" s="45">
        <f>SUM(F80:F90)</f>
        <v>0</v>
      </c>
      <c r="G91" s="45">
        <f t="shared" si="25"/>
        <v>0</v>
      </c>
      <c r="H91" s="45">
        <f>SUM(H80:H90)</f>
        <v>0</v>
      </c>
      <c r="I91" s="45">
        <f t="shared" si="26"/>
        <v>0</v>
      </c>
      <c r="J91" s="45">
        <f>SUM(J80:J90)</f>
        <v>0</v>
      </c>
      <c r="K91" s="45">
        <f t="shared" si="27"/>
        <v>0</v>
      </c>
      <c r="L91" s="45">
        <f>SUM(L80:L90)</f>
        <v>0</v>
      </c>
      <c r="M91" s="45">
        <f t="shared" si="28"/>
        <v>0</v>
      </c>
      <c r="N91" s="45">
        <f>SUM(N80:N90)</f>
        <v>0</v>
      </c>
      <c r="O91" s="45">
        <f t="shared" si="29"/>
        <v>0</v>
      </c>
      <c r="P91" s="45">
        <f>SUM(P80:P90)</f>
        <v>0</v>
      </c>
      <c r="Q91" s="45">
        <f t="shared" si="30"/>
        <v>0</v>
      </c>
      <c r="R91" s="45">
        <f>SUM(R80:R90)</f>
        <v>0</v>
      </c>
      <c r="S91" s="45">
        <f t="shared" si="31"/>
        <v>0</v>
      </c>
      <c r="T91" s="45">
        <f>SUM(T80:T90)</f>
        <v>0</v>
      </c>
      <c r="U91" s="45">
        <f t="shared" si="32"/>
        <v>0</v>
      </c>
      <c r="V91" s="45">
        <f>SUM(V80:V90)</f>
        <v>4394</v>
      </c>
      <c r="W91" s="45">
        <f t="shared" si="33"/>
        <v>1.0370545197073402</v>
      </c>
      <c r="X91" s="45">
        <f>SUM(X80:X90)</f>
        <v>13574</v>
      </c>
      <c r="Y91" s="45">
        <f t="shared" si="34"/>
        <v>3.203681850365825</v>
      </c>
      <c r="Z91" s="45">
        <f>SUM(Z80:Z90)</f>
        <v>131180</v>
      </c>
      <c r="AA91" s="45">
        <f t="shared" si="35"/>
        <v>30.960585319801748</v>
      </c>
      <c r="AB91" s="45">
        <f>SUM(AB80:AB90)</f>
        <v>155910</v>
      </c>
      <c r="AC91" s="45">
        <f t="shared" si="36"/>
        <v>36.79726221383054</v>
      </c>
      <c r="AD91" s="45">
        <f>SUM(AD80:AD90)</f>
        <v>78844</v>
      </c>
      <c r="AE91" s="45">
        <f t="shared" si="37"/>
        <v>18.60844937455747</v>
      </c>
      <c r="AF91" s="45">
        <f>SUM(AF80:AF90)</f>
        <v>7513</v>
      </c>
      <c r="AG91" s="45">
        <f t="shared" si="38"/>
        <v>1.773188576823224</v>
      </c>
      <c r="AH91" s="45">
        <f>SUM(AH80:AH90)</f>
        <v>159047</v>
      </c>
      <c r="AI91" s="45">
        <f t="shared" si="39"/>
        <v>37.53764455983007</v>
      </c>
      <c r="AJ91" s="46">
        <f>SUM(AJ80:AJ90)</f>
        <v>2990943</v>
      </c>
      <c r="AK91" s="45">
        <f t="shared" si="41"/>
        <v>705.9105499173944</v>
      </c>
    </row>
    <row r="92" spans="1:37" ht="12.75">
      <c r="A92" s="29"/>
      <c r="B92" s="11"/>
      <c r="C92" s="8"/>
      <c r="D92" s="11"/>
      <c r="E92" s="11"/>
      <c r="F92" s="11"/>
      <c r="G92" s="11"/>
      <c r="H92" s="11"/>
      <c r="I92" s="38"/>
      <c r="J92" s="11"/>
      <c r="K92" s="11"/>
      <c r="L92" s="11"/>
      <c r="M92" s="11"/>
      <c r="N92" s="11"/>
      <c r="O92" s="38"/>
      <c r="P92" s="11"/>
      <c r="Q92" s="11"/>
      <c r="R92" s="11"/>
      <c r="S92" s="11"/>
      <c r="T92" s="11"/>
      <c r="U92" s="38"/>
      <c r="V92" s="11"/>
      <c r="W92" s="11"/>
      <c r="X92" s="11"/>
      <c r="Y92" s="11"/>
      <c r="Z92" s="11"/>
      <c r="AA92" s="38"/>
      <c r="AB92" s="11"/>
      <c r="AC92" s="11"/>
      <c r="AD92" s="11"/>
      <c r="AE92" s="38"/>
      <c r="AF92" s="11"/>
      <c r="AG92" s="11"/>
      <c r="AH92" s="11"/>
      <c r="AI92" s="11"/>
      <c r="AJ92" s="11"/>
      <c r="AK92" s="38"/>
    </row>
    <row r="93" spans="1:37" ht="12.75">
      <c r="A93" s="41">
        <v>300001</v>
      </c>
      <c r="B93" s="41" t="s">
        <v>47</v>
      </c>
      <c r="C93" s="52">
        <v>426</v>
      </c>
      <c r="D93" s="42">
        <v>351195</v>
      </c>
      <c r="E93" s="42">
        <f>D93/$C93</f>
        <v>824.4014084507043</v>
      </c>
      <c r="F93" s="42">
        <v>0</v>
      </c>
      <c r="G93" s="42">
        <f>F93/$C93</f>
        <v>0</v>
      </c>
      <c r="H93" s="42">
        <v>0</v>
      </c>
      <c r="I93" s="42">
        <f>H93/$C93</f>
        <v>0</v>
      </c>
      <c r="J93" s="42">
        <v>0</v>
      </c>
      <c r="K93" s="42">
        <f>J93/$C93</f>
        <v>0</v>
      </c>
      <c r="L93" s="42">
        <v>0</v>
      </c>
      <c r="M93" s="42">
        <f>L93/$C93</f>
        <v>0</v>
      </c>
      <c r="N93" s="42">
        <v>0</v>
      </c>
      <c r="O93" s="42">
        <f>N93/$C93</f>
        <v>0</v>
      </c>
      <c r="P93" s="42">
        <v>0</v>
      </c>
      <c r="Q93" s="42">
        <f>P93/$C93</f>
        <v>0</v>
      </c>
      <c r="R93" s="42">
        <v>0</v>
      </c>
      <c r="S93" s="42">
        <f>R93/$C93</f>
        <v>0</v>
      </c>
      <c r="T93" s="42">
        <v>0</v>
      </c>
      <c r="U93" s="42">
        <f>T93/$C93</f>
        <v>0</v>
      </c>
      <c r="V93" s="42">
        <v>0</v>
      </c>
      <c r="W93" s="42">
        <f>V93/$C93</f>
        <v>0</v>
      </c>
      <c r="X93" s="42">
        <v>0</v>
      </c>
      <c r="Y93" s="42">
        <f>X93/$C93</f>
        <v>0</v>
      </c>
      <c r="Z93" s="42">
        <v>0</v>
      </c>
      <c r="AA93" s="42">
        <f>Z93/$C93</f>
        <v>0</v>
      </c>
      <c r="AB93" s="42">
        <v>0</v>
      </c>
      <c r="AC93" s="42">
        <f>AB93/$C93</f>
        <v>0</v>
      </c>
      <c r="AD93" s="42">
        <v>0</v>
      </c>
      <c r="AE93" s="42">
        <f>AD93/$C93</f>
        <v>0</v>
      </c>
      <c r="AF93" s="42">
        <v>120</v>
      </c>
      <c r="AG93" s="42">
        <f>AF93/$C93</f>
        <v>0.28169014084507044</v>
      </c>
      <c r="AH93" s="42">
        <v>0</v>
      </c>
      <c r="AI93" s="42">
        <f>AH93/$C93</f>
        <v>0</v>
      </c>
      <c r="AJ93" s="43">
        <f>D93+F93+H93+J93+L93+N93+P93+R93+T93+V93+X93+Z93+AB93+AD93+AF93+AH93</f>
        <v>351315</v>
      </c>
      <c r="AK93" s="42">
        <f>AJ93/$C93</f>
        <v>824.6830985915493</v>
      </c>
    </row>
    <row r="94" spans="1:37" s="31" customFormat="1" ht="12.75">
      <c r="A94" s="17">
        <v>300002</v>
      </c>
      <c r="B94" s="34" t="s">
        <v>48</v>
      </c>
      <c r="C94" s="52">
        <v>413</v>
      </c>
      <c r="D94" s="35">
        <v>420741</v>
      </c>
      <c r="E94" s="35">
        <f>D94/$C94</f>
        <v>1018.7433414043584</v>
      </c>
      <c r="F94" s="35">
        <v>0</v>
      </c>
      <c r="G94" s="35">
        <f>F94/$C94</f>
        <v>0</v>
      </c>
      <c r="H94" s="35">
        <v>0</v>
      </c>
      <c r="I94" s="35">
        <f>H94/$C94</f>
        <v>0</v>
      </c>
      <c r="J94" s="35">
        <v>0</v>
      </c>
      <c r="K94" s="35">
        <f>J94/$C94</f>
        <v>0</v>
      </c>
      <c r="L94" s="35">
        <v>0</v>
      </c>
      <c r="M94" s="35">
        <f>L94/$C94</f>
        <v>0</v>
      </c>
      <c r="N94" s="35">
        <v>0</v>
      </c>
      <c r="O94" s="35">
        <f>N94/$C94</f>
        <v>0</v>
      </c>
      <c r="P94" s="35">
        <v>0</v>
      </c>
      <c r="Q94" s="35">
        <f>P94/$C94</f>
        <v>0</v>
      </c>
      <c r="R94" s="35">
        <v>0</v>
      </c>
      <c r="S94" s="35">
        <f>R94/$C94</f>
        <v>0</v>
      </c>
      <c r="T94" s="35">
        <v>0</v>
      </c>
      <c r="U94" s="35">
        <f>T94/$C94</f>
        <v>0</v>
      </c>
      <c r="V94" s="35">
        <v>0</v>
      </c>
      <c r="W94" s="35">
        <f>V94/$C94</f>
        <v>0</v>
      </c>
      <c r="X94" s="35">
        <v>0</v>
      </c>
      <c r="Y94" s="35">
        <f>X94/$C94</f>
        <v>0</v>
      </c>
      <c r="Z94" s="35">
        <v>0</v>
      </c>
      <c r="AA94" s="35">
        <f>Z94/$C94</f>
        <v>0</v>
      </c>
      <c r="AB94" s="35">
        <v>0</v>
      </c>
      <c r="AC94" s="35">
        <f>AB94/$C94</f>
        <v>0</v>
      </c>
      <c r="AD94" s="35">
        <v>0</v>
      </c>
      <c r="AE94" s="35">
        <f>AD94/$C94</f>
        <v>0</v>
      </c>
      <c r="AF94" s="35">
        <v>30</v>
      </c>
      <c r="AG94" s="35">
        <f>AF94/$C94</f>
        <v>0.07263922518159806</v>
      </c>
      <c r="AH94" s="35">
        <v>2648</v>
      </c>
      <c r="AI94" s="35">
        <f>AH94/$C94</f>
        <v>6.411622276029056</v>
      </c>
      <c r="AJ94" s="36">
        <f>D94+F94+H94+J94+L94+N94+P94+R94+T94+V94+X94+Z94+AB94+AD94+AF94+AH94</f>
        <v>423419</v>
      </c>
      <c r="AK94" s="35">
        <f>AJ94/$C94</f>
        <v>1025.227602905569</v>
      </c>
    </row>
    <row r="95" spans="1:37" s="31" customFormat="1" ht="12.75">
      <c r="A95" s="17">
        <v>300003</v>
      </c>
      <c r="B95" s="34" t="s">
        <v>151</v>
      </c>
      <c r="C95" s="52">
        <v>377</v>
      </c>
      <c r="D95" s="35">
        <v>269410</v>
      </c>
      <c r="E95" s="35">
        <f aca="true" t="shared" si="42" ref="E95:E139">D95/$C95</f>
        <v>714.6153846153846</v>
      </c>
      <c r="F95" s="35">
        <v>0</v>
      </c>
      <c r="G95" s="35">
        <f aca="true" t="shared" si="43" ref="G95:G139">F95/$C95</f>
        <v>0</v>
      </c>
      <c r="H95" s="35">
        <v>0</v>
      </c>
      <c r="I95" s="35">
        <f aca="true" t="shared" si="44" ref="I95:I139">H95/$C95</f>
        <v>0</v>
      </c>
      <c r="J95" s="35">
        <v>0</v>
      </c>
      <c r="K95" s="35">
        <f aca="true" t="shared" si="45" ref="K95:K139">J95/$C95</f>
        <v>0</v>
      </c>
      <c r="L95" s="35">
        <v>0</v>
      </c>
      <c r="M95" s="35">
        <f aca="true" t="shared" si="46" ref="M95:M139">L95/$C95</f>
        <v>0</v>
      </c>
      <c r="N95" s="35">
        <v>0</v>
      </c>
      <c r="O95" s="35">
        <f aca="true" t="shared" si="47" ref="O95:O139">N95/$C95</f>
        <v>0</v>
      </c>
      <c r="P95" s="35">
        <v>0</v>
      </c>
      <c r="Q95" s="35">
        <f aca="true" t="shared" si="48" ref="Q95:Q139">P95/$C95</f>
        <v>0</v>
      </c>
      <c r="R95" s="35">
        <v>0</v>
      </c>
      <c r="S95" s="35">
        <f aca="true" t="shared" si="49" ref="S95:S139">R95/$C95</f>
        <v>0</v>
      </c>
      <c r="T95" s="35">
        <v>0</v>
      </c>
      <c r="U95" s="35">
        <f aca="true" t="shared" si="50" ref="U95:U139">T95/$C95</f>
        <v>0</v>
      </c>
      <c r="V95" s="35">
        <v>0</v>
      </c>
      <c r="W95" s="35">
        <f aca="true" t="shared" si="51" ref="W95:W139">V95/$C95</f>
        <v>0</v>
      </c>
      <c r="X95" s="35">
        <v>0</v>
      </c>
      <c r="Y95" s="35">
        <f aca="true" t="shared" si="52" ref="Y95:Y139">X95/$C95</f>
        <v>0</v>
      </c>
      <c r="Z95" s="35">
        <v>0</v>
      </c>
      <c r="AA95" s="35">
        <f aca="true" t="shared" si="53" ref="AA95:AA139">Z95/$C95</f>
        <v>0</v>
      </c>
      <c r="AB95" s="35">
        <v>0</v>
      </c>
      <c r="AC95" s="35">
        <f aca="true" t="shared" si="54" ref="AC95:AC139">AB95/$C95</f>
        <v>0</v>
      </c>
      <c r="AD95" s="35">
        <v>0</v>
      </c>
      <c r="AE95" s="35">
        <f aca="true" t="shared" si="55" ref="AE95:AE139">AD95/$C95</f>
        <v>0</v>
      </c>
      <c r="AF95" s="35">
        <v>90</v>
      </c>
      <c r="AG95" s="35">
        <f aca="true" t="shared" si="56" ref="AG95:AG139">AF95/$C95</f>
        <v>0.23872679045092837</v>
      </c>
      <c r="AH95" s="35">
        <v>0</v>
      </c>
      <c r="AI95" s="35">
        <f aca="true" t="shared" si="57" ref="AI95:AI139">AH95/$C95</f>
        <v>0</v>
      </c>
      <c r="AJ95" s="36">
        <f aca="true" t="shared" si="58" ref="AJ95:AJ139">D95+F95+H95+J95+L95+N95+P95+R95+T95+V95+X95+Z95+AB95+AD95+AF95+AH95</f>
        <v>269500</v>
      </c>
      <c r="AK95" s="35">
        <f aca="true" t="shared" si="59" ref="AK95:AK139">AJ95/$C95</f>
        <v>714.8541114058355</v>
      </c>
    </row>
    <row r="96" spans="1:37" s="31" customFormat="1" ht="12.75">
      <c r="A96" s="17">
        <v>370001</v>
      </c>
      <c r="B96" s="34" t="s">
        <v>152</v>
      </c>
      <c r="C96" s="52">
        <v>271</v>
      </c>
      <c r="D96" s="35">
        <v>626387</v>
      </c>
      <c r="E96" s="35">
        <f t="shared" si="42"/>
        <v>2311.391143911439</v>
      </c>
      <c r="F96" s="35">
        <v>0</v>
      </c>
      <c r="G96" s="35">
        <f t="shared" si="43"/>
        <v>0</v>
      </c>
      <c r="H96" s="35">
        <v>0</v>
      </c>
      <c r="I96" s="35">
        <f t="shared" si="44"/>
        <v>0</v>
      </c>
      <c r="J96" s="35">
        <v>0</v>
      </c>
      <c r="K96" s="35">
        <f t="shared" si="45"/>
        <v>0</v>
      </c>
      <c r="L96" s="35">
        <v>0</v>
      </c>
      <c r="M96" s="35">
        <f t="shared" si="46"/>
        <v>0</v>
      </c>
      <c r="N96" s="35">
        <v>0</v>
      </c>
      <c r="O96" s="35">
        <f t="shared" si="47"/>
        <v>0</v>
      </c>
      <c r="P96" s="35">
        <v>0</v>
      </c>
      <c r="Q96" s="35">
        <f t="shared" si="48"/>
        <v>0</v>
      </c>
      <c r="R96" s="35">
        <v>0</v>
      </c>
      <c r="S96" s="35">
        <f t="shared" si="49"/>
        <v>0</v>
      </c>
      <c r="T96" s="35">
        <v>0</v>
      </c>
      <c r="U96" s="35">
        <f t="shared" si="50"/>
        <v>0</v>
      </c>
      <c r="V96" s="35">
        <v>0</v>
      </c>
      <c r="W96" s="35">
        <f t="shared" si="51"/>
        <v>0</v>
      </c>
      <c r="X96" s="35">
        <v>0</v>
      </c>
      <c r="Y96" s="35">
        <f t="shared" si="52"/>
        <v>0</v>
      </c>
      <c r="Z96" s="35">
        <v>0</v>
      </c>
      <c r="AA96" s="35">
        <f t="shared" si="53"/>
        <v>0</v>
      </c>
      <c r="AB96" s="35">
        <v>0</v>
      </c>
      <c r="AC96" s="35">
        <f t="shared" si="54"/>
        <v>0</v>
      </c>
      <c r="AD96" s="35">
        <v>0</v>
      </c>
      <c r="AE96" s="35">
        <f t="shared" si="55"/>
        <v>0</v>
      </c>
      <c r="AF96" s="35">
        <v>0</v>
      </c>
      <c r="AG96" s="35">
        <f t="shared" si="56"/>
        <v>0</v>
      </c>
      <c r="AH96" s="35">
        <v>0</v>
      </c>
      <c r="AI96" s="35">
        <f t="shared" si="57"/>
        <v>0</v>
      </c>
      <c r="AJ96" s="36">
        <f t="shared" si="58"/>
        <v>626387</v>
      </c>
      <c r="AK96" s="35">
        <f t="shared" si="59"/>
        <v>2311.391143911439</v>
      </c>
    </row>
    <row r="97" spans="1:37" ht="12.75">
      <c r="A97" s="18">
        <v>371001</v>
      </c>
      <c r="B97" s="44" t="s">
        <v>153</v>
      </c>
      <c r="C97" s="51">
        <v>655</v>
      </c>
      <c r="D97" s="32">
        <v>883812</v>
      </c>
      <c r="E97" s="32">
        <f t="shared" si="42"/>
        <v>1349.3312977099238</v>
      </c>
      <c r="F97" s="32">
        <v>0</v>
      </c>
      <c r="G97" s="32">
        <f t="shared" si="43"/>
        <v>0</v>
      </c>
      <c r="H97" s="32">
        <v>0</v>
      </c>
      <c r="I97" s="32">
        <f t="shared" si="44"/>
        <v>0</v>
      </c>
      <c r="J97" s="32">
        <v>0</v>
      </c>
      <c r="K97" s="32">
        <f t="shared" si="45"/>
        <v>0</v>
      </c>
      <c r="L97" s="32">
        <v>0</v>
      </c>
      <c r="M97" s="32">
        <f t="shared" si="46"/>
        <v>0</v>
      </c>
      <c r="N97" s="32">
        <v>0</v>
      </c>
      <c r="O97" s="32">
        <f t="shared" si="47"/>
        <v>0</v>
      </c>
      <c r="P97" s="32">
        <v>0</v>
      </c>
      <c r="Q97" s="32">
        <f t="shared" si="48"/>
        <v>0</v>
      </c>
      <c r="R97" s="32">
        <v>0</v>
      </c>
      <c r="S97" s="32">
        <f t="shared" si="49"/>
        <v>0</v>
      </c>
      <c r="T97" s="32">
        <v>0</v>
      </c>
      <c r="U97" s="32">
        <f t="shared" si="50"/>
        <v>0</v>
      </c>
      <c r="V97" s="32">
        <v>0</v>
      </c>
      <c r="W97" s="32">
        <f t="shared" si="51"/>
        <v>0</v>
      </c>
      <c r="X97" s="32">
        <v>0</v>
      </c>
      <c r="Y97" s="32">
        <f t="shared" si="52"/>
        <v>0</v>
      </c>
      <c r="Z97" s="32">
        <v>12790</v>
      </c>
      <c r="AA97" s="32">
        <f t="shared" si="53"/>
        <v>19.52671755725191</v>
      </c>
      <c r="AB97" s="32">
        <v>10550</v>
      </c>
      <c r="AC97" s="32">
        <f t="shared" si="54"/>
        <v>16.106870229007633</v>
      </c>
      <c r="AD97" s="32">
        <v>0</v>
      </c>
      <c r="AE97" s="32">
        <f t="shared" si="55"/>
        <v>0</v>
      </c>
      <c r="AF97" s="32">
        <v>5226</v>
      </c>
      <c r="AG97" s="32">
        <f t="shared" si="56"/>
        <v>7.978625954198473</v>
      </c>
      <c r="AH97" s="32">
        <v>576</v>
      </c>
      <c r="AI97" s="32">
        <f t="shared" si="57"/>
        <v>0.8793893129770992</v>
      </c>
      <c r="AJ97" s="33">
        <f t="shared" si="58"/>
        <v>912954</v>
      </c>
      <c r="AK97" s="32">
        <f t="shared" si="59"/>
        <v>1393.8229007633588</v>
      </c>
    </row>
    <row r="98" spans="1:37" ht="12.75">
      <c r="A98" s="41">
        <v>372001</v>
      </c>
      <c r="B98" s="41" t="s">
        <v>154</v>
      </c>
      <c r="C98" s="52">
        <v>430</v>
      </c>
      <c r="D98" s="42">
        <v>748812</v>
      </c>
      <c r="E98" s="42">
        <f t="shared" si="42"/>
        <v>1741.4232558139536</v>
      </c>
      <c r="F98" s="42">
        <v>0</v>
      </c>
      <c r="G98" s="42">
        <f t="shared" si="43"/>
        <v>0</v>
      </c>
      <c r="H98" s="42">
        <v>0</v>
      </c>
      <c r="I98" s="42">
        <f t="shared" si="44"/>
        <v>0</v>
      </c>
      <c r="J98" s="42">
        <v>0</v>
      </c>
      <c r="K98" s="42">
        <f t="shared" si="45"/>
        <v>0</v>
      </c>
      <c r="L98" s="42">
        <v>0</v>
      </c>
      <c r="M98" s="42">
        <f t="shared" si="46"/>
        <v>0</v>
      </c>
      <c r="N98" s="42">
        <v>0</v>
      </c>
      <c r="O98" s="42">
        <f t="shared" si="47"/>
        <v>0</v>
      </c>
      <c r="P98" s="42">
        <v>0</v>
      </c>
      <c r="Q98" s="42">
        <f t="shared" si="48"/>
        <v>0</v>
      </c>
      <c r="R98" s="42">
        <v>0</v>
      </c>
      <c r="S98" s="42">
        <f t="shared" si="49"/>
        <v>0</v>
      </c>
      <c r="T98" s="42">
        <v>0</v>
      </c>
      <c r="U98" s="42">
        <f t="shared" si="50"/>
        <v>0</v>
      </c>
      <c r="V98" s="42">
        <v>0</v>
      </c>
      <c r="W98" s="42">
        <f t="shared" si="51"/>
        <v>0</v>
      </c>
      <c r="X98" s="42">
        <v>0</v>
      </c>
      <c r="Y98" s="42">
        <f t="shared" si="52"/>
        <v>0</v>
      </c>
      <c r="Z98" s="42">
        <v>0</v>
      </c>
      <c r="AA98" s="42">
        <f t="shared" si="53"/>
        <v>0</v>
      </c>
      <c r="AB98" s="42">
        <v>0</v>
      </c>
      <c r="AC98" s="42">
        <f t="shared" si="54"/>
        <v>0</v>
      </c>
      <c r="AD98" s="42">
        <v>0</v>
      </c>
      <c r="AE98" s="42">
        <f t="shared" si="55"/>
        <v>0</v>
      </c>
      <c r="AF98" s="42">
        <v>6139</v>
      </c>
      <c r="AG98" s="42">
        <f t="shared" si="56"/>
        <v>14.276744186046512</v>
      </c>
      <c r="AH98" s="42">
        <v>4200</v>
      </c>
      <c r="AI98" s="42">
        <f t="shared" si="57"/>
        <v>9.767441860465116</v>
      </c>
      <c r="AJ98" s="43">
        <f t="shared" si="58"/>
        <v>759151</v>
      </c>
      <c r="AK98" s="42">
        <f t="shared" si="59"/>
        <v>1765.4674418604652</v>
      </c>
    </row>
    <row r="99" spans="1:37" s="31" customFormat="1" ht="12.75">
      <c r="A99" s="17">
        <v>373001</v>
      </c>
      <c r="B99" s="34" t="s">
        <v>155</v>
      </c>
      <c r="C99" s="52">
        <v>198</v>
      </c>
      <c r="D99" s="35">
        <v>19956</v>
      </c>
      <c r="E99" s="35">
        <f t="shared" si="42"/>
        <v>100.78787878787878</v>
      </c>
      <c r="F99" s="35">
        <v>0</v>
      </c>
      <c r="G99" s="35">
        <f t="shared" si="43"/>
        <v>0</v>
      </c>
      <c r="H99" s="35">
        <v>0</v>
      </c>
      <c r="I99" s="35">
        <f t="shared" si="44"/>
        <v>0</v>
      </c>
      <c r="J99" s="35">
        <v>0</v>
      </c>
      <c r="K99" s="35">
        <f t="shared" si="45"/>
        <v>0</v>
      </c>
      <c r="L99" s="35">
        <v>0</v>
      </c>
      <c r="M99" s="35">
        <f t="shared" si="46"/>
        <v>0</v>
      </c>
      <c r="N99" s="35">
        <v>0</v>
      </c>
      <c r="O99" s="35">
        <f t="shared" si="47"/>
        <v>0</v>
      </c>
      <c r="P99" s="35">
        <v>0</v>
      </c>
      <c r="Q99" s="35">
        <f t="shared" si="48"/>
        <v>0</v>
      </c>
      <c r="R99" s="35">
        <v>0</v>
      </c>
      <c r="S99" s="35">
        <f t="shared" si="49"/>
        <v>0</v>
      </c>
      <c r="T99" s="35">
        <v>0</v>
      </c>
      <c r="U99" s="35">
        <f t="shared" si="50"/>
        <v>0</v>
      </c>
      <c r="V99" s="35">
        <v>48837</v>
      </c>
      <c r="W99" s="35">
        <f t="shared" si="51"/>
        <v>246.65151515151516</v>
      </c>
      <c r="X99" s="35">
        <v>0</v>
      </c>
      <c r="Y99" s="35">
        <f t="shared" si="52"/>
        <v>0</v>
      </c>
      <c r="Z99" s="35">
        <v>0</v>
      </c>
      <c r="AA99" s="35">
        <f t="shared" si="53"/>
        <v>0</v>
      </c>
      <c r="AB99" s="35">
        <v>0</v>
      </c>
      <c r="AC99" s="35">
        <f t="shared" si="54"/>
        <v>0</v>
      </c>
      <c r="AD99" s="35">
        <v>0</v>
      </c>
      <c r="AE99" s="35">
        <f t="shared" si="55"/>
        <v>0</v>
      </c>
      <c r="AF99" s="35">
        <v>2949</v>
      </c>
      <c r="AG99" s="35">
        <f t="shared" si="56"/>
        <v>14.893939393939394</v>
      </c>
      <c r="AH99" s="35">
        <v>3102</v>
      </c>
      <c r="AI99" s="35">
        <f t="shared" si="57"/>
        <v>15.666666666666666</v>
      </c>
      <c r="AJ99" s="36">
        <f t="shared" si="58"/>
        <v>74844</v>
      </c>
      <c r="AK99" s="35">
        <f t="shared" si="59"/>
        <v>378</v>
      </c>
    </row>
    <row r="100" spans="1:37" s="31" customFormat="1" ht="12.75">
      <c r="A100" s="17">
        <v>374001</v>
      </c>
      <c r="B100" s="34" t="s">
        <v>156</v>
      </c>
      <c r="C100" s="52">
        <v>238</v>
      </c>
      <c r="D100" s="35">
        <v>76757</v>
      </c>
      <c r="E100" s="35">
        <f t="shared" si="42"/>
        <v>322.50840336134456</v>
      </c>
      <c r="F100" s="35">
        <v>0</v>
      </c>
      <c r="G100" s="35">
        <f t="shared" si="43"/>
        <v>0</v>
      </c>
      <c r="H100" s="35">
        <v>0</v>
      </c>
      <c r="I100" s="35">
        <f t="shared" si="44"/>
        <v>0</v>
      </c>
      <c r="J100" s="35">
        <v>0</v>
      </c>
      <c r="K100" s="35">
        <f t="shared" si="45"/>
        <v>0</v>
      </c>
      <c r="L100" s="35">
        <v>0</v>
      </c>
      <c r="M100" s="35">
        <f t="shared" si="46"/>
        <v>0</v>
      </c>
      <c r="N100" s="35">
        <v>0</v>
      </c>
      <c r="O100" s="35">
        <f t="shared" si="47"/>
        <v>0</v>
      </c>
      <c r="P100" s="35">
        <v>0</v>
      </c>
      <c r="Q100" s="35">
        <f t="shared" si="48"/>
        <v>0</v>
      </c>
      <c r="R100" s="35">
        <v>0</v>
      </c>
      <c r="S100" s="35">
        <f t="shared" si="49"/>
        <v>0</v>
      </c>
      <c r="T100" s="35">
        <v>0</v>
      </c>
      <c r="U100" s="35">
        <f t="shared" si="50"/>
        <v>0</v>
      </c>
      <c r="V100" s="35">
        <v>19238</v>
      </c>
      <c r="W100" s="35">
        <f t="shared" si="51"/>
        <v>80.83193277310924</v>
      </c>
      <c r="X100" s="35">
        <v>17850</v>
      </c>
      <c r="Y100" s="35">
        <f t="shared" si="52"/>
        <v>75</v>
      </c>
      <c r="Z100" s="35">
        <v>0</v>
      </c>
      <c r="AA100" s="35">
        <f t="shared" si="53"/>
        <v>0</v>
      </c>
      <c r="AB100" s="35">
        <v>0</v>
      </c>
      <c r="AC100" s="35">
        <f t="shared" si="54"/>
        <v>0</v>
      </c>
      <c r="AD100" s="35">
        <v>0</v>
      </c>
      <c r="AE100" s="35">
        <f t="shared" si="55"/>
        <v>0</v>
      </c>
      <c r="AF100" s="35">
        <v>1943</v>
      </c>
      <c r="AG100" s="35">
        <f t="shared" si="56"/>
        <v>8.163865546218487</v>
      </c>
      <c r="AH100" s="35">
        <v>16607</v>
      </c>
      <c r="AI100" s="35">
        <f t="shared" si="57"/>
        <v>69.77731092436974</v>
      </c>
      <c r="AJ100" s="36">
        <f t="shared" si="58"/>
        <v>132395</v>
      </c>
      <c r="AK100" s="35">
        <f t="shared" si="59"/>
        <v>556.281512605042</v>
      </c>
    </row>
    <row r="101" spans="1:37" s="31" customFormat="1" ht="12.75">
      <c r="A101" s="17">
        <v>375001</v>
      </c>
      <c r="B101" s="34" t="s">
        <v>157</v>
      </c>
      <c r="C101" s="52">
        <v>140</v>
      </c>
      <c r="D101" s="35">
        <v>300363</v>
      </c>
      <c r="E101" s="35">
        <f t="shared" si="42"/>
        <v>2145.45</v>
      </c>
      <c r="F101" s="35">
        <v>0</v>
      </c>
      <c r="G101" s="35">
        <f t="shared" si="43"/>
        <v>0</v>
      </c>
      <c r="H101" s="35">
        <v>0</v>
      </c>
      <c r="I101" s="35">
        <f t="shared" si="44"/>
        <v>0</v>
      </c>
      <c r="J101" s="35">
        <v>0</v>
      </c>
      <c r="K101" s="35">
        <f t="shared" si="45"/>
        <v>0</v>
      </c>
      <c r="L101" s="35">
        <v>0</v>
      </c>
      <c r="M101" s="35">
        <f t="shared" si="46"/>
        <v>0</v>
      </c>
      <c r="N101" s="35">
        <v>0</v>
      </c>
      <c r="O101" s="35">
        <f t="shared" si="47"/>
        <v>0</v>
      </c>
      <c r="P101" s="35">
        <v>0</v>
      </c>
      <c r="Q101" s="35">
        <f t="shared" si="48"/>
        <v>0</v>
      </c>
      <c r="R101" s="35">
        <v>0</v>
      </c>
      <c r="S101" s="35">
        <f t="shared" si="49"/>
        <v>0</v>
      </c>
      <c r="T101" s="35">
        <v>0</v>
      </c>
      <c r="U101" s="35">
        <f t="shared" si="50"/>
        <v>0</v>
      </c>
      <c r="V101" s="35">
        <v>0</v>
      </c>
      <c r="W101" s="35">
        <f t="shared" si="51"/>
        <v>0</v>
      </c>
      <c r="X101" s="35">
        <v>12982</v>
      </c>
      <c r="Y101" s="35">
        <f t="shared" si="52"/>
        <v>92.72857142857143</v>
      </c>
      <c r="Z101" s="35">
        <v>0</v>
      </c>
      <c r="AA101" s="35">
        <f t="shared" si="53"/>
        <v>0</v>
      </c>
      <c r="AB101" s="35">
        <v>0</v>
      </c>
      <c r="AC101" s="35">
        <f t="shared" si="54"/>
        <v>0</v>
      </c>
      <c r="AD101" s="35">
        <v>0</v>
      </c>
      <c r="AE101" s="35">
        <f t="shared" si="55"/>
        <v>0</v>
      </c>
      <c r="AF101" s="35">
        <v>0</v>
      </c>
      <c r="AG101" s="35">
        <f t="shared" si="56"/>
        <v>0</v>
      </c>
      <c r="AH101" s="35">
        <v>0</v>
      </c>
      <c r="AI101" s="35">
        <f t="shared" si="57"/>
        <v>0</v>
      </c>
      <c r="AJ101" s="36">
        <f t="shared" si="58"/>
        <v>313345</v>
      </c>
      <c r="AK101" s="35">
        <f t="shared" si="59"/>
        <v>2238.1785714285716</v>
      </c>
    </row>
    <row r="102" spans="1:37" ht="12.75">
      <c r="A102" s="18">
        <v>376001</v>
      </c>
      <c r="B102" s="44" t="s">
        <v>158</v>
      </c>
      <c r="C102" s="51">
        <v>132</v>
      </c>
      <c r="D102" s="32">
        <v>27041</v>
      </c>
      <c r="E102" s="32">
        <f t="shared" si="42"/>
        <v>204.8560606060606</v>
      </c>
      <c r="F102" s="32">
        <v>0</v>
      </c>
      <c r="G102" s="32">
        <f t="shared" si="43"/>
        <v>0</v>
      </c>
      <c r="H102" s="32">
        <v>0</v>
      </c>
      <c r="I102" s="32">
        <f t="shared" si="44"/>
        <v>0</v>
      </c>
      <c r="J102" s="32">
        <v>0</v>
      </c>
      <c r="K102" s="32">
        <f t="shared" si="45"/>
        <v>0</v>
      </c>
      <c r="L102" s="32">
        <v>0</v>
      </c>
      <c r="M102" s="32">
        <f t="shared" si="46"/>
        <v>0</v>
      </c>
      <c r="N102" s="32">
        <v>0</v>
      </c>
      <c r="O102" s="32">
        <f t="shared" si="47"/>
        <v>0</v>
      </c>
      <c r="P102" s="32">
        <v>0</v>
      </c>
      <c r="Q102" s="32">
        <f t="shared" si="48"/>
        <v>0</v>
      </c>
      <c r="R102" s="32">
        <v>0</v>
      </c>
      <c r="S102" s="32">
        <f t="shared" si="49"/>
        <v>0</v>
      </c>
      <c r="T102" s="32">
        <v>0</v>
      </c>
      <c r="U102" s="32">
        <f t="shared" si="50"/>
        <v>0</v>
      </c>
      <c r="V102" s="32">
        <v>14699</v>
      </c>
      <c r="W102" s="32">
        <f t="shared" si="51"/>
        <v>111.35606060606061</v>
      </c>
      <c r="X102" s="32">
        <v>16227</v>
      </c>
      <c r="Y102" s="32">
        <f t="shared" si="52"/>
        <v>122.93181818181819</v>
      </c>
      <c r="Z102" s="32">
        <v>0</v>
      </c>
      <c r="AA102" s="32">
        <f t="shared" si="53"/>
        <v>0</v>
      </c>
      <c r="AB102" s="32">
        <v>0</v>
      </c>
      <c r="AC102" s="32">
        <f t="shared" si="54"/>
        <v>0</v>
      </c>
      <c r="AD102" s="32">
        <v>0</v>
      </c>
      <c r="AE102" s="32">
        <f t="shared" si="55"/>
        <v>0</v>
      </c>
      <c r="AF102" s="32">
        <v>2321</v>
      </c>
      <c r="AG102" s="32">
        <f t="shared" si="56"/>
        <v>17.583333333333332</v>
      </c>
      <c r="AH102" s="32">
        <v>15254</v>
      </c>
      <c r="AI102" s="32">
        <f t="shared" si="57"/>
        <v>115.56060606060606</v>
      </c>
      <c r="AJ102" s="33">
        <f t="shared" si="58"/>
        <v>75542</v>
      </c>
      <c r="AK102" s="32">
        <f t="shared" si="59"/>
        <v>572.2878787878788</v>
      </c>
    </row>
    <row r="103" spans="1:37" ht="12.75">
      <c r="A103" s="41">
        <v>377001</v>
      </c>
      <c r="B103" s="41" t="s">
        <v>135</v>
      </c>
      <c r="C103" s="52">
        <v>308</v>
      </c>
      <c r="D103" s="42">
        <v>856459</v>
      </c>
      <c r="E103" s="42">
        <f t="shared" si="42"/>
        <v>2780.711038961039</v>
      </c>
      <c r="F103" s="42">
        <v>0</v>
      </c>
      <c r="G103" s="42">
        <f t="shared" si="43"/>
        <v>0</v>
      </c>
      <c r="H103" s="42">
        <v>0</v>
      </c>
      <c r="I103" s="42">
        <f t="shared" si="44"/>
        <v>0</v>
      </c>
      <c r="J103" s="42">
        <v>0</v>
      </c>
      <c r="K103" s="42">
        <f t="shared" si="45"/>
        <v>0</v>
      </c>
      <c r="L103" s="42">
        <v>0</v>
      </c>
      <c r="M103" s="42">
        <f t="shared" si="46"/>
        <v>0</v>
      </c>
      <c r="N103" s="42">
        <v>0</v>
      </c>
      <c r="O103" s="42">
        <f t="shared" si="47"/>
        <v>0</v>
      </c>
      <c r="P103" s="42">
        <v>0</v>
      </c>
      <c r="Q103" s="42">
        <f t="shared" si="48"/>
        <v>0</v>
      </c>
      <c r="R103" s="42">
        <v>0</v>
      </c>
      <c r="S103" s="42">
        <f t="shared" si="49"/>
        <v>0</v>
      </c>
      <c r="T103" s="42">
        <v>0</v>
      </c>
      <c r="U103" s="42">
        <f t="shared" si="50"/>
        <v>0</v>
      </c>
      <c r="V103" s="42">
        <v>91233</v>
      </c>
      <c r="W103" s="42">
        <f t="shared" si="51"/>
        <v>296.211038961039</v>
      </c>
      <c r="X103" s="42">
        <v>1261</v>
      </c>
      <c r="Y103" s="42">
        <f t="shared" si="52"/>
        <v>4.0941558441558445</v>
      </c>
      <c r="Z103" s="42">
        <v>17066</v>
      </c>
      <c r="AA103" s="42">
        <f t="shared" si="53"/>
        <v>55.40909090909091</v>
      </c>
      <c r="AB103" s="42">
        <v>3427</v>
      </c>
      <c r="AC103" s="42">
        <f t="shared" si="54"/>
        <v>11.126623376623376</v>
      </c>
      <c r="AD103" s="42">
        <v>0</v>
      </c>
      <c r="AE103" s="42">
        <f t="shared" si="55"/>
        <v>0</v>
      </c>
      <c r="AF103" s="42">
        <v>0</v>
      </c>
      <c r="AG103" s="42">
        <f t="shared" si="56"/>
        <v>0</v>
      </c>
      <c r="AH103" s="42">
        <v>8835</v>
      </c>
      <c r="AI103" s="42">
        <f t="shared" si="57"/>
        <v>28.685064935064936</v>
      </c>
      <c r="AJ103" s="43">
        <f t="shared" si="58"/>
        <v>978281</v>
      </c>
      <c r="AK103" s="42">
        <f t="shared" si="59"/>
        <v>3176.237012987013</v>
      </c>
    </row>
    <row r="104" spans="1:37" s="31" customFormat="1" ht="12.75">
      <c r="A104" s="17">
        <v>377002</v>
      </c>
      <c r="B104" s="34" t="s">
        <v>136</v>
      </c>
      <c r="C104" s="52">
        <v>279</v>
      </c>
      <c r="D104" s="35">
        <v>766495</v>
      </c>
      <c r="E104" s="35">
        <f t="shared" si="42"/>
        <v>2747.293906810036</v>
      </c>
      <c r="F104" s="35">
        <v>0</v>
      </c>
      <c r="G104" s="35">
        <f t="shared" si="43"/>
        <v>0</v>
      </c>
      <c r="H104" s="35">
        <v>0</v>
      </c>
      <c r="I104" s="35">
        <f t="shared" si="44"/>
        <v>0</v>
      </c>
      <c r="J104" s="35">
        <v>0</v>
      </c>
      <c r="K104" s="35">
        <f t="shared" si="45"/>
        <v>0</v>
      </c>
      <c r="L104" s="35">
        <v>0</v>
      </c>
      <c r="M104" s="35">
        <f t="shared" si="46"/>
        <v>0</v>
      </c>
      <c r="N104" s="35">
        <v>0</v>
      </c>
      <c r="O104" s="35">
        <f t="shared" si="47"/>
        <v>0</v>
      </c>
      <c r="P104" s="35">
        <v>0</v>
      </c>
      <c r="Q104" s="35">
        <f t="shared" si="48"/>
        <v>0</v>
      </c>
      <c r="R104" s="35">
        <v>0</v>
      </c>
      <c r="S104" s="35">
        <f t="shared" si="49"/>
        <v>0</v>
      </c>
      <c r="T104" s="35">
        <v>0</v>
      </c>
      <c r="U104" s="35">
        <f t="shared" si="50"/>
        <v>0</v>
      </c>
      <c r="V104" s="35">
        <v>99804</v>
      </c>
      <c r="W104" s="35">
        <f t="shared" si="51"/>
        <v>357.7204301075269</v>
      </c>
      <c r="X104" s="35">
        <v>1651</v>
      </c>
      <c r="Y104" s="35">
        <f t="shared" si="52"/>
        <v>5.917562724014337</v>
      </c>
      <c r="Z104" s="35">
        <v>13310</v>
      </c>
      <c r="AA104" s="35">
        <f t="shared" si="53"/>
        <v>47.70609318996416</v>
      </c>
      <c r="AB104" s="35">
        <v>3053</v>
      </c>
      <c r="AC104" s="35">
        <f t="shared" si="54"/>
        <v>10.942652329749103</v>
      </c>
      <c r="AD104" s="35">
        <v>0</v>
      </c>
      <c r="AE104" s="35">
        <f t="shared" si="55"/>
        <v>0</v>
      </c>
      <c r="AF104" s="35">
        <v>0</v>
      </c>
      <c r="AG104" s="35">
        <f t="shared" si="56"/>
        <v>0</v>
      </c>
      <c r="AH104" s="35">
        <v>9181</v>
      </c>
      <c r="AI104" s="35">
        <f t="shared" si="57"/>
        <v>32.90681003584229</v>
      </c>
      <c r="AJ104" s="36">
        <f t="shared" si="58"/>
        <v>893494</v>
      </c>
      <c r="AK104" s="35">
        <f t="shared" si="59"/>
        <v>3202.4874551971325</v>
      </c>
    </row>
    <row r="105" spans="1:37" s="31" customFormat="1" ht="12.75">
      <c r="A105" s="17">
        <v>377003</v>
      </c>
      <c r="B105" s="34" t="s">
        <v>137</v>
      </c>
      <c r="C105" s="52">
        <v>385</v>
      </c>
      <c r="D105" s="35">
        <v>833758</v>
      </c>
      <c r="E105" s="35">
        <f t="shared" si="42"/>
        <v>2165.605194805195</v>
      </c>
      <c r="F105" s="35">
        <v>0</v>
      </c>
      <c r="G105" s="35">
        <f t="shared" si="43"/>
        <v>0</v>
      </c>
      <c r="H105" s="35">
        <v>0</v>
      </c>
      <c r="I105" s="35">
        <f t="shared" si="44"/>
        <v>0</v>
      </c>
      <c r="J105" s="35">
        <v>0</v>
      </c>
      <c r="K105" s="35">
        <f t="shared" si="45"/>
        <v>0</v>
      </c>
      <c r="L105" s="35">
        <v>0</v>
      </c>
      <c r="M105" s="35">
        <f t="shared" si="46"/>
        <v>0</v>
      </c>
      <c r="N105" s="35">
        <v>0</v>
      </c>
      <c r="O105" s="35">
        <f t="shared" si="47"/>
        <v>0</v>
      </c>
      <c r="P105" s="35">
        <v>0</v>
      </c>
      <c r="Q105" s="35">
        <f t="shared" si="48"/>
        <v>0</v>
      </c>
      <c r="R105" s="35">
        <v>0</v>
      </c>
      <c r="S105" s="35">
        <f t="shared" si="49"/>
        <v>0</v>
      </c>
      <c r="T105" s="35">
        <v>0</v>
      </c>
      <c r="U105" s="35">
        <f t="shared" si="50"/>
        <v>0</v>
      </c>
      <c r="V105" s="35">
        <v>130947</v>
      </c>
      <c r="W105" s="35">
        <f t="shared" si="51"/>
        <v>340.12207792207795</v>
      </c>
      <c r="X105" s="35">
        <v>11168</v>
      </c>
      <c r="Y105" s="35">
        <f t="shared" si="52"/>
        <v>29.007792207792207</v>
      </c>
      <c r="Z105" s="35">
        <v>16284</v>
      </c>
      <c r="AA105" s="35">
        <f t="shared" si="53"/>
        <v>42.296103896103894</v>
      </c>
      <c r="AB105" s="35">
        <v>2125</v>
      </c>
      <c r="AC105" s="35">
        <f t="shared" si="54"/>
        <v>5.51948051948052</v>
      </c>
      <c r="AD105" s="35">
        <v>0</v>
      </c>
      <c r="AE105" s="35">
        <f t="shared" si="55"/>
        <v>0</v>
      </c>
      <c r="AF105" s="35">
        <v>0</v>
      </c>
      <c r="AG105" s="35">
        <f t="shared" si="56"/>
        <v>0</v>
      </c>
      <c r="AH105" s="35">
        <v>14738</v>
      </c>
      <c r="AI105" s="35">
        <f t="shared" si="57"/>
        <v>38.28051948051948</v>
      </c>
      <c r="AJ105" s="36">
        <f t="shared" si="58"/>
        <v>1009020</v>
      </c>
      <c r="AK105" s="35">
        <f t="shared" si="59"/>
        <v>2620.8311688311687</v>
      </c>
    </row>
    <row r="106" spans="1:37" s="31" customFormat="1" ht="12.75">
      <c r="A106" s="17">
        <v>377004</v>
      </c>
      <c r="B106" s="34" t="s">
        <v>159</v>
      </c>
      <c r="C106" s="52">
        <v>365</v>
      </c>
      <c r="D106" s="35">
        <v>799918</v>
      </c>
      <c r="E106" s="35">
        <f t="shared" si="42"/>
        <v>2191.5561643835617</v>
      </c>
      <c r="F106" s="35">
        <v>0</v>
      </c>
      <c r="G106" s="35">
        <f t="shared" si="43"/>
        <v>0</v>
      </c>
      <c r="H106" s="35">
        <v>0</v>
      </c>
      <c r="I106" s="35">
        <f t="shared" si="44"/>
        <v>0</v>
      </c>
      <c r="J106" s="35">
        <v>0</v>
      </c>
      <c r="K106" s="35">
        <f t="shared" si="45"/>
        <v>0</v>
      </c>
      <c r="L106" s="35">
        <v>0</v>
      </c>
      <c r="M106" s="35">
        <f t="shared" si="46"/>
        <v>0</v>
      </c>
      <c r="N106" s="35">
        <v>0</v>
      </c>
      <c r="O106" s="35">
        <f t="shared" si="47"/>
        <v>0</v>
      </c>
      <c r="P106" s="35">
        <v>0</v>
      </c>
      <c r="Q106" s="35">
        <f t="shared" si="48"/>
        <v>0</v>
      </c>
      <c r="R106" s="35">
        <v>0</v>
      </c>
      <c r="S106" s="35">
        <f t="shared" si="49"/>
        <v>0</v>
      </c>
      <c r="T106" s="35">
        <v>0</v>
      </c>
      <c r="U106" s="35">
        <f t="shared" si="50"/>
        <v>0</v>
      </c>
      <c r="V106" s="35">
        <v>135361</v>
      </c>
      <c r="W106" s="35">
        <f t="shared" si="51"/>
        <v>370.85205479452054</v>
      </c>
      <c r="X106" s="35">
        <v>15885</v>
      </c>
      <c r="Y106" s="35">
        <f t="shared" si="52"/>
        <v>43.52054794520548</v>
      </c>
      <c r="Z106" s="35">
        <v>17563</v>
      </c>
      <c r="AA106" s="35">
        <f t="shared" si="53"/>
        <v>48.11780821917808</v>
      </c>
      <c r="AB106" s="35">
        <v>3749</v>
      </c>
      <c r="AC106" s="35">
        <f t="shared" si="54"/>
        <v>10.271232876712329</v>
      </c>
      <c r="AD106" s="35">
        <v>0</v>
      </c>
      <c r="AE106" s="35">
        <f t="shared" si="55"/>
        <v>0</v>
      </c>
      <c r="AF106" s="35">
        <v>0</v>
      </c>
      <c r="AG106" s="35">
        <f t="shared" si="56"/>
        <v>0</v>
      </c>
      <c r="AH106" s="35">
        <v>13708</v>
      </c>
      <c r="AI106" s="35">
        <f t="shared" si="57"/>
        <v>37.556164383561644</v>
      </c>
      <c r="AJ106" s="36">
        <f t="shared" si="58"/>
        <v>986184</v>
      </c>
      <c r="AK106" s="35">
        <f t="shared" si="59"/>
        <v>2701.8739726027397</v>
      </c>
    </row>
    <row r="107" spans="1:37" ht="12.75">
      <c r="A107" s="18">
        <v>377005</v>
      </c>
      <c r="B107" s="44" t="s">
        <v>160</v>
      </c>
      <c r="C107" s="51">
        <v>293</v>
      </c>
      <c r="D107" s="32">
        <v>763209</v>
      </c>
      <c r="E107" s="32">
        <f t="shared" si="42"/>
        <v>2604.8088737201365</v>
      </c>
      <c r="F107" s="32">
        <v>0</v>
      </c>
      <c r="G107" s="32">
        <f t="shared" si="43"/>
        <v>0</v>
      </c>
      <c r="H107" s="32">
        <v>0</v>
      </c>
      <c r="I107" s="32">
        <f t="shared" si="44"/>
        <v>0</v>
      </c>
      <c r="J107" s="32">
        <v>0</v>
      </c>
      <c r="K107" s="32">
        <f t="shared" si="45"/>
        <v>0</v>
      </c>
      <c r="L107" s="32">
        <v>0</v>
      </c>
      <c r="M107" s="32">
        <f t="shared" si="46"/>
        <v>0</v>
      </c>
      <c r="N107" s="32">
        <v>0</v>
      </c>
      <c r="O107" s="32">
        <f t="shared" si="47"/>
        <v>0</v>
      </c>
      <c r="P107" s="32">
        <v>0</v>
      </c>
      <c r="Q107" s="32">
        <f t="shared" si="48"/>
        <v>0</v>
      </c>
      <c r="R107" s="32">
        <v>0</v>
      </c>
      <c r="S107" s="32">
        <f t="shared" si="49"/>
        <v>0</v>
      </c>
      <c r="T107" s="32">
        <v>0</v>
      </c>
      <c r="U107" s="32">
        <f t="shared" si="50"/>
        <v>0</v>
      </c>
      <c r="V107" s="32">
        <v>105284</v>
      </c>
      <c r="W107" s="32">
        <f t="shared" si="51"/>
        <v>359.3310580204778</v>
      </c>
      <c r="X107" s="32">
        <v>12418</v>
      </c>
      <c r="Y107" s="32">
        <f t="shared" si="52"/>
        <v>42.382252559726965</v>
      </c>
      <c r="Z107" s="32">
        <v>13904</v>
      </c>
      <c r="AA107" s="32">
        <f t="shared" si="53"/>
        <v>47.45392491467577</v>
      </c>
      <c r="AB107" s="32">
        <v>3428</v>
      </c>
      <c r="AC107" s="32">
        <f t="shared" si="54"/>
        <v>11.699658703071673</v>
      </c>
      <c r="AD107" s="32">
        <v>0</v>
      </c>
      <c r="AE107" s="32">
        <f t="shared" si="55"/>
        <v>0</v>
      </c>
      <c r="AF107" s="32">
        <v>0</v>
      </c>
      <c r="AG107" s="32">
        <f t="shared" si="56"/>
        <v>0</v>
      </c>
      <c r="AH107" s="32">
        <v>10492</v>
      </c>
      <c r="AI107" s="32">
        <f t="shared" si="57"/>
        <v>35.80887372013652</v>
      </c>
      <c r="AJ107" s="33">
        <f t="shared" si="58"/>
        <v>908735</v>
      </c>
      <c r="AK107" s="32">
        <f t="shared" si="59"/>
        <v>3101.484641638225</v>
      </c>
    </row>
    <row r="108" spans="1:37" ht="12.75">
      <c r="A108" s="41">
        <v>378001</v>
      </c>
      <c r="B108" s="41" t="s">
        <v>138</v>
      </c>
      <c r="C108" s="52">
        <v>213</v>
      </c>
      <c r="D108" s="42">
        <v>117394</v>
      </c>
      <c r="E108" s="42">
        <f t="shared" si="42"/>
        <v>551.1455399061033</v>
      </c>
      <c r="F108" s="42">
        <v>0</v>
      </c>
      <c r="G108" s="42">
        <f t="shared" si="43"/>
        <v>0</v>
      </c>
      <c r="H108" s="42">
        <v>0</v>
      </c>
      <c r="I108" s="42">
        <f t="shared" si="44"/>
        <v>0</v>
      </c>
      <c r="J108" s="42">
        <v>0</v>
      </c>
      <c r="K108" s="42">
        <f t="shared" si="45"/>
        <v>0</v>
      </c>
      <c r="L108" s="42">
        <v>0</v>
      </c>
      <c r="M108" s="42">
        <f t="shared" si="46"/>
        <v>0</v>
      </c>
      <c r="N108" s="42">
        <v>0</v>
      </c>
      <c r="O108" s="42">
        <f t="shared" si="47"/>
        <v>0</v>
      </c>
      <c r="P108" s="42">
        <v>0</v>
      </c>
      <c r="Q108" s="42">
        <f t="shared" si="48"/>
        <v>0</v>
      </c>
      <c r="R108" s="42">
        <v>0</v>
      </c>
      <c r="S108" s="42">
        <f t="shared" si="49"/>
        <v>0</v>
      </c>
      <c r="T108" s="42">
        <v>0</v>
      </c>
      <c r="U108" s="42">
        <f t="shared" si="50"/>
        <v>0</v>
      </c>
      <c r="V108" s="42">
        <v>0</v>
      </c>
      <c r="W108" s="42">
        <f t="shared" si="51"/>
        <v>0</v>
      </c>
      <c r="X108" s="42">
        <v>0</v>
      </c>
      <c r="Y108" s="42">
        <f t="shared" si="52"/>
        <v>0</v>
      </c>
      <c r="Z108" s="42">
        <v>0</v>
      </c>
      <c r="AA108" s="42">
        <f t="shared" si="53"/>
        <v>0</v>
      </c>
      <c r="AB108" s="42">
        <v>0</v>
      </c>
      <c r="AC108" s="42">
        <f t="shared" si="54"/>
        <v>0</v>
      </c>
      <c r="AD108" s="42">
        <v>0</v>
      </c>
      <c r="AE108" s="42">
        <f t="shared" si="55"/>
        <v>0</v>
      </c>
      <c r="AF108" s="42">
        <v>0</v>
      </c>
      <c r="AG108" s="42">
        <f t="shared" si="56"/>
        <v>0</v>
      </c>
      <c r="AH108" s="42">
        <v>0</v>
      </c>
      <c r="AI108" s="42">
        <f t="shared" si="57"/>
        <v>0</v>
      </c>
      <c r="AJ108" s="43">
        <f t="shared" si="58"/>
        <v>117394</v>
      </c>
      <c r="AK108" s="42">
        <f t="shared" si="59"/>
        <v>551.1455399061033</v>
      </c>
    </row>
    <row r="109" spans="1:37" s="31" customFormat="1" ht="12.75">
      <c r="A109" s="17">
        <v>378002</v>
      </c>
      <c r="B109" s="34" t="s">
        <v>139</v>
      </c>
      <c r="C109" s="52">
        <v>184</v>
      </c>
      <c r="D109" s="35">
        <v>106841</v>
      </c>
      <c r="E109" s="35">
        <f t="shared" si="42"/>
        <v>580.6576086956521</v>
      </c>
      <c r="F109" s="35">
        <v>0</v>
      </c>
      <c r="G109" s="35">
        <f t="shared" si="43"/>
        <v>0</v>
      </c>
      <c r="H109" s="35">
        <v>0</v>
      </c>
      <c r="I109" s="35">
        <f t="shared" si="44"/>
        <v>0</v>
      </c>
      <c r="J109" s="35">
        <v>0</v>
      </c>
      <c r="K109" s="35">
        <f t="shared" si="45"/>
        <v>0</v>
      </c>
      <c r="L109" s="35">
        <v>0</v>
      </c>
      <c r="M109" s="35">
        <f t="shared" si="46"/>
        <v>0</v>
      </c>
      <c r="N109" s="35">
        <v>0</v>
      </c>
      <c r="O109" s="35">
        <f t="shared" si="47"/>
        <v>0</v>
      </c>
      <c r="P109" s="35">
        <v>0</v>
      </c>
      <c r="Q109" s="35">
        <f t="shared" si="48"/>
        <v>0</v>
      </c>
      <c r="R109" s="35">
        <v>0</v>
      </c>
      <c r="S109" s="35">
        <f t="shared" si="49"/>
        <v>0</v>
      </c>
      <c r="T109" s="35">
        <v>0</v>
      </c>
      <c r="U109" s="35">
        <f t="shared" si="50"/>
        <v>0</v>
      </c>
      <c r="V109" s="35">
        <v>0</v>
      </c>
      <c r="W109" s="35">
        <f t="shared" si="51"/>
        <v>0</v>
      </c>
      <c r="X109" s="35">
        <v>0</v>
      </c>
      <c r="Y109" s="35">
        <f t="shared" si="52"/>
        <v>0</v>
      </c>
      <c r="Z109" s="35">
        <v>0</v>
      </c>
      <c r="AA109" s="35">
        <f t="shared" si="53"/>
        <v>0</v>
      </c>
      <c r="AB109" s="35">
        <v>0</v>
      </c>
      <c r="AC109" s="35">
        <f t="shared" si="54"/>
        <v>0</v>
      </c>
      <c r="AD109" s="35">
        <v>0</v>
      </c>
      <c r="AE109" s="35">
        <f t="shared" si="55"/>
        <v>0</v>
      </c>
      <c r="AF109" s="35">
        <v>0</v>
      </c>
      <c r="AG109" s="35">
        <f t="shared" si="56"/>
        <v>0</v>
      </c>
      <c r="AH109" s="35">
        <v>0</v>
      </c>
      <c r="AI109" s="35">
        <f t="shared" si="57"/>
        <v>0</v>
      </c>
      <c r="AJ109" s="36">
        <f t="shared" si="58"/>
        <v>106841</v>
      </c>
      <c r="AK109" s="35">
        <f t="shared" si="59"/>
        <v>580.6576086956521</v>
      </c>
    </row>
    <row r="110" spans="1:37" s="31" customFormat="1" ht="12.75">
      <c r="A110" s="17">
        <v>379001</v>
      </c>
      <c r="B110" s="34" t="s">
        <v>140</v>
      </c>
      <c r="C110" s="52">
        <v>174</v>
      </c>
      <c r="D110" s="35">
        <v>117751</v>
      </c>
      <c r="E110" s="35">
        <f t="shared" si="42"/>
        <v>676.7298850574713</v>
      </c>
      <c r="F110" s="35">
        <v>0</v>
      </c>
      <c r="G110" s="35">
        <f t="shared" si="43"/>
        <v>0</v>
      </c>
      <c r="H110" s="35">
        <v>0</v>
      </c>
      <c r="I110" s="35">
        <f t="shared" si="44"/>
        <v>0</v>
      </c>
      <c r="J110" s="35">
        <v>0</v>
      </c>
      <c r="K110" s="35">
        <f t="shared" si="45"/>
        <v>0</v>
      </c>
      <c r="L110" s="35">
        <v>0</v>
      </c>
      <c r="M110" s="35">
        <f t="shared" si="46"/>
        <v>0</v>
      </c>
      <c r="N110" s="35">
        <v>0</v>
      </c>
      <c r="O110" s="35">
        <f t="shared" si="47"/>
        <v>0</v>
      </c>
      <c r="P110" s="35">
        <v>0</v>
      </c>
      <c r="Q110" s="35">
        <f t="shared" si="48"/>
        <v>0</v>
      </c>
      <c r="R110" s="35">
        <v>0</v>
      </c>
      <c r="S110" s="35">
        <f t="shared" si="49"/>
        <v>0</v>
      </c>
      <c r="T110" s="35">
        <v>0</v>
      </c>
      <c r="U110" s="35">
        <f t="shared" si="50"/>
        <v>0</v>
      </c>
      <c r="V110" s="35">
        <v>1170</v>
      </c>
      <c r="W110" s="35">
        <f t="shared" si="51"/>
        <v>6.724137931034483</v>
      </c>
      <c r="X110" s="35">
        <v>32455</v>
      </c>
      <c r="Y110" s="35">
        <f t="shared" si="52"/>
        <v>186.52298850574712</v>
      </c>
      <c r="Z110" s="35">
        <v>0</v>
      </c>
      <c r="AA110" s="35">
        <f t="shared" si="53"/>
        <v>0</v>
      </c>
      <c r="AB110" s="35">
        <v>0</v>
      </c>
      <c r="AC110" s="35">
        <f t="shared" si="54"/>
        <v>0</v>
      </c>
      <c r="AD110" s="35">
        <v>0</v>
      </c>
      <c r="AE110" s="35">
        <f t="shared" si="55"/>
        <v>0</v>
      </c>
      <c r="AF110" s="35">
        <v>0</v>
      </c>
      <c r="AG110" s="35">
        <f t="shared" si="56"/>
        <v>0</v>
      </c>
      <c r="AH110" s="35">
        <v>877</v>
      </c>
      <c r="AI110" s="35">
        <f t="shared" si="57"/>
        <v>5.040229885057471</v>
      </c>
      <c r="AJ110" s="36">
        <f t="shared" si="58"/>
        <v>152253</v>
      </c>
      <c r="AK110" s="35">
        <f t="shared" si="59"/>
        <v>875.0172413793103</v>
      </c>
    </row>
    <row r="111" spans="1:37" s="31" customFormat="1" ht="12.75">
      <c r="A111" s="17">
        <v>380001</v>
      </c>
      <c r="B111" s="34" t="s">
        <v>141</v>
      </c>
      <c r="C111" s="52">
        <v>296</v>
      </c>
      <c r="D111" s="35">
        <v>67122</v>
      </c>
      <c r="E111" s="35">
        <f t="shared" si="42"/>
        <v>226.76351351351352</v>
      </c>
      <c r="F111" s="35">
        <v>0</v>
      </c>
      <c r="G111" s="35">
        <f t="shared" si="43"/>
        <v>0</v>
      </c>
      <c r="H111" s="35">
        <v>0</v>
      </c>
      <c r="I111" s="35">
        <f t="shared" si="44"/>
        <v>0</v>
      </c>
      <c r="J111" s="35">
        <v>0</v>
      </c>
      <c r="K111" s="35">
        <f t="shared" si="45"/>
        <v>0</v>
      </c>
      <c r="L111" s="35">
        <v>0</v>
      </c>
      <c r="M111" s="35">
        <f t="shared" si="46"/>
        <v>0</v>
      </c>
      <c r="N111" s="35">
        <v>0</v>
      </c>
      <c r="O111" s="35">
        <f t="shared" si="47"/>
        <v>0</v>
      </c>
      <c r="P111" s="35">
        <v>0</v>
      </c>
      <c r="Q111" s="35">
        <f t="shared" si="48"/>
        <v>0</v>
      </c>
      <c r="R111" s="35">
        <v>470383</v>
      </c>
      <c r="S111" s="35">
        <f t="shared" si="49"/>
        <v>1589.1317567567567</v>
      </c>
      <c r="T111" s="35">
        <v>0</v>
      </c>
      <c r="U111" s="35">
        <f t="shared" si="50"/>
        <v>0</v>
      </c>
      <c r="V111" s="35">
        <v>0</v>
      </c>
      <c r="W111" s="35">
        <f t="shared" si="51"/>
        <v>0</v>
      </c>
      <c r="X111" s="35">
        <v>0</v>
      </c>
      <c r="Y111" s="35">
        <f t="shared" si="52"/>
        <v>0</v>
      </c>
      <c r="Z111" s="35">
        <v>0</v>
      </c>
      <c r="AA111" s="35">
        <f t="shared" si="53"/>
        <v>0</v>
      </c>
      <c r="AB111" s="35">
        <v>0</v>
      </c>
      <c r="AC111" s="35">
        <f t="shared" si="54"/>
        <v>0</v>
      </c>
      <c r="AD111" s="35">
        <v>0</v>
      </c>
      <c r="AE111" s="35">
        <f t="shared" si="55"/>
        <v>0</v>
      </c>
      <c r="AF111" s="35">
        <v>0</v>
      </c>
      <c r="AG111" s="35">
        <f t="shared" si="56"/>
        <v>0</v>
      </c>
      <c r="AH111" s="35">
        <v>0</v>
      </c>
      <c r="AI111" s="35">
        <f t="shared" si="57"/>
        <v>0</v>
      </c>
      <c r="AJ111" s="36">
        <f t="shared" si="58"/>
        <v>537505</v>
      </c>
      <c r="AK111" s="35">
        <f t="shared" si="59"/>
        <v>1815.8952702702702</v>
      </c>
    </row>
    <row r="112" spans="1:37" ht="12.75">
      <c r="A112" s="18">
        <v>381001</v>
      </c>
      <c r="B112" s="44" t="s">
        <v>142</v>
      </c>
      <c r="C112" s="51">
        <v>168</v>
      </c>
      <c r="D112" s="32">
        <v>109874</v>
      </c>
      <c r="E112" s="32">
        <f t="shared" si="42"/>
        <v>654.0119047619048</v>
      </c>
      <c r="F112" s="32">
        <v>0</v>
      </c>
      <c r="G112" s="32">
        <f t="shared" si="43"/>
        <v>0</v>
      </c>
      <c r="H112" s="32">
        <v>0</v>
      </c>
      <c r="I112" s="32">
        <f t="shared" si="44"/>
        <v>0</v>
      </c>
      <c r="J112" s="32">
        <v>0</v>
      </c>
      <c r="K112" s="32">
        <f t="shared" si="45"/>
        <v>0</v>
      </c>
      <c r="L112" s="32">
        <v>0</v>
      </c>
      <c r="M112" s="32">
        <f t="shared" si="46"/>
        <v>0</v>
      </c>
      <c r="N112" s="32">
        <v>0</v>
      </c>
      <c r="O112" s="32">
        <f t="shared" si="47"/>
        <v>0</v>
      </c>
      <c r="P112" s="32">
        <v>0</v>
      </c>
      <c r="Q112" s="32">
        <f t="shared" si="48"/>
        <v>0</v>
      </c>
      <c r="R112" s="32">
        <v>0</v>
      </c>
      <c r="S112" s="32">
        <f t="shared" si="49"/>
        <v>0</v>
      </c>
      <c r="T112" s="32">
        <v>0</v>
      </c>
      <c r="U112" s="32">
        <f t="shared" si="50"/>
        <v>0</v>
      </c>
      <c r="V112" s="32">
        <v>9539</v>
      </c>
      <c r="W112" s="32">
        <f t="shared" si="51"/>
        <v>56.779761904761905</v>
      </c>
      <c r="X112" s="32">
        <v>19883</v>
      </c>
      <c r="Y112" s="32">
        <f t="shared" si="52"/>
        <v>118.35119047619048</v>
      </c>
      <c r="Z112" s="32">
        <v>0</v>
      </c>
      <c r="AA112" s="32">
        <f t="shared" si="53"/>
        <v>0</v>
      </c>
      <c r="AB112" s="32">
        <v>0</v>
      </c>
      <c r="AC112" s="32">
        <f t="shared" si="54"/>
        <v>0</v>
      </c>
      <c r="AD112" s="32">
        <v>0</v>
      </c>
      <c r="AE112" s="32">
        <f t="shared" si="55"/>
        <v>0</v>
      </c>
      <c r="AF112" s="32">
        <v>2210</v>
      </c>
      <c r="AG112" s="32">
        <f t="shared" si="56"/>
        <v>13.154761904761905</v>
      </c>
      <c r="AH112" s="32">
        <v>3589</v>
      </c>
      <c r="AI112" s="32">
        <f t="shared" si="57"/>
        <v>21.363095238095237</v>
      </c>
      <c r="AJ112" s="33">
        <f t="shared" si="58"/>
        <v>145095</v>
      </c>
      <c r="AK112" s="32">
        <f t="shared" si="59"/>
        <v>863.6607142857143</v>
      </c>
    </row>
    <row r="113" spans="1:37" ht="12.75">
      <c r="A113" s="41">
        <v>382001</v>
      </c>
      <c r="B113" s="41" t="s">
        <v>143</v>
      </c>
      <c r="C113" s="52">
        <v>151</v>
      </c>
      <c r="D113" s="42">
        <v>130712</v>
      </c>
      <c r="E113" s="42">
        <f t="shared" si="42"/>
        <v>865.6423841059602</v>
      </c>
      <c r="F113" s="42">
        <v>0</v>
      </c>
      <c r="G113" s="42">
        <f t="shared" si="43"/>
        <v>0</v>
      </c>
      <c r="H113" s="42">
        <v>0</v>
      </c>
      <c r="I113" s="42">
        <f t="shared" si="44"/>
        <v>0</v>
      </c>
      <c r="J113" s="42">
        <v>0</v>
      </c>
      <c r="K113" s="42">
        <f t="shared" si="45"/>
        <v>0</v>
      </c>
      <c r="L113" s="42">
        <v>0</v>
      </c>
      <c r="M113" s="42">
        <f t="shared" si="46"/>
        <v>0</v>
      </c>
      <c r="N113" s="42">
        <v>0</v>
      </c>
      <c r="O113" s="42">
        <f t="shared" si="47"/>
        <v>0</v>
      </c>
      <c r="P113" s="42">
        <v>0</v>
      </c>
      <c r="Q113" s="42">
        <f t="shared" si="48"/>
        <v>0</v>
      </c>
      <c r="R113" s="42">
        <v>0</v>
      </c>
      <c r="S113" s="42">
        <f t="shared" si="49"/>
        <v>0</v>
      </c>
      <c r="T113" s="42">
        <v>0</v>
      </c>
      <c r="U113" s="42">
        <f t="shared" si="50"/>
        <v>0</v>
      </c>
      <c r="V113" s="42">
        <v>10492</v>
      </c>
      <c r="W113" s="42">
        <f t="shared" si="51"/>
        <v>69.48344370860927</v>
      </c>
      <c r="X113" s="42">
        <v>0</v>
      </c>
      <c r="Y113" s="42">
        <f t="shared" si="52"/>
        <v>0</v>
      </c>
      <c r="Z113" s="42">
        <v>0</v>
      </c>
      <c r="AA113" s="42">
        <f t="shared" si="53"/>
        <v>0</v>
      </c>
      <c r="AB113" s="42">
        <v>0</v>
      </c>
      <c r="AC113" s="42">
        <f t="shared" si="54"/>
        <v>0</v>
      </c>
      <c r="AD113" s="42">
        <v>0</v>
      </c>
      <c r="AE113" s="42">
        <f t="shared" si="55"/>
        <v>0</v>
      </c>
      <c r="AF113" s="42">
        <v>375</v>
      </c>
      <c r="AG113" s="42">
        <f t="shared" si="56"/>
        <v>2.4834437086092715</v>
      </c>
      <c r="AH113" s="42">
        <v>5256</v>
      </c>
      <c r="AI113" s="42">
        <f t="shared" si="57"/>
        <v>34.80794701986755</v>
      </c>
      <c r="AJ113" s="43">
        <f t="shared" si="58"/>
        <v>146835</v>
      </c>
      <c r="AK113" s="42">
        <f t="shared" si="59"/>
        <v>972.4172185430464</v>
      </c>
    </row>
    <row r="114" spans="1:37" s="31" customFormat="1" ht="12.75">
      <c r="A114" s="17">
        <v>383001</v>
      </c>
      <c r="B114" s="34" t="s">
        <v>144</v>
      </c>
      <c r="C114" s="52">
        <v>183</v>
      </c>
      <c r="D114" s="35">
        <v>280821</v>
      </c>
      <c r="E114" s="35">
        <f t="shared" si="42"/>
        <v>1534.5409836065573</v>
      </c>
      <c r="F114" s="35">
        <v>0</v>
      </c>
      <c r="G114" s="35">
        <f t="shared" si="43"/>
        <v>0</v>
      </c>
      <c r="H114" s="35">
        <v>0</v>
      </c>
      <c r="I114" s="35">
        <f t="shared" si="44"/>
        <v>0</v>
      </c>
      <c r="J114" s="35">
        <v>0</v>
      </c>
      <c r="K114" s="35">
        <f t="shared" si="45"/>
        <v>0</v>
      </c>
      <c r="L114" s="35">
        <v>0</v>
      </c>
      <c r="M114" s="35">
        <f t="shared" si="46"/>
        <v>0</v>
      </c>
      <c r="N114" s="35">
        <v>0</v>
      </c>
      <c r="O114" s="35">
        <f t="shared" si="47"/>
        <v>0</v>
      </c>
      <c r="P114" s="35">
        <v>0</v>
      </c>
      <c r="Q114" s="35">
        <f t="shared" si="48"/>
        <v>0</v>
      </c>
      <c r="R114" s="35">
        <v>0</v>
      </c>
      <c r="S114" s="35">
        <f t="shared" si="49"/>
        <v>0</v>
      </c>
      <c r="T114" s="35">
        <v>0</v>
      </c>
      <c r="U114" s="35">
        <f t="shared" si="50"/>
        <v>0</v>
      </c>
      <c r="V114" s="35">
        <v>4050</v>
      </c>
      <c r="W114" s="35">
        <f t="shared" si="51"/>
        <v>22.131147540983605</v>
      </c>
      <c r="X114" s="35">
        <v>0</v>
      </c>
      <c r="Y114" s="35">
        <f t="shared" si="52"/>
        <v>0</v>
      </c>
      <c r="Z114" s="35">
        <v>0</v>
      </c>
      <c r="AA114" s="35">
        <f t="shared" si="53"/>
        <v>0</v>
      </c>
      <c r="AB114" s="35">
        <v>0</v>
      </c>
      <c r="AC114" s="35">
        <f t="shared" si="54"/>
        <v>0</v>
      </c>
      <c r="AD114" s="35">
        <v>0</v>
      </c>
      <c r="AE114" s="35">
        <f t="shared" si="55"/>
        <v>0</v>
      </c>
      <c r="AF114" s="35">
        <v>949</v>
      </c>
      <c r="AG114" s="35">
        <f t="shared" si="56"/>
        <v>5.185792349726776</v>
      </c>
      <c r="AH114" s="35">
        <v>0</v>
      </c>
      <c r="AI114" s="35">
        <f t="shared" si="57"/>
        <v>0</v>
      </c>
      <c r="AJ114" s="36">
        <f t="shared" si="58"/>
        <v>285820</v>
      </c>
      <c r="AK114" s="35">
        <f t="shared" si="59"/>
        <v>1561.8579234972678</v>
      </c>
    </row>
    <row r="115" spans="1:37" s="31" customFormat="1" ht="12.75">
      <c r="A115" s="17">
        <v>384001</v>
      </c>
      <c r="B115" s="34" t="s">
        <v>145</v>
      </c>
      <c r="C115" s="52">
        <v>388</v>
      </c>
      <c r="D115" s="35">
        <v>655733</v>
      </c>
      <c r="E115" s="35">
        <f t="shared" si="42"/>
        <v>1690.0335051546392</v>
      </c>
      <c r="F115" s="35">
        <v>0</v>
      </c>
      <c r="G115" s="35">
        <f t="shared" si="43"/>
        <v>0</v>
      </c>
      <c r="H115" s="35">
        <v>0</v>
      </c>
      <c r="I115" s="35">
        <f t="shared" si="44"/>
        <v>0</v>
      </c>
      <c r="J115" s="35">
        <v>0</v>
      </c>
      <c r="K115" s="35">
        <f t="shared" si="45"/>
        <v>0</v>
      </c>
      <c r="L115" s="35">
        <v>0</v>
      </c>
      <c r="M115" s="35">
        <f t="shared" si="46"/>
        <v>0</v>
      </c>
      <c r="N115" s="35">
        <v>0</v>
      </c>
      <c r="O115" s="35">
        <f t="shared" si="47"/>
        <v>0</v>
      </c>
      <c r="P115" s="35">
        <v>0</v>
      </c>
      <c r="Q115" s="35">
        <f t="shared" si="48"/>
        <v>0</v>
      </c>
      <c r="R115" s="35">
        <v>0</v>
      </c>
      <c r="S115" s="35">
        <f t="shared" si="49"/>
        <v>0</v>
      </c>
      <c r="T115" s="35">
        <v>0</v>
      </c>
      <c r="U115" s="35">
        <f t="shared" si="50"/>
        <v>0</v>
      </c>
      <c r="V115" s="35">
        <v>11080</v>
      </c>
      <c r="W115" s="35">
        <f t="shared" si="51"/>
        <v>28.556701030927837</v>
      </c>
      <c r="X115" s="35">
        <v>8114</v>
      </c>
      <c r="Y115" s="35">
        <f t="shared" si="52"/>
        <v>20.912371134020617</v>
      </c>
      <c r="Z115" s="35">
        <v>0</v>
      </c>
      <c r="AA115" s="35">
        <f t="shared" si="53"/>
        <v>0</v>
      </c>
      <c r="AB115" s="35">
        <v>0</v>
      </c>
      <c r="AC115" s="35">
        <f t="shared" si="54"/>
        <v>0</v>
      </c>
      <c r="AD115" s="35">
        <v>0</v>
      </c>
      <c r="AE115" s="35">
        <f t="shared" si="55"/>
        <v>0</v>
      </c>
      <c r="AF115" s="35">
        <v>630</v>
      </c>
      <c r="AG115" s="35">
        <f t="shared" si="56"/>
        <v>1.6237113402061856</v>
      </c>
      <c r="AH115" s="35">
        <v>0</v>
      </c>
      <c r="AI115" s="35">
        <f t="shared" si="57"/>
        <v>0</v>
      </c>
      <c r="AJ115" s="36">
        <f t="shared" si="58"/>
        <v>675557</v>
      </c>
      <c r="AK115" s="35">
        <f t="shared" si="59"/>
        <v>1741.1262886597938</v>
      </c>
    </row>
    <row r="116" spans="1:37" s="31" customFormat="1" ht="12.75">
      <c r="A116" s="17">
        <v>385001</v>
      </c>
      <c r="B116" s="34" t="s">
        <v>123</v>
      </c>
      <c r="C116" s="52">
        <v>441</v>
      </c>
      <c r="D116" s="35">
        <v>255041</v>
      </c>
      <c r="E116" s="35">
        <f t="shared" si="42"/>
        <v>578.3242630385488</v>
      </c>
      <c r="F116" s="35">
        <v>0</v>
      </c>
      <c r="G116" s="35">
        <f t="shared" si="43"/>
        <v>0</v>
      </c>
      <c r="H116" s="35">
        <v>0</v>
      </c>
      <c r="I116" s="35">
        <f t="shared" si="44"/>
        <v>0</v>
      </c>
      <c r="J116" s="35">
        <v>0</v>
      </c>
      <c r="K116" s="35">
        <f t="shared" si="45"/>
        <v>0</v>
      </c>
      <c r="L116" s="35">
        <v>0</v>
      </c>
      <c r="M116" s="35">
        <f t="shared" si="46"/>
        <v>0</v>
      </c>
      <c r="N116" s="35">
        <v>0</v>
      </c>
      <c r="O116" s="35">
        <f t="shared" si="47"/>
        <v>0</v>
      </c>
      <c r="P116" s="35">
        <v>0</v>
      </c>
      <c r="Q116" s="35">
        <f t="shared" si="48"/>
        <v>0</v>
      </c>
      <c r="R116" s="35">
        <v>0</v>
      </c>
      <c r="S116" s="35">
        <f t="shared" si="49"/>
        <v>0</v>
      </c>
      <c r="T116" s="35">
        <v>0</v>
      </c>
      <c r="U116" s="35">
        <f t="shared" si="50"/>
        <v>0</v>
      </c>
      <c r="V116" s="35">
        <v>1554</v>
      </c>
      <c r="W116" s="35">
        <f t="shared" si="51"/>
        <v>3.5238095238095237</v>
      </c>
      <c r="X116" s="35">
        <v>-130</v>
      </c>
      <c r="Y116" s="35">
        <f t="shared" si="52"/>
        <v>-0.2947845804988662</v>
      </c>
      <c r="Z116" s="35">
        <v>0</v>
      </c>
      <c r="AA116" s="35">
        <f t="shared" si="53"/>
        <v>0</v>
      </c>
      <c r="AB116" s="35">
        <v>10700</v>
      </c>
      <c r="AC116" s="35">
        <f t="shared" si="54"/>
        <v>24.263038548752835</v>
      </c>
      <c r="AD116" s="35">
        <v>0</v>
      </c>
      <c r="AE116" s="35">
        <f t="shared" si="55"/>
        <v>0</v>
      </c>
      <c r="AF116" s="35">
        <v>0</v>
      </c>
      <c r="AG116" s="35">
        <f t="shared" si="56"/>
        <v>0</v>
      </c>
      <c r="AH116" s="35">
        <v>0</v>
      </c>
      <c r="AI116" s="35">
        <f t="shared" si="57"/>
        <v>0</v>
      </c>
      <c r="AJ116" s="36">
        <f t="shared" si="58"/>
        <v>267165</v>
      </c>
      <c r="AK116" s="35">
        <f t="shared" si="59"/>
        <v>605.8163265306123</v>
      </c>
    </row>
    <row r="117" spans="1:37" ht="12.75">
      <c r="A117" s="18">
        <v>386001</v>
      </c>
      <c r="B117" s="44" t="s">
        <v>124</v>
      </c>
      <c r="C117" s="51">
        <v>332</v>
      </c>
      <c r="D117" s="32">
        <v>1010895</v>
      </c>
      <c r="E117" s="32">
        <f t="shared" si="42"/>
        <v>3044.864457831325</v>
      </c>
      <c r="F117" s="32">
        <v>0</v>
      </c>
      <c r="G117" s="32">
        <f t="shared" si="43"/>
        <v>0</v>
      </c>
      <c r="H117" s="32">
        <v>0</v>
      </c>
      <c r="I117" s="32">
        <f t="shared" si="44"/>
        <v>0</v>
      </c>
      <c r="J117" s="32">
        <v>0</v>
      </c>
      <c r="K117" s="32">
        <f t="shared" si="45"/>
        <v>0</v>
      </c>
      <c r="L117" s="32">
        <v>0</v>
      </c>
      <c r="M117" s="32">
        <f t="shared" si="46"/>
        <v>0</v>
      </c>
      <c r="N117" s="32">
        <v>0</v>
      </c>
      <c r="O117" s="32">
        <f t="shared" si="47"/>
        <v>0</v>
      </c>
      <c r="P117" s="32">
        <v>0</v>
      </c>
      <c r="Q117" s="32">
        <f t="shared" si="48"/>
        <v>0</v>
      </c>
      <c r="R117" s="32">
        <v>0</v>
      </c>
      <c r="S117" s="32">
        <f t="shared" si="49"/>
        <v>0</v>
      </c>
      <c r="T117" s="32">
        <v>0</v>
      </c>
      <c r="U117" s="32">
        <f t="shared" si="50"/>
        <v>0</v>
      </c>
      <c r="V117" s="32">
        <v>0</v>
      </c>
      <c r="W117" s="32">
        <f t="shared" si="51"/>
        <v>0</v>
      </c>
      <c r="X117" s="32">
        <v>0</v>
      </c>
      <c r="Y117" s="32">
        <f t="shared" si="52"/>
        <v>0</v>
      </c>
      <c r="Z117" s="32">
        <v>0</v>
      </c>
      <c r="AA117" s="32">
        <f t="shared" si="53"/>
        <v>0</v>
      </c>
      <c r="AB117" s="32">
        <v>35454</v>
      </c>
      <c r="AC117" s="32">
        <f t="shared" si="54"/>
        <v>106.78915662650603</v>
      </c>
      <c r="AD117" s="32">
        <v>0</v>
      </c>
      <c r="AE117" s="32">
        <f t="shared" si="55"/>
        <v>0</v>
      </c>
      <c r="AF117" s="32">
        <v>0</v>
      </c>
      <c r="AG117" s="32">
        <f t="shared" si="56"/>
        <v>0</v>
      </c>
      <c r="AH117" s="32">
        <v>0</v>
      </c>
      <c r="AI117" s="32">
        <f t="shared" si="57"/>
        <v>0</v>
      </c>
      <c r="AJ117" s="33">
        <f t="shared" si="58"/>
        <v>1046349</v>
      </c>
      <c r="AK117" s="32">
        <f t="shared" si="59"/>
        <v>3151.6536144578313</v>
      </c>
    </row>
    <row r="118" spans="1:37" ht="12.75">
      <c r="A118" s="41">
        <v>387001</v>
      </c>
      <c r="B118" s="41" t="s">
        <v>125</v>
      </c>
      <c r="C118" s="52">
        <v>488</v>
      </c>
      <c r="D118" s="42">
        <v>284397</v>
      </c>
      <c r="E118" s="42">
        <f t="shared" si="42"/>
        <v>582.780737704918</v>
      </c>
      <c r="F118" s="42">
        <v>0</v>
      </c>
      <c r="G118" s="42">
        <f t="shared" si="43"/>
        <v>0</v>
      </c>
      <c r="H118" s="42">
        <v>0</v>
      </c>
      <c r="I118" s="42">
        <f t="shared" si="44"/>
        <v>0</v>
      </c>
      <c r="J118" s="42">
        <v>0</v>
      </c>
      <c r="K118" s="42">
        <f t="shared" si="45"/>
        <v>0</v>
      </c>
      <c r="L118" s="42">
        <v>0</v>
      </c>
      <c r="M118" s="42">
        <f t="shared" si="46"/>
        <v>0</v>
      </c>
      <c r="N118" s="42">
        <v>0</v>
      </c>
      <c r="O118" s="42">
        <f t="shared" si="47"/>
        <v>0</v>
      </c>
      <c r="P118" s="42">
        <v>0</v>
      </c>
      <c r="Q118" s="42">
        <f t="shared" si="48"/>
        <v>0</v>
      </c>
      <c r="R118" s="42">
        <v>0</v>
      </c>
      <c r="S118" s="42">
        <f t="shared" si="49"/>
        <v>0</v>
      </c>
      <c r="T118" s="42">
        <v>0</v>
      </c>
      <c r="U118" s="42">
        <f t="shared" si="50"/>
        <v>0</v>
      </c>
      <c r="V118" s="42">
        <v>31917</v>
      </c>
      <c r="W118" s="42">
        <f t="shared" si="51"/>
        <v>65.40368852459017</v>
      </c>
      <c r="X118" s="42">
        <v>0</v>
      </c>
      <c r="Y118" s="42">
        <f t="shared" si="52"/>
        <v>0</v>
      </c>
      <c r="Z118" s="42">
        <v>0</v>
      </c>
      <c r="AA118" s="42">
        <f t="shared" si="53"/>
        <v>0</v>
      </c>
      <c r="AB118" s="42">
        <v>45850</v>
      </c>
      <c r="AC118" s="42">
        <f t="shared" si="54"/>
        <v>93.95491803278688</v>
      </c>
      <c r="AD118" s="42">
        <v>0</v>
      </c>
      <c r="AE118" s="42">
        <f t="shared" si="55"/>
        <v>0</v>
      </c>
      <c r="AF118" s="42">
        <v>12903</v>
      </c>
      <c r="AG118" s="42">
        <f t="shared" si="56"/>
        <v>26.440573770491802</v>
      </c>
      <c r="AH118" s="42">
        <v>46116</v>
      </c>
      <c r="AI118" s="42">
        <f t="shared" si="57"/>
        <v>94.5</v>
      </c>
      <c r="AJ118" s="43">
        <f t="shared" si="58"/>
        <v>421183</v>
      </c>
      <c r="AK118" s="42">
        <f t="shared" si="59"/>
        <v>863.0799180327868</v>
      </c>
    </row>
    <row r="119" spans="1:37" s="31" customFormat="1" ht="12.75">
      <c r="A119" s="17">
        <v>388001</v>
      </c>
      <c r="B119" s="34" t="s">
        <v>126</v>
      </c>
      <c r="C119" s="52">
        <v>525</v>
      </c>
      <c r="D119" s="35">
        <v>629828</v>
      </c>
      <c r="E119" s="35">
        <f t="shared" si="42"/>
        <v>1199.672380952381</v>
      </c>
      <c r="F119" s="35">
        <v>0</v>
      </c>
      <c r="G119" s="35">
        <f t="shared" si="43"/>
        <v>0</v>
      </c>
      <c r="H119" s="35">
        <v>0</v>
      </c>
      <c r="I119" s="35">
        <f t="shared" si="44"/>
        <v>0</v>
      </c>
      <c r="J119" s="35">
        <v>0</v>
      </c>
      <c r="K119" s="35">
        <f t="shared" si="45"/>
        <v>0</v>
      </c>
      <c r="L119" s="35">
        <v>0</v>
      </c>
      <c r="M119" s="35">
        <f t="shared" si="46"/>
        <v>0</v>
      </c>
      <c r="N119" s="35">
        <v>0</v>
      </c>
      <c r="O119" s="35">
        <f t="shared" si="47"/>
        <v>0</v>
      </c>
      <c r="P119" s="35">
        <v>0</v>
      </c>
      <c r="Q119" s="35">
        <f t="shared" si="48"/>
        <v>0</v>
      </c>
      <c r="R119" s="35">
        <v>0</v>
      </c>
      <c r="S119" s="35">
        <f t="shared" si="49"/>
        <v>0</v>
      </c>
      <c r="T119" s="35">
        <v>0</v>
      </c>
      <c r="U119" s="35">
        <f t="shared" si="50"/>
        <v>0</v>
      </c>
      <c r="V119" s="35">
        <v>0</v>
      </c>
      <c r="W119" s="35">
        <f t="shared" si="51"/>
        <v>0</v>
      </c>
      <c r="X119" s="35">
        <v>0</v>
      </c>
      <c r="Y119" s="35">
        <f t="shared" si="52"/>
        <v>0</v>
      </c>
      <c r="Z119" s="35">
        <v>10000</v>
      </c>
      <c r="AA119" s="35">
        <f t="shared" si="53"/>
        <v>19.047619047619047</v>
      </c>
      <c r="AB119" s="35">
        <v>35000</v>
      </c>
      <c r="AC119" s="35">
        <f t="shared" si="54"/>
        <v>66.66666666666667</v>
      </c>
      <c r="AD119" s="35">
        <v>0</v>
      </c>
      <c r="AE119" s="35">
        <f t="shared" si="55"/>
        <v>0</v>
      </c>
      <c r="AF119" s="35">
        <v>0</v>
      </c>
      <c r="AG119" s="35">
        <f t="shared" si="56"/>
        <v>0</v>
      </c>
      <c r="AH119" s="35">
        <v>27500</v>
      </c>
      <c r="AI119" s="35">
        <f t="shared" si="57"/>
        <v>52.38095238095238</v>
      </c>
      <c r="AJ119" s="36">
        <f t="shared" si="58"/>
        <v>702328</v>
      </c>
      <c r="AK119" s="35">
        <f t="shared" si="59"/>
        <v>1337.767619047619</v>
      </c>
    </row>
    <row r="120" spans="1:37" s="31" customFormat="1" ht="12.75">
      <c r="A120" s="17">
        <v>389001</v>
      </c>
      <c r="B120" s="34" t="s">
        <v>127</v>
      </c>
      <c r="C120" s="52">
        <v>491</v>
      </c>
      <c r="D120" s="35">
        <v>190463</v>
      </c>
      <c r="E120" s="35">
        <f t="shared" si="42"/>
        <v>387.90835030549897</v>
      </c>
      <c r="F120" s="35">
        <v>0</v>
      </c>
      <c r="G120" s="35">
        <f t="shared" si="43"/>
        <v>0</v>
      </c>
      <c r="H120" s="35">
        <v>0</v>
      </c>
      <c r="I120" s="35">
        <f t="shared" si="44"/>
        <v>0</v>
      </c>
      <c r="J120" s="35">
        <v>0</v>
      </c>
      <c r="K120" s="35">
        <f t="shared" si="45"/>
        <v>0</v>
      </c>
      <c r="L120" s="35">
        <v>0</v>
      </c>
      <c r="M120" s="35">
        <f t="shared" si="46"/>
        <v>0</v>
      </c>
      <c r="N120" s="35">
        <v>0</v>
      </c>
      <c r="O120" s="35">
        <f t="shared" si="47"/>
        <v>0</v>
      </c>
      <c r="P120" s="35">
        <v>0</v>
      </c>
      <c r="Q120" s="35">
        <f t="shared" si="48"/>
        <v>0</v>
      </c>
      <c r="R120" s="35">
        <v>0</v>
      </c>
      <c r="S120" s="35">
        <f t="shared" si="49"/>
        <v>0</v>
      </c>
      <c r="T120" s="35">
        <v>0</v>
      </c>
      <c r="U120" s="35">
        <f t="shared" si="50"/>
        <v>0</v>
      </c>
      <c r="V120" s="35">
        <v>165478</v>
      </c>
      <c r="W120" s="35">
        <f t="shared" si="51"/>
        <v>337.0224032586558</v>
      </c>
      <c r="X120" s="35">
        <v>0</v>
      </c>
      <c r="Y120" s="35">
        <f t="shared" si="52"/>
        <v>0</v>
      </c>
      <c r="Z120" s="35">
        <v>14123</v>
      </c>
      <c r="AA120" s="35">
        <f t="shared" si="53"/>
        <v>28.763747454175153</v>
      </c>
      <c r="AB120" s="35">
        <v>0</v>
      </c>
      <c r="AC120" s="35">
        <f t="shared" si="54"/>
        <v>0</v>
      </c>
      <c r="AD120" s="35">
        <v>0</v>
      </c>
      <c r="AE120" s="35">
        <f t="shared" si="55"/>
        <v>0</v>
      </c>
      <c r="AF120" s="35">
        <v>0</v>
      </c>
      <c r="AG120" s="35">
        <f t="shared" si="56"/>
        <v>0</v>
      </c>
      <c r="AH120" s="35">
        <v>1877</v>
      </c>
      <c r="AI120" s="35">
        <f t="shared" si="57"/>
        <v>3.8228105906313647</v>
      </c>
      <c r="AJ120" s="36">
        <f t="shared" si="58"/>
        <v>371941</v>
      </c>
      <c r="AK120" s="35">
        <f t="shared" si="59"/>
        <v>757.5173116089613</v>
      </c>
    </row>
    <row r="121" spans="1:37" s="31" customFormat="1" ht="12.75">
      <c r="A121" s="17">
        <v>389002</v>
      </c>
      <c r="B121" s="34" t="s">
        <v>161</v>
      </c>
      <c r="C121" s="52">
        <v>447</v>
      </c>
      <c r="D121" s="35">
        <v>211084</v>
      </c>
      <c r="E121" s="35">
        <f t="shared" si="42"/>
        <v>472.2237136465324</v>
      </c>
      <c r="F121" s="35">
        <v>0</v>
      </c>
      <c r="G121" s="35">
        <f t="shared" si="43"/>
        <v>0</v>
      </c>
      <c r="H121" s="35">
        <v>0</v>
      </c>
      <c r="I121" s="35">
        <f t="shared" si="44"/>
        <v>0</v>
      </c>
      <c r="J121" s="35">
        <v>0</v>
      </c>
      <c r="K121" s="35">
        <f t="shared" si="45"/>
        <v>0</v>
      </c>
      <c r="L121" s="35">
        <v>0</v>
      </c>
      <c r="M121" s="35">
        <f t="shared" si="46"/>
        <v>0</v>
      </c>
      <c r="N121" s="35">
        <v>0</v>
      </c>
      <c r="O121" s="35">
        <f t="shared" si="47"/>
        <v>0</v>
      </c>
      <c r="P121" s="35">
        <v>0</v>
      </c>
      <c r="Q121" s="35">
        <f t="shared" si="48"/>
        <v>0</v>
      </c>
      <c r="R121" s="35">
        <v>0</v>
      </c>
      <c r="S121" s="35">
        <f t="shared" si="49"/>
        <v>0</v>
      </c>
      <c r="T121" s="35">
        <v>0</v>
      </c>
      <c r="U121" s="35">
        <f t="shared" si="50"/>
        <v>0</v>
      </c>
      <c r="V121" s="35">
        <v>148243</v>
      </c>
      <c r="W121" s="35">
        <f t="shared" si="51"/>
        <v>331.6398210290828</v>
      </c>
      <c r="X121" s="35">
        <v>10000</v>
      </c>
      <c r="Y121" s="35">
        <f t="shared" si="52"/>
        <v>22.371364653243848</v>
      </c>
      <c r="Z121" s="35">
        <v>0</v>
      </c>
      <c r="AA121" s="35">
        <f t="shared" si="53"/>
        <v>0</v>
      </c>
      <c r="AB121" s="35">
        <v>0</v>
      </c>
      <c r="AC121" s="35">
        <f t="shared" si="54"/>
        <v>0</v>
      </c>
      <c r="AD121" s="35">
        <v>0</v>
      </c>
      <c r="AE121" s="35">
        <f t="shared" si="55"/>
        <v>0</v>
      </c>
      <c r="AF121" s="35">
        <v>1185</v>
      </c>
      <c r="AG121" s="35">
        <f t="shared" si="56"/>
        <v>2.651006711409396</v>
      </c>
      <c r="AH121" s="35">
        <v>0</v>
      </c>
      <c r="AI121" s="35">
        <f t="shared" si="57"/>
        <v>0</v>
      </c>
      <c r="AJ121" s="36">
        <f t="shared" si="58"/>
        <v>370512</v>
      </c>
      <c r="AK121" s="35">
        <f t="shared" si="59"/>
        <v>828.8859060402684</v>
      </c>
    </row>
    <row r="122" spans="1:37" ht="12.75">
      <c r="A122" s="18">
        <v>390001</v>
      </c>
      <c r="B122" s="44" t="s">
        <v>49</v>
      </c>
      <c r="C122" s="51">
        <v>617</v>
      </c>
      <c r="D122" s="32">
        <v>343961</v>
      </c>
      <c r="E122" s="32">
        <f t="shared" si="42"/>
        <v>557.4732576985414</v>
      </c>
      <c r="F122" s="32">
        <v>0</v>
      </c>
      <c r="G122" s="32">
        <f t="shared" si="43"/>
        <v>0</v>
      </c>
      <c r="H122" s="32">
        <v>0</v>
      </c>
      <c r="I122" s="32">
        <f t="shared" si="44"/>
        <v>0</v>
      </c>
      <c r="J122" s="32">
        <v>0</v>
      </c>
      <c r="K122" s="32">
        <f t="shared" si="45"/>
        <v>0</v>
      </c>
      <c r="L122" s="32">
        <v>0</v>
      </c>
      <c r="M122" s="32">
        <f t="shared" si="46"/>
        <v>0</v>
      </c>
      <c r="N122" s="32">
        <v>0</v>
      </c>
      <c r="O122" s="32">
        <f t="shared" si="47"/>
        <v>0</v>
      </c>
      <c r="P122" s="32">
        <v>0</v>
      </c>
      <c r="Q122" s="32">
        <f t="shared" si="48"/>
        <v>0</v>
      </c>
      <c r="R122" s="32">
        <v>0</v>
      </c>
      <c r="S122" s="32">
        <f t="shared" si="49"/>
        <v>0</v>
      </c>
      <c r="T122" s="32">
        <v>0</v>
      </c>
      <c r="U122" s="32">
        <f t="shared" si="50"/>
        <v>0</v>
      </c>
      <c r="V122" s="32">
        <v>0</v>
      </c>
      <c r="W122" s="32">
        <f t="shared" si="51"/>
        <v>0</v>
      </c>
      <c r="X122" s="32">
        <v>0</v>
      </c>
      <c r="Y122" s="32">
        <f t="shared" si="52"/>
        <v>0</v>
      </c>
      <c r="Z122" s="32">
        <v>0</v>
      </c>
      <c r="AA122" s="32">
        <f t="shared" si="53"/>
        <v>0</v>
      </c>
      <c r="AB122" s="32">
        <v>50610</v>
      </c>
      <c r="AC122" s="32">
        <f t="shared" si="54"/>
        <v>82.0259319286872</v>
      </c>
      <c r="AD122" s="32">
        <v>0</v>
      </c>
      <c r="AE122" s="32">
        <f t="shared" si="55"/>
        <v>0</v>
      </c>
      <c r="AF122" s="32">
        <v>0</v>
      </c>
      <c r="AG122" s="32">
        <f t="shared" si="56"/>
        <v>0</v>
      </c>
      <c r="AH122" s="32">
        <v>266</v>
      </c>
      <c r="AI122" s="32">
        <f t="shared" si="57"/>
        <v>0.43111831442463533</v>
      </c>
      <c r="AJ122" s="33">
        <f t="shared" si="58"/>
        <v>394837</v>
      </c>
      <c r="AK122" s="32">
        <f t="shared" si="59"/>
        <v>639.9303079416532</v>
      </c>
    </row>
    <row r="123" spans="1:37" ht="12.75">
      <c r="A123" s="41">
        <v>391001</v>
      </c>
      <c r="B123" s="41" t="s">
        <v>50</v>
      </c>
      <c r="C123" s="52">
        <v>700</v>
      </c>
      <c r="D123" s="42">
        <v>226756</v>
      </c>
      <c r="E123" s="42">
        <f t="shared" si="42"/>
        <v>323.9371428571429</v>
      </c>
      <c r="F123" s="42">
        <v>0</v>
      </c>
      <c r="G123" s="42">
        <f t="shared" si="43"/>
        <v>0</v>
      </c>
      <c r="H123" s="42">
        <v>0</v>
      </c>
      <c r="I123" s="42">
        <f t="shared" si="44"/>
        <v>0</v>
      </c>
      <c r="J123" s="42">
        <v>0</v>
      </c>
      <c r="K123" s="42">
        <f t="shared" si="45"/>
        <v>0</v>
      </c>
      <c r="L123" s="42">
        <v>0</v>
      </c>
      <c r="M123" s="42">
        <f t="shared" si="46"/>
        <v>0</v>
      </c>
      <c r="N123" s="42">
        <v>0</v>
      </c>
      <c r="O123" s="42">
        <f t="shared" si="47"/>
        <v>0</v>
      </c>
      <c r="P123" s="42">
        <v>0</v>
      </c>
      <c r="Q123" s="42">
        <f t="shared" si="48"/>
        <v>0</v>
      </c>
      <c r="R123" s="42">
        <v>0</v>
      </c>
      <c r="S123" s="42">
        <f t="shared" si="49"/>
        <v>0</v>
      </c>
      <c r="T123" s="42">
        <v>0</v>
      </c>
      <c r="U123" s="42">
        <f t="shared" si="50"/>
        <v>0</v>
      </c>
      <c r="V123" s="42">
        <v>1500</v>
      </c>
      <c r="W123" s="42">
        <f t="shared" si="51"/>
        <v>2.142857142857143</v>
      </c>
      <c r="X123" s="42">
        <v>0</v>
      </c>
      <c r="Y123" s="42">
        <f t="shared" si="52"/>
        <v>0</v>
      </c>
      <c r="Z123" s="42">
        <v>0</v>
      </c>
      <c r="AA123" s="42">
        <f t="shared" si="53"/>
        <v>0</v>
      </c>
      <c r="AB123" s="42">
        <v>25000</v>
      </c>
      <c r="AC123" s="42">
        <f t="shared" si="54"/>
        <v>35.714285714285715</v>
      </c>
      <c r="AD123" s="42">
        <v>0</v>
      </c>
      <c r="AE123" s="42">
        <f t="shared" si="55"/>
        <v>0</v>
      </c>
      <c r="AF123" s="42">
        <v>0</v>
      </c>
      <c r="AG123" s="42">
        <f t="shared" si="56"/>
        <v>0</v>
      </c>
      <c r="AH123" s="42">
        <v>0</v>
      </c>
      <c r="AI123" s="42">
        <f t="shared" si="57"/>
        <v>0</v>
      </c>
      <c r="AJ123" s="43">
        <f t="shared" si="58"/>
        <v>253256</v>
      </c>
      <c r="AK123" s="42">
        <f t="shared" si="59"/>
        <v>361.7942857142857</v>
      </c>
    </row>
    <row r="124" spans="1:37" s="31" customFormat="1" ht="12.75">
      <c r="A124" s="17">
        <v>392001</v>
      </c>
      <c r="B124" s="34" t="s">
        <v>51</v>
      </c>
      <c r="C124" s="52">
        <v>372</v>
      </c>
      <c r="D124" s="35">
        <v>207208</v>
      </c>
      <c r="E124" s="35">
        <f t="shared" si="42"/>
        <v>557.010752688172</v>
      </c>
      <c r="F124" s="35">
        <v>0</v>
      </c>
      <c r="G124" s="35">
        <f t="shared" si="43"/>
        <v>0</v>
      </c>
      <c r="H124" s="35">
        <v>0</v>
      </c>
      <c r="I124" s="35">
        <f t="shared" si="44"/>
        <v>0</v>
      </c>
      <c r="J124" s="35">
        <v>0</v>
      </c>
      <c r="K124" s="35">
        <f t="shared" si="45"/>
        <v>0</v>
      </c>
      <c r="L124" s="35">
        <v>0</v>
      </c>
      <c r="M124" s="35">
        <f t="shared" si="46"/>
        <v>0</v>
      </c>
      <c r="N124" s="35">
        <v>0</v>
      </c>
      <c r="O124" s="35">
        <f t="shared" si="47"/>
        <v>0</v>
      </c>
      <c r="P124" s="35">
        <v>0</v>
      </c>
      <c r="Q124" s="35">
        <f t="shared" si="48"/>
        <v>0</v>
      </c>
      <c r="R124" s="35">
        <v>0</v>
      </c>
      <c r="S124" s="35">
        <f t="shared" si="49"/>
        <v>0</v>
      </c>
      <c r="T124" s="35">
        <v>0</v>
      </c>
      <c r="U124" s="35">
        <f t="shared" si="50"/>
        <v>0</v>
      </c>
      <c r="V124" s="35">
        <v>0</v>
      </c>
      <c r="W124" s="35">
        <f t="shared" si="51"/>
        <v>0</v>
      </c>
      <c r="X124" s="35">
        <v>0</v>
      </c>
      <c r="Y124" s="35">
        <f t="shared" si="52"/>
        <v>0</v>
      </c>
      <c r="Z124" s="35">
        <v>22696</v>
      </c>
      <c r="AA124" s="35">
        <f t="shared" si="53"/>
        <v>61.01075268817204</v>
      </c>
      <c r="AB124" s="35">
        <v>19676</v>
      </c>
      <c r="AC124" s="35">
        <f t="shared" si="54"/>
        <v>52.89247311827957</v>
      </c>
      <c r="AD124" s="35">
        <v>0</v>
      </c>
      <c r="AE124" s="35">
        <f t="shared" si="55"/>
        <v>0</v>
      </c>
      <c r="AF124" s="35">
        <v>0</v>
      </c>
      <c r="AG124" s="35">
        <f t="shared" si="56"/>
        <v>0</v>
      </c>
      <c r="AH124" s="35">
        <v>59754</v>
      </c>
      <c r="AI124" s="35">
        <f t="shared" si="57"/>
        <v>160.6290322580645</v>
      </c>
      <c r="AJ124" s="36">
        <f t="shared" si="58"/>
        <v>309334</v>
      </c>
      <c r="AK124" s="35">
        <f t="shared" si="59"/>
        <v>831.5430107526881</v>
      </c>
    </row>
    <row r="125" spans="1:37" s="31" customFormat="1" ht="12.75">
      <c r="A125" s="17">
        <v>393001</v>
      </c>
      <c r="B125" s="34" t="s">
        <v>52</v>
      </c>
      <c r="C125" s="52">
        <v>778</v>
      </c>
      <c r="D125" s="35">
        <v>848167</v>
      </c>
      <c r="E125" s="35">
        <f t="shared" si="42"/>
        <v>1090.188946015424</v>
      </c>
      <c r="F125" s="35">
        <v>0</v>
      </c>
      <c r="G125" s="35">
        <f t="shared" si="43"/>
        <v>0</v>
      </c>
      <c r="H125" s="35">
        <v>0</v>
      </c>
      <c r="I125" s="35">
        <f t="shared" si="44"/>
        <v>0</v>
      </c>
      <c r="J125" s="35">
        <v>0</v>
      </c>
      <c r="K125" s="35">
        <f t="shared" si="45"/>
        <v>0</v>
      </c>
      <c r="L125" s="35">
        <v>0</v>
      </c>
      <c r="M125" s="35">
        <f t="shared" si="46"/>
        <v>0</v>
      </c>
      <c r="N125" s="35">
        <v>0</v>
      </c>
      <c r="O125" s="35">
        <f t="shared" si="47"/>
        <v>0</v>
      </c>
      <c r="P125" s="35">
        <v>0</v>
      </c>
      <c r="Q125" s="35">
        <f t="shared" si="48"/>
        <v>0</v>
      </c>
      <c r="R125" s="35">
        <v>0</v>
      </c>
      <c r="S125" s="35">
        <f t="shared" si="49"/>
        <v>0</v>
      </c>
      <c r="T125" s="35">
        <v>0</v>
      </c>
      <c r="U125" s="35">
        <f t="shared" si="50"/>
        <v>0</v>
      </c>
      <c r="V125" s="35">
        <v>0</v>
      </c>
      <c r="W125" s="35">
        <f t="shared" si="51"/>
        <v>0</v>
      </c>
      <c r="X125" s="35">
        <v>0</v>
      </c>
      <c r="Y125" s="35">
        <f t="shared" si="52"/>
        <v>0</v>
      </c>
      <c r="Z125" s="35">
        <v>0</v>
      </c>
      <c r="AA125" s="35">
        <f t="shared" si="53"/>
        <v>0</v>
      </c>
      <c r="AB125" s="35">
        <v>0</v>
      </c>
      <c r="AC125" s="35">
        <f t="shared" si="54"/>
        <v>0</v>
      </c>
      <c r="AD125" s="35">
        <v>0</v>
      </c>
      <c r="AE125" s="35">
        <f t="shared" si="55"/>
        <v>0</v>
      </c>
      <c r="AF125" s="35">
        <v>0</v>
      </c>
      <c r="AG125" s="35">
        <f t="shared" si="56"/>
        <v>0</v>
      </c>
      <c r="AH125" s="35">
        <v>14109</v>
      </c>
      <c r="AI125" s="35">
        <f t="shared" si="57"/>
        <v>18.13496143958869</v>
      </c>
      <c r="AJ125" s="36">
        <f t="shared" si="58"/>
        <v>862276</v>
      </c>
      <c r="AK125" s="35">
        <f t="shared" si="59"/>
        <v>1108.3239074550129</v>
      </c>
    </row>
    <row r="126" spans="1:37" s="31" customFormat="1" ht="12.75">
      <c r="A126" s="17">
        <v>394003</v>
      </c>
      <c r="B126" s="34" t="s">
        <v>128</v>
      </c>
      <c r="C126" s="52">
        <v>527</v>
      </c>
      <c r="D126" s="35">
        <v>311335</v>
      </c>
      <c r="E126" s="35">
        <f t="shared" si="42"/>
        <v>590.7685009487666</v>
      </c>
      <c r="F126" s="35">
        <v>0</v>
      </c>
      <c r="G126" s="35">
        <f t="shared" si="43"/>
        <v>0</v>
      </c>
      <c r="H126" s="35">
        <v>0</v>
      </c>
      <c r="I126" s="35">
        <f t="shared" si="44"/>
        <v>0</v>
      </c>
      <c r="J126" s="35">
        <v>0</v>
      </c>
      <c r="K126" s="35">
        <f t="shared" si="45"/>
        <v>0</v>
      </c>
      <c r="L126" s="35">
        <v>0</v>
      </c>
      <c r="M126" s="35">
        <f t="shared" si="46"/>
        <v>0</v>
      </c>
      <c r="N126" s="35">
        <v>0</v>
      </c>
      <c r="O126" s="35">
        <f t="shared" si="47"/>
        <v>0</v>
      </c>
      <c r="P126" s="35">
        <v>0</v>
      </c>
      <c r="Q126" s="35">
        <f t="shared" si="48"/>
        <v>0</v>
      </c>
      <c r="R126" s="35">
        <v>0</v>
      </c>
      <c r="S126" s="35">
        <f t="shared" si="49"/>
        <v>0</v>
      </c>
      <c r="T126" s="35">
        <v>0</v>
      </c>
      <c r="U126" s="35">
        <f t="shared" si="50"/>
        <v>0</v>
      </c>
      <c r="V126" s="35">
        <v>0</v>
      </c>
      <c r="W126" s="35">
        <f t="shared" si="51"/>
        <v>0</v>
      </c>
      <c r="X126" s="35">
        <v>0</v>
      </c>
      <c r="Y126" s="35">
        <f t="shared" si="52"/>
        <v>0</v>
      </c>
      <c r="Z126" s="35">
        <v>0</v>
      </c>
      <c r="AA126" s="35">
        <f t="shared" si="53"/>
        <v>0</v>
      </c>
      <c r="AB126" s="35">
        <v>27500</v>
      </c>
      <c r="AC126" s="35">
        <f t="shared" si="54"/>
        <v>52.182163187855785</v>
      </c>
      <c r="AD126" s="35">
        <v>0</v>
      </c>
      <c r="AE126" s="35">
        <f t="shared" si="55"/>
        <v>0</v>
      </c>
      <c r="AF126" s="35">
        <v>0</v>
      </c>
      <c r="AG126" s="35">
        <f t="shared" si="56"/>
        <v>0</v>
      </c>
      <c r="AH126" s="35">
        <v>0</v>
      </c>
      <c r="AI126" s="35">
        <f t="shared" si="57"/>
        <v>0</v>
      </c>
      <c r="AJ126" s="36">
        <f t="shared" si="58"/>
        <v>338835</v>
      </c>
      <c r="AK126" s="35">
        <f t="shared" si="59"/>
        <v>642.9506641366224</v>
      </c>
    </row>
    <row r="127" spans="1:37" ht="12.75">
      <c r="A127" s="18">
        <v>395001</v>
      </c>
      <c r="B127" s="44" t="s">
        <v>53</v>
      </c>
      <c r="C127" s="51">
        <v>613</v>
      </c>
      <c r="D127" s="32">
        <v>132965</v>
      </c>
      <c r="E127" s="32">
        <f t="shared" si="42"/>
        <v>216.90864600326265</v>
      </c>
      <c r="F127" s="32">
        <v>0</v>
      </c>
      <c r="G127" s="32">
        <f t="shared" si="43"/>
        <v>0</v>
      </c>
      <c r="H127" s="32">
        <v>0</v>
      </c>
      <c r="I127" s="32">
        <f t="shared" si="44"/>
        <v>0</v>
      </c>
      <c r="J127" s="32">
        <v>0</v>
      </c>
      <c r="K127" s="32">
        <f t="shared" si="45"/>
        <v>0</v>
      </c>
      <c r="L127" s="32">
        <v>0</v>
      </c>
      <c r="M127" s="32">
        <f t="shared" si="46"/>
        <v>0</v>
      </c>
      <c r="N127" s="32">
        <v>0</v>
      </c>
      <c r="O127" s="32">
        <f t="shared" si="47"/>
        <v>0</v>
      </c>
      <c r="P127" s="32">
        <v>0</v>
      </c>
      <c r="Q127" s="32">
        <f t="shared" si="48"/>
        <v>0</v>
      </c>
      <c r="R127" s="32">
        <v>0</v>
      </c>
      <c r="S127" s="32">
        <f t="shared" si="49"/>
        <v>0</v>
      </c>
      <c r="T127" s="32">
        <v>0</v>
      </c>
      <c r="U127" s="32">
        <f t="shared" si="50"/>
        <v>0</v>
      </c>
      <c r="V127" s="32">
        <v>59</v>
      </c>
      <c r="W127" s="32">
        <f t="shared" si="51"/>
        <v>0.09624796084828711</v>
      </c>
      <c r="X127" s="32">
        <v>542</v>
      </c>
      <c r="Y127" s="32">
        <f t="shared" si="52"/>
        <v>0.8841761827079935</v>
      </c>
      <c r="Z127" s="32">
        <v>14458</v>
      </c>
      <c r="AA127" s="32">
        <f t="shared" si="53"/>
        <v>23.58564437194127</v>
      </c>
      <c r="AB127" s="32">
        <v>3352</v>
      </c>
      <c r="AC127" s="32">
        <f t="shared" si="54"/>
        <v>5.468189233278956</v>
      </c>
      <c r="AD127" s="32">
        <v>0</v>
      </c>
      <c r="AE127" s="32">
        <f t="shared" si="55"/>
        <v>0</v>
      </c>
      <c r="AF127" s="32">
        <v>2339</v>
      </c>
      <c r="AG127" s="32">
        <f t="shared" si="56"/>
        <v>3.8156606851549757</v>
      </c>
      <c r="AH127" s="32">
        <v>36175</v>
      </c>
      <c r="AI127" s="32">
        <f t="shared" si="57"/>
        <v>59.01305057096248</v>
      </c>
      <c r="AJ127" s="33">
        <f t="shared" si="58"/>
        <v>189890</v>
      </c>
      <c r="AK127" s="32">
        <f t="shared" si="59"/>
        <v>309.77161500815663</v>
      </c>
    </row>
    <row r="128" spans="1:37" ht="12.75">
      <c r="A128" s="41">
        <v>395002</v>
      </c>
      <c r="B128" s="41" t="s">
        <v>54</v>
      </c>
      <c r="C128" s="52">
        <v>594</v>
      </c>
      <c r="D128" s="42">
        <v>84395</v>
      </c>
      <c r="E128" s="42">
        <f t="shared" si="42"/>
        <v>142.07912457912457</v>
      </c>
      <c r="F128" s="42">
        <v>0</v>
      </c>
      <c r="G128" s="42">
        <f t="shared" si="43"/>
        <v>0</v>
      </c>
      <c r="H128" s="42">
        <v>0</v>
      </c>
      <c r="I128" s="42">
        <f t="shared" si="44"/>
        <v>0</v>
      </c>
      <c r="J128" s="42">
        <v>0</v>
      </c>
      <c r="K128" s="42">
        <f t="shared" si="45"/>
        <v>0</v>
      </c>
      <c r="L128" s="42">
        <v>0</v>
      </c>
      <c r="M128" s="42">
        <f t="shared" si="46"/>
        <v>0</v>
      </c>
      <c r="N128" s="42">
        <v>0</v>
      </c>
      <c r="O128" s="42">
        <f t="shared" si="47"/>
        <v>0</v>
      </c>
      <c r="P128" s="42">
        <v>0</v>
      </c>
      <c r="Q128" s="42">
        <f t="shared" si="48"/>
        <v>0</v>
      </c>
      <c r="R128" s="42">
        <v>0</v>
      </c>
      <c r="S128" s="42">
        <f t="shared" si="49"/>
        <v>0</v>
      </c>
      <c r="T128" s="42">
        <v>0</v>
      </c>
      <c r="U128" s="42">
        <f t="shared" si="50"/>
        <v>0</v>
      </c>
      <c r="V128" s="42">
        <v>10619</v>
      </c>
      <c r="W128" s="42">
        <f t="shared" si="51"/>
        <v>17.877104377104377</v>
      </c>
      <c r="X128" s="42">
        <v>510</v>
      </c>
      <c r="Y128" s="42">
        <f t="shared" si="52"/>
        <v>0.8585858585858586</v>
      </c>
      <c r="Z128" s="42">
        <v>14381</v>
      </c>
      <c r="AA128" s="42">
        <f t="shared" si="53"/>
        <v>24.21043771043771</v>
      </c>
      <c r="AB128" s="42">
        <v>3334</v>
      </c>
      <c r="AC128" s="42">
        <f t="shared" si="54"/>
        <v>5.6127946127946124</v>
      </c>
      <c r="AD128" s="42">
        <v>0</v>
      </c>
      <c r="AE128" s="42">
        <f t="shared" si="55"/>
        <v>0</v>
      </c>
      <c r="AF128" s="42">
        <v>2586</v>
      </c>
      <c r="AG128" s="42">
        <f t="shared" si="56"/>
        <v>4.353535353535354</v>
      </c>
      <c r="AH128" s="42">
        <v>35077</v>
      </c>
      <c r="AI128" s="42">
        <f t="shared" si="57"/>
        <v>59.052188552188554</v>
      </c>
      <c r="AJ128" s="43">
        <f t="shared" si="58"/>
        <v>150902</v>
      </c>
      <c r="AK128" s="42">
        <f t="shared" si="59"/>
        <v>254.04377104377105</v>
      </c>
    </row>
    <row r="129" spans="1:37" s="31" customFormat="1" ht="12.75">
      <c r="A129" s="17">
        <v>395003</v>
      </c>
      <c r="B129" s="34" t="s">
        <v>55</v>
      </c>
      <c r="C129" s="52">
        <v>451</v>
      </c>
      <c r="D129" s="35">
        <v>45682</v>
      </c>
      <c r="E129" s="35">
        <f t="shared" si="42"/>
        <v>101.29046563192905</v>
      </c>
      <c r="F129" s="35">
        <v>0</v>
      </c>
      <c r="G129" s="35">
        <f t="shared" si="43"/>
        <v>0</v>
      </c>
      <c r="H129" s="35">
        <v>0</v>
      </c>
      <c r="I129" s="35">
        <f t="shared" si="44"/>
        <v>0</v>
      </c>
      <c r="J129" s="35">
        <v>0</v>
      </c>
      <c r="K129" s="35">
        <f t="shared" si="45"/>
        <v>0</v>
      </c>
      <c r="L129" s="35">
        <v>0</v>
      </c>
      <c r="M129" s="35">
        <f t="shared" si="46"/>
        <v>0</v>
      </c>
      <c r="N129" s="35">
        <v>0</v>
      </c>
      <c r="O129" s="35">
        <f t="shared" si="47"/>
        <v>0</v>
      </c>
      <c r="P129" s="35">
        <v>0</v>
      </c>
      <c r="Q129" s="35">
        <f t="shared" si="48"/>
        <v>0</v>
      </c>
      <c r="R129" s="35">
        <v>0</v>
      </c>
      <c r="S129" s="35">
        <f t="shared" si="49"/>
        <v>0</v>
      </c>
      <c r="T129" s="35">
        <v>0</v>
      </c>
      <c r="U129" s="35">
        <f t="shared" si="50"/>
        <v>0</v>
      </c>
      <c r="V129" s="35">
        <v>2518</v>
      </c>
      <c r="W129" s="35">
        <f t="shared" si="51"/>
        <v>5.583148558758315</v>
      </c>
      <c r="X129" s="35">
        <v>371</v>
      </c>
      <c r="Y129" s="35">
        <f t="shared" si="52"/>
        <v>0.8226164079822617</v>
      </c>
      <c r="Z129" s="35">
        <v>10292</v>
      </c>
      <c r="AA129" s="35">
        <f t="shared" si="53"/>
        <v>22.82039911308204</v>
      </c>
      <c r="AB129" s="35">
        <v>2386</v>
      </c>
      <c r="AC129" s="35">
        <f t="shared" si="54"/>
        <v>5.290465631929046</v>
      </c>
      <c r="AD129" s="35">
        <v>0</v>
      </c>
      <c r="AE129" s="35">
        <f t="shared" si="55"/>
        <v>0</v>
      </c>
      <c r="AF129" s="35">
        <v>2518</v>
      </c>
      <c r="AG129" s="35">
        <f t="shared" si="56"/>
        <v>5.583148558758315</v>
      </c>
      <c r="AH129" s="35">
        <v>29907</v>
      </c>
      <c r="AI129" s="35">
        <f t="shared" si="57"/>
        <v>66.31263858093126</v>
      </c>
      <c r="AJ129" s="36">
        <f t="shared" si="58"/>
        <v>93674</v>
      </c>
      <c r="AK129" s="35">
        <f t="shared" si="59"/>
        <v>207.70288248337027</v>
      </c>
    </row>
    <row r="130" spans="1:37" s="31" customFormat="1" ht="12.75">
      <c r="A130" s="17">
        <v>395004</v>
      </c>
      <c r="B130" s="34" t="s">
        <v>56</v>
      </c>
      <c r="C130" s="52">
        <v>569</v>
      </c>
      <c r="D130" s="35">
        <v>85897</v>
      </c>
      <c r="E130" s="35">
        <f t="shared" si="42"/>
        <v>150.96133567662565</v>
      </c>
      <c r="F130" s="35">
        <v>0</v>
      </c>
      <c r="G130" s="35">
        <f t="shared" si="43"/>
        <v>0</v>
      </c>
      <c r="H130" s="35">
        <v>0</v>
      </c>
      <c r="I130" s="35">
        <f t="shared" si="44"/>
        <v>0</v>
      </c>
      <c r="J130" s="35">
        <v>0</v>
      </c>
      <c r="K130" s="35">
        <f t="shared" si="45"/>
        <v>0</v>
      </c>
      <c r="L130" s="35">
        <v>0</v>
      </c>
      <c r="M130" s="35">
        <f t="shared" si="46"/>
        <v>0</v>
      </c>
      <c r="N130" s="35">
        <v>0</v>
      </c>
      <c r="O130" s="35">
        <f t="shared" si="47"/>
        <v>0</v>
      </c>
      <c r="P130" s="35">
        <v>0</v>
      </c>
      <c r="Q130" s="35">
        <f t="shared" si="48"/>
        <v>0</v>
      </c>
      <c r="R130" s="35">
        <v>0</v>
      </c>
      <c r="S130" s="35">
        <f t="shared" si="49"/>
        <v>0</v>
      </c>
      <c r="T130" s="35">
        <v>0</v>
      </c>
      <c r="U130" s="35">
        <f t="shared" si="50"/>
        <v>0</v>
      </c>
      <c r="V130" s="35">
        <v>18</v>
      </c>
      <c r="W130" s="35">
        <f t="shared" si="51"/>
        <v>0.03163444639718805</v>
      </c>
      <c r="X130" s="35">
        <v>451</v>
      </c>
      <c r="Y130" s="35">
        <f t="shared" si="52"/>
        <v>0.7926186291739895</v>
      </c>
      <c r="Z130" s="35">
        <v>13530</v>
      </c>
      <c r="AA130" s="35">
        <f t="shared" si="53"/>
        <v>23.778558875219684</v>
      </c>
      <c r="AB130" s="35">
        <v>3137</v>
      </c>
      <c r="AC130" s="35">
        <f t="shared" si="54"/>
        <v>5.513181019332162</v>
      </c>
      <c r="AD130" s="35">
        <v>0</v>
      </c>
      <c r="AE130" s="35">
        <f t="shared" si="55"/>
        <v>0</v>
      </c>
      <c r="AF130" s="35">
        <v>2345</v>
      </c>
      <c r="AG130" s="35">
        <f t="shared" si="56"/>
        <v>4.121265377855887</v>
      </c>
      <c r="AH130" s="35">
        <v>32515</v>
      </c>
      <c r="AI130" s="35">
        <f t="shared" si="57"/>
        <v>57.14411247803164</v>
      </c>
      <c r="AJ130" s="36">
        <f t="shared" si="58"/>
        <v>137893</v>
      </c>
      <c r="AK130" s="35">
        <f t="shared" si="59"/>
        <v>242.3427065026362</v>
      </c>
    </row>
    <row r="131" spans="1:37" s="31" customFormat="1" ht="12.75">
      <c r="A131" s="17">
        <v>395005</v>
      </c>
      <c r="B131" s="34" t="s">
        <v>57</v>
      </c>
      <c r="C131" s="52">
        <v>857</v>
      </c>
      <c r="D131" s="35">
        <v>318609</v>
      </c>
      <c r="E131" s="35">
        <f t="shared" si="42"/>
        <v>371.77246207701285</v>
      </c>
      <c r="F131" s="35">
        <v>0</v>
      </c>
      <c r="G131" s="35">
        <f t="shared" si="43"/>
        <v>0</v>
      </c>
      <c r="H131" s="35">
        <v>0</v>
      </c>
      <c r="I131" s="35">
        <f t="shared" si="44"/>
        <v>0</v>
      </c>
      <c r="J131" s="35">
        <v>0</v>
      </c>
      <c r="K131" s="35">
        <f t="shared" si="45"/>
        <v>0</v>
      </c>
      <c r="L131" s="35">
        <v>0</v>
      </c>
      <c r="M131" s="35">
        <f t="shared" si="46"/>
        <v>0</v>
      </c>
      <c r="N131" s="35">
        <v>0</v>
      </c>
      <c r="O131" s="35">
        <f t="shared" si="47"/>
        <v>0</v>
      </c>
      <c r="P131" s="35">
        <v>0</v>
      </c>
      <c r="Q131" s="35">
        <f t="shared" si="48"/>
        <v>0</v>
      </c>
      <c r="R131" s="35">
        <v>0</v>
      </c>
      <c r="S131" s="35">
        <f t="shared" si="49"/>
        <v>0</v>
      </c>
      <c r="T131" s="35">
        <v>0</v>
      </c>
      <c r="U131" s="35">
        <f t="shared" si="50"/>
        <v>0</v>
      </c>
      <c r="V131" s="35">
        <v>24018</v>
      </c>
      <c r="W131" s="35">
        <f t="shared" si="51"/>
        <v>28.025670945157525</v>
      </c>
      <c r="X131" s="35">
        <v>779</v>
      </c>
      <c r="Y131" s="35">
        <f t="shared" si="52"/>
        <v>0.9089848308051341</v>
      </c>
      <c r="Z131" s="35">
        <v>20868</v>
      </c>
      <c r="AA131" s="35">
        <f t="shared" si="53"/>
        <v>24.350058343057174</v>
      </c>
      <c r="AB131" s="35">
        <v>4838</v>
      </c>
      <c r="AC131" s="35">
        <f t="shared" si="54"/>
        <v>5.6452742123687285</v>
      </c>
      <c r="AD131" s="35">
        <v>0</v>
      </c>
      <c r="AE131" s="35">
        <f t="shared" si="55"/>
        <v>0</v>
      </c>
      <c r="AF131" s="35">
        <v>3833</v>
      </c>
      <c r="AG131" s="35">
        <f t="shared" si="56"/>
        <v>4.472578763127188</v>
      </c>
      <c r="AH131" s="35">
        <v>45852</v>
      </c>
      <c r="AI131" s="35">
        <f t="shared" si="57"/>
        <v>53.50291715285881</v>
      </c>
      <c r="AJ131" s="36">
        <f t="shared" si="58"/>
        <v>418797</v>
      </c>
      <c r="AK131" s="35">
        <f t="shared" si="59"/>
        <v>488.6779463243874</v>
      </c>
    </row>
    <row r="132" spans="1:37" ht="12.75">
      <c r="A132" s="18">
        <v>395006</v>
      </c>
      <c r="B132" s="44" t="s">
        <v>58</v>
      </c>
      <c r="C132" s="51">
        <v>471</v>
      </c>
      <c r="D132" s="32">
        <v>66876</v>
      </c>
      <c r="E132" s="32">
        <f t="shared" si="42"/>
        <v>141.98726114649682</v>
      </c>
      <c r="F132" s="32">
        <v>0</v>
      </c>
      <c r="G132" s="32">
        <f t="shared" si="43"/>
        <v>0</v>
      </c>
      <c r="H132" s="32">
        <v>0</v>
      </c>
      <c r="I132" s="32">
        <f t="shared" si="44"/>
        <v>0</v>
      </c>
      <c r="J132" s="32">
        <v>0</v>
      </c>
      <c r="K132" s="32">
        <f t="shared" si="45"/>
        <v>0</v>
      </c>
      <c r="L132" s="32">
        <v>0</v>
      </c>
      <c r="M132" s="32">
        <f t="shared" si="46"/>
        <v>0</v>
      </c>
      <c r="N132" s="32">
        <v>0</v>
      </c>
      <c r="O132" s="32">
        <f t="shared" si="47"/>
        <v>0</v>
      </c>
      <c r="P132" s="32">
        <v>0</v>
      </c>
      <c r="Q132" s="32">
        <f t="shared" si="48"/>
        <v>0</v>
      </c>
      <c r="R132" s="32">
        <v>0</v>
      </c>
      <c r="S132" s="32">
        <f t="shared" si="49"/>
        <v>0</v>
      </c>
      <c r="T132" s="32">
        <v>0</v>
      </c>
      <c r="U132" s="32">
        <f t="shared" si="50"/>
        <v>0</v>
      </c>
      <c r="V132" s="32">
        <v>3246</v>
      </c>
      <c r="W132" s="32">
        <f t="shared" si="51"/>
        <v>6.89171974522293</v>
      </c>
      <c r="X132" s="32">
        <v>363</v>
      </c>
      <c r="Y132" s="32">
        <f t="shared" si="52"/>
        <v>0.7707006369426752</v>
      </c>
      <c r="Z132" s="32">
        <v>10744</v>
      </c>
      <c r="AA132" s="32">
        <f t="shared" si="53"/>
        <v>22.81104033970276</v>
      </c>
      <c r="AB132" s="32">
        <v>2491</v>
      </c>
      <c r="AC132" s="32">
        <f t="shared" si="54"/>
        <v>5.288747346072187</v>
      </c>
      <c r="AD132" s="32">
        <v>0</v>
      </c>
      <c r="AE132" s="32">
        <f t="shared" si="55"/>
        <v>0</v>
      </c>
      <c r="AF132" s="32">
        <v>2321</v>
      </c>
      <c r="AG132" s="32">
        <f t="shared" si="56"/>
        <v>4.927813163481953</v>
      </c>
      <c r="AH132" s="32">
        <v>31263</v>
      </c>
      <c r="AI132" s="32">
        <f t="shared" si="57"/>
        <v>66.37579617834395</v>
      </c>
      <c r="AJ132" s="33">
        <f t="shared" si="58"/>
        <v>117304</v>
      </c>
      <c r="AK132" s="32">
        <f t="shared" si="59"/>
        <v>249.05307855626327</v>
      </c>
    </row>
    <row r="133" spans="1:37" ht="12.75">
      <c r="A133" s="41">
        <v>395007</v>
      </c>
      <c r="B133" s="41" t="s">
        <v>129</v>
      </c>
      <c r="C133" s="52">
        <v>347</v>
      </c>
      <c r="D133" s="42">
        <v>64432</v>
      </c>
      <c r="E133" s="42">
        <f t="shared" si="42"/>
        <v>185.6829971181556</v>
      </c>
      <c r="F133" s="42">
        <v>0</v>
      </c>
      <c r="G133" s="42">
        <f t="shared" si="43"/>
        <v>0</v>
      </c>
      <c r="H133" s="42">
        <v>0</v>
      </c>
      <c r="I133" s="42">
        <f t="shared" si="44"/>
        <v>0</v>
      </c>
      <c r="J133" s="42">
        <v>0</v>
      </c>
      <c r="K133" s="42">
        <f t="shared" si="45"/>
        <v>0</v>
      </c>
      <c r="L133" s="42">
        <v>0</v>
      </c>
      <c r="M133" s="42">
        <f t="shared" si="46"/>
        <v>0</v>
      </c>
      <c r="N133" s="42">
        <v>0</v>
      </c>
      <c r="O133" s="42">
        <f t="shared" si="47"/>
        <v>0</v>
      </c>
      <c r="P133" s="42">
        <v>0</v>
      </c>
      <c r="Q133" s="42">
        <f t="shared" si="48"/>
        <v>0</v>
      </c>
      <c r="R133" s="42">
        <v>0</v>
      </c>
      <c r="S133" s="42">
        <f t="shared" si="49"/>
        <v>0</v>
      </c>
      <c r="T133" s="42">
        <v>0</v>
      </c>
      <c r="U133" s="42">
        <f t="shared" si="50"/>
        <v>0</v>
      </c>
      <c r="V133" s="42">
        <v>7518</v>
      </c>
      <c r="W133" s="42">
        <f t="shared" si="51"/>
        <v>21.665706051873197</v>
      </c>
      <c r="X133" s="42">
        <v>251</v>
      </c>
      <c r="Y133" s="42">
        <f t="shared" si="52"/>
        <v>0.723342939481268</v>
      </c>
      <c r="Z133" s="42">
        <v>8371</v>
      </c>
      <c r="AA133" s="42">
        <f t="shared" si="53"/>
        <v>24.123919308357348</v>
      </c>
      <c r="AB133" s="42">
        <v>1941</v>
      </c>
      <c r="AC133" s="42">
        <f t="shared" si="54"/>
        <v>5.593659942363113</v>
      </c>
      <c r="AD133" s="42">
        <v>0</v>
      </c>
      <c r="AE133" s="42">
        <f t="shared" si="55"/>
        <v>0</v>
      </c>
      <c r="AF133" s="42">
        <v>1531</v>
      </c>
      <c r="AG133" s="42">
        <f t="shared" si="56"/>
        <v>4.412103746397695</v>
      </c>
      <c r="AH133" s="42">
        <v>25186</v>
      </c>
      <c r="AI133" s="42">
        <f t="shared" si="57"/>
        <v>72.5821325648415</v>
      </c>
      <c r="AJ133" s="43">
        <f t="shared" si="58"/>
        <v>109230</v>
      </c>
      <c r="AK133" s="42">
        <f t="shared" si="59"/>
        <v>314.78386167146977</v>
      </c>
    </row>
    <row r="134" spans="1:37" s="31" customFormat="1" ht="12.75">
      <c r="A134" s="17">
        <v>397001</v>
      </c>
      <c r="B134" s="34" t="s">
        <v>59</v>
      </c>
      <c r="C134" s="52">
        <v>348</v>
      </c>
      <c r="D134" s="35">
        <v>224889</v>
      </c>
      <c r="E134" s="35">
        <f t="shared" si="42"/>
        <v>646.2327586206897</v>
      </c>
      <c r="F134" s="35">
        <v>0</v>
      </c>
      <c r="G134" s="35">
        <f t="shared" si="43"/>
        <v>0</v>
      </c>
      <c r="H134" s="35">
        <v>0</v>
      </c>
      <c r="I134" s="35">
        <f t="shared" si="44"/>
        <v>0</v>
      </c>
      <c r="J134" s="35">
        <v>0</v>
      </c>
      <c r="K134" s="35">
        <f t="shared" si="45"/>
        <v>0</v>
      </c>
      <c r="L134" s="35">
        <v>0</v>
      </c>
      <c r="M134" s="35">
        <f t="shared" si="46"/>
        <v>0</v>
      </c>
      <c r="N134" s="35">
        <v>0</v>
      </c>
      <c r="O134" s="35">
        <f t="shared" si="47"/>
        <v>0</v>
      </c>
      <c r="P134" s="35">
        <v>0</v>
      </c>
      <c r="Q134" s="35">
        <f t="shared" si="48"/>
        <v>0</v>
      </c>
      <c r="R134" s="35">
        <v>0</v>
      </c>
      <c r="S134" s="35">
        <f t="shared" si="49"/>
        <v>0</v>
      </c>
      <c r="T134" s="35">
        <v>0</v>
      </c>
      <c r="U134" s="35">
        <f t="shared" si="50"/>
        <v>0</v>
      </c>
      <c r="V134" s="35">
        <v>0</v>
      </c>
      <c r="W134" s="35">
        <f t="shared" si="51"/>
        <v>0</v>
      </c>
      <c r="X134" s="35">
        <v>0</v>
      </c>
      <c r="Y134" s="35">
        <f t="shared" si="52"/>
        <v>0</v>
      </c>
      <c r="Z134" s="35">
        <v>0</v>
      </c>
      <c r="AA134" s="35">
        <f t="shared" si="53"/>
        <v>0</v>
      </c>
      <c r="AB134" s="35">
        <v>12800</v>
      </c>
      <c r="AC134" s="35">
        <f t="shared" si="54"/>
        <v>36.7816091954023</v>
      </c>
      <c r="AD134" s="35">
        <v>0</v>
      </c>
      <c r="AE134" s="35">
        <f t="shared" si="55"/>
        <v>0</v>
      </c>
      <c r="AF134" s="35">
        <v>0</v>
      </c>
      <c r="AG134" s="35">
        <f t="shared" si="56"/>
        <v>0</v>
      </c>
      <c r="AH134" s="35">
        <v>4309</v>
      </c>
      <c r="AI134" s="35">
        <f t="shared" si="57"/>
        <v>12.382183908045977</v>
      </c>
      <c r="AJ134" s="36">
        <f t="shared" si="58"/>
        <v>241998</v>
      </c>
      <c r="AK134" s="35">
        <f t="shared" si="59"/>
        <v>695.3965517241379</v>
      </c>
    </row>
    <row r="135" spans="1:37" s="31" customFormat="1" ht="12.75">
      <c r="A135" s="17">
        <v>398001</v>
      </c>
      <c r="B135" s="34" t="s">
        <v>60</v>
      </c>
      <c r="C135" s="52">
        <v>333</v>
      </c>
      <c r="D135" s="35">
        <v>218929</v>
      </c>
      <c r="E135" s="35">
        <f t="shared" si="42"/>
        <v>657.4444444444445</v>
      </c>
      <c r="F135" s="35">
        <v>0</v>
      </c>
      <c r="G135" s="35">
        <f t="shared" si="43"/>
        <v>0</v>
      </c>
      <c r="H135" s="35">
        <v>0</v>
      </c>
      <c r="I135" s="35">
        <f t="shared" si="44"/>
        <v>0</v>
      </c>
      <c r="J135" s="35">
        <v>0</v>
      </c>
      <c r="K135" s="35">
        <f t="shared" si="45"/>
        <v>0</v>
      </c>
      <c r="L135" s="35">
        <v>0</v>
      </c>
      <c r="M135" s="35">
        <f t="shared" si="46"/>
        <v>0</v>
      </c>
      <c r="N135" s="35">
        <v>0</v>
      </c>
      <c r="O135" s="35">
        <f t="shared" si="47"/>
        <v>0</v>
      </c>
      <c r="P135" s="35">
        <v>0</v>
      </c>
      <c r="Q135" s="35">
        <f t="shared" si="48"/>
        <v>0</v>
      </c>
      <c r="R135" s="35">
        <v>0</v>
      </c>
      <c r="S135" s="35">
        <f t="shared" si="49"/>
        <v>0</v>
      </c>
      <c r="T135" s="35">
        <v>0</v>
      </c>
      <c r="U135" s="35">
        <f t="shared" si="50"/>
        <v>0</v>
      </c>
      <c r="V135" s="35">
        <v>11176</v>
      </c>
      <c r="W135" s="35">
        <f t="shared" si="51"/>
        <v>33.56156156156156</v>
      </c>
      <c r="X135" s="35">
        <v>0</v>
      </c>
      <c r="Y135" s="35">
        <f t="shared" si="52"/>
        <v>0</v>
      </c>
      <c r="Z135" s="35">
        <v>0</v>
      </c>
      <c r="AA135" s="35">
        <f t="shared" si="53"/>
        <v>0</v>
      </c>
      <c r="AB135" s="35">
        <v>6085</v>
      </c>
      <c r="AC135" s="35">
        <f t="shared" si="54"/>
        <v>18.273273273273272</v>
      </c>
      <c r="AD135" s="35">
        <v>0</v>
      </c>
      <c r="AE135" s="35">
        <f t="shared" si="55"/>
        <v>0</v>
      </c>
      <c r="AF135" s="35">
        <v>0</v>
      </c>
      <c r="AG135" s="35">
        <f t="shared" si="56"/>
        <v>0</v>
      </c>
      <c r="AH135" s="35">
        <v>706</v>
      </c>
      <c r="AI135" s="35">
        <f t="shared" si="57"/>
        <v>2.12012012012012</v>
      </c>
      <c r="AJ135" s="36">
        <f t="shared" si="58"/>
        <v>236896</v>
      </c>
      <c r="AK135" s="35">
        <f t="shared" si="59"/>
        <v>711.3993993993994</v>
      </c>
    </row>
    <row r="136" spans="1:37" s="31" customFormat="1" ht="12.75">
      <c r="A136" s="17">
        <v>398002</v>
      </c>
      <c r="B136" s="34" t="s">
        <v>61</v>
      </c>
      <c r="C136" s="52">
        <v>480</v>
      </c>
      <c r="D136" s="35">
        <v>265148</v>
      </c>
      <c r="E136" s="35">
        <f t="shared" si="42"/>
        <v>552.3916666666667</v>
      </c>
      <c r="F136" s="35">
        <v>0</v>
      </c>
      <c r="G136" s="35">
        <f t="shared" si="43"/>
        <v>0</v>
      </c>
      <c r="H136" s="35">
        <v>0</v>
      </c>
      <c r="I136" s="35">
        <f t="shared" si="44"/>
        <v>0</v>
      </c>
      <c r="J136" s="35">
        <v>0</v>
      </c>
      <c r="K136" s="35">
        <f t="shared" si="45"/>
        <v>0</v>
      </c>
      <c r="L136" s="35">
        <v>0</v>
      </c>
      <c r="M136" s="35">
        <f t="shared" si="46"/>
        <v>0</v>
      </c>
      <c r="N136" s="35">
        <v>0</v>
      </c>
      <c r="O136" s="35">
        <f t="shared" si="47"/>
        <v>0</v>
      </c>
      <c r="P136" s="35">
        <v>0</v>
      </c>
      <c r="Q136" s="35">
        <f t="shared" si="48"/>
        <v>0</v>
      </c>
      <c r="R136" s="35">
        <v>0</v>
      </c>
      <c r="S136" s="35">
        <f t="shared" si="49"/>
        <v>0</v>
      </c>
      <c r="T136" s="35">
        <v>0</v>
      </c>
      <c r="U136" s="35">
        <f t="shared" si="50"/>
        <v>0</v>
      </c>
      <c r="V136" s="35">
        <v>53453</v>
      </c>
      <c r="W136" s="35">
        <f t="shared" si="51"/>
        <v>111.36041666666667</v>
      </c>
      <c r="X136" s="35">
        <v>2350</v>
      </c>
      <c r="Y136" s="35">
        <f t="shared" si="52"/>
        <v>4.895833333333333</v>
      </c>
      <c r="Z136" s="35">
        <v>0</v>
      </c>
      <c r="AA136" s="35">
        <f t="shared" si="53"/>
        <v>0</v>
      </c>
      <c r="AB136" s="35">
        <v>11017</v>
      </c>
      <c r="AC136" s="35">
        <f t="shared" si="54"/>
        <v>22.952083333333334</v>
      </c>
      <c r="AD136" s="35">
        <v>0</v>
      </c>
      <c r="AE136" s="35">
        <f t="shared" si="55"/>
        <v>0</v>
      </c>
      <c r="AF136" s="35">
        <v>309</v>
      </c>
      <c r="AG136" s="35">
        <f t="shared" si="56"/>
        <v>0.64375</v>
      </c>
      <c r="AH136" s="35">
        <v>40619</v>
      </c>
      <c r="AI136" s="35">
        <f t="shared" si="57"/>
        <v>84.62291666666667</v>
      </c>
      <c r="AJ136" s="36">
        <f t="shared" si="58"/>
        <v>372896</v>
      </c>
      <c r="AK136" s="35">
        <f t="shared" si="59"/>
        <v>776.8666666666667</v>
      </c>
    </row>
    <row r="137" spans="1:37" ht="12.75">
      <c r="A137" s="18">
        <v>398003</v>
      </c>
      <c r="B137" s="44" t="s">
        <v>130</v>
      </c>
      <c r="C137" s="51">
        <v>288</v>
      </c>
      <c r="D137" s="32">
        <v>168703</v>
      </c>
      <c r="E137" s="32">
        <f t="shared" si="42"/>
        <v>585.7743055555555</v>
      </c>
      <c r="F137" s="32">
        <v>0</v>
      </c>
      <c r="G137" s="32">
        <f t="shared" si="43"/>
        <v>0</v>
      </c>
      <c r="H137" s="32">
        <v>0</v>
      </c>
      <c r="I137" s="32">
        <f t="shared" si="44"/>
        <v>0</v>
      </c>
      <c r="J137" s="32">
        <v>0</v>
      </c>
      <c r="K137" s="32">
        <f t="shared" si="45"/>
        <v>0</v>
      </c>
      <c r="L137" s="32">
        <v>0</v>
      </c>
      <c r="M137" s="32">
        <f t="shared" si="46"/>
        <v>0</v>
      </c>
      <c r="N137" s="32">
        <v>0</v>
      </c>
      <c r="O137" s="32">
        <f t="shared" si="47"/>
        <v>0</v>
      </c>
      <c r="P137" s="32">
        <v>0</v>
      </c>
      <c r="Q137" s="32">
        <f t="shared" si="48"/>
        <v>0</v>
      </c>
      <c r="R137" s="32">
        <v>0</v>
      </c>
      <c r="S137" s="32">
        <f t="shared" si="49"/>
        <v>0</v>
      </c>
      <c r="T137" s="32">
        <v>0</v>
      </c>
      <c r="U137" s="32">
        <f t="shared" si="50"/>
        <v>0</v>
      </c>
      <c r="V137" s="32">
        <v>39081</v>
      </c>
      <c r="W137" s="32">
        <f t="shared" si="51"/>
        <v>135.69791666666666</v>
      </c>
      <c r="X137" s="32">
        <v>140</v>
      </c>
      <c r="Y137" s="32">
        <f t="shared" si="52"/>
        <v>0.4861111111111111</v>
      </c>
      <c r="Z137" s="32">
        <v>0</v>
      </c>
      <c r="AA137" s="32">
        <f t="shared" si="53"/>
        <v>0</v>
      </c>
      <c r="AB137" s="32">
        <v>4619</v>
      </c>
      <c r="AC137" s="32">
        <f t="shared" si="54"/>
        <v>16.038194444444443</v>
      </c>
      <c r="AD137" s="32">
        <v>0</v>
      </c>
      <c r="AE137" s="32">
        <f t="shared" si="55"/>
        <v>0</v>
      </c>
      <c r="AF137" s="32">
        <v>0</v>
      </c>
      <c r="AG137" s="32">
        <f t="shared" si="56"/>
        <v>0</v>
      </c>
      <c r="AH137" s="32">
        <v>430</v>
      </c>
      <c r="AI137" s="32">
        <f t="shared" si="57"/>
        <v>1.4930555555555556</v>
      </c>
      <c r="AJ137" s="33">
        <f t="shared" si="58"/>
        <v>212973</v>
      </c>
      <c r="AK137" s="32">
        <f t="shared" si="59"/>
        <v>739.4895833333334</v>
      </c>
    </row>
    <row r="138" spans="1:37" ht="12.75">
      <c r="A138" s="41">
        <v>398004</v>
      </c>
      <c r="B138" s="41" t="s">
        <v>133</v>
      </c>
      <c r="C138" s="52">
        <v>195</v>
      </c>
      <c r="D138" s="42">
        <v>163814</v>
      </c>
      <c r="E138" s="42">
        <f t="shared" si="42"/>
        <v>840.0717948717949</v>
      </c>
      <c r="F138" s="42">
        <v>0</v>
      </c>
      <c r="G138" s="42">
        <f t="shared" si="43"/>
        <v>0</v>
      </c>
      <c r="H138" s="42">
        <v>0</v>
      </c>
      <c r="I138" s="42">
        <f t="shared" si="44"/>
        <v>0</v>
      </c>
      <c r="J138" s="42">
        <v>0</v>
      </c>
      <c r="K138" s="42">
        <f t="shared" si="45"/>
        <v>0</v>
      </c>
      <c r="L138" s="42">
        <v>0</v>
      </c>
      <c r="M138" s="42">
        <f t="shared" si="46"/>
        <v>0</v>
      </c>
      <c r="N138" s="42">
        <v>0</v>
      </c>
      <c r="O138" s="42">
        <f t="shared" si="47"/>
        <v>0</v>
      </c>
      <c r="P138" s="42">
        <v>0</v>
      </c>
      <c r="Q138" s="42">
        <f t="shared" si="48"/>
        <v>0</v>
      </c>
      <c r="R138" s="42">
        <v>0</v>
      </c>
      <c r="S138" s="42">
        <f t="shared" si="49"/>
        <v>0</v>
      </c>
      <c r="T138" s="42">
        <v>0</v>
      </c>
      <c r="U138" s="42">
        <f t="shared" si="50"/>
        <v>0</v>
      </c>
      <c r="V138" s="42">
        <v>0</v>
      </c>
      <c r="W138" s="42">
        <f t="shared" si="51"/>
        <v>0</v>
      </c>
      <c r="X138" s="42">
        <v>300</v>
      </c>
      <c r="Y138" s="42">
        <f t="shared" si="52"/>
        <v>1.5384615384615385</v>
      </c>
      <c r="Z138" s="42">
        <v>0</v>
      </c>
      <c r="AA138" s="42">
        <f t="shared" si="53"/>
        <v>0</v>
      </c>
      <c r="AB138" s="42">
        <v>3444</v>
      </c>
      <c r="AC138" s="42">
        <f t="shared" si="54"/>
        <v>17.661538461538463</v>
      </c>
      <c r="AD138" s="42">
        <v>0</v>
      </c>
      <c r="AE138" s="42">
        <f t="shared" si="55"/>
        <v>0</v>
      </c>
      <c r="AF138" s="42">
        <v>0</v>
      </c>
      <c r="AG138" s="42">
        <f t="shared" si="56"/>
        <v>0</v>
      </c>
      <c r="AH138" s="42">
        <v>1462</v>
      </c>
      <c r="AI138" s="42">
        <f t="shared" si="57"/>
        <v>7.4974358974358974</v>
      </c>
      <c r="AJ138" s="43">
        <f t="shared" si="58"/>
        <v>169020</v>
      </c>
      <c r="AK138" s="42">
        <f t="shared" si="59"/>
        <v>866.7692307692307</v>
      </c>
    </row>
    <row r="139" spans="1:37" s="31" customFormat="1" ht="12.75">
      <c r="A139" s="17">
        <v>399001</v>
      </c>
      <c r="B139" s="34" t="s">
        <v>62</v>
      </c>
      <c r="C139" s="52">
        <v>460</v>
      </c>
      <c r="D139" s="35">
        <v>1462145</v>
      </c>
      <c r="E139" s="35">
        <f t="shared" si="42"/>
        <v>3178.5760869565215</v>
      </c>
      <c r="F139" s="35">
        <v>0</v>
      </c>
      <c r="G139" s="35">
        <f t="shared" si="43"/>
        <v>0</v>
      </c>
      <c r="H139" s="35">
        <v>0</v>
      </c>
      <c r="I139" s="35">
        <f t="shared" si="44"/>
        <v>0</v>
      </c>
      <c r="J139" s="35">
        <v>0</v>
      </c>
      <c r="K139" s="35">
        <f t="shared" si="45"/>
        <v>0</v>
      </c>
      <c r="L139" s="35">
        <v>0</v>
      </c>
      <c r="M139" s="35">
        <f t="shared" si="46"/>
        <v>0</v>
      </c>
      <c r="N139" s="35">
        <v>0</v>
      </c>
      <c r="O139" s="35">
        <f t="shared" si="47"/>
        <v>0</v>
      </c>
      <c r="P139" s="35">
        <v>0</v>
      </c>
      <c r="Q139" s="35">
        <f t="shared" si="48"/>
        <v>0</v>
      </c>
      <c r="R139" s="35">
        <v>0</v>
      </c>
      <c r="S139" s="35">
        <f t="shared" si="49"/>
        <v>0</v>
      </c>
      <c r="T139" s="35">
        <v>0</v>
      </c>
      <c r="U139" s="35">
        <f t="shared" si="50"/>
        <v>0</v>
      </c>
      <c r="V139" s="35">
        <v>0</v>
      </c>
      <c r="W139" s="35">
        <f t="shared" si="51"/>
        <v>0</v>
      </c>
      <c r="X139" s="35">
        <v>22368</v>
      </c>
      <c r="Y139" s="35">
        <f t="shared" si="52"/>
        <v>48.62608695652174</v>
      </c>
      <c r="Z139" s="35">
        <v>0</v>
      </c>
      <c r="AA139" s="35">
        <f t="shared" si="53"/>
        <v>0</v>
      </c>
      <c r="AB139" s="35">
        <v>0</v>
      </c>
      <c r="AC139" s="35">
        <f t="shared" si="54"/>
        <v>0</v>
      </c>
      <c r="AD139" s="35">
        <v>0</v>
      </c>
      <c r="AE139" s="35">
        <f t="shared" si="55"/>
        <v>0</v>
      </c>
      <c r="AF139" s="35">
        <v>0</v>
      </c>
      <c r="AG139" s="35">
        <f t="shared" si="56"/>
        <v>0</v>
      </c>
      <c r="AH139" s="35">
        <v>0</v>
      </c>
      <c r="AI139" s="35">
        <f t="shared" si="57"/>
        <v>0</v>
      </c>
      <c r="AJ139" s="36">
        <f t="shared" si="58"/>
        <v>1484513</v>
      </c>
      <c r="AK139" s="35">
        <f t="shared" si="59"/>
        <v>3227.2021739130437</v>
      </c>
    </row>
    <row r="140" spans="1:37" s="31" customFormat="1" ht="12.75">
      <c r="A140" s="18">
        <v>399002</v>
      </c>
      <c r="B140" s="56" t="s">
        <v>131</v>
      </c>
      <c r="C140" s="51">
        <v>241</v>
      </c>
      <c r="D140" s="32">
        <v>1147650</v>
      </c>
      <c r="E140" s="32">
        <f>D140/$C140</f>
        <v>4762.0331950207465</v>
      </c>
      <c r="F140" s="32">
        <v>0</v>
      </c>
      <c r="G140" s="32">
        <f>F140/$C140</f>
        <v>0</v>
      </c>
      <c r="H140" s="32">
        <v>0</v>
      </c>
      <c r="I140" s="32">
        <f>H140/$C140</f>
        <v>0</v>
      </c>
      <c r="J140" s="32">
        <v>0</v>
      </c>
      <c r="K140" s="32">
        <f>J140/$C140</f>
        <v>0</v>
      </c>
      <c r="L140" s="32">
        <v>0</v>
      </c>
      <c r="M140" s="32">
        <f>L140/$C140</f>
        <v>0</v>
      </c>
      <c r="N140" s="32">
        <v>0</v>
      </c>
      <c r="O140" s="32">
        <f>N140/$C140</f>
        <v>0</v>
      </c>
      <c r="P140" s="32">
        <v>0</v>
      </c>
      <c r="Q140" s="32">
        <f>P140/$C140</f>
        <v>0</v>
      </c>
      <c r="R140" s="32">
        <v>0</v>
      </c>
      <c r="S140" s="32">
        <f>R140/$C140</f>
        <v>0</v>
      </c>
      <c r="T140" s="32">
        <v>0</v>
      </c>
      <c r="U140" s="32">
        <f>T140/$C140</f>
        <v>0</v>
      </c>
      <c r="V140" s="32">
        <v>0</v>
      </c>
      <c r="W140" s="32">
        <f>V140/$C140</f>
        <v>0</v>
      </c>
      <c r="X140" s="32">
        <v>11091</v>
      </c>
      <c r="Y140" s="32">
        <f>X140/$C140</f>
        <v>46.02074688796681</v>
      </c>
      <c r="Z140" s="32">
        <v>0</v>
      </c>
      <c r="AA140" s="32">
        <f>Z140/$C140</f>
        <v>0</v>
      </c>
      <c r="AB140" s="32">
        <v>0</v>
      </c>
      <c r="AC140" s="32">
        <f>AB140/$C140</f>
        <v>0</v>
      </c>
      <c r="AD140" s="32">
        <v>0</v>
      </c>
      <c r="AE140" s="32">
        <f>AD140/$C140</f>
        <v>0</v>
      </c>
      <c r="AF140" s="32">
        <v>0</v>
      </c>
      <c r="AG140" s="32">
        <f>AF140/$C140</f>
        <v>0</v>
      </c>
      <c r="AH140" s="32">
        <v>0</v>
      </c>
      <c r="AI140" s="32">
        <f>AH140/$C140</f>
        <v>0</v>
      </c>
      <c r="AJ140" s="33">
        <f>D140+F140+H140+J140+L140+N140+P140+R140+T140+V140+X140+Z140+AB140+AD140+AF140+AH140</f>
        <v>1158741</v>
      </c>
      <c r="AK140" s="32">
        <f>AJ140/$C140</f>
        <v>4808.053941908714</v>
      </c>
    </row>
    <row r="141" spans="1:37" ht="12.75">
      <c r="A141" s="14"/>
      <c r="B141" s="15" t="s">
        <v>146</v>
      </c>
      <c r="C141" s="40">
        <f>SUM(C93:C140)</f>
        <v>18632</v>
      </c>
      <c r="D141" s="47">
        <f>SUM(D93:D140)</f>
        <v>18299830</v>
      </c>
      <c r="E141" s="47">
        <f>D141/$C141</f>
        <v>982.1720695577501</v>
      </c>
      <c r="F141" s="47">
        <f>SUM(F93:F140)</f>
        <v>0</v>
      </c>
      <c r="G141" s="47">
        <f>F141/$C141</f>
        <v>0</v>
      </c>
      <c r="H141" s="47">
        <f>SUM(H93:H140)</f>
        <v>0</v>
      </c>
      <c r="I141" s="47">
        <f>H141/$C141</f>
        <v>0</v>
      </c>
      <c r="J141" s="47">
        <f>SUM(J93:J140)</f>
        <v>0</v>
      </c>
      <c r="K141" s="47">
        <f>J141/$C141</f>
        <v>0</v>
      </c>
      <c r="L141" s="47">
        <f>SUM(L93:L140)</f>
        <v>0</v>
      </c>
      <c r="M141" s="47">
        <f>L141/$C141</f>
        <v>0</v>
      </c>
      <c r="N141" s="47">
        <f>SUM(N93:N140)</f>
        <v>0</v>
      </c>
      <c r="O141" s="47">
        <f>N141/$C141</f>
        <v>0</v>
      </c>
      <c r="P141" s="47">
        <f>SUM(P93:P140)</f>
        <v>0</v>
      </c>
      <c r="Q141" s="47">
        <f>P141/$C141</f>
        <v>0</v>
      </c>
      <c r="R141" s="47">
        <f>SUM(R93:R140)</f>
        <v>470383</v>
      </c>
      <c r="S141" s="47">
        <f>R141/$C141</f>
        <v>25.245974667239157</v>
      </c>
      <c r="T141" s="47">
        <f>SUM(T93:T140)</f>
        <v>0</v>
      </c>
      <c r="U141" s="47">
        <f>T141/$C141</f>
        <v>0</v>
      </c>
      <c r="V141" s="47">
        <f>SUM(V93:V140)</f>
        <v>1182132</v>
      </c>
      <c r="W141" s="47">
        <f>V141/$C141</f>
        <v>63.44632889652211</v>
      </c>
      <c r="X141" s="47">
        <f>SUM(X93:X140)</f>
        <v>199280</v>
      </c>
      <c r="Y141" s="47">
        <f>X141/$C141</f>
        <v>10.695577501073423</v>
      </c>
      <c r="Z141" s="47">
        <f>SUM(Z93:Z140)</f>
        <v>230380</v>
      </c>
      <c r="AA141" s="47">
        <f>Z141/$C141</f>
        <v>12.364748819235723</v>
      </c>
      <c r="AB141" s="47">
        <f>SUM(AB93:AB140)</f>
        <v>335566</v>
      </c>
      <c r="AC141" s="47">
        <f>AB141/$C141</f>
        <v>18.0101975096608</v>
      </c>
      <c r="AD141" s="47">
        <f>SUM(AD93:AD140)</f>
        <v>0</v>
      </c>
      <c r="AE141" s="47">
        <f>AD141/$C141</f>
        <v>0</v>
      </c>
      <c r="AF141" s="47">
        <f>SUM(AF93:AF140)</f>
        <v>54852</v>
      </c>
      <c r="AG141" s="47">
        <f>AF141/$C141</f>
        <v>2.9439673679690856</v>
      </c>
      <c r="AH141" s="47">
        <f>SUM(AH93:AH140)</f>
        <v>542186</v>
      </c>
      <c r="AI141" s="47">
        <f>AH141/$C141</f>
        <v>29.099720910261915</v>
      </c>
      <c r="AJ141" s="48">
        <f>SUM(AJ93:AJ140)</f>
        <v>21314609</v>
      </c>
      <c r="AK141" s="49">
        <f>AJ141/$C141</f>
        <v>1143.9785852297123</v>
      </c>
    </row>
    <row r="142" spans="1:37" ht="12.75">
      <c r="A142" s="10"/>
      <c r="B142" s="11"/>
      <c r="C142" s="8"/>
      <c r="D142" s="8"/>
      <c r="E142" s="8"/>
      <c r="F142" s="8"/>
      <c r="G142" s="8"/>
      <c r="H142" s="8"/>
      <c r="I142" s="12"/>
      <c r="J142" s="8"/>
      <c r="K142" s="8"/>
      <c r="L142" s="8"/>
      <c r="M142" s="8"/>
      <c r="N142" s="8"/>
      <c r="O142" s="12"/>
      <c r="P142" s="8"/>
      <c r="Q142" s="8"/>
      <c r="R142" s="8"/>
      <c r="S142" s="8"/>
      <c r="T142" s="8"/>
      <c r="U142" s="12"/>
      <c r="V142" s="8"/>
      <c r="W142" s="8"/>
      <c r="X142" s="8"/>
      <c r="Y142" s="8"/>
      <c r="Z142" s="8"/>
      <c r="AA142" s="12"/>
      <c r="AB142" s="8"/>
      <c r="AC142" s="8"/>
      <c r="AD142" s="8"/>
      <c r="AE142" s="12"/>
      <c r="AF142" s="8"/>
      <c r="AG142" s="8"/>
      <c r="AH142" s="8"/>
      <c r="AI142" s="8"/>
      <c r="AJ142" s="8"/>
      <c r="AK142" s="12"/>
    </row>
    <row r="143" spans="1:37" ht="13.5" thickBot="1">
      <c r="A143" s="20"/>
      <c r="B143" s="21" t="s">
        <v>63</v>
      </c>
      <c r="C143" s="50">
        <f>C141+C91+C78+C74</f>
        <v>689418</v>
      </c>
      <c r="D143" s="22">
        <f>D141+D91+D78+D74</f>
        <v>155599317.27</v>
      </c>
      <c r="E143" s="22">
        <f>D143/$C143</f>
        <v>225.69662711156369</v>
      </c>
      <c r="F143" s="22">
        <f>F141+F91+F78+F74</f>
        <v>3872481</v>
      </c>
      <c r="G143" s="22">
        <f>F143/$C143</f>
        <v>5.6170291463234205</v>
      </c>
      <c r="H143" s="22">
        <f>H141+H91+H78+H74</f>
        <v>2842052</v>
      </c>
      <c r="I143" s="22">
        <f>H143/$C143</f>
        <v>4.122393090983989</v>
      </c>
      <c r="J143" s="22">
        <f>J141+J91+J78+J74</f>
        <v>29031998</v>
      </c>
      <c r="K143" s="22">
        <f>J143/$C143</f>
        <v>42.110879031298865</v>
      </c>
      <c r="L143" s="22">
        <f>L141+L91+L78+L74</f>
        <v>26821199</v>
      </c>
      <c r="M143" s="22">
        <f>L143/$C143</f>
        <v>38.9041176760688</v>
      </c>
      <c r="N143" s="22">
        <f>N141+N91+N78+N74</f>
        <v>0</v>
      </c>
      <c r="O143" s="22">
        <f>N143/$C143</f>
        <v>0</v>
      </c>
      <c r="P143" s="22">
        <f>P141+P91+P78+P74</f>
        <v>451999</v>
      </c>
      <c r="Q143" s="22">
        <f>P143/$C143</f>
        <v>0.6556240191001685</v>
      </c>
      <c r="R143" s="22">
        <f>R141+R91+R78+R74</f>
        <v>579460</v>
      </c>
      <c r="S143" s="22">
        <f>R143/$C143</f>
        <v>0.8405060500306055</v>
      </c>
      <c r="T143" s="22">
        <f>T141+T91+T78+T74</f>
        <v>27450</v>
      </c>
      <c r="U143" s="22">
        <f>T143/$C143</f>
        <v>0.039816192788700036</v>
      </c>
      <c r="V143" s="22">
        <f>V141+V91+V78+V74</f>
        <v>17017822</v>
      </c>
      <c r="W143" s="22">
        <f>V143/$C143</f>
        <v>24.68433084137635</v>
      </c>
      <c r="X143" s="22">
        <f>X141+X91+X78+X74</f>
        <v>4283507.7</v>
      </c>
      <c r="Y143" s="22">
        <f>X143/$C143</f>
        <v>6.213222892352681</v>
      </c>
      <c r="Z143" s="22">
        <f>Z141+Z91+Z78+Z74</f>
        <v>13371630.81</v>
      </c>
      <c r="AA143" s="22">
        <f>Z143/$C143</f>
        <v>19.39553479891735</v>
      </c>
      <c r="AB143" s="22">
        <f>AB141+AB91+AB78+AB74</f>
        <v>4879098</v>
      </c>
      <c r="AC143" s="22">
        <f>AB143/$C143</f>
        <v>7.077125923605128</v>
      </c>
      <c r="AD143" s="22">
        <f>AD141+AD91+AD78+AD74</f>
        <v>48016284</v>
      </c>
      <c r="AE143" s="22">
        <f>AD143/$C143</f>
        <v>69.64756359712105</v>
      </c>
      <c r="AF143" s="22">
        <f>AF141+AF91+AF78+AF74</f>
        <v>1724744.17</v>
      </c>
      <c r="AG143" s="22">
        <f>AF143/$C143</f>
        <v>2.5017393946778297</v>
      </c>
      <c r="AH143" s="22">
        <f>AH141+AH91+AH78+AH74</f>
        <v>19404039.38</v>
      </c>
      <c r="AI143" s="22">
        <f>AH143/$C143</f>
        <v>28.14553635095109</v>
      </c>
      <c r="AJ143" s="23">
        <f>AJ141+AJ91+AJ78+AJ74</f>
        <v>327923082.33</v>
      </c>
      <c r="AK143" s="22">
        <f>AJ143/$C143</f>
        <v>475.65204611715967</v>
      </c>
    </row>
    <row r="144" ht="13.5" thickTop="1"/>
    <row r="145" spans="4:34" ht="29.25" customHeight="1">
      <c r="D145" s="73" t="s">
        <v>176</v>
      </c>
      <c r="E145" s="73"/>
      <c r="F145" s="73"/>
      <c r="J145" s="73" t="s">
        <v>176</v>
      </c>
      <c r="K145" s="73"/>
      <c r="L145" s="73"/>
      <c r="P145" s="73" t="s">
        <v>176</v>
      </c>
      <c r="Q145" s="73"/>
      <c r="R145" s="73"/>
      <c r="V145" s="73" t="s">
        <v>176</v>
      </c>
      <c r="W145" s="73"/>
      <c r="X145" s="73"/>
      <c r="AB145" s="73" t="s">
        <v>176</v>
      </c>
      <c r="AC145" s="73"/>
      <c r="AD145" s="73"/>
      <c r="AF145" s="73" t="s">
        <v>176</v>
      </c>
      <c r="AG145" s="73"/>
      <c r="AH145" s="73"/>
    </row>
    <row r="146" spans="4:34" ht="30" customHeight="1">
      <c r="D146" s="74" t="s">
        <v>177</v>
      </c>
      <c r="E146" s="74"/>
      <c r="F146" s="74"/>
      <c r="J146" s="74" t="s">
        <v>177</v>
      </c>
      <c r="K146" s="74"/>
      <c r="L146" s="74"/>
      <c r="P146" s="74" t="s">
        <v>177</v>
      </c>
      <c r="Q146" s="74"/>
      <c r="R146" s="74"/>
      <c r="V146" s="74" t="s">
        <v>177</v>
      </c>
      <c r="W146" s="74"/>
      <c r="X146" s="74"/>
      <c r="AB146" s="74" t="s">
        <v>177</v>
      </c>
      <c r="AC146" s="74"/>
      <c r="AD146" s="74"/>
      <c r="AF146" s="74" t="s">
        <v>177</v>
      </c>
      <c r="AG146" s="74"/>
      <c r="AH146" s="74"/>
    </row>
  </sheetData>
  <sheetProtection/>
  <mergeCells count="21">
    <mergeCell ref="V145:X145"/>
    <mergeCell ref="V146:X146"/>
    <mergeCell ref="AB145:AD145"/>
    <mergeCell ref="AB146:AD146"/>
    <mergeCell ref="AF145:AH145"/>
    <mergeCell ref="AF146:AH146"/>
    <mergeCell ref="D145:F145"/>
    <mergeCell ref="D146:F146"/>
    <mergeCell ref="J145:L145"/>
    <mergeCell ref="J146:L146"/>
    <mergeCell ref="P145:R145"/>
    <mergeCell ref="P146:R146"/>
    <mergeCell ref="A1:B2"/>
    <mergeCell ref="AJ2:AJ3"/>
    <mergeCell ref="C2:C3"/>
    <mergeCell ref="D1:I1"/>
    <mergeCell ref="J1:O1"/>
    <mergeCell ref="P1:U1"/>
    <mergeCell ref="V1:AA1"/>
    <mergeCell ref="AB1:AE1"/>
    <mergeCell ref="AF1:AK1"/>
  </mergeCells>
  <printOptions horizontalCentered="1"/>
  <pageMargins left="0.25" right="0.25" top="0.88" bottom="0.5" header="0.42" footer="0.5"/>
  <pageSetup horizontalDpi="600" verticalDpi="600" orientation="portrait" paperSize="5" scale="80" r:id="rId1"/>
  <rowBreaks count="1" manualBreakCount="1">
    <brk id="75" max="36" man="1"/>
  </rowBreaks>
  <colBreaks count="4" manualBreakCount="4">
    <brk id="9" max="65535" man="1"/>
    <brk id="15" max="65535" man="1"/>
    <brk id="21" max="145" man="1"/>
    <brk id="31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2011-02-17T14:04:48Z</cp:lastPrinted>
  <dcterms:created xsi:type="dcterms:W3CDTF">2003-04-30T20:08:44Z</dcterms:created>
  <dcterms:modified xsi:type="dcterms:W3CDTF">2011-02-25T13:51:13Z</dcterms:modified>
  <cp:category/>
  <cp:version/>
  <cp:contentType/>
  <cp:contentStatus/>
</cp:coreProperties>
</file>