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Area" localSheetId="0">'Supplies - 600'!$A$1:$W$146</definedName>
    <definedName name="_xlnm.Print_Titles" localSheetId="0">'Supplies - 600'!$A:$B,'Supplies - 600'!$1:$3</definedName>
  </definedNames>
  <calcPr fullCalcOnLoad="1"/>
</workbook>
</file>

<file path=xl/sharedStrings.xml><?xml version="1.0" encoding="utf-8"?>
<sst xmlns="http://schemas.openxmlformats.org/spreadsheetml/2006/main" count="181" uniqueCount="163">
  <si>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</si>
  <si>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</si>
  <si>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</si>
  <si>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</si>
  <si>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</si>
  <si>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</si>
  <si>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</si>
  <si>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</si>
  <si>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</si>
  <si>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</si>
  <si>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DISTRICT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</si>
  <si>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</si>
  <si>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</si>
  <si>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</si>
  <si>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</si>
  <si>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</si>
  <si>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</si>
  <si>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</si>
  <si>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</si>
  <si>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</si>
  <si>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</si>
  <si>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</si>
  <si>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</si>
  <si>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</si>
  <si>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</si>
  <si>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</si>
  <si>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</si>
  <si>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</si>
  <si>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</si>
  <si>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</si>
  <si>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</si>
  <si>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</si>
  <si>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</si>
  <si>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</si>
  <si>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</si>
  <si>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</si>
  <si>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</si>
  <si>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</si>
  <si>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</si>
  <si>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</si>
  <si>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</si>
  <si>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</si>
  <si>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</si>
  <si>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</si>
  <si>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</si>
  <si>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</si>
  <si>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</si>
  <si>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</si>
  <si>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</si>
  <si>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</si>
  <si>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</si>
  <si>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</si>
  <si>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</si>
  <si>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</si>
  <si>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</si>
  <si>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</si>
  <si>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</si>
  <si>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</si>
  <si>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</si>
  <si>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</si>
  <si>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</si>
  <si>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</si>
  <si>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</si>
  <si>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</si>
  <si>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</si>
  <si>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</si>
  <si>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</si>
  <si>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</si>
  <si>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</si>
  <si>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</si>
  <si>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</si>
  <si>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</si>
  <si>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</si>
  <si>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</si>
  <si>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</si>
  <si>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</si>
  <si>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</si>
  <si>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</si>
  <si>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</si>
  <si>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</si>
  <si>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</si>
  <si>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</si>
  <si>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</si>
  <si>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</si>
  <si>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</si>
  <si>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</si>
  <si>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</si>
  <si>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</si>
  <si>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</si>
  <si>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</si>
  <si>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</si>
  <si>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</si>
  <si>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</si>
  <si>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</si>
  <si>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</si>
  <si>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</si>
  <si>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</si>
  <si>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</si>
  <si>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</si>
  <si>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</si>
  <si>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</si>
  <si>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</si>
  <si>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</si>
  <si>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</si>
  <si>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</si>
  <si>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</si>
  <si>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Supplies - 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</si>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</sst>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9" xfId="141" applyFont="1" applyFill="1" applyBorder="1" applyAlignment="1">
      <alignment horizontal="right" wrapText="1"/>
      <protection/>
    </xf>
    <xf numFmtId="0" fontId="3" fillId="0" borderId="20" xfId="14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2" xfId="14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41" applyNumberFormat="1" applyFont="1" applyFill="1" applyBorder="1" applyAlignment="1">
      <alignment horizontal="right" wrapText="1"/>
      <protection/>
    </xf>
    <xf numFmtId="164" fontId="3" fillId="36" borderId="11" xfId="141" applyNumberFormat="1" applyFont="1" applyFill="1" applyBorder="1" applyAlignment="1">
      <alignment horizontal="right" wrapText="1"/>
      <protection/>
    </xf>
    <xf numFmtId="0" fontId="3" fillId="0" borderId="22" xfId="141" applyFont="1" applyFill="1" applyBorder="1" applyAlignment="1">
      <alignment wrapText="1"/>
      <protection/>
    </xf>
    <xf numFmtId="164" fontId="3" fillId="0" borderId="22" xfId="141" applyNumberFormat="1" applyFont="1" applyFill="1" applyBorder="1" applyAlignment="1">
      <alignment horizontal="right" wrapText="1"/>
      <protection/>
    </xf>
    <xf numFmtId="164" fontId="3" fillId="36" borderId="22" xfId="141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2" fillId="35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0" fontId="3" fillId="0" borderId="13" xfId="141" applyFont="1" applyFill="1" applyBorder="1" applyAlignment="1">
      <alignment wrapText="1"/>
      <protection/>
    </xf>
    <xf numFmtId="164" fontId="3" fillId="0" borderId="13" xfId="141" applyNumberFormat="1" applyFont="1" applyFill="1" applyBorder="1" applyAlignment="1">
      <alignment horizontal="right" wrapText="1"/>
      <protection/>
    </xf>
    <xf numFmtId="164" fontId="3" fillId="36" borderId="13" xfId="141" applyNumberFormat="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3" fontId="3" fillId="30" borderId="11" xfId="141" applyNumberFormat="1" applyFont="1" applyFill="1" applyBorder="1" applyAlignment="1">
      <alignment horizontal="right" wrapText="1"/>
      <protection/>
    </xf>
    <xf numFmtId="3" fontId="3" fillId="30" borderId="22" xfId="141" applyNumberFormat="1" applyFont="1" applyFill="1" applyBorder="1" applyAlignment="1">
      <alignment horizontal="right" wrapText="1"/>
      <protection/>
    </xf>
    <xf numFmtId="164" fontId="3" fillId="36" borderId="10" xfId="141" applyNumberFormat="1" applyFont="1" applyFill="1" applyBorder="1" applyAlignment="1">
      <alignment horizontal="right" wrapText="1"/>
      <protection/>
    </xf>
    <xf numFmtId="0" fontId="3" fillId="0" borderId="10" xfId="141" applyFont="1" applyFill="1" applyBorder="1" applyAlignment="1">
      <alignment wrapText="1"/>
      <protection/>
    </xf>
    <xf numFmtId="3" fontId="3" fillId="30" borderId="10" xfId="141" applyNumberFormat="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wrapText="1"/>
      <protection/>
    </xf>
    <xf numFmtId="164" fontId="3" fillId="0" borderId="10" xfId="141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1" xfId="141" applyFont="1" applyFill="1" applyBorder="1" applyAlignment="1">
      <alignment wrapText="1"/>
      <protection/>
    </xf>
    <xf numFmtId="0" fontId="3" fillId="0" borderId="32" xfId="141" applyFont="1" applyFill="1" applyBorder="1" applyAlignment="1">
      <alignment wrapText="1"/>
      <protection/>
    </xf>
    <xf numFmtId="0" fontId="3" fillId="0" borderId="12" xfId="14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38" fontId="2" fillId="0" borderId="0" xfId="97" applyNumberFormat="1" applyFont="1" applyFill="1" applyAlignment="1">
      <alignment horizontal="left" vertical="center" wrapText="1"/>
      <protection/>
    </xf>
    <xf numFmtId="38" fontId="2" fillId="0" borderId="0" xfId="97" applyNumberFormat="1" applyFont="1" applyFill="1" applyAlignment="1">
      <alignment horizontal="left" vertical="top" wrapText="1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57" xfId="127"/>
    <cellStyle name="Normal 58" xfId="128"/>
    <cellStyle name="Normal 59" xfId="129"/>
    <cellStyle name="Normal 6" xfId="130"/>
    <cellStyle name="Normal 60" xfId="131"/>
    <cellStyle name="Normal 61" xfId="132"/>
    <cellStyle name="Normal 62" xfId="133"/>
    <cellStyle name="Normal 63" xfId="134"/>
    <cellStyle name="Normal 64" xfId="135"/>
    <cellStyle name="Normal 65" xfId="136"/>
    <cellStyle name="Normal 7" xfId="137"/>
    <cellStyle name="Normal 8" xfId="138"/>
    <cellStyle name="Normal 9" xfId="139"/>
    <cellStyle name="Normal_800" xfId="140"/>
    <cellStyle name="Normal_Sheet1" xfId="141"/>
    <cellStyle name="Note" xfId="142"/>
    <cellStyle name="Output" xfId="143"/>
    <cellStyle name="Percent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6"/>
  <sheetViews>
    <sheetView tabSelected="1" view="pageBreakPreview" zoomScale="60" zoomScaleNormal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" customWidth="1"/>
    <col min="2" max="2" width="46.140625" style="1" customWidth="1"/>
    <col min="3" max="3" width="15.140625" style="1" customWidth="1"/>
    <col min="4" max="4" width="18.00390625" style="1" customWidth="1"/>
    <col min="5" max="5" width="9.8515625" style="1" customWidth="1"/>
    <col min="6" max="6" width="15.28125" style="1" customWidth="1"/>
    <col min="7" max="7" width="10.28125" style="1" customWidth="1"/>
    <col min="8" max="8" width="17.7109375" style="1" customWidth="1"/>
    <col min="9" max="9" width="9.140625" style="1" customWidth="1"/>
    <col min="10" max="10" width="17.421875" style="1" customWidth="1"/>
    <col min="11" max="11" width="9.7109375" style="1" customWidth="1"/>
    <col min="12" max="12" width="17.00390625" style="1" bestFit="1" customWidth="1"/>
    <col min="13" max="13" width="7.8515625" style="1" bestFit="1" customWidth="1"/>
    <col min="14" max="14" width="17.00390625" style="1" bestFit="1" customWidth="1"/>
    <col min="15" max="15" width="7.8515625" style="1" bestFit="1" customWidth="1"/>
    <col min="16" max="16" width="15.7109375" style="1" customWidth="1"/>
    <col min="17" max="17" width="7.8515625" style="1" bestFit="1" customWidth="1"/>
    <col min="18" max="18" width="14.7109375" style="1" customWidth="1"/>
    <col min="19" max="19" width="7.8515625" style="1" bestFit="1" customWidth="1"/>
    <col min="20" max="20" width="15.7109375" style="1" customWidth="1"/>
    <col min="21" max="21" width="8.00390625" style="1" bestFit="1" customWidth="1"/>
    <col min="22" max="22" width="17.7109375" style="1" bestFit="1" customWidth="1"/>
    <col min="23" max="23" width="9.421875" style="1" customWidth="1"/>
    <col min="24" max="16384" width="9.140625" style="1" customWidth="1"/>
  </cols>
  <sheetData>
    <row r="1" spans="1:23" s="38" customFormat="1" ht="88.5" customHeight="1">
      <c r="A1" s="69" t="s">
        <v>132</v>
      </c>
      <c r="B1" s="69"/>
      <c r="C1" s="45"/>
      <c r="D1" s="69" t="s">
        <v>106</v>
      </c>
      <c r="E1" s="69"/>
      <c r="F1" s="69"/>
      <c r="G1" s="69"/>
      <c r="H1" s="69" t="s">
        <v>106</v>
      </c>
      <c r="I1" s="69"/>
      <c r="J1" s="69"/>
      <c r="K1" s="69"/>
      <c r="L1" s="69" t="s">
        <v>106</v>
      </c>
      <c r="M1" s="69"/>
      <c r="N1" s="69"/>
      <c r="O1" s="69"/>
      <c r="P1" s="69"/>
      <c r="Q1" s="69"/>
      <c r="R1" s="69" t="s">
        <v>106</v>
      </c>
      <c r="S1" s="69"/>
      <c r="T1" s="69"/>
      <c r="U1" s="69"/>
      <c r="V1" s="69"/>
      <c r="W1" s="69"/>
    </row>
    <row r="2" spans="1:23" ht="30" customHeight="1">
      <c r="A2" s="70"/>
      <c r="B2" s="70"/>
      <c r="C2" s="73" t="s">
        <v>133</v>
      </c>
      <c r="D2" s="7" t="s">
        <v>1</v>
      </c>
      <c r="E2" s="4"/>
      <c r="F2" s="7" t="s">
        <v>2</v>
      </c>
      <c r="G2" s="6"/>
      <c r="H2" s="9" t="s">
        <v>3</v>
      </c>
      <c r="I2" s="6"/>
      <c r="J2" s="9" t="s">
        <v>4</v>
      </c>
      <c r="K2" s="4"/>
      <c r="L2" s="9" t="s">
        <v>5</v>
      </c>
      <c r="M2" s="4"/>
      <c r="N2" s="7" t="s">
        <v>6</v>
      </c>
      <c r="O2" s="6"/>
      <c r="P2" s="9" t="s">
        <v>7</v>
      </c>
      <c r="Q2" s="6"/>
      <c r="R2" s="9" t="s">
        <v>8</v>
      </c>
      <c r="S2" s="4"/>
      <c r="T2" s="9" t="s">
        <v>9</v>
      </c>
      <c r="U2" s="4"/>
      <c r="V2" s="71" t="s">
        <v>21</v>
      </c>
      <c r="W2" s="6"/>
    </row>
    <row r="3" spans="1:23" ht="32.25" customHeight="1">
      <c r="A3" s="2" t="s">
        <v>0</v>
      </c>
      <c r="B3" s="2" t="s">
        <v>10</v>
      </c>
      <c r="C3" s="74"/>
      <c r="D3" s="3" t="s">
        <v>12</v>
      </c>
      <c r="E3" s="5" t="s">
        <v>11</v>
      </c>
      <c r="F3" s="3" t="s">
        <v>13</v>
      </c>
      <c r="G3" s="5" t="s">
        <v>11</v>
      </c>
      <c r="H3" s="3" t="s">
        <v>14</v>
      </c>
      <c r="I3" s="5" t="s">
        <v>11</v>
      </c>
      <c r="J3" s="3" t="s">
        <v>15</v>
      </c>
      <c r="K3" s="5" t="s">
        <v>11</v>
      </c>
      <c r="L3" s="3" t="s">
        <v>16</v>
      </c>
      <c r="M3" s="5" t="s">
        <v>11</v>
      </c>
      <c r="N3" s="3" t="s">
        <v>17</v>
      </c>
      <c r="O3" s="5" t="s">
        <v>11</v>
      </c>
      <c r="P3" s="3" t="s">
        <v>18</v>
      </c>
      <c r="Q3" s="5" t="s">
        <v>11</v>
      </c>
      <c r="R3" s="3" t="s">
        <v>19</v>
      </c>
      <c r="S3" s="5" t="s">
        <v>11</v>
      </c>
      <c r="T3" s="3" t="s">
        <v>20</v>
      </c>
      <c r="U3" s="5" t="s">
        <v>11</v>
      </c>
      <c r="V3" s="72"/>
      <c r="W3" s="5" t="s">
        <v>11</v>
      </c>
    </row>
    <row r="4" spans="1:23" ht="12.75">
      <c r="A4" s="50">
        <v>1</v>
      </c>
      <c r="B4" s="67" t="s">
        <v>23</v>
      </c>
      <c r="C4" s="59">
        <v>9424</v>
      </c>
      <c r="D4" s="51">
        <v>4366008</v>
      </c>
      <c r="E4" s="51">
        <f>D4/$C4</f>
        <v>463.286078098472</v>
      </c>
      <c r="F4" s="51">
        <v>89414</v>
      </c>
      <c r="G4" s="51">
        <f>F4/$C4</f>
        <v>9.487903225806452</v>
      </c>
      <c r="H4" s="51">
        <v>204221</v>
      </c>
      <c r="I4" s="51">
        <f>H4/$C4</f>
        <v>21.67030984719864</v>
      </c>
      <c r="J4" s="51">
        <v>1067055</v>
      </c>
      <c r="K4" s="51">
        <f>J4/$C4</f>
        <v>113.22739813242785</v>
      </c>
      <c r="L4" s="51">
        <v>109400</v>
      </c>
      <c r="M4" s="51">
        <f>L4/$C4</f>
        <v>11.608658743633276</v>
      </c>
      <c r="N4" s="51">
        <v>1513450</v>
      </c>
      <c r="O4" s="51">
        <f>N4/$C4</f>
        <v>160.59528862478777</v>
      </c>
      <c r="P4" s="51">
        <v>513662</v>
      </c>
      <c r="Q4" s="51">
        <f>P4/$C4</f>
        <v>54.505730050933785</v>
      </c>
      <c r="R4" s="51">
        <v>56532</v>
      </c>
      <c r="S4" s="51">
        <f>R4/$C4</f>
        <v>5.998726655348047</v>
      </c>
      <c r="T4" s="51">
        <v>390922</v>
      </c>
      <c r="U4" s="51">
        <f>T4/$C4</f>
        <v>41.48153650254669</v>
      </c>
      <c r="V4" s="52">
        <f>D4+F4+H4+J4+L4+N4+P4+R4+T4</f>
        <v>8310664</v>
      </c>
      <c r="W4" s="51">
        <f>V4/$C4</f>
        <v>881.8616298811545</v>
      </c>
    </row>
    <row r="5" spans="1:23" ht="12.75">
      <c r="A5" s="23">
        <v>2</v>
      </c>
      <c r="B5" s="66" t="s">
        <v>147</v>
      </c>
      <c r="C5" s="59">
        <v>4207</v>
      </c>
      <c r="D5" s="43">
        <v>2852170</v>
      </c>
      <c r="E5" s="43">
        <f aca="true" t="shared" si="0" ref="E5:E70">D5/$C5</f>
        <v>677.9581649631566</v>
      </c>
      <c r="F5" s="43">
        <v>0</v>
      </c>
      <c r="G5" s="43">
        <f aca="true" t="shared" si="1" ref="G5:G70">F5/$C5</f>
        <v>0</v>
      </c>
      <c r="H5" s="43">
        <v>64772</v>
      </c>
      <c r="I5" s="43">
        <f aca="true" t="shared" si="2" ref="I5:I70">H5/$C5</f>
        <v>15.396244354647017</v>
      </c>
      <c r="J5" s="43">
        <v>655486</v>
      </c>
      <c r="K5" s="43">
        <f aca="true" t="shared" si="3" ref="K5:K70">J5/$C5</f>
        <v>155.80841454718328</v>
      </c>
      <c r="L5" s="43">
        <v>36423</v>
      </c>
      <c r="M5" s="43">
        <f aca="true" t="shared" si="4" ref="M5:M70">L5/$C5</f>
        <v>8.657713334917993</v>
      </c>
      <c r="N5" s="43">
        <v>821195</v>
      </c>
      <c r="O5" s="43">
        <f aca="true" t="shared" si="5" ref="O5:O70">N5/$C5</f>
        <v>195.19729023056811</v>
      </c>
      <c r="P5" s="43">
        <v>101399</v>
      </c>
      <c r="Q5" s="43">
        <f aca="true" t="shared" si="6" ref="Q5:Q70">P5/$C5</f>
        <v>24.102448300451627</v>
      </c>
      <c r="R5" s="43">
        <v>42808</v>
      </c>
      <c r="S5" s="43">
        <f aca="true" t="shared" si="7" ref="S5:U68">R5/$C5</f>
        <v>10.175421915854528</v>
      </c>
      <c r="T5" s="43">
        <v>107846</v>
      </c>
      <c r="U5" s="43">
        <f t="shared" si="7"/>
        <v>25.634894223912525</v>
      </c>
      <c r="V5" s="44">
        <f aca="true" t="shared" si="8" ref="V5:V68">D5+F5+H5+J5+L5+N5+P5+R5+T5</f>
        <v>4682099</v>
      </c>
      <c r="W5" s="43">
        <f aca="true" t="shared" si="9" ref="W5:W70">V5/$C5</f>
        <v>1112.9305918706916</v>
      </c>
    </row>
    <row r="6" spans="1:23" ht="12.75">
      <c r="A6" s="23">
        <v>3</v>
      </c>
      <c r="B6" s="66" t="s">
        <v>24</v>
      </c>
      <c r="C6" s="59">
        <v>19496</v>
      </c>
      <c r="D6" s="43">
        <v>9662623</v>
      </c>
      <c r="E6" s="43">
        <f t="shared" si="0"/>
        <v>495.6207940090275</v>
      </c>
      <c r="F6" s="43">
        <v>152479</v>
      </c>
      <c r="G6" s="43">
        <f t="shared" si="1"/>
        <v>7.821040213377103</v>
      </c>
      <c r="H6" s="43">
        <v>372427</v>
      </c>
      <c r="I6" s="43">
        <f t="shared" si="2"/>
        <v>19.102739023389415</v>
      </c>
      <c r="J6" s="43">
        <v>2948988</v>
      </c>
      <c r="K6" s="43">
        <f t="shared" si="3"/>
        <v>151.26118178087813</v>
      </c>
      <c r="L6" s="43">
        <v>876966</v>
      </c>
      <c r="M6" s="43">
        <f t="shared" si="4"/>
        <v>44.98184242921625</v>
      </c>
      <c r="N6" s="43">
        <v>2998403</v>
      </c>
      <c r="O6" s="43">
        <f t="shared" si="5"/>
        <v>153.79580426754205</v>
      </c>
      <c r="P6" s="43">
        <v>494454</v>
      </c>
      <c r="Q6" s="43">
        <f t="shared" si="6"/>
        <v>25.36181780878129</v>
      </c>
      <c r="R6" s="43">
        <v>329789</v>
      </c>
      <c r="S6" s="43">
        <f t="shared" si="7"/>
        <v>16.91572630283135</v>
      </c>
      <c r="T6" s="43">
        <v>587150</v>
      </c>
      <c r="U6" s="43">
        <f t="shared" si="7"/>
        <v>30.11643414033648</v>
      </c>
      <c r="V6" s="44">
        <f t="shared" si="8"/>
        <v>18423279</v>
      </c>
      <c r="W6" s="43">
        <f t="shared" si="9"/>
        <v>944.9773799753796</v>
      </c>
    </row>
    <row r="7" spans="1:23" ht="12.75">
      <c r="A7" s="23">
        <v>4</v>
      </c>
      <c r="B7" s="66" t="s">
        <v>25</v>
      </c>
      <c r="C7" s="59">
        <v>4018</v>
      </c>
      <c r="D7" s="43">
        <v>1829147</v>
      </c>
      <c r="E7" s="43">
        <f t="shared" si="0"/>
        <v>455.2381781981085</v>
      </c>
      <c r="F7" s="43">
        <v>0</v>
      </c>
      <c r="G7" s="43">
        <f t="shared" si="1"/>
        <v>0</v>
      </c>
      <c r="H7" s="43">
        <v>98077</v>
      </c>
      <c r="I7" s="43">
        <f t="shared" si="2"/>
        <v>24.409407665505228</v>
      </c>
      <c r="J7" s="43">
        <v>434349</v>
      </c>
      <c r="K7" s="43">
        <f t="shared" si="3"/>
        <v>108.10079641612742</v>
      </c>
      <c r="L7" s="43">
        <v>162697</v>
      </c>
      <c r="M7" s="43">
        <f t="shared" si="4"/>
        <v>40.492035838725734</v>
      </c>
      <c r="N7" s="43">
        <v>646254</v>
      </c>
      <c r="O7" s="43">
        <f t="shared" si="5"/>
        <v>160.8397212543554</v>
      </c>
      <c r="P7" s="43">
        <v>97431</v>
      </c>
      <c r="Q7" s="43">
        <f t="shared" si="6"/>
        <v>24.248631159780984</v>
      </c>
      <c r="R7" s="43">
        <v>0</v>
      </c>
      <c r="S7" s="43">
        <f t="shared" si="7"/>
        <v>0</v>
      </c>
      <c r="T7" s="43">
        <v>153677</v>
      </c>
      <c r="U7" s="43">
        <f t="shared" si="7"/>
        <v>38.24713787954206</v>
      </c>
      <c r="V7" s="44">
        <f t="shared" si="8"/>
        <v>3421632</v>
      </c>
      <c r="W7" s="43">
        <f t="shared" si="9"/>
        <v>851.5759084121454</v>
      </c>
    </row>
    <row r="8" spans="1:23" ht="12.75">
      <c r="A8" s="24">
        <v>5</v>
      </c>
      <c r="B8" s="68" t="s">
        <v>26</v>
      </c>
      <c r="C8" s="58">
        <v>6141</v>
      </c>
      <c r="D8" s="40">
        <v>4620112</v>
      </c>
      <c r="E8" s="40">
        <f t="shared" si="0"/>
        <v>752.3387070509689</v>
      </c>
      <c r="F8" s="40">
        <v>34737</v>
      </c>
      <c r="G8" s="40">
        <f t="shared" si="1"/>
        <v>5.65657059110894</v>
      </c>
      <c r="H8" s="40">
        <v>92943</v>
      </c>
      <c r="I8" s="40">
        <f t="shared" si="2"/>
        <v>15.134831460674157</v>
      </c>
      <c r="J8" s="40">
        <v>925511</v>
      </c>
      <c r="K8" s="40">
        <f t="shared" si="3"/>
        <v>150.71014492753622</v>
      </c>
      <c r="L8" s="40">
        <v>347333</v>
      </c>
      <c r="M8" s="40">
        <f t="shared" si="4"/>
        <v>56.55968083374043</v>
      </c>
      <c r="N8" s="40">
        <v>1262159</v>
      </c>
      <c r="O8" s="40">
        <f t="shared" si="5"/>
        <v>205.5298811268523</v>
      </c>
      <c r="P8" s="40">
        <v>130013</v>
      </c>
      <c r="Q8" s="40">
        <f t="shared" si="6"/>
        <v>21.171307604624655</v>
      </c>
      <c r="R8" s="40">
        <v>16472</v>
      </c>
      <c r="S8" s="40">
        <f t="shared" si="7"/>
        <v>2.682299299788308</v>
      </c>
      <c r="T8" s="40">
        <v>225627</v>
      </c>
      <c r="U8" s="40">
        <f t="shared" si="7"/>
        <v>36.741084513922814</v>
      </c>
      <c r="V8" s="41">
        <f t="shared" si="8"/>
        <v>7654907</v>
      </c>
      <c r="W8" s="40">
        <f t="shared" si="9"/>
        <v>1246.5245074092168</v>
      </c>
    </row>
    <row r="9" spans="1:23" ht="12.75">
      <c r="A9" s="50">
        <v>6</v>
      </c>
      <c r="B9" s="67" t="s">
        <v>27</v>
      </c>
      <c r="C9" s="59">
        <v>6037</v>
      </c>
      <c r="D9" s="51">
        <v>3019040</v>
      </c>
      <c r="E9" s="51">
        <f t="shared" si="0"/>
        <v>500.08944840152395</v>
      </c>
      <c r="F9" s="51">
        <v>14089</v>
      </c>
      <c r="G9" s="51">
        <f t="shared" si="1"/>
        <v>2.333775053834686</v>
      </c>
      <c r="H9" s="51">
        <v>136865</v>
      </c>
      <c r="I9" s="51">
        <f t="shared" si="2"/>
        <v>22.671028656617526</v>
      </c>
      <c r="J9" s="51">
        <v>1038856</v>
      </c>
      <c r="K9" s="51">
        <f t="shared" si="3"/>
        <v>172.0814974324996</v>
      </c>
      <c r="L9" s="51">
        <v>345765</v>
      </c>
      <c r="M9" s="51">
        <f t="shared" si="4"/>
        <v>57.27430843134007</v>
      </c>
      <c r="N9" s="51">
        <v>813852</v>
      </c>
      <c r="O9" s="51">
        <f t="shared" si="5"/>
        <v>134.81066755010767</v>
      </c>
      <c r="P9" s="51">
        <v>146739</v>
      </c>
      <c r="Q9" s="51">
        <f t="shared" si="6"/>
        <v>24.30660924300149</v>
      </c>
      <c r="R9" s="51">
        <v>59632</v>
      </c>
      <c r="S9" s="51">
        <f t="shared" si="7"/>
        <v>9.87775385125062</v>
      </c>
      <c r="T9" s="51">
        <v>326726</v>
      </c>
      <c r="U9" s="51">
        <f t="shared" si="7"/>
        <v>54.1205896968693</v>
      </c>
      <c r="V9" s="52">
        <f t="shared" si="8"/>
        <v>5901564</v>
      </c>
      <c r="W9" s="51">
        <f t="shared" si="9"/>
        <v>977.5656783170449</v>
      </c>
    </row>
    <row r="10" spans="1:23" ht="12.75">
      <c r="A10" s="23">
        <v>7</v>
      </c>
      <c r="B10" s="66" t="s">
        <v>28</v>
      </c>
      <c r="C10" s="59">
        <v>2286</v>
      </c>
      <c r="D10" s="43">
        <v>1333714</v>
      </c>
      <c r="E10" s="43">
        <f t="shared" si="0"/>
        <v>583.4269466316711</v>
      </c>
      <c r="F10" s="43">
        <v>6540</v>
      </c>
      <c r="G10" s="43">
        <f t="shared" si="1"/>
        <v>2.8608923884514437</v>
      </c>
      <c r="H10" s="43">
        <v>153081</v>
      </c>
      <c r="I10" s="43">
        <f t="shared" si="2"/>
        <v>66.96456692913385</v>
      </c>
      <c r="J10" s="43">
        <v>491730</v>
      </c>
      <c r="K10" s="43">
        <f t="shared" si="3"/>
        <v>215.10498687664042</v>
      </c>
      <c r="L10" s="43">
        <v>206174</v>
      </c>
      <c r="M10" s="43">
        <f t="shared" si="4"/>
        <v>90.18985126859143</v>
      </c>
      <c r="N10" s="43">
        <v>516240</v>
      </c>
      <c r="O10" s="43">
        <f t="shared" si="5"/>
        <v>225.82677165354332</v>
      </c>
      <c r="P10" s="43">
        <v>87915</v>
      </c>
      <c r="Q10" s="43">
        <f t="shared" si="6"/>
        <v>38.458005249343834</v>
      </c>
      <c r="R10" s="43">
        <v>0</v>
      </c>
      <c r="S10" s="43">
        <f t="shared" si="7"/>
        <v>0</v>
      </c>
      <c r="T10" s="43">
        <v>249182</v>
      </c>
      <c r="U10" s="43">
        <f t="shared" si="7"/>
        <v>109.00349956255468</v>
      </c>
      <c r="V10" s="44">
        <f t="shared" si="8"/>
        <v>3044576</v>
      </c>
      <c r="W10" s="43">
        <f t="shared" si="9"/>
        <v>1331.83552055993</v>
      </c>
    </row>
    <row r="11" spans="1:23" ht="12.75">
      <c r="A11" s="23">
        <v>8</v>
      </c>
      <c r="B11" s="66" t="s">
        <v>29</v>
      </c>
      <c r="C11" s="59">
        <v>20258</v>
      </c>
      <c r="D11" s="43">
        <v>7833689</v>
      </c>
      <c r="E11" s="43">
        <f t="shared" si="0"/>
        <v>386.6960706881232</v>
      </c>
      <c r="F11" s="43">
        <v>0</v>
      </c>
      <c r="G11" s="43">
        <f t="shared" si="1"/>
        <v>0</v>
      </c>
      <c r="H11" s="43">
        <v>613740</v>
      </c>
      <c r="I11" s="43">
        <f t="shared" si="2"/>
        <v>30.296179287195184</v>
      </c>
      <c r="J11" s="43">
        <v>1977662</v>
      </c>
      <c r="K11" s="43">
        <f t="shared" si="3"/>
        <v>97.62375357883306</v>
      </c>
      <c r="L11" s="43">
        <v>984203</v>
      </c>
      <c r="M11" s="43">
        <f t="shared" si="4"/>
        <v>48.58342383255997</v>
      </c>
      <c r="N11" s="43">
        <v>3487232</v>
      </c>
      <c r="O11" s="43">
        <f t="shared" si="5"/>
        <v>172.1409813407049</v>
      </c>
      <c r="P11" s="43">
        <v>248283</v>
      </c>
      <c r="Q11" s="43">
        <f t="shared" si="6"/>
        <v>12.256046993780235</v>
      </c>
      <c r="R11" s="43">
        <v>79211</v>
      </c>
      <c r="S11" s="43">
        <f t="shared" si="7"/>
        <v>3.910109586336262</v>
      </c>
      <c r="T11" s="43">
        <v>419920</v>
      </c>
      <c r="U11" s="43">
        <f t="shared" si="7"/>
        <v>20.72860104650015</v>
      </c>
      <c r="V11" s="44">
        <f t="shared" si="8"/>
        <v>15643940</v>
      </c>
      <c r="W11" s="43">
        <f t="shared" si="9"/>
        <v>772.235166354033</v>
      </c>
    </row>
    <row r="12" spans="1:23" ht="12.75">
      <c r="A12" s="23">
        <v>9</v>
      </c>
      <c r="B12" s="66" t="s">
        <v>30</v>
      </c>
      <c r="C12" s="59">
        <v>41757</v>
      </c>
      <c r="D12" s="43">
        <v>24630413</v>
      </c>
      <c r="E12" s="43">
        <f t="shared" si="0"/>
        <v>589.8511147831501</v>
      </c>
      <c r="F12" s="43">
        <v>224030</v>
      </c>
      <c r="G12" s="43">
        <f t="shared" si="1"/>
        <v>5.365088488157674</v>
      </c>
      <c r="H12" s="43">
        <v>1836871</v>
      </c>
      <c r="I12" s="43">
        <f t="shared" si="2"/>
        <v>43.98953468879469</v>
      </c>
      <c r="J12" s="43">
        <v>5558726</v>
      </c>
      <c r="K12" s="43">
        <f t="shared" si="3"/>
        <v>133.12081806643198</v>
      </c>
      <c r="L12" s="43">
        <v>2405419</v>
      </c>
      <c r="M12" s="43">
        <f t="shared" si="4"/>
        <v>57.60516799578514</v>
      </c>
      <c r="N12" s="43">
        <v>7337468</v>
      </c>
      <c r="O12" s="43">
        <f t="shared" si="5"/>
        <v>175.71827478027637</v>
      </c>
      <c r="P12" s="43">
        <v>946761</v>
      </c>
      <c r="Q12" s="43">
        <f t="shared" si="6"/>
        <v>22.673108700337668</v>
      </c>
      <c r="R12" s="43">
        <v>248950</v>
      </c>
      <c r="S12" s="43">
        <f t="shared" si="7"/>
        <v>5.961874655746342</v>
      </c>
      <c r="T12" s="43">
        <v>3057816</v>
      </c>
      <c r="U12" s="43">
        <f t="shared" si="7"/>
        <v>73.22882390976363</v>
      </c>
      <c r="V12" s="44">
        <f t="shared" si="8"/>
        <v>46246454</v>
      </c>
      <c r="W12" s="43">
        <f t="shared" si="9"/>
        <v>1107.5138060684437</v>
      </c>
    </row>
    <row r="13" spans="1:23" ht="12.75">
      <c r="A13" s="24">
        <v>10</v>
      </c>
      <c r="B13" s="68" t="s">
        <v>148</v>
      </c>
      <c r="C13" s="58">
        <v>32905</v>
      </c>
      <c r="D13" s="40">
        <v>24478610</v>
      </c>
      <c r="E13" s="40">
        <f t="shared" si="0"/>
        <v>743.917641695791</v>
      </c>
      <c r="F13" s="40">
        <v>178714</v>
      </c>
      <c r="G13" s="40">
        <f t="shared" si="1"/>
        <v>5.43121106214861</v>
      </c>
      <c r="H13" s="40">
        <v>523417</v>
      </c>
      <c r="I13" s="40">
        <f t="shared" si="2"/>
        <v>15.906913842881021</v>
      </c>
      <c r="J13" s="40">
        <v>6008385</v>
      </c>
      <c r="K13" s="40">
        <f t="shared" si="3"/>
        <v>182.59793344476523</v>
      </c>
      <c r="L13" s="40">
        <v>1568570</v>
      </c>
      <c r="M13" s="40">
        <f t="shared" si="4"/>
        <v>47.669655067618905</v>
      </c>
      <c r="N13" s="40">
        <v>6062782</v>
      </c>
      <c r="O13" s="40">
        <f t="shared" si="5"/>
        <v>184.25108646102416</v>
      </c>
      <c r="P13" s="40">
        <v>510895</v>
      </c>
      <c r="Q13" s="40">
        <f t="shared" si="6"/>
        <v>15.526363774502355</v>
      </c>
      <c r="R13" s="40">
        <v>547492</v>
      </c>
      <c r="S13" s="40">
        <f t="shared" si="7"/>
        <v>16.638565567542926</v>
      </c>
      <c r="T13" s="40">
        <v>1478794</v>
      </c>
      <c r="U13" s="40">
        <f t="shared" si="7"/>
        <v>44.941315909436256</v>
      </c>
      <c r="V13" s="41">
        <f t="shared" si="8"/>
        <v>41357659</v>
      </c>
      <c r="W13" s="40">
        <f t="shared" si="9"/>
        <v>1256.8806868257104</v>
      </c>
    </row>
    <row r="14" spans="1:23" ht="12.75">
      <c r="A14" s="50">
        <v>11</v>
      </c>
      <c r="B14" s="67" t="s">
        <v>31</v>
      </c>
      <c r="C14" s="59">
        <v>1711</v>
      </c>
      <c r="D14" s="51">
        <v>1222074</v>
      </c>
      <c r="E14" s="51">
        <f t="shared" si="0"/>
        <v>714.2454704850965</v>
      </c>
      <c r="F14" s="51">
        <v>8308</v>
      </c>
      <c r="G14" s="51">
        <f t="shared" si="1"/>
        <v>4.855639976621859</v>
      </c>
      <c r="H14" s="51">
        <v>68346</v>
      </c>
      <c r="I14" s="51">
        <f t="shared" si="2"/>
        <v>39.94506136762127</v>
      </c>
      <c r="J14" s="51">
        <v>271740</v>
      </c>
      <c r="K14" s="51">
        <f t="shared" si="3"/>
        <v>158.81940385739333</v>
      </c>
      <c r="L14" s="51">
        <v>94614</v>
      </c>
      <c r="M14" s="51">
        <f t="shared" si="4"/>
        <v>55.29748684979544</v>
      </c>
      <c r="N14" s="51">
        <v>361824</v>
      </c>
      <c r="O14" s="51">
        <f t="shared" si="5"/>
        <v>211.46931618936296</v>
      </c>
      <c r="P14" s="51">
        <v>36967</v>
      </c>
      <c r="Q14" s="51">
        <f t="shared" si="6"/>
        <v>21.60549386323787</v>
      </c>
      <c r="R14" s="51">
        <v>12254</v>
      </c>
      <c r="S14" s="51">
        <f t="shared" si="7"/>
        <v>7.161893629456459</v>
      </c>
      <c r="T14" s="51">
        <v>9110</v>
      </c>
      <c r="U14" s="51">
        <f t="shared" si="7"/>
        <v>5.32437171244886</v>
      </c>
      <c r="V14" s="52">
        <f t="shared" si="8"/>
        <v>2085237</v>
      </c>
      <c r="W14" s="51">
        <f t="shared" si="9"/>
        <v>1218.7241379310344</v>
      </c>
    </row>
    <row r="15" spans="1:23" ht="12.75">
      <c r="A15" s="23">
        <v>12</v>
      </c>
      <c r="B15" s="66" t="s">
        <v>149</v>
      </c>
      <c r="C15" s="59">
        <v>1321</v>
      </c>
      <c r="D15" s="43">
        <v>1114910</v>
      </c>
      <c r="E15" s="43">
        <f t="shared" si="0"/>
        <v>843.9894019682059</v>
      </c>
      <c r="F15" s="43">
        <v>0</v>
      </c>
      <c r="G15" s="43">
        <f t="shared" si="1"/>
        <v>0</v>
      </c>
      <c r="H15" s="43">
        <v>27851</v>
      </c>
      <c r="I15" s="43">
        <f t="shared" si="2"/>
        <v>21.08327024981075</v>
      </c>
      <c r="J15" s="43">
        <v>397778</v>
      </c>
      <c r="K15" s="43">
        <f t="shared" si="3"/>
        <v>301.1188493565481</v>
      </c>
      <c r="L15" s="43">
        <v>100050</v>
      </c>
      <c r="M15" s="43">
        <f t="shared" si="4"/>
        <v>75.73807721423164</v>
      </c>
      <c r="N15" s="43">
        <v>228033</v>
      </c>
      <c r="O15" s="43">
        <f t="shared" si="5"/>
        <v>172.6214988644966</v>
      </c>
      <c r="P15" s="43">
        <v>26353</v>
      </c>
      <c r="Q15" s="43">
        <f t="shared" si="6"/>
        <v>19.949280847842545</v>
      </c>
      <c r="R15" s="43">
        <v>4648</v>
      </c>
      <c r="S15" s="43">
        <f t="shared" si="7"/>
        <v>3.518546555639667</v>
      </c>
      <c r="T15" s="43">
        <v>95655</v>
      </c>
      <c r="U15" s="43">
        <f t="shared" si="7"/>
        <v>72.4110522331567</v>
      </c>
      <c r="V15" s="44">
        <f t="shared" si="8"/>
        <v>1995278</v>
      </c>
      <c r="W15" s="43">
        <f t="shared" si="9"/>
        <v>1510.429977289932</v>
      </c>
    </row>
    <row r="16" spans="1:23" ht="12.75">
      <c r="A16" s="23">
        <v>13</v>
      </c>
      <c r="B16" s="66" t="s">
        <v>32</v>
      </c>
      <c r="C16" s="59">
        <v>1621</v>
      </c>
      <c r="D16" s="43">
        <v>1115541</v>
      </c>
      <c r="E16" s="43">
        <f t="shared" si="0"/>
        <v>688.1807526218383</v>
      </c>
      <c r="F16" s="43">
        <v>7108</v>
      </c>
      <c r="G16" s="43">
        <f t="shared" si="1"/>
        <v>4.384947563232572</v>
      </c>
      <c r="H16" s="43">
        <v>139947</v>
      </c>
      <c r="I16" s="43">
        <f t="shared" si="2"/>
        <v>86.33374460209747</v>
      </c>
      <c r="J16" s="43">
        <v>302356</v>
      </c>
      <c r="K16" s="43">
        <f t="shared" si="3"/>
        <v>186.52436767427514</v>
      </c>
      <c r="L16" s="43">
        <v>20033</v>
      </c>
      <c r="M16" s="43">
        <f t="shared" si="4"/>
        <v>12.358420727945713</v>
      </c>
      <c r="N16" s="43">
        <v>346151</v>
      </c>
      <c r="O16" s="43">
        <f t="shared" si="5"/>
        <v>213.54164096236892</v>
      </c>
      <c r="P16" s="43">
        <v>43756</v>
      </c>
      <c r="Q16" s="43">
        <f t="shared" si="6"/>
        <v>26.993214065391733</v>
      </c>
      <c r="R16" s="43">
        <v>4465</v>
      </c>
      <c r="S16" s="43">
        <f t="shared" si="7"/>
        <v>2.7544725478099936</v>
      </c>
      <c r="T16" s="43">
        <v>91156</v>
      </c>
      <c r="U16" s="43">
        <f t="shared" si="7"/>
        <v>56.2344231955583</v>
      </c>
      <c r="V16" s="44">
        <f t="shared" si="8"/>
        <v>2070513</v>
      </c>
      <c r="W16" s="43">
        <f t="shared" si="9"/>
        <v>1277.3059839605182</v>
      </c>
    </row>
    <row r="17" spans="1:23" ht="12.75">
      <c r="A17" s="23">
        <v>14</v>
      </c>
      <c r="B17" s="66" t="s">
        <v>33</v>
      </c>
      <c r="C17" s="59">
        <v>2200</v>
      </c>
      <c r="D17" s="43">
        <v>946752</v>
      </c>
      <c r="E17" s="43">
        <f t="shared" si="0"/>
        <v>430.34181818181816</v>
      </c>
      <c r="F17" s="43">
        <v>0</v>
      </c>
      <c r="G17" s="43">
        <f t="shared" si="1"/>
        <v>0</v>
      </c>
      <c r="H17" s="43">
        <v>118229</v>
      </c>
      <c r="I17" s="43">
        <f t="shared" si="2"/>
        <v>53.74045454545455</v>
      </c>
      <c r="J17" s="43">
        <v>460882</v>
      </c>
      <c r="K17" s="43">
        <f t="shared" si="3"/>
        <v>209.4918181818182</v>
      </c>
      <c r="L17" s="43">
        <v>141441</v>
      </c>
      <c r="M17" s="43">
        <f t="shared" si="4"/>
        <v>64.29136363636364</v>
      </c>
      <c r="N17" s="43">
        <v>439269</v>
      </c>
      <c r="O17" s="43">
        <f t="shared" si="5"/>
        <v>199.66772727272726</v>
      </c>
      <c r="P17" s="43">
        <v>73628</v>
      </c>
      <c r="Q17" s="43">
        <f t="shared" si="6"/>
        <v>33.46727272727273</v>
      </c>
      <c r="R17" s="43">
        <v>6506</v>
      </c>
      <c r="S17" s="43">
        <f t="shared" si="7"/>
        <v>2.957272727272727</v>
      </c>
      <c r="T17" s="43">
        <v>75891</v>
      </c>
      <c r="U17" s="43">
        <f t="shared" si="7"/>
        <v>34.49590909090909</v>
      </c>
      <c r="V17" s="44">
        <f t="shared" si="8"/>
        <v>2262598</v>
      </c>
      <c r="W17" s="43">
        <f t="shared" si="9"/>
        <v>1028.4536363636364</v>
      </c>
    </row>
    <row r="18" spans="1:23" ht="12.75">
      <c r="A18" s="24">
        <v>15</v>
      </c>
      <c r="B18" s="68" t="s">
        <v>34</v>
      </c>
      <c r="C18" s="58">
        <v>3911</v>
      </c>
      <c r="D18" s="40">
        <v>1464392</v>
      </c>
      <c r="E18" s="40">
        <f t="shared" si="0"/>
        <v>374.4290462797239</v>
      </c>
      <c r="F18" s="40">
        <v>0</v>
      </c>
      <c r="G18" s="40">
        <f t="shared" si="1"/>
        <v>0</v>
      </c>
      <c r="H18" s="40">
        <v>116053</v>
      </c>
      <c r="I18" s="40">
        <f t="shared" si="2"/>
        <v>29.673485042188698</v>
      </c>
      <c r="J18" s="40">
        <v>436911</v>
      </c>
      <c r="K18" s="40">
        <f t="shared" si="3"/>
        <v>111.71337253899259</v>
      </c>
      <c r="L18" s="40">
        <v>116396</v>
      </c>
      <c r="M18" s="40">
        <f t="shared" si="4"/>
        <v>29.761186397340833</v>
      </c>
      <c r="N18" s="40">
        <v>812989</v>
      </c>
      <c r="O18" s="40">
        <f t="shared" si="5"/>
        <v>207.87241114804397</v>
      </c>
      <c r="P18" s="40">
        <v>101065</v>
      </c>
      <c r="Q18" s="40">
        <f t="shared" si="6"/>
        <v>25.84121708003068</v>
      </c>
      <c r="R18" s="40">
        <v>23875</v>
      </c>
      <c r="S18" s="40">
        <f t="shared" si="7"/>
        <v>6.104576834569164</v>
      </c>
      <c r="T18" s="40">
        <v>148480</v>
      </c>
      <c r="U18" s="40">
        <f t="shared" si="7"/>
        <v>37.964714906673485</v>
      </c>
      <c r="V18" s="41">
        <f t="shared" si="8"/>
        <v>3220161</v>
      </c>
      <c r="W18" s="40">
        <f t="shared" si="9"/>
        <v>823.3600102275633</v>
      </c>
    </row>
    <row r="19" spans="1:23" ht="12.75">
      <c r="A19" s="50">
        <v>16</v>
      </c>
      <c r="B19" s="67" t="s">
        <v>35</v>
      </c>
      <c r="C19" s="59">
        <v>4884</v>
      </c>
      <c r="D19" s="51">
        <v>4082396</v>
      </c>
      <c r="E19" s="51">
        <f t="shared" si="0"/>
        <v>835.8714168714168</v>
      </c>
      <c r="F19" s="51">
        <v>115301</v>
      </c>
      <c r="G19" s="51">
        <f t="shared" si="1"/>
        <v>23.607903357903357</v>
      </c>
      <c r="H19" s="51">
        <v>315913</v>
      </c>
      <c r="I19" s="51">
        <f t="shared" si="2"/>
        <v>64.68325143325143</v>
      </c>
      <c r="J19" s="51">
        <v>1076624</v>
      </c>
      <c r="K19" s="51">
        <f t="shared" si="3"/>
        <v>220.43898443898445</v>
      </c>
      <c r="L19" s="51">
        <v>262788</v>
      </c>
      <c r="M19" s="51">
        <f t="shared" si="4"/>
        <v>53.80589680589681</v>
      </c>
      <c r="N19" s="51">
        <v>909677</v>
      </c>
      <c r="O19" s="51">
        <f t="shared" si="5"/>
        <v>186.256552006552</v>
      </c>
      <c r="P19" s="51">
        <v>130052</v>
      </c>
      <c r="Q19" s="51">
        <f t="shared" si="6"/>
        <v>26.628173628173627</v>
      </c>
      <c r="R19" s="51">
        <v>257772</v>
      </c>
      <c r="S19" s="51">
        <f t="shared" si="7"/>
        <v>52.778869778869776</v>
      </c>
      <c r="T19" s="51">
        <v>335328</v>
      </c>
      <c r="U19" s="51">
        <f t="shared" si="7"/>
        <v>68.65847665847666</v>
      </c>
      <c r="V19" s="52">
        <f t="shared" si="8"/>
        <v>7485851</v>
      </c>
      <c r="W19" s="51">
        <f t="shared" si="9"/>
        <v>1532.729524979525</v>
      </c>
    </row>
    <row r="20" spans="1:23" ht="12.75">
      <c r="A20" s="23">
        <v>17</v>
      </c>
      <c r="B20" s="66" t="s">
        <v>36</v>
      </c>
      <c r="C20" s="59">
        <v>42363</v>
      </c>
      <c r="D20" s="43">
        <v>23465497</v>
      </c>
      <c r="E20" s="43">
        <f t="shared" si="0"/>
        <v>553.9149021551826</v>
      </c>
      <c r="F20" s="43">
        <v>611394</v>
      </c>
      <c r="G20" s="43">
        <f t="shared" si="1"/>
        <v>14.432264003965726</v>
      </c>
      <c r="H20" s="43">
        <v>717563</v>
      </c>
      <c r="I20" s="43">
        <f t="shared" si="2"/>
        <v>16.938436843471898</v>
      </c>
      <c r="J20" s="43">
        <v>5837477</v>
      </c>
      <c r="K20" s="43">
        <f t="shared" si="3"/>
        <v>137.79659136510634</v>
      </c>
      <c r="L20" s="43">
        <v>2777242</v>
      </c>
      <c r="M20" s="43">
        <f t="shared" si="4"/>
        <v>65.55819937209357</v>
      </c>
      <c r="N20" s="43">
        <v>7654493</v>
      </c>
      <c r="O20" s="43">
        <f t="shared" si="5"/>
        <v>180.68817128154285</v>
      </c>
      <c r="P20" s="43">
        <v>966642</v>
      </c>
      <c r="Q20" s="43">
        <f t="shared" si="6"/>
        <v>22.81807237447773</v>
      </c>
      <c r="R20" s="43">
        <v>523628</v>
      </c>
      <c r="S20" s="43">
        <f t="shared" si="7"/>
        <v>12.360503269362415</v>
      </c>
      <c r="T20" s="43">
        <v>2277702</v>
      </c>
      <c r="U20" s="43">
        <f t="shared" si="7"/>
        <v>53.76630550244317</v>
      </c>
      <c r="V20" s="44">
        <f t="shared" si="8"/>
        <v>44831638</v>
      </c>
      <c r="W20" s="43">
        <f t="shared" si="9"/>
        <v>1058.2734461676464</v>
      </c>
    </row>
    <row r="21" spans="1:23" ht="12.75">
      <c r="A21" s="23">
        <v>18</v>
      </c>
      <c r="B21" s="66" t="s">
        <v>37</v>
      </c>
      <c r="C21" s="59">
        <v>1293</v>
      </c>
      <c r="D21" s="43">
        <v>1492232</v>
      </c>
      <c r="E21" s="43">
        <f t="shared" si="0"/>
        <v>1154.0850734725445</v>
      </c>
      <c r="F21" s="43">
        <v>0</v>
      </c>
      <c r="G21" s="43">
        <f t="shared" si="1"/>
        <v>0</v>
      </c>
      <c r="H21" s="43">
        <v>104504</v>
      </c>
      <c r="I21" s="43">
        <f t="shared" si="2"/>
        <v>80.82289249806651</v>
      </c>
      <c r="J21" s="43">
        <v>216834</v>
      </c>
      <c r="K21" s="43">
        <f t="shared" si="3"/>
        <v>167.6983758700696</v>
      </c>
      <c r="L21" s="43">
        <v>60995</v>
      </c>
      <c r="M21" s="43">
        <f t="shared" si="4"/>
        <v>47.17324052590874</v>
      </c>
      <c r="N21" s="43">
        <v>326720</v>
      </c>
      <c r="O21" s="43">
        <f t="shared" si="5"/>
        <v>252.68368136117556</v>
      </c>
      <c r="P21" s="43">
        <v>45917</v>
      </c>
      <c r="Q21" s="43">
        <f t="shared" si="6"/>
        <v>35.511987625676724</v>
      </c>
      <c r="R21" s="43">
        <v>0</v>
      </c>
      <c r="S21" s="43">
        <f t="shared" si="7"/>
        <v>0</v>
      </c>
      <c r="T21" s="43">
        <v>187897</v>
      </c>
      <c r="U21" s="43">
        <f t="shared" si="7"/>
        <v>145.3186388244393</v>
      </c>
      <c r="V21" s="44">
        <f t="shared" si="8"/>
        <v>2435099</v>
      </c>
      <c r="W21" s="43">
        <f t="shared" si="9"/>
        <v>1883.293890177881</v>
      </c>
    </row>
    <row r="22" spans="1:23" ht="12.75">
      <c r="A22" s="23">
        <v>19</v>
      </c>
      <c r="B22" s="66" t="s">
        <v>38</v>
      </c>
      <c r="C22" s="59">
        <v>2193</v>
      </c>
      <c r="D22" s="43">
        <v>1462525</v>
      </c>
      <c r="E22" s="43">
        <f t="shared" si="0"/>
        <v>666.906064751482</v>
      </c>
      <c r="F22" s="43">
        <v>0</v>
      </c>
      <c r="G22" s="43">
        <f t="shared" si="1"/>
        <v>0</v>
      </c>
      <c r="H22" s="43">
        <v>75610</v>
      </c>
      <c r="I22" s="43">
        <f t="shared" si="2"/>
        <v>34.47788417692659</v>
      </c>
      <c r="J22" s="43">
        <v>436102</v>
      </c>
      <c r="K22" s="43">
        <f t="shared" si="3"/>
        <v>198.8609211126311</v>
      </c>
      <c r="L22" s="43">
        <v>180752</v>
      </c>
      <c r="M22" s="43">
        <f t="shared" si="4"/>
        <v>82.42225262197903</v>
      </c>
      <c r="N22" s="43">
        <v>397125</v>
      </c>
      <c r="O22" s="43">
        <f t="shared" si="5"/>
        <v>181.0875512995896</v>
      </c>
      <c r="P22" s="43">
        <v>0</v>
      </c>
      <c r="Q22" s="43">
        <f t="shared" si="6"/>
        <v>0</v>
      </c>
      <c r="R22" s="43">
        <v>4143</v>
      </c>
      <c r="S22" s="43">
        <f t="shared" si="7"/>
        <v>1.8891928864569083</v>
      </c>
      <c r="T22" s="43">
        <v>147821</v>
      </c>
      <c r="U22" s="43">
        <f t="shared" si="7"/>
        <v>67.40583675330598</v>
      </c>
      <c r="V22" s="44">
        <f t="shared" si="8"/>
        <v>2704078</v>
      </c>
      <c r="W22" s="43">
        <f t="shared" si="9"/>
        <v>1233.0497036023712</v>
      </c>
    </row>
    <row r="23" spans="1:23" ht="12.75">
      <c r="A23" s="24">
        <v>20</v>
      </c>
      <c r="B23" s="68" t="s">
        <v>39</v>
      </c>
      <c r="C23" s="58">
        <v>5994</v>
      </c>
      <c r="D23" s="40">
        <v>2438270</v>
      </c>
      <c r="E23" s="40">
        <f t="shared" si="0"/>
        <v>406.78511845178514</v>
      </c>
      <c r="F23" s="40">
        <v>44166</v>
      </c>
      <c r="G23" s="40">
        <f t="shared" si="1"/>
        <v>7.368368368368368</v>
      </c>
      <c r="H23" s="40">
        <v>111513</v>
      </c>
      <c r="I23" s="40">
        <f t="shared" si="2"/>
        <v>18.604104104104103</v>
      </c>
      <c r="J23" s="40">
        <v>937740</v>
      </c>
      <c r="K23" s="40">
        <f t="shared" si="3"/>
        <v>156.44644644644646</v>
      </c>
      <c r="L23" s="40">
        <v>322139</v>
      </c>
      <c r="M23" s="40">
        <f t="shared" si="4"/>
        <v>53.743576910243576</v>
      </c>
      <c r="N23" s="40">
        <v>1133571</v>
      </c>
      <c r="O23" s="40">
        <f t="shared" si="5"/>
        <v>189.1176176176176</v>
      </c>
      <c r="P23" s="40">
        <v>0</v>
      </c>
      <c r="Q23" s="40">
        <f t="shared" si="6"/>
        <v>0</v>
      </c>
      <c r="R23" s="40">
        <v>11984</v>
      </c>
      <c r="S23" s="40">
        <f t="shared" si="7"/>
        <v>1.9993326659993327</v>
      </c>
      <c r="T23" s="40">
        <v>283276</v>
      </c>
      <c r="U23" s="40">
        <f t="shared" si="7"/>
        <v>47.25992659325993</v>
      </c>
      <c r="V23" s="41">
        <f t="shared" si="8"/>
        <v>5282659</v>
      </c>
      <c r="W23" s="40">
        <f t="shared" si="9"/>
        <v>881.3244911578245</v>
      </c>
    </row>
    <row r="24" spans="1:23" ht="12.75">
      <c r="A24" s="50">
        <v>21</v>
      </c>
      <c r="B24" s="67" t="s">
        <v>40</v>
      </c>
      <c r="C24" s="59">
        <v>3199</v>
      </c>
      <c r="D24" s="51">
        <v>2424970</v>
      </c>
      <c r="E24" s="51">
        <f t="shared" si="0"/>
        <v>758.0400125039075</v>
      </c>
      <c r="F24" s="51">
        <v>40565</v>
      </c>
      <c r="G24" s="51">
        <f t="shared" si="1"/>
        <v>12.680525164113785</v>
      </c>
      <c r="H24" s="51">
        <v>96767</v>
      </c>
      <c r="I24" s="51">
        <f t="shared" si="2"/>
        <v>30.249140356361362</v>
      </c>
      <c r="J24" s="51">
        <v>476730</v>
      </c>
      <c r="K24" s="51">
        <f t="shared" si="3"/>
        <v>149.02469521725538</v>
      </c>
      <c r="L24" s="51">
        <v>202092</v>
      </c>
      <c r="M24" s="51">
        <f t="shared" si="4"/>
        <v>63.1734917161613</v>
      </c>
      <c r="N24" s="51">
        <v>537908</v>
      </c>
      <c r="O24" s="51">
        <f t="shared" si="5"/>
        <v>168.1487964989059</v>
      </c>
      <c r="P24" s="51">
        <v>104861</v>
      </c>
      <c r="Q24" s="51">
        <f t="shared" si="6"/>
        <v>32.779306033135356</v>
      </c>
      <c r="R24" s="51">
        <v>3177</v>
      </c>
      <c r="S24" s="51">
        <f t="shared" si="7"/>
        <v>0.9931228508909034</v>
      </c>
      <c r="T24" s="51">
        <v>24288</v>
      </c>
      <c r="U24" s="51">
        <f t="shared" si="7"/>
        <v>7.592372616442638</v>
      </c>
      <c r="V24" s="52">
        <f t="shared" si="8"/>
        <v>3911358</v>
      </c>
      <c r="W24" s="51">
        <f t="shared" si="9"/>
        <v>1222.681462957174</v>
      </c>
    </row>
    <row r="25" spans="1:23" ht="12.75">
      <c r="A25" s="23">
        <v>22</v>
      </c>
      <c r="B25" s="66" t="s">
        <v>41</v>
      </c>
      <c r="C25" s="59">
        <v>3402</v>
      </c>
      <c r="D25" s="43">
        <v>1267848</v>
      </c>
      <c r="E25" s="43">
        <f t="shared" si="0"/>
        <v>372.67724867724866</v>
      </c>
      <c r="F25" s="43">
        <v>5104</v>
      </c>
      <c r="G25" s="43">
        <f t="shared" si="1"/>
        <v>1.5002939447383892</v>
      </c>
      <c r="H25" s="43">
        <v>99780</v>
      </c>
      <c r="I25" s="43">
        <f t="shared" si="2"/>
        <v>29.329805996472665</v>
      </c>
      <c r="J25" s="43">
        <v>622880</v>
      </c>
      <c r="K25" s="43">
        <f t="shared" si="3"/>
        <v>183.0922986478542</v>
      </c>
      <c r="L25" s="43">
        <v>295404</v>
      </c>
      <c r="M25" s="43">
        <f t="shared" si="4"/>
        <v>86.83245149911816</v>
      </c>
      <c r="N25" s="43">
        <v>470035</v>
      </c>
      <c r="O25" s="43">
        <f t="shared" si="5"/>
        <v>138.16431510875955</v>
      </c>
      <c r="P25" s="43">
        <v>98620</v>
      </c>
      <c r="Q25" s="43">
        <f t="shared" si="6"/>
        <v>28.98883009994121</v>
      </c>
      <c r="R25" s="43">
        <v>10419</v>
      </c>
      <c r="S25" s="43">
        <f t="shared" si="7"/>
        <v>3.062610229276896</v>
      </c>
      <c r="T25" s="43">
        <v>271374</v>
      </c>
      <c r="U25" s="43">
        <f t="shared" si="7"/>
        <v>79.7689594356261</v>
      </c>
      <c r="V25" s="44">
        <f t="shared" si="8"/>
        <v>3141464</v>
      </c>
      <c r="W25" s="43">
        <f t="shared" si="9"/>
        <v>923.4168136390358</v>
      </c>
    </row>
    <row r="26" spans="1:23" ht="12.75">
      <c r="A26" s="23">
        <v>23</v>
      </c>
      <c r="B26" s="66" t="s">
        <v>42</v>
      </c>
      <c r="C26" s="59">
        <v>13720</v>
      </c>
      <c r="D26" s="43">
        <v>5072834</v>
      </c>
      <c r="E26" s="43">
        <f t="shared" si="0"/>
        <v>369.74008746355685</v>
      </c>
      <c r="F26" s="43">
        <v>3942</v>
      </c>
      <c r="G26" s="43">
        <f t="shared" si="1"/>
        <v>0.2873177842565598</v>
      </c>
      <c r="H26" s="43">
        <v>239094</v>
      </c>
      <c r="I26" s="43">
        <f t="shared" si="2"/>
        <v>17.42667638483965</v>
      </c>
      <c r="J26" s="43">
        <v>3297931</v>
      </c>
      <c r="K26" s="43">
        <f t="shared" si="3"/>
        <v>240.37397959183673</v>
      </c>
      <c r="L26" s="43">
        <v>291034</v>
      </c>
      <c r="M26" s="43">
        <f t="shared" si="4"/>
        <v>21.212390670553937</v>
      </c>
      <c r="N26" s="43">
        <v>3157231</v>
      </c>
      <c r="O26" s="43">
        <f t="shared" si="5"/>
        <v>230.1188775510204</v>
      </c>
      <c r="P26" s="43">
        <v>313621</v>
      </c>
      <c r="Q26" s="43">
        <f t="shared" si="6"/>
        <v>22.858673469387757</v>
      </c>
      <c r="R26" s="43">
        <v>146349</v>
      </c>
      <c r="S26" s="43">
        <f t="shared" si="7"/>
        <v>10.666836734693877</v>
      </c>
      <c r="T26" s="43">
        <v>645882</v>
      </c>
      <c r="U26" s="43">
        <f t="shared" si="7"/>
        <v>47.07594752186589</v>
      </c>
      <c r="V26" s="44">
        <f t="shared" si="8"/>
        <v>13167918</v>
      </c>
      <c r="W26" s="43">
        <f t="shared" si="9"/>
        <v>959.7607871720116</v>
      </c>
    </row>
    <row r="27" spans="1:23" ht="12.75">
      <c r="A27" s="23">
        <v>24</v>
      </c>
      <c r="B27" s="66" t="s">
        <v>43</v>
      </c>
      <c r="C27" s="59">
        <v>4149</v>
      </c>
      <c r="D27" s="43">
        <v>6795159</v>
      </c>
      <c r="E27" s="43">
        <f t="shared" si="0"/>
        <v>1637.7823571945048</v>
      </c>
      <c r="F27" s="43">
        <v>2891</v>
      </c>
      <c r="G27" s="43">
        <f t="shared" si="1"/>
        <v>0.6967944082911545</v>
      </c>
      <c r="H27" s="43">
        <v>82143</v>
      </c>
      <c r="I27" s="43">
        <f t="shared" si="2"/>
        <v>19.79826464208243</v>
      </c>
      <c r="J27" s="43">
        <v>1149468</v>
      </c>
      <c r="K27" s="43">
        <f t="shared" si="3"/>
        <v>277.0469992769342</v>
      </c>
      <c r="L27" s="43">
        <v>212404</v>
      </c>
      <c r="M27" s="43">
        <f t="shared" si="4"/>
        <v>51.194022656061705</v>
      </c>
      <c r="N27" s="43">
        <v>1423338</v>
      </c>
      <c r="O27" s="43">
        <f t="shared" si="5"/>
        <v>343.05567606652204</v>
      </c>
      <c r="P27" s="43">
        <v>6250</v>
      </c>
      <c r="Q27" s="43">
        <f t="shared" si="6"/>
        <v>1.5063870812243914</v>
      </c>
      <c r="R27" s="43">
        <v>7924</v>
      </c>
      <c r="S27" s="43">
        <f t="shared" si="7"/>
        <v>1.9098577970595325</v>
      </c>
      <c r="T27" s="43">
        <v>615287</v>
      </c>
      <c r="U27" s="43">
        <f t="shared" si="7"/>
        <v>148.29766208724993</v>
      </c>
      <c r="V27" s="44">
        <f t="shared" si="8"/>
        <v>10294864</v>
      </c>
      <c r="W27" s="43">
        <f t="shared" si="9"/>
        <v>2481.2880212099303</v>
      </c>
    </row>
    <row r="28" spans="1:23" ht="12.75">
      <c r="A28" s="24">
        <v>25</v>
      </c>
      <c r="B28" s="68" t="s">
        <v>44</v>
      </c>
      <c r="C28" s="58">
        <v>2277</v>
      </c>
      <c r="D28" s="40">
        <v>934193</v>
      </c>
      <c r="E28" s="40">
        <f t="shared" si="0"/>
        <v>410.2736056214317</v>
      </c>
      <c r="F28" s="40">
        <v>0</v>
      </c>
      <c r="G28" s="40">
        <f t="shared" si="1"/>
        <v>0</v>
      </c>
      <c r="H28" s="40">
        <v>110787</v>
      </c>
      <c r="I28" s="40">
        <f t="shared" si="2"/>
        <v>48.65480895915679</v>
      </c>
      <c r="J28" s="40">
        <v>306731</v>
      </c>
      <c r="K28" s="40">
        <f t="shared" si="3"/>
        <v>134.70838823012735</v>
      </c>
      <c r="L28" s="40">
        <v>127864</v>
      </c>
      <c r="M28" s="40">
        <f t="shared" si="4"/>
        <v>56.15458937198068</v>
      </c>
      <c r="N28" s="40">
        <v>332134</v>
      </c>
      <c r="O28" s="40">
        <f t="shared" si="5"/>
        <v>145.8647342995169</v>
      </c>
      <c r="P28" s="40">
        <v>93975</v>
      </c>
      <c r="Q28" s="40">
        <f t="shared" si="6"/>
        <v>41.27140974967062</v>
      </c>
      <c r="R28" s="40">
        <v>0</v>
      </c>
      <c r="S28" s="40">
        <f t="shared" si="7"/>
        <v>0</v>
      </c>
      <c r="T28" s="40">
        <v>184601</v>
      </c>
      <c r="U28" s="40">
        <f t="shared" si="7"/>
        <v>81.07202459376373</v>
      </c>
      <c r="V28" s="41">
        <f t="shared" si="8"/>
        <v>2090285</v>
      </c>
      <c r="W28" s="40">
        <f t="shared" si="9"/>
        <v>917.9995608256478</v>
      </c>
    </row>
    <row r="29" spans="1:23" ht="12.75">
      <c r="A29" s="50">
        <v>26</v>
      </c>
      <c r="B29" s="67" t="s">
        <v>150</v>
      </c>
      <c r="C29" s="59">
        <v>44751</v>
      </c>
      <c r="D29" s="51">
        <v>23393136</v>
      </c>
      <c r="E29" s="51">
        <f t="shared" si="0"/>
        <v>522.7399611181874</v>
      </c>
      <c r="F29" s="51">
        <v>600000</v>
      </c>
      <c r="G29" s="51">
        <f t="shared" si="1"/>
        <v>13.407521619628612</v>
      </c>
      <c r="H29" s="51">
        <v>661721</v>
      </c>
      <c r="I29" s="51">
        <f t="shared" si="2"/>
        <v>14.786731022770441</v>
      </c>
      <c r="J29" s="51">
        <v>6371298</v>
      </c>
      <c r="K29" s="51">
        <f t="shared" si="3"/>
        <v>142.3721928001609</v>
      </c>
      <c r="L29" s="51">
        <v>1518563</v>
      </c>
      <c r="M29" s="51">
        <f t="shared" si="4"/>
        <v>33.933610422113475</v>
      </c>
      <c r="N29" s="51">
        <v>5389350</v>
      </c>
      <c r="O29" s="51">
        <f t="shared" si="5"/>
        <v>120.4297110679091</v>
      </c>
      <c r="P29" s="51">
        <v>2251934</v>
      </c>
      <c r="Q29" s="51">
        <f t="shared" si="6"/>
        <v>50.32142298496123</v>
      </c>
      <c r="R29" s="51">
        <v>236686</v>
      </c>
      <c r="S29" s="51">
        <f t="shared" si="7"/>
        <v>5.288954436772363</v>
      </c>
      <c r="T29" s="51">
        <v>4044167</v>
      </c>
      <c r="U29" s="51">
        <f t="shared" si="7"/>
        <v>90.37042747648097</v>
      </c>
      <c r="V29" s="52">
        <f t="shared" si="8"/>
        <v>44466855</v>
      </c>
      <c r="W29" s="51">
        <f t="shared" si="9"/>
        <v>993.6505329489844</v>
      </c>
    </row>
    <row r="30" spans="1:23" ht="12.75">
      <c r="A30" s="23">
        <v>27</v>
      </c>
      <c r="B30" s="66" t="s">
        <v>151</v>
      </c>
      <c r="C30" s="59">
        <v>5861</v>
      </c>
      <c r="D30" s="43">
        <v>3386874</v>
      </c>
      <c r="E30" s="43">
        <f t="shared" si="0"/>
        <v>577.8662344309845</v>
      </c>
      <c r="F30" s="43">
        <v>0</v>
      </c>
      <c r="G30" s="43">
        <f t="shared" si="1"/>
        <v>0</v>
      </c>
      <c r="H30" s="43">
        <v>119724</v>
      </c>
      <c r="I30" s="43">
        <f t="shared" si="2"/>
        <v>20.427230847978162</v>
      </c>
      <c r="J30" s="43">
        <v>1014264</v>
      </c>
      <c r="K30" s="43">
        <f t="shared" si="3"/>
        <v>173.0530626173008</v>
      </c>
      <c r="L30" s="43">
        <v>213647</v>
      </c>
      <c r="M30" s="43">
        <f t="shared" si="4"/>
        <v>36.452311892168574</v>
      </c>
      <c r="N30" s="43">
        <v>1171853</v>
      </c>
      <c r="O30" s="43">
        <f t="shared" si="5"/>
        <v>199.94079508616278</v>
      </c>
      <c r="P30" s="43">
        <v>170330</v>
      </c>
      <c r="Q30" s="43">
        <f t="shared" si="6"/>
        <v>29.061593584712508</v>
      </c>
      <c r="R30" s="43">
        <v>56089</v>
      </c>
      <c r="S30" s="43">
        <f t="shared" si="7"/>
        <v>9.56986862310186</v>
      </c>
      <c r="T30" s="43">
        <v>241540</v>
      </c>
      <c r="U30" s="43">
        <f t="shared" si="7"/>
        <v>41.21139737246204</v>
      </c>
      <c r="V30" s="44">
        <f t="shared" si="8"/>
        <v>6374321</v>
      </c>
      <c r="W30" s="43">
        <f t="shared" si="9"/>
        <v>1087.5824944548713</v>
      </c>
    </row>
    <row r="31" spans="1:23" ht="12.75">
      <c r="A31" s="23">
        <v>28</v>
      </c>
      <c r="B31" s="66" t="s">
        <v>45</v>
      </c>
      <c r="C31" s="59">
        <v>29905</v>
      </c>
      <c r="D31" s="43">
        <v>19548756</v>
      </c>
      <c r="E31" s="43">
        <f t="shared" si="0"/>
        <v>653.6952349105501</v>
      </c>
      <c r="F31" s="43">
        <v>297898</v>
      </c>
      <c r="G31" s="43">
        <f t="shared" si="1"/>
        <v>9.961478013710082</v>
      </c>
      <c r="H31" s="43">
        <v>815432</v>
      </c>
      <c r="I31" s="43">
        <f t="shared" si="2"/>
        <v>27.267413476007356</v>
      </c>
      <c r="J31" s="43">
        <v>3723163</v>
      </c>
      <c r="K31" s="43">
        <f t="shared" si="3"/>
        <v>124.49968232737001</v>
      </c>
      <c r="L31" s="43">
        <v>971362</v>
      </c>
      <c r="M31" s="43">
        <f t="shared" si="4"/>
        <v>32.4815917070724</v>
      </c>
      <c r="N31" s="43">
        <v>5047522</v>
      </c>
      <c r="O31" s="43">
        <f t="shared" si="5"/>
        <v>168.78521986289917</v>
      </c>
      <c r="P31" s="43">
        <v>565762</v>
      </c>
      <c r="Q31" s="43">
        <f t="shared" si="6"/>
        <v>18.918642367497075</v>
      </c>
      <c r="R31" s="43">
        <v>227571</v>
      </c>
      <c r="S31" s="43">
        <f t="shared" si="7"/>
        <v>7.60979769269353</v>
      </c>
      <c r="T31" s="43">
        <v>3067411</v>
      </c>
      <c r="U31" s="43">
        <f t="shared" si="7"/>
        <v>102.57184417321518</v>
      </c>
      <c r="V31" s="44">
        <f t="shared" si="8"/>
        <v>34264877</v>
      </c>
      <c r="W31" s="43">
        <f t="shared" si="9"/>
        <v>1145.7909045310148</v>
      </c>
    </row>
    <row r="32" spans="1:23" ht="12.75">
      <c r="A32" s="23">
        <v>29</v>
      </c>
      <c r="B32" s="66" t="s">
        <v>46</v>
      </c>
      <c r="C32" s="59">
        <v>14502</v>
      </c>
      <c r="D32" s="43">
        <v>7105136</v>
      </c>
      <c r="E32" s="43">
        <f t="shared" si="0"/>
        <v>489.9418011308785</v>
      </c>
      <c r="F32" s="43">
        <v>4414</v>
      </c>
      <c r="G32" s="43">
        <f t="shared" si="1"/>
        <v>0.30437181078471937</v>
      </c>
      <c r="H32" s="43">
        <v>430302</v>
      </c>
      <c r="I32" s="43">
        <f t="shared" si="2"/>
        <v>29.671907323127844</v>
      </c>
      <c r="J32" s="43">
        <v>2617411</v>
      </c>
      <c r="K32" s="43">
        <f t="shared" si="3"/>
        <v>180.48620879878638</v>
      </c>
      <c r="L32" s="43">
        <v>703422</v>
      </c>
      <c r="M32" s="43">
        <f t="shared" si="4"/>
        <v>48.50517170045511</v>
      </c>
      <c r="N32" s="43">
        <v>3059557</v>
      </c>
      <c r="O32" s="43">
        <f t="shared" si="5"/>
        <v>210.97483105778514</v>
      </c>
      <c r="P32" s="43">
        <v>383876</v>
      </c>
      <c r="Q32" s="43">
        <f t="shared" si="6"/>
        <v>26.47055578540891</v>
      </c>
      <c r="R32" s="43">
        <v>49334</v>
      </c>
      <c r="S32" s="43">
        <f t="shared" si="7"/>
        <v>3.401875603365053</v>
      </c>
      <c r="T32" s="43">
        <v>689847</v>
      </c>
      <c r="U32" s="43">
        <f t="shared" si="7"/>
        <v>47.56909391808026</v>
      </c>
      <c r="V32" s="44">
        <f t="shared" si="8"/>
        <v>15043299</v>
      </c>
      <c r="W32" s="43">
        <f t="shared" si="9"/>
        <v>1037.3258171286718</v>
      </c>
    </row>
    <row r="33" spans="1:23" ht="12.75">
      <c r="A33" s="24">
        <v>30</v>
      </c>
      <c r="B33" s="68" t="s">
        <v>47</v>
      </c>
      <c r="C33" s="58">
        <v>2600</v>
      </c>
      <c r="D33" s="40">
        <v>1653358</v>
      </c>
      <c r="E33" s="40">
        <f t="shared" si="0"/>
        <v>635.906923076923</v>
      </c>
      <c r="F33" s="40">
        <v>40700</v>
      </c>
      <c r="G33" s="40">
        <f t="shared" si="1"/>
        <v>15.653846153846153</v>
      </c>
      <c r="H33" s="40">
        <v>117265</v>
      </c>
      <c r="I33" s="40">
        <f t="shared" si="2"/>
        <v>45.10192307692308</v>
      </c>
      <c r="J33" s="40">
        <v>522417</v>
      </c>
      <c r="K33" s="40">
        <f t="shared" si="3"/>
        <v>200.92961538461537</v>
      </c>
      <c r="L33" s="40">
        <v>69352</v>
      </c>
      <c r="M33" s="40">
        <f t="shared" si="4"/>
        <v>26.673846153846153</v>
      </c>
      <c r="N33" s="40">
        <v>496059</v>
      </c>
      <c r="O33" s="40">
        <f t="shared" si="5"/>
        <v>190.79192307692307</v>
      </c>
      <c r="P33" s="40">
        <v>71602</v>
      </c>
      <c r="Q33" s="40">
        <f t="shared" si="6"/>
        <v>27.53923076923077</v>
      </c>
      <c r="R33" s="40">
        <v>5442</v>
      </c>
      <c r="S33" s="40">
        <f t="shared" si="7"/>
        <v>2.0930769230769233</v>
      </c>
      <c r="T33" s="40">
        <v>193416</v>
      </c>
      <c r="U33" s="40">
        <f t="shared" si="7"/>
        <v>74.39076923076924</v>
      </c>
      <c r="V33" s="41">
        <f t="shared" si="8"/>
        <v>3169611</v>
      </c>
      <c r="W33" s="40">
        <f t="shared" si="9"/>
        <v>1219.081153846154</v>
      </c>
    </row>
    <row r="34" spans="1:23" ht="12.75">
      <c r="A34" s="50">
        <v>31</v>
      </c>
      <c r="B34" s="67" t="s">
        <v>48</v>
      </c>
      <c r="C34" s="59">
        <v>6584</v>
      </c>
      <c r="D34" s="51">
        <v>2346943</v>
      </c>
      <c r="E34" s="51">
        <f t="shared" si="0"/>
        <v>356.4615735115431</v>
      </c>
      <c r="F34" s="51">
        <v>0</v>
      </c>
      <c r="G34" s="51">
        <f t="shared" si="1"/>
        <v>0</v>
      </c>
      <c r="H34" s="51">
        <v>209156</v>
      </c>
      <c r="I34" s="51">
        <f t="shared" si="2"/>
        <v>31.767314702308628</v>
      </c>
      <c r="J34" s="51">
        <v>702890</v>
      </c>
      <c r="K34" s="51">
        <f t="shared" si="3"/>
        <v>106.75729040097205</v>
      </c>
      <c r="L34" s="51">
        <v>330397</v>
      </c>
      <c r="M34" s="51">
        <f t="shared" si="4"/>
        <v>50.181804374240585</v>
      </c>
      <c r="N34" s="51">
        <v>1281736</v>
      </c>
      <c r="O34" s="51">
        <f t="shared" si="5"/>
        <v>194.67436208991495</v>
      </c>
      <c r="P34" s="51">
        <v>150264</v>
      </c>
      <c r="Q34" s="51">
        <f t="shared" si="6"/>
        <v>22.822600243013365</v>
      </c>
      <c r="R34" s="51">
        <v>39152</v>
      </c>
      <c r="S34" s="51">
        <f t="shared" si="7"/>
        <v>5.946537059538275</v>
      </c>
      <c r="T34" s="51">
        <v>387980</v>
      </c>
      <c r="U34" s="51">
        <f t="shared" si="7"/>
        <v>58.9277035236938</v>
      </c>
      <c r="V34" s="52">
        <f t="shared" si="8"/>
        <v>5448518</v>
      </c>
      <c r="W34" s="51">
        <f t="shared" si="9"/>
        <v>827.5391859052248</v>
      </c>
    </row>
    <row r="35" spans="1:23" ht="12.75">
      <c r="A35" s="23">
        <v>32</v>
      </c>
      <c r="B35" s="66" t="s">
        <v>49</v>
      </c>
      <c r="C35" s="59">
        <v>24301</v>
      </c>
      <c r="D35" s="43">
        <v>9748099</v>
      </c>
      <c r="E35" s="43">
        <f t="shared" si="0"/>
        <v>401.13982963664046</v>
      </c>
      <c r="F35" s="43">
        <v>327117</v>
      </c>
      <c r="G35" s="43">
        <f t="shared" si="1"/>
        <v>13.46105098555615</v>
      </c>
      <c r="H35" s="43">
        <v>331100</v>
      </c>
      <c r="I35" s="43">
        <f t="shared" si="2"/>
        <v>13.624953705608823</v>
      </c>
      <c r="J35" s="43">
        <v>2303185</v>
      </c>
      <c r="K35" s="43">
        <f t="shared" si="3"/>
        <v>94.77737541664952</v>
      </c>
      <c r="L35" s="43">
        <v>756299</v>
      </c>
      <c r="M35" s="43">
        <f t="shared" si="4"/>
        <v>31.122134891568248</v>
      </c>
      <c r="N35" s="43">
        <v>4036225</v>
      </c>
      <c r="O35" s="43">
        <f t="shared" si="5"/>
        <v>166.09295913748406</v>
      </c>
      <c r="P35" s="43">
        <v>670810</v>
      </c>
      <c r="Q35" s="43">
        <f t="shared" si="6"/>
        <v>27.604213818361384</v>
      </c>
      <c r="R35" s="43">
        <v>145015</v>
      </c>
      <c r="S35" s="43">
        <f t="shared" si="7"/>
        <v>5.967449899181104</v>
      </c>
      <c r="T35" s="43">
        <v>1689069</v>
      </c>
      <c r="U35" s="43">
        <f t="shared" si="7"/>
        <v>69.50615201020534</v>
      </c>
      <c r="V35" s="44">
        <f t="shared" si="8"/>
        <v>20006919</v>
      </c>
      <c r="W35" s="43">
        <f t="shared" si="9"/>
        <v>823.2961195012551</v>
      </c>
    </row>
    <row r="36" spans="1:23" ht="12.75">
      <c r="A36" s="23">
        <v>33</v>
      </c>
      <c r="B36" s="66" t="s">
        <v>50</v>
      </c>
      <c r="C36" s="59">
        <v>1951</v>
      </c>
      <c r="D36" s="43">
        <v>3269400</v>
      </c>
      <c r="E36" s="43">
        <f t="shared" si="0"/>
        <v>1675.7560225525372</v>
      </c>
      <c r="F36" s="43">
        <v>0</v>
      </c>
      <c r="G36" s="43">
        <f t="shared" si="1"/>
        <v>0</v>
      </c>
      <c r="H36" s="43">
        <v>77096</v>
      </c>
      <c r="I36" s="43">
        <f t="shared" si="2"/>
        <v>39.51614556637622</v>
      </c>
      <c r="J36" s="43">
        <v>487521</v>
      </c>
      <c r="K36" s="43">
        <f t="shared" si="3"/>
        <v>249.88262429523323</v>
      </c>
      <c r="L36" s="43">
        <v>92420</v>
      </c>
      <c r="M36" s="43">
        <f t="shared" si="4"/>
        <v>47.37057919015889</v>
      </c>
      <c r="N36" s="43">
        <v>458375</v>
      </c>
      <c r="O36" s="43">
        <f t="shared" si="5"/>
        <v>234.94361865709894</v>
      </c>
      <c r="P36" s="43">
        <v>58032</v>
      </c>
      <c r="Q36" s="43">
        <f t="shared" si="6"/>
        <v>29.744746283956946</v>
      </c>
      <c r="R36" s="43">
        <v>0</v>
      </c>
      <c r="S36" s="43">
        <f t="shared" si="7"/>
        <v>0</v>
      </c>
      <c r="T36" s="43">
        <v>136141</v>
      </c>
      <c r="U36" s="43">
        <f t="shared" si="7"/>
        <v>69.7801127626858</v>
      </c>
      <c r="V36" s="44">
        <f t="shared" si="8"/>
        <v>4578985</v>
      </c>
      <c r="W36" s="43">
        <f t="shared" si="9"/>
        <v>2346.993849308047</v>
      </c>
    </row>
    <row r="37" spans="1:23" ht="12.75">
      <c r="A37" s="23">
        <v>34</v>
      </c>
      <c r="B37" s="66" t="s">
        <v>51</v>
      </c>
      <c r="C37" s="59">
        <v>4692</v>
      </c>
      <c r="D37" s="43">
        <v>3292917</v>
      </c>
      <c r="E37" s="43">
        <f t="shared" si="0"/>
        <v>701.8152173913044</v>
      </c>
      <c r="F37" s="43">
        <v>51688</v>
      </c>
      <c r="G37" s="43">
        <f t="shared" si="1"/>
        <v>11.01619778346121</v>
      </c>
      <c r="H37" s="43">
        <v>196512</v>
      </c>
      <c r="I37" s="43">
        <f t="shared" si="2"/>
        <v>41.88235294117647</v>
      </c>
      <c r="J37" s="43">
        <v>678308</v>
      </c>
      <c r="K37" s="43">
        <f t="shared" si="3"/>
        <v>144.56692242114238</v>
      </c>
      <c r="L37" s="43">
        <v>262610</v>
      </c>
      <c r="M37" s="43">
        <f t="shared" si="4"/>
        <v>55.969735720375105</v>
      </c>
      <c r="N37" s="43">
        <v>1432373</v>
      </c>
      <c r="O37" s="43">
        <f t="shared" si="5"/>
        <v>305.2798380221654</v>
      </c>
      <c r="P37" s="43">
        <v>66089</v>
      </c>
      <c r="Q37" s="43">
        <f t="shared" si="6"/>
        <v>14.08546462063086</v>
      </c>
      <c r="R37" s="43">
        <v>2248</v>
      </c>
      <c r="S37" s="43">
        <f t="shared" si="7"/>
        <v>0.47911338448422847</v>
      </c>
      <c r="T37" s="43">
        <v>320419</v>
      </c>
      <c r="U37" s="43">
        <f t="shared" si="7"/>
        <v>68.29049445865303</v>
      </c>
      <c r="V37" s="44">
        <f t="shared" si="8"/>
        <v>6303164</v>
      </c>
      <c r="W37" s="43">
        <f t="shared" si="9"/>
        <v>1343.385336743393</v>
      </c>
    </row>
    <row r="38" spans="1:23" ht="12.75">
      <c r="A38" s="24">
        <v>35</v>
      </c>
      <c r="B38" s="68" t="s">
        <v>52</v>
      </c>
      <c r="C38" s="58">
        <v>6792</v>
      </c>
      <c r="D38" s="40">
        <v>3382878</v>
      </c>
      <c r="E38" s="40">
        <f t="shared" si="0"/>
        <v>498.06802120141344</v>
      </c>
      <c r="F38" s="40">
        <v>7840</v>
      </c>
      <c r="G38" s="40">
        <f t="shared" si="1"/>
        <v>1.154299175500589</v>
      </c>
      <c r="H38" s="40">
        <v>210546</v>
      </c>
      <c r="I38" s="40">
        <f t="shared" si="2"/>
        <v>30.999116607773853</v>
      </c>
      <c r="J38" s="40">
        <v>1111862</v>
      </c>
      <c r="K38" s="40">
        <f t="shared" si="3"/>
        <v>163.70170789163723</v>
      </c>
      <c r="L38" s="40">
        <v>403137</v>
      </c>
      <c r="M38" s="40">
        <f t="shared" si="4"/>
        <v>59.35468197879859</v>
      </c>
      <c r="N38" s="40">
        <v>1312797</v>
      </c>
      <c r="O38" s="40">
        <f t="shared" si="5"/>
        <v>193.285777385159</v>
      </c>
      <c r="P38" s="40">
        <v>54139</v>
      </c>
      <c r="Q38" s="40">
        <f t="shared" si="6"/>
        <v>7.970995288574794</v>
      </c>
      <c r="R38" s="40">
        <v>32678</v>
      </c>
      <c r="S38" s="40">
        <f t="shared" si="7"/>
        <v>4.8112485276796235</v>
      </c>
      <c r="T38" s="40">
        <v>439463</v>
      </c>
      <c r="U38" s="40">
        <f t="shared" si="7"/>
        <v>64.70303297997644</v>
      </c>
      <c r="V38" s="41">
        <f t="shared" si="8"/>
        <v>6955340</v>
      </c>
      <c r="W38" s="40">
        <f t="shared" si="9"/>
        <v>1024.0488810365136</v>
      </c>
    </row>
    <row r="39" spans="1:23" ht="12.75">
      <c r="A39" s="50">
        <v>36</v>
      </c>
      <c r="B39" s="67" t="s">
        <v>152</v>
      </c>
      <c r="C39" s="59">
        <v>10287</v>
      </c>
      <c r="D39" s="51">
        <v>7903288</v>
      </c>
      <c r="E39" s="51">
        <f t="shared" si="0"/>
        <v>768.2791873238067</v>
      </c>
      <c r="F39" s="51">
        <v>5029</v>
      </c>
      <c r="G39" s="51">
        <f t="shared" si="1"/>
        <v>0.48886944687469625</v>
      </c>
      <c r="H39" s="51">
        <v>85674</v>
      </c>
      <c r="I39" s="51">
        <f t="shared" si="2"/>
        <v>8.328375619714203</v>
      </c>
      <c r="J39" s="51">
        <v>1786103</v>
      </c>
      <c r="K39" s="51">
        <f t="shared" si="3"/>
        <v>173.62719937785553</v>
      </c>
      <c r="L39" s="51">
        <v>0</v>
      </c>
      <c r="M39" s="51">
        <f t="shared" si="4"/>
        <v>0</v>
      </c>
      <c r="N39" s="51">
        <v>1014864</v>
      </c>
      <c r="O39" s="51">
        <f t="shared" si="5"/>
        <v>98.65500145815106</v>
      </c>
      <c r="P39" s="51">
        <v>42032</v>
      </c>
      <c r="Q39" s="51">
        <f t="shared" si="6"/>
        <v>4.085933702731603</v>
      </c>
      <c r="R39" s="51">
        <v>70323</v>
      </c>
      <c r="S39" s="51">
        <f t="shared" si="7"/>
        <v>6.836103820355789</v>
      </c>
      <c r="T39" s="51">
        <v>748966</v>
      </c>
      <c r="U39" s="51">
        <f t="shared" si="7"/>
        <v>72.80703800913774</v>
      </c>
      <c r="V39" s="52">
        <f t="shared" si="8"/>
        <v>11656279</v>
      </c>
      <c r="W39" s="51">
        <f t="shared" si="9"/>
        <v>1133.1077087586275</v>
      </c>
    </row>
    <row r="40" spans="1:23" ht="12.75">
      <c r="A40" s="23">
        <v>37</v>
      </c>
      <c r="B40" s="66" t="s">
        <v>53</v>
      </c>
      <c r="C40" s="59">
        <v>19359</v>
      </c>
      <c r="D40" s="43">
        <v>9500739</v>
      </c>
      <c r="E40" s="43">
        <f t="shared" si="0"/>
        <v>490.76600030993336</v>
      </c>
      <c r="F40" s="43">
        <v>105438</v>
      </c>
      <c r="G40" s="43">
        <f t="shared" si="1"/>
        <v>5.446459011312568</v>
      </c>
      <c r="H40" s="43">
        <v>708337</v>
      </c>
      <c r="I40" s="43">
        <f t="shared" si="2"/>
        <v>36.58954491451005</v>
      </c>
      <c r="J40" s="43">
        <v>2866845</v>
      </c>
      <c r="K40" s="43">
        <f t="shared" si="3"/>
        <v>148.08848597551525</v>
      </c>
      <c r="L40" s="43">
        <v>674364</v>
      </c>
      <c r="M40" s="43">
        <f t="shared" si="4"/>
        <v>34.83465055013172</v>
      </c>
      <c r="N40" s="43">
        <v>3564855</v>
      </c>
      <c r="O40" s="43">
        <f t="shared" si="5"/>
        <v>184.1445839144584</v>
      </c>
      <c r="P40" s="43">
        <v>876216</v>
      </c>
      <c r="Q40" s="43">
        <f t="shared" si="6"/>
        <v>45.26142879280955</v>
      </c>
      <c r="R40" s="43">
        <v>124553</v>
      </c>
      <c r="S40" s="43">
        <f t="shared" si="7"/>
        <v>6.433855054496616</v>
      </c>
      <c r="T40" s="43">
        <v>638390</v>
      </c>
      <c r="U40" s="43">
        <f t="shared" si="7"/>
        <v>32.976393408750454</v>
      </c>
      <c r="V40" s="44">
        <f t="shared" si="8"/>
        <v>19059737</v>
      </c>
      <c r="W40" s="43">
        <f t="shared" si="9"/>
        <v>984.541401931918</v>
      </c>
    </row>
    <row r="41" spans="1:23" ht="12.75">
      <c r="A41" s="23">
        <v>38</v>
      </c>
      <c r="B41" s="66" t="s">
        <v>153</v>
      </c>
      <c r="C41" s="59">
        <v>3831</v>
      </c>
      <c r="D41" s="43">
        <v>2644962</v>
      </c>
      <c r="E41" s="43">
        <f t="shared" si="0"/>
        <v>690.4103367267032</v>
      </c>
      <c r="F41" s="43">
        <v>7696</v>
      </c>
      <c r="G41" s="43">
        <f t="shared" si="1"/>
        <v>2.0088749673714434</v>
      </c>
      <c r="H41" s="43">
        <v>114019</v>
      </c>
      <c r="I41" s="43">
        <f t="shared" si="2"/>
        <v>29.762203080135734</v>
      </c>
      <c r="J41" s="43">
        <v>810105</v>
      </c>
      <c r="K41" s="43">
        <f t="shared" si="3"/>
        <v>211.46045418950666</v>
      </c>
      <c r="L41" s="43">
        <v>382474</v>
      </c>
      <c r="M41" s="43">
        <f t="shared" si="4"/>
        <v>99.8365961889846</v>
      </c>
      <c r="N41" s="43">
        <v>815371</v>
      </c>
      <c r="O41" s="43">
        <f t="shared" si="5"/>
        <v>212.835030018272</v>
      </c>
      <c r="P41" s="43">
        <v>95335</v>
      </c>
      <c r="Q41" s="43">
        <f t="shared" si="6"/>
        <v>24.88514748107544</v>
      </c>
      <c r="R41" s="43">
        <v>41765</v>
      </c>
      <c r="S41" s="43">
        <f t="shared" si="7"/>
        <v>10.901853302009918</v>
      </c>
      <c r="T41" s="43">
        <v>314711</v>
      </c>
      <c r="U41" s="43">
        <f t="shared" si="7"/>
        <v>82.14852518924563</v>
      </c>
      <c r="V41" s="44">
        <f t="shared" si="8"/>
        <v>5226438</v>
      </c>
      <c r="W41" s="43">
        <f t="shared" si="9"/>
        <v>1364.2490211433046</v>
      </c>
    </row>
    <row r="42" spans="1:23" ht="12.75">
      <c r="A42" s="23">
        <v>39</v>
      </c>
      <c r="B42" s="66" t="s">
        <v>54</v>
      </c>
      <c r="C42" s="59">
        <v>2675</v>
      </c>
      <c r="D42" s="43">
        <v>2229276</v>
      </c>
      <c r="E42" s="43">
        <f t="shared" si="0"/>
        <v>833.3742056074766</v>
      </c>
      <c r="F42" s="43">
        <v>49000</v>
      </c>
      <c r="G42" s="43">
        <f t="shared" si="1"/>
        <v>18.317757009345794</v>
      </c>
      <c r="H42" s="43">
        <v>50357</v>
      </c>
      <c r="I42" s="43">
        <f t="shared" si="2"/>
        <v>18.825046728971962</v>
      </c>
      <c r="J42" s="43">
        <v>281079</v>
      </c>
      <c r="K42" s="43">
        <f t="shared" si="3"/>
        <v>105.07626168224299</v>
      </c>
      <c r="L42" s="43">
        <v>190094</v>
      </c>
      <c r="M42" s="43">
        <f t="shared" si="4"/>
        <v>71.06317757009346</v>
      </c>
      <c r="N42" s="43">
        <v>527151</v>
      </c>
      <c r="O42" s="43">
        <f t="shared" si="5"/>
        <v>197.06579439252337</v>
      </c>
      <c r="P42" s="43">
        <v>76134</v>
      </c>
      <c r="Q42" s="43">
        <f t="shared" si="6"/>
        <v>28.461308411214954</v>
      </c>
      <c r="R42" s="43">
        <v>0</v>
      </c>
      <c r="S42" s="43">
        <f t="shared" si="7"/>
        <v>0</v>
      </c>
      <c r="T42" s="43">
        <v>201086</v>
      </c>
      <c r="U42" s="43">
        <f t="shared" si="7"/>
        <v>75.17233644859813</v>
      </c>
      <c r="V42" s="44">
        <f t="shared" si="8"/>
        <v>3604177</v>
      </c>
      <c r="W42" s="43">
        <f t="shared" si="9"/>
        <v>1347.3558878504673</v>
      </c>
    </row>
    <row r="43" spans="1:23" ht="12.75">
      <c r="A43" s="24">
        <v>40</v>
      </c>
      <c r="B43" s="68" t="s">
        <v>55</v>
      </c>
      <c r="C43" s="58">
        <v>23831</v>
      </c>
      <c r="D43" s="40">
        <v>12071732</v>
      </c>
      <c r="E43" s="40">
        <f t="shared" si="0"/>
        <v>506.55583064076205</v>
      </c>
      <c r="F43" s="40">
        <v>256801</v>
      </c>
      <c r="G43" s="40">
        <f t="shared" si="1"/>
        <v>10.775922118249339</v>
      </c>
      <c r="H43" s="40">
        <v>0</v>
      </c>
      <c r="I43" s="40">
        <f t="shared" si="2"/>
        <v>0</v>
      </c>
      <c r="J43" s="40">
        <v>5767732</v>
      </c>
      <c r="K43" s="40">
        <f t="shared" si="3"/>
        <v>242.02643615458857</v>
      </c>
      <c r="L43" s="40">
        <v>0</v>
      </c>
      <c r="M43" s="40">
        <f t="shared" si="4"/>
        <v>0</v>
      </c>
      <c r="N43" s="40">
        <v>4710733</v>
      </c>
      <c r="O43" s="40">
        <f t="shared" si="5"/>
        <v>197.67248541815283</v>
      </c>
      <c r="P43" s="40">
        <v>545624</v>
      </c>
      <c r="Q43" s="40">
        <f t="shared" si="6"/>
        <v>22.895556208300114</v>
      </c>
      <c r="R43" s="40">
        <v>91087</v>
      </c>
      <c r="S43" s="40">
        <f t="shared" si="7"/>
        <v>3.8222063698543915</v>
      </c>
      <c r="T43" s="40">
        <v>942295</v>
      </c>
      <c r="U43" s="40">
        <f t="shared" si="7"/>
        <v>39.54072426671143</v>
      </c>
      <c r="V43" s="41">
        <f t="shared" si="8"/>
        <v>24386004</v>
      </c>
      <c r="W43" s="40">
        <f t="shared" si="9"/>
        <v>1023.2891611766187</v>
      </c>
    </row>
    <row r="44" spans="1:23" ht="12.75">
      <c r="A44" s="50">
        <v>41</v>
      </c>
      <c r="B44" s="67" t="s">
        <v>56</v>
      </c>
      <c r="C44" s="59">
        <v>1520</v>
      </c>
      <c r="D44" s="51">
        <v>1240211</v>
      </c>
      <c r="E44" s="51">
        <f t="shared" si="0"/>
        <v>815.9282894736842</v>
      </c>
      <c r="F44" s="51">
        <v>0</v>
      </c>
      <c r="G44" s="51">
        <f t="shared" si="1"/>
        <v>0</v>
      </c>
      <c r="H44" s="51">
        <v>40901</v>
      </c>
      <c r="I44" s="51">
        <f t="shared" si="2"/>
        <v>26.908552631578946</v>
      </c>
      <c r="J44" s="51">
        <v>341960</v>
      </c>
      <c r="K44" s="51">
        <f t="shared" si="3"/>
        <v>224.97368421052633</v>
      </c>
      <c r="L44" s="51">
        <v>118922</v>
      </c>
      <c r="M44" s="51">
        <f t="shared" si="4"/>
        <v>78.23815789473684</v>
      </c>
      <c r="N44" s="51">
        <v>347850</v>
      </c>
      <c r="O44" s="51">
        <f t="shared" si="5"/>
        <v>228.84868421052633</v>
      </c>
      <c r="P44" s="51">
        <v>37116</v>
      </c>
      <c r="Q44" s="51">
        <f t="shared" si="6"/>
        <v>24.41842105263158</v>
      </c>
      <c r="R44" s="51">
        <v>0</v>
      </c>
      <c r="S44" s="51">
        <f t="shared" si="7"/>
        <v>0</v>
      </c>
      <c r="T44" s="51">
        <v>110096</v>
      </c>
      <c r="U44" s="51">
        <f t="shared" si="7"/>
        <v>72.43157894736842</v>
      </c>
      <c r="V44" s="52">
        <f t="shared" si="8"/>
        <v>2237056</v>
      </c>
      <c r="W44" s="51">
        <f t="shared" si="9"/>
        <v>1471.7473684210527</v>
      </c>
    </row>
    <row r="45" spans="1:23" ht="12.75">
      <c r="A45" s="23">
        <v>42</v>
      </c>
      <c r="B45" s="66" t="s">
        <v>57</v>
      </c>
      <c r="C45" s="59">
        <v>3387</v>
      </c>
      <c r="D45" s="43">
        <v>1883060</v>
      </c>
      <c r="E45" s="43">
        <f t="shared" si="0"/>
        <v>555.9669323885445</v>
      </c>
      <c r="F45" s="43">
        <v>2176</v>
      </c>
      <c r="G45" s="43">
        <f t="shared" si="1"/>
        <v>0.6424564511366991</v>
      </c>
      <c r="H45" s="43">
        <v>111199</v>
      </c>
      <c r="I45" s="43">
        <f t="shared" si="2"/>
        <v>32.83111898435193</v>
      </c>
      <c r="J45" s="43">
        <v>585721</v>
      </c>
      <c r="K45" s="43">
        <f t="shared" si="3"/>
        <v>172.93209329790375</v>
      </c>
      <c r="L45" s="43">
        <v>176514</v>
      </c>
      <c r="M45" s="43">
        <f t="shared" si="4"/>
        <v>52.115146147032775</v>
      </c>
      <c r="N45" s="43">
        <v>793883</v>
      </c>
      <c r="O45" s="43">
        <f t="shared" si="5"/>
        <v>234.39120165338056</v>
      </c>
      <c r="P45" s="43">
        <v>121290</v>
      </c>
      <c r="Q45" s="43">
        <f t="shared" si="6"/>
        <v>35.8104517271922</v>
      </c>
      <c r="R45" s="43">
        <v>8924</v>
      </c>
      <c r="S45" s="43">
        <f t="shared" si="7"/>
        <v>2.634780041334514</v>
      </c>
      <c r="T45" s="43">
        <v>102483</v>
      </c>
      <c r="U45" s="43">
        <f t="shared" si="7"/>
        <v>30.257750221434897</v>
      </c>
      <c r="V45" s="44">
        <f t="shared" si="8"/>
        <v>3785250</v>
      </c>
      <c r="W45" s="43">
        <f t="shared" si="9"/>
        <v>1117.5819309123117</v>
      </c>
    </row>
    <row r="46" spans="1:23" ht="12.75">
      <c r="A46" s="23">
        <v>43</v>
      </c>
      <c r="B46" s="66" t="s">
        <v>58</v>
      </c>
      <c r="C46" s="59">
        <v>4308</v>
      </c>
      <c r="D46" s="43">
        <v>2198451</v>
      </c>
      <c r="E46" s="43">
        <f t="shared" si="0"/>
        <v>510.3182451253482</v>
      </c>
      <c r="F46" s="43">
        <v>74346</v>
      </c>
      <c r="G46" s="43">
        <f t="shared" si="1"/>
        <v>17.25766016713092</v>
      </c>
      <c r="H46" s="43">
        <v>94631</v>
      </c>
      <c r="I46" s="43">
        <f t="shared" si="2"/>
        <v>21.966341689879293</v>
      </c>
      <c r="J46" s="43">
        <v>743657</v>
      </c>
      <c r="K46" s="43">
        <f t="shared" si="3"/>
        <v>172.62233054781802</v>
      </c>
      <c r="L46" s="43">
        <v>90446</v>
      </c>
      <c r="M46" s="43">
        <f t="shared" si="4"/>
        <v>20.994893221912722</v>
      </c>
      <c r="N46" s="43">
        <v>854682</v>
      </c>
      <c r="O46" s="43">
        <f t="shared" si="5"/>
        <v>198.3941504178273</v>
      </c>
      <c r="P46" s="43">
        <v>107792</v>
      </c>
      <c r="Q46" s="43">
        <f t="shared" si="6"/>
        <v>25.021355617455896</v>
      </c>
      <c r="R46" s="43">
        <v>26063</v>
      </c>
      <c r="S46" s="43">
        <f t="shared" si="7"/>
        <v>6.049907149489322</v>
      </c>
      <c r="T46" s="43">
        <v>315094</v>
      </c>
      <c r="U46" s="43">
        <f t="shared" si="7"/>
        <v>73.14159702878366</v>
      </c>
      <c r="V46" s="44">
        <f t="shared" si="8"/>
        <v>4505162</v>
      </c>
      <c r="W46" s="43">
        <f t="shared" si="9"/>
        <v>1045.7664809656453</v>
      </c>
    </row>
    <row r="47" spans="1:23" ht="12.75">
      <c r="A47" s="23">
        <v>44</v>
      </c>
      <c r="B47" s="66" t="s">
        <v>154</v>
      </c>
      <c r="C47" s="59">
        <v>5265</v>
      </c>
      <c r="D47" s="43">
        <v>4923713</v>
      </c>
      <c r="E47" s="43">
        <f t="shared" si="0"/>
        <v>935.1781576448243</v>
      </c>
      <c r="F47" s="43">
        <v>27300</v>
      </c>
      <c r="G47" s="43">
        <f t="shared" si="1"/>
        <v>5.185185185185185</v>
      </c>
      <c r="H47" s="43">
        <v>397115</v>
      </c>
      <c r="I47" s="43">
        <f t="shared" si="2"/>
        <v>75.42545109211775</v>
      </c>
      <c r="J47" s="43">
        <v>1227821</v>
      </c>
      <c r="K47" s="43">
        <f t="shared" si="3"/>
        <v>233.20436847103514</v>
      </c>
      <c r="L47" s="43">
        <v>315299</v>
      </c>
      <c r="M47" s="43">
        <f t="shared" si="4"/>
        <v>59.88584995251662</v>
      </c>
      <c r="N47" s="43">
        <v>1114089</v>
      </c>
      <c r="O47" s="43">
        <f t="shared" si="5"/>
        <v>211.602849002849</v>
      </c>
      <c r="P47" s="43">
        <v>159615</v>
      </c>
      <c r="Q47" s="43">
        <f t="shared" si="6"/>
        <v>30.316239316239315</v>
      </c>
      <c r="R47" s="43">
        <v>365917</v>
      </c>
      <c r="S47" s="43">
        <f t="shared" si="7"/>
        <v>69.49990503323836</v>
      </c>
      <c r="T47" s="43">
        <v>248457</v>
      </c>
      <c r="U47" s="43">
        <f t="shared" si="7"/>
        <v>47.19031339031339</v>
      </c>
      <c r="V47" s="44">
        <f t="shared" si="8"/>
        <v>8779326</v>
      </c>
      <c r="W47" s="43">
        <f t="shared" si="9"/>
        <v>1667.488319088319</v>
      </c>
    </row>
    <row r="48" spans="1:23" ht="12.75">
      <c r="A48" s="24">
        <v>45</v>
      </c>
      <c r="B48" s="68" t="s">
        <v>155</v>
      </c>
      <c r="C48" s="58">
        <v>9643</v>
      </c>
      <c r="D48" s="40">
        <v>3962734</v>
      </c>
      <c r="E48" s="40">
        <f t="shared" si="0"/>
        <v>410.9441045317847</v>
      </c>
      <c r="F48" s="40">
        <v>19274</v>
      </c>
      <c r="G48" s="40">
        <f t="shared" si="1"/>
        <v>1.9987555739914964</v>
      </c>
      <c r="H48" s="40">
        <v>250880</v>
      </c>
      <c r="I48" s="40">
        <f t="shared" si="2"/>
        <v>26.0167997511148</v>
      </c>
      <c r="J48" s="40">
        <v>2155856</v>
      </c>
      <c r="K48" s="40">
        <f t="shared" si="3"/>
        <v>223.56693974904076</v>
      </c>
      <c r="L48" s="40">
        <v>666356</v>
      </c>
      <c r="M48" s="40">
        <f t="shared" si="4"/>
        <v>69.10256144353417</v>
      </c>
      <c r="N48" s="40">
        <v>1763236</v>
      </c>
      <c r="O48" s="40">
        <f t="shared" si="5"/>
        <v>182.8513947941512</v>
      </c>
      <c r="P48" s="40">
        <v>265036</v>
      </c>
      <c r="Q48" s="40">
        <f t="shared" si="6"/>
        <v>27.48480763247952</v>
      </c>
      <c r="R48" s="40">
        <v>106764</v>
      </c>
      <c r="S48" s="40">
        <f t="shared" si="7"/>
        <v>11.071658197656332</v>
      </c>
      <c r="T48" s="40">
        <v>604563</v>
      </c>
      <c r="U48" s="40">
        <f t="shared" si="7"/>
        <v>62.69449341491237</v>
      </c>
      <c r="V48" s="41">
        <f t="shared" si="8"/>
        <v>9794699</v>
      </c>
      <c r="W48" s="40">
        <f t="shared" si="9"/>
        <v>1015.7315150886653</v>
      </c>
    </row>
    <row r="49" spans="1:23" ht="12.75">
      <c r="A49" s="50">
        <v>46</v>
      </c>
      <c r="B49" s="67" t="s">
        <v>59</v>
      </c>
      <c r="C49" s="59">
        <v>1234</v>
      </c>
      <c r="D49" s="51">
        <v>868072</v>
      </c>
      <c r="E49" s="51">
        <f t="shared" si="0"/>
        <v>703.4619124797407</v>
      </c>
      <c r="F49" s="51">
        <v>0</v>
      </c>
      <c r="G49" s="51">
        <f t="shared" si="1"/>
        <v>0</v>
      </c>
      <c r="H49" s="51">
        <v>78936</v>
      </c>
      <c r="I49" s="51">
        <f t="shared" si="2"/>
        <v>63.967585089141004</v>
      </c>
      <c r="J49" s="51">
        <v>138291</v>
      </c>
      <c r="K49" s="51">
        <f t="shared" si="3"/>
        <v>112.06726094003241</v>
      </c>
      <c r="L49" s="51">
        <v>37719</v>
      </c>
      <c r="M49" s="51">
        <f t="shared" si="4"/>
        <v>30.56645056726094</v>
      </c>
      <c r="N49" s="51">
        <v>308314</v>
      </c>
      <c r="O49" s="51">
        <f t="shared" si="5"/>
        <v>249.84927066450567</v>
      </c>
      <c r="P49" s="51">
        <v>29998</v>
      </c>
      <c r="Q49" s="51">
        <f t="shared" si="6"/>
        <v>24.309562398703402</v>
      </c>
      <c r="R49" s="51">
        <v>3743</v>
      </c>
      <c r="S49" s="51">
        <f t="shared" si="7"/>
        <v>3.03322528363047</v>
      </c>
      <c r="T49" s="51">
        <v>78399</v>
      </c>
      <c r="U49" s="51">
        <f t="shared" si="7"/>
        <v>63.532414910858996</v>
      </c>
      <c r="V49" s="52">
        <f t="shared" si="8"/>
        <v>1543472</v>
      </c>
      <c r="W49" s="51">
        <f t="shared" si="9"/>
        <v>1250.7876823338736</v>
      </c>
    </row>
    <row r="50" spans="1:23" ht="12.75">
      <c r="A50" s="23">
        <v>47</v>
      </c>
      <c r="B50" s="66" t="s">
        <v>60</v>
      </c>
      <c r="C50" s="59">
        <v>3920</v>
      </c>
      <c r="D50" s="43">
        <v>2044424</v>
      </c>
      <c r="E50" s="43">
        <f t="shared" si="0"/>
        <v>521.5367346938775</v>
      </c>
      <c r="F50" s="43">
        <v>50126</v>
      </c>
      <c r="G50" s="43">
        <f t="shared" si="1"/>
        <v>12.787244897959184</v>
      </c>
      <c r="H50" s="43">
        <v>92745</v>
      </c>
      <c r="I50" s="43">
        <f t="shared" si="2"/>
        <v>23.659438775510203</v>
      </c>
      <c r="J50" s="43">
        <v>811354</v>
      </c>
      <c r="K50" s="43">
        <f t="shared" si="3"/>
        <v>206.9780612244898</v>
      </c>
      <c r="L50" s="43">
        <v>250458</v>
      </c>
      <c r="M50" s="43">
        <f t="shared" si="4"/>
        <v>63.89234693877551</v>
      </c>
      <c r="N50" s="43">
        <v>814214</v>
      </c>
      <c r="O50" s="43">
        <f t="shared" si="5"/>
        <v>207.70765306122448</v>
      </c>
      <c r="P50" s="43">
        <v>89354</v>
      </c>
      <c r="Q50" s="43">
        <f t="shared" si="6"/>
        <v>22.79438775510204</v>
      </c>
      <c r="R50" s="43">
        <v>99764</v>
      </c>
      <c r="S50" s="43">
        <f t="shared" si="7"/>
        <v>25.45</v>
      </c>
      <c r="T50" s="43">
        <v>75821</v>
      </c>
      <c r="U50" s="43">
        <f t="shared" si="7"/>
        <v>19.342091836734692</v>
      </c>
      <c r="V50" s="44">
        <f t="shared" si="8"/>
        <v>4328260</v>
      </c>
      <c r="W50" s="43">
        <f t="shared" si="9"/>
        <v>1104.1479591836735</v>
      </c>
    </row>
    <row r="51" spans="1:23" ht="12.75">
      <c r="A51" s="23">
        <v>48</v>
      </c>
      <c r="B51" s="66" t="s">
        <v>61</v>
      </c>
      <c r="C51" s="59">
        <v>6253</v>
      </c>
      <c r="D51" s="43">
        <v>5794332</v>
      </c>
      <c r="E51" s="43">
        <f t="shared" si="0"/>
        <v>926.648328802175</v>
      </c>
      <c r="F51" s="43">
        <v>6331</v>
      </c>
      <c r="G51" s="43">
        <f t="shared" si="1"/>
        <v>1.0124740124740124</v>
      </c>
      <c r="H51" s="43">
        <v>0</v>
      </c>
      <c r="I51" s="43">
        <f t="shared" si="2"/>
        <v>0</v>
      </c>
      <c r="J51" s="43">
        <v>1554780</v>
      </c>
      <c r="K51" s="43">
        <f t="shared" si="3"/>
        <v>248.64545018391172</v>
      </c>
      <c r="L51" s="43">
        <v>399180</v>
      </c>
      <c r="M51" s="43">
        <f t="shared" si="4"/>
        <v>63.83815768431153</v>
      </c>
      <c r="N51" s="43">
        <v>1084092</v>
      </c>
      <c r="O51" s="43">
        <f t="shared" si="5"/>
        <v>173.37150167919398</v>
      </c>
      <c r="P51" s="43">
        <v>241514</v>
      </c>
      <c r="Q51" s="43">
        <f t="shared" si="6"/>
        <v>38.62370062370062</v>
      </c>
      <c r="R51" s="43">
        <v>0</v>
      </c>
      <c r="S51" s="43">
        <f t="shared" si="7"/>
        <v>0</v>
      </c>
      <c r="T51" s="43">
        <v>661285</v>
      </c>
      <c r="U51" s="43">
        <f t="shared" si="7"/>
        <v>105.7548376779146</v>
      </c>
      <c r="V51" s="44">
        <f t="shared" si="8"/>
        <v>9741514</v>
      </c>
      <c r="W51" s="43">
        <f t="shared" si="9"/>
        <v>1557.8944506636815</v>
      </c>
    </row>
    <row r="52" spans="1:23" ht="12.75">
      <c r="A52" s="23">
        <v>49</v>
      </c>
      <c r="B52" s="66" t="s">
        <v>62</v>
      </c>
      <c r="C52" s="59">
        <v>15135</v>
      </c>
      <c r="D52" s="43">
        <v>6034587</v>
      </c>
      <c r="E52" s="43">
        <f t="shared" si="0"/>
        <v>398.7173439048563</v>
      </c>
      <c r="F52" s="43">
        <v>110631</v>
      </c>
      <c r="G52" s="43">
        <f t="shared" si="1"/>
        <v>7.309613478691774</v>
      </c>
      <c r="H52" s="43">
        <v>235017</v>
      </c>
      <c r="I52" s="43">
        <f t="shared" si="2"/>
        <v>15.52804757185332</v>
      </c>
      <c r="J52" s="43">
        <v>1935041</v>
      </c>
      <c r="K52" s="43">
        <f t="shared" si="3"/>
        <v>127.85206475057814</v>
      </c>
      <c r="L52" s="43">
        <v>523789</v>
      </c>
      <c r="M52" s="43">
        <f t="shared" si="4"/>
        <v>34.60779649818302</v>
      </c>
      <c r="N52" s="43">
        <v>2912631</v>
      </c>
      <c r="O52" s="43">
        <f t="shared" si="5"/>
        <v>192.4434093161546</v>
      </c>
      <c r="P52" s="43">
        <v>356932</v>
      </c>
      <c r="Q52" s="43">
        <f t="shared" si="6"/>
        <v>23.583217707300957</v>
      </c>
      <c r="R52" s="43">
        <v>65007</v>
      </c>
      <c r="S52" s="43">
        <f t="shared" si="7"/>
        <v>4.295143706640238</v>
      </c>
      <c r="T52" s="43">
        <v>491039</v>
      </c>
      <c r="U52" s="43">
        <f t="shared" si="7"/>
        <v>32.44393789230261</v>
      </c>
      <c r="V52" s="44">
        <f t="shared" si="8"/>
        <v>12664674</v>
      </c>
      <c r="W52" s="43">
        <f t="shared" si="9"/>
        <v>836.780574826561</v>
      </c>
    </row>
    <row r="53" spans="1:23" ht="12.75">
      <c r="A53" s="24">
        <v>50</v>
      </c>
      <c r="B53" s="68" t="s">
        <v>63</v>
      </c>
      <c r="C53" s="58">
        <v>8405</v>
      </c>
      <c r="D53" s="40">
        <v>3043849</v>
      </c>
      <c r="E53" s="40">
        <f t="shared" si="0"/>
        <v>362.14741225461034</v>
      </c>
      <c r="F53" s="40">
        <v>54600</v>
      </c>
      <c r="G53" s="40">
        <f t="shared" si="1"/>
        <v>6.496133254015467</v>
      </c>
      <c r="H53" s="40">
        <v>79774</v>
      </c>
      <c r="I53" s="40">
        <f t="shared" si="2"/>
        <v>9.49125520523498</v>
      </c>
      <c r="J53" s="40">
        <v>1007625</v>
      </c>
      <c r="K53" s="40">
        <f t="shared" si="3"/>
        <v>119.88399762046402</v>
      </c>
      <c r="L53" s="40">
        <v>392689</v>
      </c>
      <c r="M53" s="40">
        <f t="shared" si="4"/>
        <v>46.72088042831648</v>
      </c>
      <c r="N53" s="40">
        <v>1519073</v>
      </c>
      <c r="O53" s="40">
        <f t="shared" si="5"/>
        <v>180.7344437834622</v>
      </c>
      <c r="P53" s="40">
        <v>220133</v>
      </c>
      <c r="Q53" s="40">
        <f t="shared" si="6"/>
        <v>26.19071980963712</v>
      </c>
      <c r="R53" s="40">
        <v>0</v>
      </c>
      <c r="S53" s="40">
        <f t="shared" si="7"/>
        <v>0</v>
      </c>
      <c r="T53" s="40">
        <v>514489</v>
      </c>
      <c r="U53" s="40">
        <f t="shared" si="7"/>
        <v>61.21225461035098</v>
      </c>
      <c r="V53" s="41">
        <f t="shared" si="8"/>
        <v>6832232</v>
      </c>
      <c r="W53" s="40">
        <f t="shared" si="9"/>
        <v>812.8770969660916</v>
      </c>
    </row>
    <row r="54" spans="1:23" ht="12.75">
      <c r="A54" s="50">
        <v>51</v>
      </c>
      <c r="B54" s="67" t="s">
        <v>64</v>
      </c>
      <c r="C54" s="59">
        <v>9534</v>
      </c>
      <c r="D54" s="51">
        <v>5092014</v>
      </c>
      <c r="E54" s="51">
        <f t="shared" si="0"/>
        <v>534.0899937067338</v>
      </c>
      <c r="F54" s="51">
        <v>27291</v>
      </c>
      <c r="G54" s="51">
        <f t="shared" si="1"/>
        <v>2.8624921334172435</v>
      </c>
      <c r="H54" s="51">
        <v>246334</v>
      </c>
      <c r="I54" s="51">
        <f t="shared" si="2"/>
        <v>25.83742395636669</v>
      </c>
      <c r="J54" s="51">
        <v>2033127</v>
      </c>
      <c r="K54" s="51">
        <f t="shared" si="3"/>
        <v>213.25015733165512</v>
      </c>
      <c r="L54" s="51">
        <v>167347</v>
      </c>
      <c r="M54" s="51">
        <f t="shared" si="4"/>
        <v>17.552653660583175</v>
      </c>
      <c r="N54" s="51">
        <v>1832819</v>
      </c>
      <c r="O54" s="51">
        <f t="shared" si="5"/>
        <v>192.24029788126705</v>
      </c>
      <c r="P54" s="51">
        <v>242259</v>
      </c>
      <c r="Q54" s="51">
        <f t="shared" si="6"/>
        <v>25.410006293266203</v>
      </c>
      <c r="R54" s="51">
        <v>81939</v>
      </c>
      <c r="S54" s="51">
        <f t="shared" si="7"/>
        <v>8.594398993077407</v>
      </c>
      <c r="T54" s="51">
        <v>806441</v>
      </c>
      <c r="U54" s="51">
        <f t="shared" si="7"/>
        <v>84.58579819593035</v>
      </c>
      <c r="V54" s="52">
        <f t="shared" si="8"/>
        <v>10529571</v>
      </c>
      <c r="W54" s="51">
        <f t="shared" si="9"/>
        <v>1104.423222152297</v>
      </c>
    </row>
    <row r="55" spans="1:23" ht="12.75">
      <c r="A55" s="23">
        <v>52</v>
      </c>
      <c r="B55" s="66" t="s">
        <v>156</v>
      </c>
      <c r="C55" s="59">
        <v>36021</v>
      </c>
      <c r="D55" s="43">
        <v>8819409</v>
      </c>
      <c r="E55" s="43">
        <f t="shared" si="0"/>
        <v>244.84075955692512</v>
      </c>
      <c r="F55" s="43">
        <v>0</v>
      </c>
      <c r="G55" s="43">
        <f t="shared" si="1"/>
        <v>0</v>
      </c>
      <c r="H55" s="43">
        <v>307342</v>
      </c>
      <c r="I55" s="43">
        <f t="shared" si="2"/>
        <v>8.532300602426362</v>
      </c>
      <c r="J55" s="43">
        <v>6480828</v>
      </c>
      <c r="K55" s="43">
        <f t="shared" si="3"/>
        <v>179.91804780544683</v>
      </c>
      <c r="L55" s="43">
        <v>0</v>
      </c>
      <c r="M55" s="43">
        <f t="shared" si="4"/>
        <v>0</v>
      </c>
      <c r="N55" s="43">
        <v>4073274</v>
      </c>
      <c r="O55" s="43">
        <f t="shared" si="5"/>
        <v>113.08053635379362</v>
      </c>
      <c r="P55" s="43">
        <v>710295</v>
      </c>
      <c r="Q55" s="43">
        <f t="shared" si="6"/>
        <v>19.718913966852668</v>
      </c>
      <c r="R55" s="43">
        <v>211772</v>
      </c>
      <c r="S55" s="43">
        <f t="shared" si="7"/>
        <v>5.879126065350768</v>
      </c>
      <c r="T55" s="43">
        <v>665249</v>
      </c>
      <c r="U55" s="43">
        <f t="shared" si="7"/>
        <v>18.468365675578134</v>
      </c>
      <c r="V55" s="44">
        <f t="shared" si="8"/>
        <v>21268169</v>
      </c>
      <c r="W55" s="43">
        <f t="shared" si="9"/>
        <v>590.4380500263735</v>
      </c>
    </row>
    <row r="56" spans="1:23" ht="12.75">
      <c r="A56" s="23">
        <v>53</v>
      </c>
      <c r="B56" s="66" t="s">
        <v>65</v>
      </c>
      <c r="C56" s="59">
        <v>19369</v>
      </c>
      <c r="D56" s="43">
        <v>10081137</v>
      </c>
      <c r="E56" s="43">
        <f t="shared" si="0"/>
        <v>520.4779286488719</v>
      </c>
      <c r="F56" s="43">
        <v>172179</v>
      </c>
      <c r="G56" s="43">
        <f t="shared" si="1"/>
        <v>8.88941091434767</v>
      </c>
      <c r="H56" s="43">
        <v>369420</v>
      </c>
      <c r="I56" s="43">
        <f t="shared" si="2"/>
        <v>19.07274510816253</v>
      </c>
      <c r="J56" s="43">
        <v>2303327</v>
      </c>
      <c r="K56" s="43">
        <f t="shared" si="3"/>
        <v>118.91821983582012</v>
      </c>
      <c r="L56" s="43">
        <v>376206</v>
      </c>
      <c r="M56" s="43">
        <f t="shared" si="4"/>
        <v>19.423098766069494</v>
      </c>
      <c r="N56" s="43">
        <v>3127108</v>
      </c>
      <c r="O56" s="43">
        <f t="shared" si="5"/>
        <v>161.44911972739945</v>
      </c>
      <c r="P56" s="43">
        <v>495104</v>
      </c>
      <c r="Q56" s="43">
        <f t="shared" si="6"/>
        <v>25.561670710929835</v>
      </c>
      <c r="R56" s="43">
        <v>34348</v>
      </c>
      <c r="S56" s="43">
        <f t="shared" si="7"/>
        <v>1.7733491661934018</v>
      </c>
      <c r="T56" s="43">
        <v>871618</v>
      </c>
      <c r="U56" s="43">
        <f t="shared" si="7"/>
        <v>45.00067117558986</v>
      </c>
      <c r="V56" s="44">
        <f t="shared" si="8"/>
        <v>17830447</v>
      </c>
      <c r="W56" s="43">
        <f t="shared" si="9"/>
        <v>920.5662140533843</v>
      </c>
    </row>
    <row r="57" spans="1:23" ht="12.75">
      <c r="A57" s="23">
        <v>54</v>
      </c>
      <c r="B57" s="66" t="s">
        <v>66</v>
      </c>
      <c r="C57" s="59">
        <v>713</v>
      </c>
      <c r="D57" s="43">
        <v>701305</v>
      </c>
      <c r="E57" s="43">
        <f t="shared" si="0"/>
        <v>983.5974754558205</v>
      </c>
      <c r="F57" s="43">
        <v>906</v>
      </c>
      <c r="G57" s="43">
        <f t="shared" si="1"/>
        <v>1.270687237026648</v>
      </c>
      <c r="H57" s="43">
        <v>92320</v>
      </c>
      <c r="I57" s="43">
        <f t="shared" si="2"/>
        <v>129.48106591865357</v>
      </c>
      <c r="J57" s="43">
        <v>164481</v>
      </c>
      <c r="K57" s="43">
        <f t="shared" si="3"/>
        <v>230.68863955119215</v>
      </c>
      <c r="L57" s="43">
        <v>95208</v>
      </c>
      <c r="M57" s="43">
        <f t="shared" si="4"/>
        <v>133.53155680224404</v>
      </c>
      <c r="N57" s="43">
        <v>180270</v>
      </c>
      <c r="O57" s="43">
        <f t="shared" si="5"/>
        <v>252.83309957924263</v>
      </c>
      <c r="P57" s="43">
        <v>23894</v>
      </c>
      <c r="Q57" s="43">
        <f t="shared" si="6"/>
        <v>33.51192145862552</v>
      </c>
      <c r="R57" s="43">
        <v>1242</v>
      </c>
      <c r="S57" s="43">
        <f t="shared" si="7"/>
        <v>1.7419354838709677</v>
      </c>
      <c r="T57" s="43">
        <v>21150</v>
      </c>
      <c r="U57" s="43">
        <f t="shared" si="7"/>
        <v>29.663394109396915</v>
      </c>
      <c r="V57" s="44">
        <f t="shared" si="8"/>
        <v>1280776</v>
      </c>
      <c r="W57" s="43">
        <f t="shared" si="9"/>
        <v>1796.319775596073</v>
      </c>
    </row>
    <row r="58" spans="1:23" ht="12.75">
      <c r="A58" s="24">
        <v>55</v>
      </c>
      <c r="B58" s="68" t="s">
        <v>157</v>
      </c>
      <c r="C58" s="58">
        <v>18869</v>
      </c>
      <c r="D58" s="40">
        <v>7720710</v>
      </c>
      <c r="E58" s="40">
        <f t="shared" si="0"/>
        <v>409.1743070644973</v>
      </c>
      <c r="F58" s="40">
        <v>0</v>
      </c>
      <c r="G58" s="40">
        <f t="shared" si="1"/>
        <v>0</v>
      </c>
      <c r="H58" s="40">
        <v>268141</v>
      </c>
      <c r="I58" s="40">
        <f t="shared" si="2"/>
        <v>14.210662992209445</v>
      </c>
      <c r="J58" s="40">
        <v>2179323</v>
      </c>
      <c r="K58" s="40">
        <f t="shared" si="3"/>
        <v>115.4975356404685</v>
      </c>
      <c r="L58" s="40">
        <v>914224</v>
      </c>
      <c r="M58" s="40">
        <f t="shared" si="4"/>
        <v>48.45111028671366</v>
      </c>
      <c r="N58" s="40">
        <v>2957628</v>
      </c>
      <c r="O58" s="40">
        <f t="shared" si="5"/>
        <v>156.74534951507763</v>
      </c>
      <c r="P58" s="40">
        <v>403392</v>
      </c>
      <c r="Q58" s="40">
        <f t="shared" si="6"/>
        <v>21.378557422226933</v>
      </c>
      <c r="R58" s="40">
        <v>200431</v>
      </c>
      <c r="S58" s="40">
        <f t="shared" si="7"/>
        <v>10.62223753246065</v>
      </c>
      <c r="T58" s="40">
        <v>846456</v>
      </c>
      <c r="U58" s="40">
        <f t="shared" si="7"/>
        <v>44.859611002172876</v>
      </c>
      <c r="V58" s="41">
        <f t="shared" si="8"/>
        <v>15490305</v>
      </c>
      <c r="W58" s="40">
        <f t="shared" si="9"/>
        <v>820.939371455827</v>
      </c>
    </row>
    <row r="59" spans="1:23" ht="12.75">
      <c r="A59" s="50">
        <v>56</v>
      </c>
      <c r="B59" s="67" t="s">
        <v>67</v>
      </c>
      <c r="C59" s="59">
        <v>2636</v>
      </c>
      <c r="D59" s="51">
        <v>1463766</v>
      </c>
      <c r="E59" s="51">
        <f t="shared" si="0"/>
        <v>555.2981790591806</v>
      </c>
      <c r="F59" s="51">
        <v>37848</v>
      </c>
      <c r="G59" s="51">
        <f t="shared" si="1"/>
        <v>14.358118361153263</v>
      </c>
      <c r="H59" s="51">
        <v>126894</v>
      </c>
      <c r="I59" s="51">
        <f t="shared" si="2"/>
        <v>48.13884673748103</v>
      </c>
      <c r="J59" s="51">
        <v>240692</v>
      </c>
      <c r="K59" s="51">
        <f t="shared" si="3"/>
        <v>91.30955993930198</v>
      </c>
      <c r="L59" s="51">
        <v>196337</v>
      </c>
      <c r="M59" s="51">
        <f t="shared" si="4"/>
        <v>74.4829286798179</v>
      </c>
      <c r="N59" s="51">
        <v>333756</v>
      </c>
      <c r="O59" s="51">
        <f t="shared" si="5"/>
        <v>126.61456752655539</v>
      </c>
      <c r="P59" s="51">
        <v>72974</v>
      </c>
      <c r="Q59" s="51">
        <f t="shared" si="6"/>
        <v>27.68361153262519</v>
      </c>
      <c r="R59" s="51">
        <v>17212</v>
      </c>
      <c r="S59" s="51">
        <f t="shared" si="7"/>
        <v>6.52959028831563</v>
      </c>
      <c r="T59" s="51">
        <v>290393</v>
      </c>
      <c r="U59" s="51">
        <f t="shared" si="7"/>
        <v>110.16426403641881</v>
      </c>
      <c r="V59" s="52">
        <f t="shared" si="8"/>
        <v>2779872</v>
      </c>
      <c r="W59" s="51">
        <f t="shared" si="9"/>
        <v>1054.5796661608497</v>
      </c>
    </row>
    <row r="60" spans="1:23" ht="12.75">
      <c r="A60" s="23">
        <v>57</v>
      </c>
      <c r="B60" s="66" t="s">
        <v>158</v>
      </c>
      <c r="C60" s="59">
        <v>9090</v>
      </c>
      <c r="D60" s="43">
        <v>3221702</v>
      </c>
      <c r="E60" s="43">
        <f t="shared" si="0"/>
        <v>354.4226622662266</v>
      </c>
      <c r="F60" s="43">
        <v>50136</v>
      </c>
      <c r="G60" s="43">
        <f t="shared" si="1"/>
        <v>5.515511551155115</v>
      </c>
      <c r="H60" s="43">
        <v>0</v>
      </c>
      <c r="I60" s="43">
        <f t="shared" si="2"/>
        <v>0</v>
      </c>
      <c r="J60" s="43">
        <v>1909452</v>
      </c>
      <c r="K60" s="43">
        <f t="shared" si="3"/>
        <v>210.06072607260725</v>
      </c>
      <c r="L60" s="43">
        <v>484919</v>
      </c>
      <c r="M60" s="43">
        <f t="shared" si="4"/>
        <v>53.34642464246425</v>
      </c>
      <c r="N60" s="43">
        <v>2051835</v>
      </c>
      <c r="O60" s="43">
        <f t="shared" si="5"/>
        <v>225.72442244224422</v>
      </c>
      <c r="P60" s="43">
        <v>216815</v>
      </c>
      <c r="Q60" s="43">
        <f t="shared" si="6"/>
        <v>23.85203520352035</v>
      </c>
      <c r="R60" s="43">
        <v>220399</v>
      </c>
      <c r="S60" s="43">
        <f t="shared" si="7"/>
        <v>24.246314631463147</v>
      </c>
      <c r="T60" s="43">
        <v>619591</v>
      </c>
      <c r="U60" s="43">
        <f t="shared" si="7"/>
        <v>68.16182618261826</v>
      </c>
      <c r="V60" s="44">
        <f t="shared" si="8"/>
        <v>8774849</v>
      </c>
      <c r="W60" s="43">
        <f t="shared" si="9"/>
        <v>965.3299229922992</v>
      </c>
    </row>
    <row r="61" spans="1:23" ht="12.75">
      <c r="A61" s="23">
        <v>58</v>
      </c>
      <c r="B61" s="66" t="s">
        <v>68</v>
      </c>
      <c r="C61" s="59">
        <v>9986</v>
      </c>
      <c r="D61" s="43">
        <v>5899002</v>
      </c>
      <c r="E61" s="43">
        <f t="shared" si="0"/>
        <v>590.7272181053474</v>
      </c>
      <c r="F61" s="43">
        <v>0</v>
      </c>
      <c r="G61" s="43">
        <f t="shared" si="1"/>
        <v>0</v>
      </c>
      <c r="H61" s="43">
        <v>112872</v>
      </c>
      <c r="I61" s="43">
        <f t="shared" si="2"/>
        <v>11.303024233927498</v>
      </c>
      <c r="J61" s="43">
        <v>1813121</v>
      </c>
      <c r="K61" s="43">
        <f t="shared" si="3"/>
        <v>181.5662928099339</v>
      </c>
      <c r="L61" s="43">
        <v>187042</v>
      </c>
      <c r="M61" s="43">
        <f t="shared" si="4"/>
        <v>18.73042259162828</v>
      </c>
      <c r="N61" s="43">
        <v>1860675</v>
      </c>
      <c r="O61" s="43">
        <f t="shared" si="5"/>
        <v>186.32835970358502</v>
      </c>
      <c r="P61" s="43">
        <v>244254</v>
      </c>
      <c r="Q61" s="43">
        <f t="shared" si="6"/>
        <v>24.45964350090126</v>
      </c>
      <c r="R61" s="43">
        <v>73039</v>
      </c>
      <c r="S61" s="43">
        <f t="shared" si="7"/>
        <v>7.3141397957139995</v>
      </c>
      <c r="T61" s="43">
        <v>346706</v>
      </c>
      <c r="U61" s="43">
        <f t="shared" si="7"/>
        <v>34.719206889645505</v>
      </c>
      <c r="V61" s="44">
        <f t="shared" si="8"/>
        <v>10536711</v>
      </c>
      <c r="W61" s="43">
        <f t="shared" si="9"/>
        <v>1055.148307630683</v>
      </c>
    </row>
    <row r="62" spans="1:23" ht="12.75">
      <c r="A62" s="23">
        <v>59</v>
      </c>
      <c r="B62" s="66" t="s">
        <v>69</v>
      </c>
      <c r="C62" s="59">
        <v>5302</v>
      </c>
      <c r="D62" s="43">
        <v>3272750</v>
      </c>
      <c r="E62" s="43">
        <f t="shared" si="0"/>
        <v>617.2670690305545</v>
      </c>
      <c r="F62" s="43">
        <v>52294</v>
      </c>
      <c r="G62" s="43">
        <f t="shared" si="1"/>
        <v>9.863070539419088</v>
      </c>
      <c r="H62" s="43">
        <v>128420</v>
      </c>
      <c r="I62" s="43">
        <f t="shared" si="2"/>
        <v>24.221048660882687</v>
      </c>
      <c r="J62" s="43">
        <v>788486</v>
      </c>
      <c r="K62" s="43">
        <f t="shared" si="3"/>
        <v>148.71482459449265</v>
      </c>
      <c r="L62" s="43">
        <v>4022</v>
      </c>
      <c r="M62" s="43">
        <f t="shared" si="4"/>
        <v>0.7585816672953603</v>
      </c>
      <c r="N62" s="43">
        <v>1468903</v>
      </c>
      <c r="O62" s="43">
        <f t="shared" si="5"/>
        <v>277.0469634100339</v>
      </c>
      <c r="P62" s="43">
        <v>142645</v>
      </c>
      <c r="Q62" s="43">
        <f t="shared" si="6"/>
        <v>26.90399849113542</v>
      </c>
      <c r="R62" s="43">
        <v>0</v>
      </c>
      <c r="S62" s="43">
        <f t="shared" si="7"/>
        <v>0</v>
      </c>
      <c r="T62" s="43">
        <v>193195</v>
      </c>
      <c r="U62" s="43">
        <f t="shared" si="7"/>
        <v>36.43813655224444</v>
      </c>
      <c r="V62" s="44">
        <f t="shared" si="8"/>
        <v>6050715</v>
      </c>
      <c r="W62" s="43">
        <f t="shared" si="9"/>
        <v>1141.213692946058</v>
      </c>
    </row>
    <row r="63" spans="1:23" ht="12.75">
      <c r="A63" s="24">
        <v>60</v>
      </c>
      <c r="B63" s="68" t="s">
        <v>70</v>
      </c>
      <c r="C63" s="58">
        <v>7143</v>
      </c>
      <c r="D63" s="40">
        <v>3360773</v>
      </c>
      <c r="E63" s="40">
        <f t="shared" si="0"/>
        <v>470.49881002379954</v>
      </c>
      <c r="F63" s="40">
        <v>5726</v>
      </c>
      <c r="G63" s="40">
        <f t="shared" si="1"/>
        <v>0.8016239675206496</v>
      </c>
      <c r="H63" s="40">
        <v>391243</v>
      </c>
      <c r="I63" s="40">
        <f t="shared" si="2"/>
        <v>54.77292454150917</v>
      </c>
      <c r="J63" s="40">
        <v>1081728</v>
      </c>
      <c r="K63" s="40">
        <f t="shared" si="3"/>
        <v>151.43889122217556</v>
      </c>
      <c r="L63" s="40">
        <v>307899</v>
      </c>
      <c r="M63" s="40">
        <f t="shared" si="4"/>
        <v>43.104997900042</v>
      </c>
      <c r="N63" s="40">
        <v>1314358</v>
      </c>
      <c r="O63" s="40">
        <f t="shared" si="5"/>
        <v>184.0064398712026</v>
      </c>
      <c r="P63" s="40">
        <v>161637</v>
      </c>
      <c r="Q63" s="40">
        <f t="shared" si="6"/>
        <v>22.62872742545149</v>
      </c>
      <c r="R63" s="40">
        <v>15485</v>
      </c>
      <c r="S63" s="40">
        <f t="shared" si="7"/>
        <v>2.1678566428671426</v>
      </c>
      <c r="T63" s="40">
        <v>510693</v>
      </c>
      <c r="U63" s="40">
        <f t="shared" si="7"/>
        <v>71.49559008819824</v>
      </c>
      <c r="V63" s="41">
        <f t="shared" si="8"/>
        <v>7149542</v>
      </c>
      <c r="W63" s="40">
        <f t="shared" si="9"/>
        <v>1000.9158616827664</v>
      </c>
    </row>
    <row r="64" spans="1:23" ht="12.75">
      <c r="A64" s="50">
        <v>61</v>
      </c>
      <c r="B64" s="67" t="s">
        <v>71</v>
      </c>
      <c r="C64" s="59">
        <v>3825</v>
      </c>
      <c r="D64" s="51">
        <v>2161731</v>
      </c>
      <c r="E64" s="51">
        <f t="shared" si="0"/>
        <v>565.158431372549</v>
      </c>
      <c r="F64" s="51">
        <v>0</v>
      </c>
      <c r="G64" s="51">
        <f t="shared" si="1"/>
        <v>0</v>
      </c>
      <c r="H64" s="51">
        <v>158936</v>
      </c>
      <c r="I64" s="51">
        <f t="shared" si="2"/>
        <v>41.5518954248366</v>
      </c>
      <c r="J64" s="51">
        <v>659861</v>
      </c>
      <c r="K64" s="51">
        <f t="shared" si="3"/>
        <v>172.5126797385621</v>
      </c>
      <c r="L64" s="51">
        <v>16168</v>
      </c>
      <c r="M64" s="51">
        <f t="shared" si="4"/>
        <v>4.226928104575164</v>
      </c>
      <c r="N64" s="51">
        <v>696217</v>
      </c>
      <c r="O64" s="51">
        <f t="shared" si="5"/>
        <v>182.01751633986927</v>
      </c>
      <c r="P64" s="51">
        <v>100952</v>
      </c>
      <c r="Q64" s="51">
        <f t="shared" si="6"/>
        <v>26.39267973856209</v>
      </c>
      <c r="R64" s="51">
        <v>0</v>
      </c>
      <c r="S64" s="51">
        <f t="shared" si="7"/>
        <v>0</v>
      </c>
      <c r="T64" s="51">
        <v>243093</v>
      </c>
      <c r="U64" s="51">
        <f t="shared" si="7"/>
        <v>63.55372549019608</v>
      </c>
      <c r="V64" s="52">
        <f t="shared" si="8"/>
        <v>4036958</v>
      </c>
      <c r="W64" s="51">
        <f t="shared" si="9"/>
        <v>1055.4138562091503</v>
      </c>
    </row>
    <row r="65" spans="1:23" ht="12.75">
      <c r="A65" s="23">
        <v>62</v>
      </c>
      <c r="B65" s="66" t="s">
        <v>72</v>
      </c>
      <c r="C65" s="59">
        <v>2246</v>
      </c>
      <c r="D65" s="43">
        <v>712014</v>
      </c>
      <c r="E65" s="43">
        <f t="shared" si="0"/>
        <v>317.0142475512021</v>
      </c>
      <c r="F65" s="43">
        <v>0</v>
      </c>
      <c r="G65" s="43">
        <f t="shared" si="1"/>
        <v>0</v>
      </c>
      <c r="H65" s="43">
        <v>102303</v>
      </c>
      <c r="I65" s="43">
        <f t="shared" si="2"/>
        <v>45.54897595725735</v>
      </c>
      <c r="J65" s="43">
        <v>250224</v>
      </c>
      <c r="K65" s="43">
        <f t="shared" si="3"/>
        <v>111.40872662511131</v>
      </c>
      <c r="L65" s="43">
        <v>115490</v>
      </c>
      <c r="M65" s="43">
        <f t="shared" si="4"/>
        <v>51.420302760463045</v>
      </c>
      <c r="N65" s="43">
        <v>528479</v>
      </c>
      <c r="O65" s="43">
        <f t="shared" si="5"/>
        <v>235.29786286731968</v>
      </c>
      <c r="P65" s="43">
        <v>89381</v>
      </c>
      <c r="Q65" s="43">
        <f t="shared" si="6"/>
        <v>39.79563668744434</v>
      </c>
      <c r="R65" s="43">
        <v>9387</v>
      </c>
      <c r="S65" s="43">
        <f t="shared" si="7"/>
        <v>4.179430097951914</v>
      </c>
      <c r="T65" s="43">
        <v>123739</v>
      </c>
      <c r="U65" s="43">
        <f t="shared" si="7"/>
        <v>55.09305431878896</v>
      </c>
      <c r="V65" s="44">
        <f t="shared" si="8"/>
        <v>1931017</v>
      </c>
      <c r="W65" s="43">
        <f t="shared" si="9"/>
        <v>859.7582368655387</v>
      </c>
    </row>
    <row r="66" spans="1:23" ht="12.75">
      <c r="A66" s="23">
        <v>63</v>
      </c>
      <c r="B66" s="66" t="s">
        <v>73</v>
      </c>
      <c r="C66" s="59">
        <v>2265</v>
      </c>
      <c r="D66" s="43">
        <v>894037</v>
      </c>
      <c r="E66" s="43">
        <f t="shared" si="0"/>
        <v>394.71832229580576</v>
      </c>
      <c r="F66" s="43">
        <v>1797</v>
      </c>
      <c r="G66" s="43">
        <f t="shared" si="1"/>
        <v>0.7933774834437086</v>
      </c>
      <c r="H66" s="43">
        <v>129227</v>
      </c>
      <c r="I66" s="43">
        <f t="shared" si="2"/>
        <v>57.05386313465784</v>
      </c>
      <c r="J66" s="43">
        <v>467812</v>
      </c>
      <c r="K66" s="43">
        <f t="shared" si="3"/>
        <v>206.53951434878587</v>
      </c>
      <c r="L66" s="43">
        <v>53634</v>
      </c>
      <c r="M66" s="43">
        <f t="shared" si="4"/>
        <v>23.679470198675496</v>
      </c>
      <c r="N66" s="43">
        <v>360223</v>
      </c>
      <c r="O66" s="43">
        <f t="shared" si="5"/>
        <v>159.03885209713025</v>
      </c>
      <c r="P66" s="43">
        <v>55782</v>
      </c>
      <c r="Q66" s="43">
        <f t="shared" si="6"/>
        <v>24.627814569536422</v>
      </c>
      <c r="R66" s="43">
        <v>7321</v>
      </c>
      <c r="S66" s="43">
        <f t="shared" si="7"/>
        <v>3.2322295805739514</v>
      </c>
      <c r="T66" s="43">
        <v>91250</v>
      </c>
      <c r="U66" s="43">
        <f t="shared" si="7"/>
        <v>40.28697571743929</v>
      </c>
      <c r="V66" s="44">
        <f t="shared" si="8"/>
        <v>2061083</v>
      </c>
      <c r="W66" s="43">
        <f t="shared" si="9"/>
        <v>909.9704194260486</v>
      </c>
    </row>
    <row r="67" spans="1:23" ht="12.75">
      <c r="A67" s="23">
        <v>64</v>
      </c>
      <c r="B67" s="66" t="s">
        <v>74</v>
      </c>
      <c r="C67" s="59">
        <v>2624</v>
      </c>
      <c r="D67" s="43">
        <v>1385141</v>
      </c>
      <c r="E67" s="43">
        <f t="shared" si="0"/>
        <v>527.873856707317</v>
      </c>
      <c r="F67" s="43">
        <v>20125</v>
      </c>
      <c r="G67" s="43">
        <f t="shared" si="1"/>
        <v>7.669588414634147</v>
      </c>
      <c r="H67" s="43">
        <v>116752</v>
      </c>
      <c r="I67" s="43">
        <f t="shared" si="2"/>
        <v>44.49390243902439</v>
      </c>
      <c r="J67" s="43">
        <v>636483</v>
      </c>
      <c r="K67" s="43">
        <f t="shared" si="3"/>
        <v>242.562118902439</v>
      </c>
      <c r="L67" s="43">
        <v>26275</v>
      </c>
      <c r="M67" s="43">
        <f t="shared" si="4"/>
        <v>10.013338414634147</v>
      </c>
      <c r="N67" s="43">
        <v>730740</v>
      </c>
      <c r="O67" s="43">
        <f t="shared" si="5"/>
        <v>278.4832317073171</v>
      </c>
      <c r="P67" s="43">
        <v>76386</v>
      </c>
      <c r="Q67" s="43">
        <f t="shared" si="6"/>
        <v>29.110518292682926</v>
      </c>
      <c r="R67" s="43">
        <v>24610</v>
      </c>
      <c r="S67" s="43">
        <f t="shared" si="7"/>
        <v>9.378810975609756</v>
      </c>
      <c r="T67" s="43">
        <v>35250</v>
      </c>
      <c r="U67" s="43">
        <f t="shared" si="7"/>
        <v>13.433689024390244</v>
      </c>
      <c r="V67" s="44">
        <f t="shared" si="8"/>
        <v>3051762</v>
      </c>
      <c r="W67" s="43">
        <f t="shared" si="9"/>
        <v>1163.0190548780488</v>
      </c>
    </row>
    <row r="68" spans="1:23" ht="12.75">
      <c r="A68" s="24">
        <v>65</v>
      </c>
      <c r="B68" s="68" t="s">
        <v>75</v>
      </c>
      <c r="C68" s="58">
        <v>8609</v>
      </c>
      <c r="D68" s="40">
        <v>5853966</v>
      </c>
      <c r="E68" s="40">
        <f t="shared" si="0"/>
        <v>679.9821117435242</v>
      </c>
      <c r="F68" s="40">
        <v>0</v>
      </c>
      <c r="G68" s="40">
        <f t="shared" si="1"/>
        <v>0</v>
      </c>
      <c r="H68" s="40">
        <v>282073</v>
      </c>
      <c r="I68" s="40">
        <f t="shared" si="2"/>
        <v>32.76489720060402</v>
      </c>
      <c r="J68" s="40">
        <v>1363612</v>
      </c>
      <c r="K68" s="40">
        <f t="shared" si="3"/>
        <v>158.39377395748636</v>
      </c>
      <c r="L68" s="40">
        <v>264502</v>
      </c>
      <c r="M68" s="40">
        <f t="shared" si="4"/>
        <v>30.723893599721222</v>
      </c>
      <c r="N68" s="40">
        <v>2063164</v>
      </c>
      <c r="O68" s="40">
        <f t="shared" si="5"/>
        <v>239.65199210128935</v>
      </c>
      <c r="P68" s="40">
        <v>299760</v>
      </c>
      <c r="Q68" s="40">
        <f t="shared" si="6"/>
        <v>34.81937507259844</v>
      </c>
      <c r="R68" s="40">
        <v>53363</v>
      </c>
      <c r="S68" s="40">
        <f t="shared" si="7"/>
        <v>6.1985131838773375</v>
      </c>
      <c r="T68" s="40">
        <v>905814</v>
      </c>
      <c r="U68" s="40">
        <f t="shared" si="7"/>
        <v>105.21709838541062</v>
      </c>
      <c r="V68" s="41">
        <f t="shared" si="8"/>
        <v>11086254</v>
      </c>
      <c r="W68" s="40">
        <f t="shared" si="9"/>
        <v>1287.7516552445115</v>
      </c>
    </row>
    <row r="69" spans="1:23" ht="12.75">
      <c r="A69" s="50">
        <v>66</v>
      </c>
      <c r="B69" s="67" t="s">
        <v>159</v>
      </c>
      <c r="C69" s="59">
        <v>2289</v>
      </c>
      <c r="D69" s="51">
        <v>1706168</v>
      </c>
      <c r="E69" s="51">
        <f>D69/$C69</f>
        <v>745.3770205329838</v>
      </c>
      <c r="F69" s="51">
        <v>13336</v>
      </c>
      <c r="G69" s="51">
        <f>F69/$C69</f>
        <v>5.826124945391</v>
      </c>
      <c r="H69" s="51">
        <v>161935</v>
      </c>
      <c r="I69" s="51">
        <f>H69/$C69</f>
        <v>70.74486675404107</v>
      </c>
      <c r="J69" s="51">
        <v>332264</v>
      </c>
      <c r="K69" s="51">
        <f>J69/$C69</f>
        <v>145.1568370467453</v>
      </c>
      <c r="L69" s="51">
        <v>5601</v>
      </c>
      <c r="M69" s="51">
        <f>L69/$C69</f>
        <v>2.4469200524246397</v>
      </c>
      <c r="N69" s="51">
        <v>452014</v>
      </c>
      <c r="O69" s="51">
        <f>N69/$C69</f>
        <v>197.47225862822194</v>
      </c>
      <c r="P69" s="51">
        <v>73980</v>
      </c>
      <c r="Q69" s="51">
        <f>P69/$C69</f>
        <v>32.31979030144168</v>
      </c>
      <c r="R69" s="51">
        <v>0</v>
      </c>
      <c r="S69" s="51">
        <f aca="true" t="shared" si="10" ref="S69:S74">R69/$C69</f>
        <v>0</v>
      </c>
      <c r="T69" s="51">
        <v>177648</v>
      </c>
      <c r="U69" s="51">
        <f aca="true" t="shared" si="11" ref="U69:U74">T69/$C69</f>
        <v>77.60943643512451</v>
      </c>
      <c r="V69" s="52">
        <f>D69+F69+H69+J69+L69+N69+P69+R69+T69</f>
        <v>2922946</v>
      </c>
      <c r="W69" s="51">
        <f>V69/$C69</f>
        <v>1276.953254696374</v>
      </c>
    </row>
    <row r="70" spans="1:23" ht="12.75" customHeight="1">
      <c r="A70" s="23">
        <v>67</v>
      </c>
      <c r="B70" s="66" t="s">
        <v>76</v>
      </c>
      <c r="C70" s="59">
        <v>4925</v>
      </c>
      <c r="D70" s="43">
        <v>2289862</v>
      </c>
      <c r="E70" s="43">
        <f t="shared" si="0"/>
        <v>464.9465989847716</v>
      </c>
      <c r="F70" s="43">
        <v>0</v>
      </c>
      <c r="G70" s="43">
        <f t="shared" si="1"/>
        <v>0</v>
      </c>
      <c r="H70" s="43">
        <v>45706</v>
      </c>
      <c r="I70" s="43">
        <f t="shared" si="2"/>
        <v>9.280406091370558</v>
      </c>
      <c r="J70" s="43">
        <v>832196</v>
      </c>
      <c r="K70" s="43">
        <f t="shared" si="3"/>
        <v>168.973807106599</v>
      </c>
      <c r="L70" s="43">
        <v>57781</v>
      </c>
      <c r="M70" s="43">
        <f t="shared" si="4"/>
        <v>11.732182741116752</v>
      </c>
      <c r="N70" s="43">
        <v>789352</v>
      </c>
      <c r="O70" s="43">
        <f t="shared" si="5"/>
        <v>160.27451776649747</v>
      </c>
      <c r="P70" s="43">
        <v>111778</v>
      </c>
      <c r="Q70" s="43">
        <f t="shared" si="6"/>
        <v>22.696040609137057</v>
      </c>
      <c r="R70" s="43">
        <v>53394</v>
      </c>
      <c r="S70" s="43">
        <f t="shared" si="10"/>
        <v>10.841421319796954</v>
      </c>
      <c r="T70" s="43">
        <v>408567</v>
      </c>
      <c r="U70" s="43">
        <f t="shared" si="11"/>
        <v>82.95776649746193</v>
      </c>
      <c r="V70" s="44">
        <f>D70+F70+H70+J70+L70+N70+P70+R70+T70</f>
        <v>4588636</v>
      </c>
      <c r="W70" s="43">
        <f t="shared" si="9"/>
        <v>931.7027411167512</v>
      </c>
    </row>
    <row r="71" spans="1:23" s="39" customFormat="1" ht="12.75">
      <c r="A71" s="23">
        <v>68</v>
      </c>
      <c r="B71" s="66" t="s">
        <v>77</v>
      </c>
      <c r="C71" s="59">
        <v>1962</v>
      </c>
      <c r="D71" s="43">
        <v>1592901</v>
      </c>
      <c r="E71" s="43">
        <f>D71/$C71</f>
        <v>811.8761467889908</v>
      </c>
      <c r="F71" s="43">
        <v>0</v>
      </c>
      <c r="G71" s="43">
        <f>F71/$C71</f>
        <v>0</v>
      </c>
      <c r="H71" s="43">
        <v>0</v>
      </c>
      <c r="I71" s="43">
        <f>H71/$C71</f>
        <v>0</v>
      </c>
      <c r="J71" s="43">
        <v>363616</v>
      </c>
      <c r="K71" s="43">
        <f>J71/$C71</f>
        <v>185.32925586136597</v>
      </c>
      <c r="L71" s="43">
        <v>85008</v>
      </c>
      <c r="M71" s="43">
        <f>L71/$C71</f>
        <v>43.32721712538226</v>
      </c>
      <c r="N71" s="43">
        <v>431993</v>
      </c>
      <c r="O71" s="43">
        <f>N71/$C71</f>
        <v>220.17991845056065</v>
      </c>
      <c r="P71" s="43">
        <v>38404</v>
      </c>
      <c r="Q71" s="43">
        <f>P71/$C71</f>
        <v>19.573904179408768</v>
      </c>
      <c r="R71" s="43">
        <v>0</v>
      </c>
      <c r="S71" s="43">
        <f t="shared" si="10"/>
        <v>0</v>
      </c>
      <c r="T71" s="43">
        <v>116023</v>
      </c>
      <c r="U71" s="43">
        <f t="shared" si="11"/>
        <v>59.13506625891947</v>
      </c>
      <c r="V71" s="44">
        <f>D71+F71+H71+J71+L71+N71+P71+R71+T71</f>
        <v>2627945</v>
      </c>
      <c r="W71" s="43">
        <f>V71/$C71</f>
        <v>1339.421508664628</v>
      </c>
    </row>
    <row r="72" spans="1:23" ht="12.75">
      <c r="A72" s="23">
        <v>69</v>
      </c>
      <c r="B72" s="66" t="s">
        <v>117</v>
      </c>
      <c r="C72" s="59">
        <v>3795</v>
      </c>
      <c r="D72" s="43">
        <v>2433743</v>
      </c>
      <c r="E72" s="43">
        <f>D72/$C72</f>
        <v>641.3025032938076</v>
      </c>
      <c r="F72" s="43">
        <v>780</v>
      </c>
      <c r="G72" s="43">
        <f>F72/$C72</f>
        <v>0.20553359683794467</v>
      </c>
      <c r="H72" s="43">
        <v>0</v>
      </c>
      <c r="I72" s="43">
        <f>H72/$C72</f>
        <v>0</v>
      </c>
      <c r="J72" s="43">
        <v>566417</v>
      </c>
      <c r="K72" s="43">
        <f>J72/$C72</f>
        <v>149.25349143610012</v>
      </c>
      <c r="L72" s="43">
        <v>0</v>
      </c>
      <c r="M72" s="43">
        <f>L72/$C72</f>
        <v>0</v>
      </c>
      <c r="N72" s="43">
        <v>574784</v>
      </c>
      <c r="O72" s="43">
        <f>N72/$C72</f>
        <v>151.45823451910408</v>
      </c>
      <c r="P72" s="43">
        <v>237</v>
      </c>
      <c r="Q72" s="43">
        <f>P72/$C72</f>
        <v>0.062450592885375494</v>
      </c>
      <c r="R72" s="43">
        <v>37781</v>
      </c>
      <c r="S72" s="43">
        <f t="shared" si="10"/>
        <v>9.955467720685112</v>
      </c>
      <c r="T72" s="43">
        <v>308991</v>
      </c>
      <c r="U72" s="43">
        <f t="shared" si="11"/>
        <v>81.4205533596838</v>
      </c>
      <c r="V72" s="44">
        <f>D72+F72+H72+J72+L72+N72+P72+R72+T72</f>
        <v>3922733</v>
      </c>
      <c r="W72" s="43">
        <f>V72/$C72</f>
        <v>1033.658234519104</v>
      </c>
    </row>
    <row r="73" spans="1:37" ht="12.75" customHeight="1">
      <c r="A73" s="23">
        <v>396</v>
      </c>
      <c r="B73" s="66" t="s">
        <v>160</v>
      </c>
      <c r="C73" s="58">
        <v>11872</v>
      </c>
      <c r="D73" s="43">
        <v>4745084.2299999995</v>
      </c>
      <c r="E73" s="43">
        <f>D73/$C73</f>
        <v>399.68701398247975</v>
      </c>
      <c r="F73" s="43">
        <v>0</v>
      </c>
      <c r="G73" s="43">
        <f>F73/$C73</f>
        <v>0</v>
      </c>
      <c r="H73" s="43">
        <v>115.09</v>
      </c>
      <c r="I73" s="43">
        <f>H73/$C73</f>
        <v>0.009694238544474394</v>
      </c>
      <c r="J73" s="43">
        <v>2698831.73</v>
      </c>
      <c r="K73" s="43">
        <f>J73/$C73</f>
        <v>227.32747051886793</v>
      </c>
      <c r="L73" s="43">
        <v>0</v>
      </c>
      <c r="M73" s="43">
        <f>L73/$C73</f>
        <v>0</v>
      </c>
      <c r="N73" s="43">
        <v>5542601.43</v>
      </c>
      <c r="O73" s="43">
        <f>N73/$C73</f>
        <v>466.86332799865227</v>
      </c>
      <c r="P73" s="43">
        <v>0</v>
      </c>
      <c r="Q73" s="43">
        <f>P73/$C73</f>
        <v>0</v>
      </c>
      <c r="R73" s="43">
        <v>1182094.78</v>
      </c>
      <c r="S73" s="43">
        <f t="shared" si="10"/>
        <v>99.56997809973046</v>
      </c>
      <c r="T73" s="43">
        <v>1115025.53</v>
      </c>
      <c r="U73" s="43">
        <f t="shared" si="11"/>
        <v>93.92061404986524</v>
      </c>
      <c r="V73" s="44">
        <f>D73+F73+H73+J73+L73+N73+P73+R73+T73</f>
        <v>15283752.789999997</v>
      </c>
      <c r="W73" s="43">
        <f>V73/$C73</f>
        <v>1287.37809888814</v>
      </c>
      <c r="X73" s="28"/>
      <c r="Y73" s="17"/>
      <c r="Z73" s="28"/>
      <c r="AA73" s="17"/>
      <c r="AB73" s="28"/>
      <c r="AC73" s="17"/>
      <c r="AD73" s="28"/>
      <c r="AE73" s="17"/>
      <c r="AF73" s="28"/>
      <c r="AG73" s="17"/>
      <c r="AH73" s="28"/>
      <c r="AI73" s="17"/>
      <c r="AJ73" s="28"/>
      <c r="AK73" s="17"/>
    </row>
    <row r="74" spans="1:23" ht="12.75">
      <c r="A74" s="10"/>
      <c r="B74" s="11" t="s">
        <v>22</v>
      </c>
      <c r="C74" s="49">
        <f>SUM(C4:C73)</f>
        <v>664834</v>
      </c>
      <c r="D74" s="22">
        <f>SUM(D4:D73)</f>
        <v>356803261.23</v>
      </c>
      <c r="E74" s="22">
        <f>D74/$C74</f>
        <v>536.6802257856849</v>
      </c>
      <c r="F74" s="22">
        <f>SUM(F4:F73)</f>
        <v>4019605</v>
      </c>
      <c r="G74" s="22">
        <f>F74/$C74</f>
        <v>6.046028031057377</v>
      </c>
      <c r="H74" s="22">
        <f>SUM(H4:H73)</f>
        <v>15068986.09</v>
      </c>
      <c r="I74" s="22">
        <f>H74/$C74</f>
        <v>22.665787384520044</v>
      </c>
      <c r="J74" s="22">
        <f>SUM(J4:J73)</f>
        <v>106047102.73</v>
      </c>
      <c r="K74" s="22">
        <f>J74/$C74</f>
        <v>159.50914473387343</v>
      </c>
      <c r="L74" s="22">
        <f>SUM(L4:L73)</f>
        <v>25145374</v>
      </c>
      <c r="M74" s="22">
        <f>L74/$C74</f>
        <v>37.82203377083603</v>
      </c>
      <c r="N74" s="22">
        <f>SUM(N4:N73)</f>
        <v>121190611.43</v>
      </c>
      <c r="O74" s="22">
        <f>N74/$C74</f>
        <v>182.28702417445558</v>
      </c>
      <c r="P74" s="22">
        <f>SUM(P4:P73)</f>
        <v>16586147</v>
      </c>
      <c r="Q74" s="22">
        <f>P74/$C74</f>
        <v>24.94780200771922</v>
      </c>
      <c r="R74" s="22">
        <f>SUM(R4:R73)</f>
        <v>6419972.78</v>
      </c>
      <c r="S74" s="22">
        <f t="shared" si="10"/>
        <v>9.65650490197553</v>
      </c>
      <c r="T74" s="22">
        <f>SUM(T4:T73)</f>
        <v>38344927.53</v>
      </c>
      <c r="U74" s="22">
        <f t="shared" si="11"/>
        <v>57.67594246082481</v>
      </c>
      <c r="V74" s="36">
        <f>SUM(V4:V73)</f>
        <v>689625987.79</v>
      </c>
      <c r="W74" s="22">
        <f>V74/$C74</f>
        <v>1037.2904932509468</v>
      </c>
    </row>
    <row r="75" spans="1:39" ht="12.75">
      <c r="A75" s="3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6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s="39" customFormat="1" ht="12.75">
      <c r="A76" s="23">
        <v>318</v>
      </c>
      <c r="B76" s="42" t="s">
        <v>78</v>
      </c>
      <c r="C76" s="59">
        <v>1359</v>
      </c>
      <c r="D76" s="43">
        <v>272814</v>
      </c>
      <c r="E76" s="43">
        <f>D76/$C76</f>
        <v>200.74613686534215</v>
      </c>
      <c r="F76" s="43">
        <v>6339</v>
      </c>
      <c r="G76" s="43">
        <f>F76/$C76</f>
        <v>4.664459161147903</v>
      </c>
      <c r="H76" s="43">
        <v>12706</v>
      </c>
      <c r="I76" s="43">
        <f>H76/$C76</f>
        <v>9.349521707137601</v>
      </c>
      <c r="J76" s="43">
        <v>159083</v>
      </c>
      <c r="K76" s="43">
        <f>J76/$C76</f>
        <v>117.0588668138337</v>
      </c>
      <c r="L76" s="43">
        <v>0</v>
      </c>
      <c r="M76" s="43">
        <f>L76/$C76</f>
        <v>0</v>
      </c>
      <c r="N76" s="43">
        <v>171855</v>
      </c>
      <c r="O76" s="43">
        <f>N76/$C76</f>
        <v>126.45695364238411</v>
      </c>
      <c r="P76" s="43">
        <v>0</v>
      </c>
      <c r="Q76" s="43">
        <f>P76/$C76</f>
        <v>0</v>
      </c>
      <c r="R76" s="43">
        <v>30803</v>
      </c>
      <c r="S76" s="43">
        <f>R76/$C76</f>
        <v>22.665930831493746</v>
      </c>
      <c r="T76" s="43">
        <v>66309</v>
      </c>
      <c r="U76" s="43">
        <f>T76/$C76</f>
        <v>48.792494481236204</v>
      </c>
      <c r="V76" s="44">
        <f>D76+F76+H76+J76+L76+N76+P76+R76+T76</f>
        <v>719909</v>
      </c>
      <c r="W76" s="43">
        <f>V76/$C76</f>
        <v>529.7343635025754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34"/>
      <c r="AM76" s="34"/>
    </row>
    <row r="77" spans="1:39" ht="12.75">
      <c r="A77" s="18">
        <v>319</v>
      </c>
      <c r="B77" s="19" t="s">
        <v>79</v>
      </c>
      <c r="C77" s="58">
        <v>356</v>
      </c>
      <c r="D77" s="40">
        <v>125215</v>
      </c>
      <c r="E77" s="40">
        <f>D77/$C77</f>
        <v>351.72752808988764</v>
      </c>
      <c r="F77" s="40">
        <v>0</v>
      </c>
      <c r="G77" s="40">
        <f>F77/$C77</f>
        <v>0</v>
      </c>
      <c r="H77" s="40">
        <v>0</v>
      </c>
      <c r="I77" s="40">
        <f>H77/$C77</f>
        <v>0</v>
      </c>
      <c r="J77" s="40">
        <v>0</v>
      </c>
      <c r="K77" s="40">
        <f>J77/$C77</f>
        <v>0</v>
      </c>
      <c r="L77" s="40">
        <v>0</v>
      </c>
      <c r="M77" s="40">
        <f>L77/$C77</f>
        <v>0</v>
      </c>
      <c r="N77" s="40">
        <v>75578</v>
      </c>
      <c r="O77" s="40">
        <f>N77/$C77</f>
        <v>212.29775280898878</v>
      </c>
      <c r="P77" s="40">
        <v>0</v>
      </c>
      <c r="Q77" s="40">
        <f>P77/$C77</f>
        <v>0</v>
      </c>
      <c r="R77" s="40">
        <v>0</v>
      </c>
      <c r="S77" s="40">
        <f>R77/$C77</f>
        <v>0</v>
      </c>
      <c r="T77" s="40">
        <v>26475</v>
      </c>
      <c r="U77" s="40">
        <f>T77/$C77</f>
        <v>74.36797752808988</v>
      </c>
      <c r="V77" s="41">
        <f>D77+F77+H77+J77+L77+N77+P77+R77+T77</f>
        <v>227268</v>
      </c>
      <c r="W77" s="40">
        <f>V77/$C77</f>
        <v>638.3932584269663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34"/>
      <c r="AM77" s="34"/>
    </row>
    <row r="78" spans="1:39" ht="12.75">
      <c r="A78" s="47"/>
      <c r="B78" s="48" t="s">
        <v>80</v>
      </c>
      <c r="C78" s="49">
        <f>SUM(C76:C77)</f>
        <v>1715</v>
      </c>
      <c r="D78" s="12">
        <f>SUM(D76:D77)</f>
        <v>398029</v>
      </c>
      <c r="E78" s="12">
        <f>D78/$C78</f>
        <v>232.0868804664723</v>
      </c>
      <c r="F78" s="12">
        <f>SUM(F76:F77)</f>
        <v>6339</v>
      </c>
      <c r="G78" s="12">
        <f>F78/$C78</f>
        <v>3.696209912536443</v>
      </c>
      <c r="H78" s="12">
        <f>SUM(H76:H77)</f>
        <v>12706</v>
      </c>
      <c r="I78" s="12">
        <f>H78/$C78</f>
        <v>7.408746355685131</v>
      </c>
      <c r="J78" s="12">
        <f>SUM(J76:J77)</f>
        <v>159083</v>
      </c>
      <c r="K78" s="12">
        <f>J78/$C78</f>
        <v>92.75976676384839</v>
      </c>
      <c r="L78" s="12">
        <f>SUM(L76:L77)</f>
        <v>0</v>
      </c>
      <c r="M78" s="12">
        <f>L78/$C78</f>
        <v>0</v>
      </c>
      <c r="N78" s="12">
        <f>SUM(N76:N77)</f>
        <v>247433</v>
      </c>
      <c r="O78" s="12">
        <f>N78/$C78</f>
        <v>144.27580174927112</v>
      </c>
      <c r="P78" s="12">
        <f>SUM(P76:P77)</f>
        <v>0</v>
      </c>
      <c r="Q78" s="12">
        <f>P78/$C78</f>
        <v>0</v>
      </c>
      <c r="R78" s="12">
        <f>SUM(R76:R77)</f>
        <v>30803</v>
      </c>
      <c r="S78" s="12">
        <f>R78/$C78</f>
        <v>17.960932944606412</v>
      </c>
      <c r="T78" s="12">
        <f>SUM(T76:T77)</f>
        <v>92784</v>
      </c>
      <c r="U78" s="12">
        <f>T78/$C78</f>
        <v>54.10145772594752</v>
      </c>
      <c r="V78" s="13">
        <f>SUM(V76:V77)</f>
        <v>947177</v>
      </c>
      <c r="W78" s="12">
        <f>V78/$C78</f>
        <v>552.2897959183673</v>
      </c>
      <c r="X78" s="29"/>
      <c r="Y78" s="33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34"/>
      <c r="AM78" s="34"/>
    </row>
    <row r="79" spans="1:39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6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ht="12.75">
      <c r="A80" s="50">
        <v>321001</v>
      </c>
      <c r="B80" s="50" t="s">
        <v>81</v>
      </c>
      <c r="C80" s="59">
        <v>351</v>
      </c>
      <c r="D80" s="51">
        <v>100288</v>
      </c>
      <c r="E80" s="51">
        <f aca="true" t="shared" si="12" ref="E80:E91">D80/$C80</f>
        <v>285.72079772079775</v>
      </c>
      <c r="F80" s="51">
        <v>0</v>
      </c>
      <c r="G80" s="51">
        <f aca="true" t="shared" si="13" ref="G80:G91">F80/$C80</f>
        <v>0</v>
      </c>
      <c r="H80" s="51">
        <v>2676</v>
      </c>
      <c r="I80" s="51">
        <f aca="true" t="shared" si="14" ref="I80:I91">H80/$C80</f>
        <v>7.6239316239316235</v>
      </c>
      <c r="J80" s="51">
        <v>43355</v>
      </c>
      <c r="K80" s="51">
        <f aca="true" t="shared" si="15" ref="K80:K91">J80/$C80</f>
        <v>123.51851851851852</v>
      </c>
      <c r="L80" s="51">
        <v>0</v>
      </c>
      <c r="M80" s="51">
        <f aca="true" t="shared" si="16" ref="M80:M91">L80/$C80</f>
        <v>0</v>
      </c>
      <c r="N80" s="51">
        <v>191029</v>
      </c>
      <c r="O80" s="51">
        <f aca="true" t="shared" si="17" ref="O80:O91">N80/$C80</f>
        <v>544.2421652421652</v>
      </c>
      <c r="P80" s="51">
        <v>9367</v>
      </c>
      <c r="Q80" s="51">
        <f aca="true" t="shared" si="18" ref="Q80:Q91">P80/$C80</f>
        <v>26.686609686609685</v>
      </c>
      <c r="R80" s="51">
        <v>0</v>
      </c>
      <c r="S80" s="51">
        <f aca="true" t="shared" si="19" ref="S80:S91">R80/$C80</f>
        <v>0</v>
      </c>
      <c r="T80" s="51">
        <v>126932</v>
      </c>
      <c r="U80" s="51">
        <f aca="true" t="shared" si="20" ref="U80:U91">T80/$C80</f>
        <v>361.6296296296296</v>
      </c>
      <c r="V80" s="52">
        <f aca="true" t="shared" si="21" ref="V80:V85">D80+F80+H80+J80+L80+N80+P80+R80+T80</f>
        <v>473647</v>
      </c>
      <c r="W80" s="51">
        <f aca="true" t="shared" si="22" ref="W80:W91">V80/$C80</f>
        <v>1349.4216524216524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34"/>
      <c r="AM80" s="34"/>
    </row>
    <row r="81" spans="1:39" s="39" customFormat="1" ht="12.75">
      <c r="A81" s="23">
        <v>329001</v>
      </c>
      <c r="B81" s="42" t="s">
        <v>82</v>
      </c>
      <c r="C81" s="59">
        <v>373</v>
      </c>
      <c r="D81" s="43">
        <v>139046</v>
      </c>
      <c r="E81" s="43">
        <f t="shared" si="12"/>
        <v>372.7774798927614</v>
      </c>
      <c r="F81" s="43">
        <v>0</v>
      </c>
      <c r="G81" s="43">
        <f t="shared" si="13"/>
        <v>0</v>
      </c>
      <c r="H81" s="43">
        <v>3544</v>
      </c>
      <c r="I81" s="43">
        <f t="shared" si="14"/>
        <v>9.501340482573726</v>
      </c>
      <c r="J81" s="43">
        <v>40188</v>
      </c>
      <c r="K81" s="43">
        <f t="shared" si="15"/>
        <v>107.74262734584451</v>
      </c>
      <c r="L81" s="43">
        <v>23705</v>
      </c>
      <c r="M81" s="43">
        <f t="shared" si="16"/>
        <v>63.552278820375335</v>
      </c>
      <c r="N81" s="43">
        <v>129213</v>
      </c>
      <c r="O81" s="43">
        <f t="shared" si="17"/>
        <v>346.4155495978552</v>
      </c>
      <c r="P81" s="43">
        <v>10522</v>
      </c>
      <c r="Q81" s="43">
        <f t="shared" si="18"/>
        <v>28.20911528150134</v>
      </c>
      <c r="R81" s="43">
        <v>26</v>
      </c>
      <c r="S81" s="43">
        <f t="shared" si="19"/>
        <v>0.06970509383378017</v>
      </c>
      <c r="T81" s="43">
        <v>5872</v>
      </c>
      <c r="U81" s="43">
        <f t="shared" si="20"/>
        <v>15.742627345844504</v>
      </c>
      <c r="V81" s="44">
        <f t="shared" si="21"/>
        <v>352116</v>
      </c>
      <c r="W81" s="43">
        <f t="shared" si="22"/>
        <v>944.0107238605898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34"/>
      <c r="AM81" s="34"/>
    </row>
    <row r="82" spans="1:39" s="39" customFormat="1" ht="12.75">
      <c r="A82" s="23">
        <v>331001</v>
      </c>
      <c r="B82" s="42" t="s">
        <v>83</v>
      </c>
      <c r="C82" s="59">
        <v>522</v>
      </c>
      <c r="D82" s="43">
        <v>186950</v>
      </c>
      <c r="E82" s="43">
        <f t="shared" si="12"/>
        <v>358.1417624521073</v>
      </c>
      <c r="F82" s="43">
        <v>0</v>
      </c>
      <c r="G82" s="43">
        <f t="shared" si="13"/>
        <v>0</v>
      </c>
      <c r="H82" s="43">
        <v>9152</v>
      </c>
      <c r="I82" s="43">
        <f t="shared" si="14"/>
        <v>17.532567049808428</v>
      </c>
      <c r="J82" s="43">
        <v>63017</v>
      </c>
      <c r="K82" s="43">
        <f t="shared" si="15"/>
        <v>120.72222222222223</v>
      </c>
      <c r="L82" s="43">
        <v>0</v>
      </c>
      <c r="M82" s="43">
        <f t="shared" si="16"/>
        <v>0</v>
      </c>
      <c r="N82" s="43">
        <v>133887</v>
      </c>
      <c r="O82" s="43">
        <f t="shared" si="17"/>
        <v>256.48850574712645</v>
      </c>
      <c r="P82" s="43">
        <v>0</v>
      </c>
      <c r="Q82" s="43">
        <f t="shared" si="18"/>
        <v>0</v>
      </c>
      <c r="R82" s="43">
        <v>5747</v>
      </c>
      <c r="S82" s="43">
        <f t="shared" si="19"/>
        <v>11.009578544061302</v>
      </c>
      <c r="T82" s="43">
        <v>50393</v>
      </c>
      <c r="U82" s="43">
        <f t="shared" si="20"/>
        <v>96.53831417624521</v>
      </c>
      <c r="V82" s="44">
        <f t="shared" si="21"/>
        <v>449146</v>
      </c>
      <c r="W82" s="43">
        <f t="shared" si="22"/>
        <v>860.4329501915709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34"/>
      <c r="AM82" s="34"/>
    </row>
    <row r="83" spans="1:39" s="39" customFormat="1" ht="12.75">
      <c r="A83" s="23">
        <v>333001</v>
      </c>
      <c r="B83" s="42" t="s">
        <v>84</v>
      </c>
      <c r="C83" s="59">
        <v>684</v>
      </c>
      <c r="D83" s="43">
        <v>183712</v>
      </c>
      <c r="E83" s="43">
        <f t="shared" si="12"/>
        <v>268.58479532163744</v>
      </c>
      <c r="F83" s="43">
        <v>0</v>
      </c>
      <c r="G83" s="43">
        <f t="shared" si="13"/>
        <v>0</v>
      </c>
      <c r="H83" s="43">
        <v>0</v>
      </c>
      <c r="I83" s="43">
        <f t="shared" si="14"/>
        <v>0</v>
      </c>
      <c r="J83" s="43">
        <v>137980</v>
      </c>
      <c r="K83" s="43">
        <f t="shared" si="15"/>
        <v>201.7251461988304</v>
      </c>
      <c r="L83" s="43">
        <v>3550</v>
      </c>
      <c r="M83" s="43">
        <f t="shared" si="16"/>
        <v>5.190058479532164</v>
      </c>
      <c r="N83" s="43">
        <v>0</v>
      </c>
      <c r="O83" s="43">
        <f t="shared" si="17"/>
        <v>0</v>
      </c>
      <c r="P83" s="43">
        <v>0</v>
      </c>
      <c r="Q83" s="43">
        <f t="shared" si="18"/>
        <v>0</v>
      </c>
      <c r="R83" s="43">
        <v>0</v>
      </c>
      <c r="S83" s="43">
        <f t="shared" si="19"/>
        <v>0</v>
      </c>
      <c r="T83" s="43">
        <v>80050</v>
      </c>
      <c r="U83" s="43">
        <f t="shared" si="20"/>
        <v>117.03216374269006</v>
      </c>
      <c r="V83" s="44">
        <f t="shared" si="21"/>
        <v>405292</v>
      </c>
      <c r="W83" s="43">
        <f t="shared" si="22"/>
        <v>592.53216374269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34"/>
      <c r="AM83" s="34"/>
    </row>
    <row r="84" spans="1:39" ht="12.75">
      <c r="A84" s="24">
        <v>336001</v>
      </c>
      <c r="B84" s="53" t="s">
        <v>85</v>
      </c>
      <c r="C84" s="58">
        <v>619</v>
      </c>
      <c r="D84" s="40">
        <v>508919</v>
      </c>
      <c r="E84" s="40">
        <f t="shared" si="12"/>
        <v>822.1631663974152</v>
      </c>
      <c r="F84" s="40">
        <v>0</v>
      </c>
      <c r="G84" s="40">
        <f t="shared" si="13"/>
        <v>0</v>
      </c>
      <c r="H84" s="40">
        <v>0</v>
      </c>
      <c r="I84" s="40">
        <f t="shared" si="14"/>
        <v>0</v>
      </c>
      <c r="J84" s="40">
        <v>64111</v>
      </c>
      <c r="K84" s="40">
        <f t="shared" si="15"/>
        <v>103.5718901453958</v>
      </c>
      <c r="L84" s="40">
        <v>19559</v>
      </c>
      <c r="M84" s="40">
        <f t="shared" si="16"/>
        <v>31.59773828756058</v>
      </c>
      <c r="N84" s="40">
        <v>196638</v>
      </c>
      <c r="O84" s="40">
        <f t="shared" si="17"/>
        <v>317.67043618739905</v>
      </c>
      <c r="P84" s="40">
        <v>0</v>
      </c>
      <c r="Q84" s="40">
        <f t="shared" si="18"/>
        <v>0</v>
      </c>
      <c r="R84" s="40">
        <v>7814</v>
      </c>
      <c r="S84" s="40">
        <f t="shared" si="19"/>
        <v>12.623586429725364</v>
      </c>
      <c r="T84" s="40">
        <v>98471</v>
      </c>
      <c r="U84" s="40">
        <f t="shared" si="20"/>
        <v>159.08077544426493</v>
      </c>
      <c r="V84" s="41">
        <f t="shared" si="21"/>
        <v>895512</v>
      </c>
      <c r="W84" s="40">
        <f t="shared" si="22"/>
        <v>1446.707592891761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34"/>
      <c r="AM84" s="34"/>
    </row>
    <row r="85" spans="1:39" ht="12.75">
      <c r="A85" s="50">
        <v>337001</v>
      </c>
      <c r="B85" s="50" t="s">
        <v>86</v>
      </c>
      <c r="C85" s="59">
        <v>847</v>
      </c>
      <c r="D85" s="51">
        <v>890557</v>
      </c>
      <c r="E85" s="51">
        <f t="shared" si="12"/>
        <v>1051.4250295159386</v>
      </c>
      <c r="F85" s="51">
        <v>0</v>
      </c>
      <c r="G85" s="51">
        <f t="shared" si="13"/>
        <v>0</v>
      </c>
      <c r="H85" s="51">
        <v>0</v>
      </c>
      <c r="I85" s="51">
        <f t="shared" si="14"/>
        <v>0</v>
      </c>
      <c r="J85" s="51">
        <v>116996</v>
      </c>
      <c r="K85" s="51">
        <f t="shared" si="15"/>
        <v>138.12987012987014</v>
      </c>
      <c r="L85" s="51">
        <v>0</v>
      </c>
      <c r="M85" s="51">
        <f t="shared" si="16"/>
        <v>0</v>
      </c>
      <c r="N85" s="51">
        <v>401725</v>
      </c>
      <c r="O85" s="51">
        <f t="shared" si="17"/>
        <v>474.2916174734357</v>
      </c>
      <c r="P85" s="51">
        <v>0</v>
      </c>
      <c r="Q85" s="51">
        <f t="shared" si="18"/>
        <v>0</v>
      </c>
      <c r="R85" s="51">
        <v>16712</v>
      </c>
      <c r="S85" s="51">
        <f t="shared" si="19"/>
        <v>19.73081463990555</v>
      </c>
      <c r="T85" s="51">
        <v>153916</v>
      </c>
      <c r="U85" s="51">
        <f t="shared" si="20"/>
        <v>181.71900826446281</v>
      </c>
      <c r="V85" s="52">
        <f t="shared" si="21"/>
        <v>1579906</v>
      </c>
      <c r="W85" s="51">
        <f t="shared" si="22"/>
        <v>1865.2963400236129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34"/>
      <c r="AM85" s="34"/>
    </row>
    <row r="86" spans="1:39" s="39" customFormat="1" ht="12.75">
      <c r="A86" s="23">
        <v>339001</v>
      </c>
      <c r="B86" s="42" t="s">
        <v>87</v>
      </c>
      <c r="C86" s="59">
        <v>396</v>
      </c>
      <c r="D86" s="43">
        <v>111704</v>
      </c>
      <c r="E86" s="43">
        <f t="shared" si="12"/>
        <v>282.0808080808081</v>
      </c>
      <c r="F86" s="43">
        <v>0</v>
      </c>
      <c r="G86" s="43">
        <f t="shared" si="13"/>
        <v>0</v>
      </c>
      <c r="H86" s="43">
        <v>6033</v>
      </c>
      <c r="I86" s="43">
        <f t="shared" si="14"/>
        <v>15.234848484848484</v>
      </c>
      <c r="J86" s="43">
        <v>37228</v>
      </c>
      <c r="K86" s="43">
        <f t="shared" si="15"/>
        <v>94.01010101010101</v>
      </c>
      <c r="L86" s="43">
        <v>0</v>
      </c>
      <c r="M86" s="43">
        <f t="shared" si="16"/>
        <v>0</v>
      </c>
      <c r="N86" s="43">
        <v>91753</v>
      </c>
      <c r="O86" s="43">
        <f t="shared" si="17"/>
        <v>231.69949494949495</v>
      </c>
      <c r="P86" s="43">
        <v>8463</v>
      </c>
      <c r="Q86" s="43">
        <f t="shared" si="18"/>
        <v>21.37121212121212</v>
      </c>
      <c r="R86" s="43">
        <v>0</v>
      </c>
      <c r="S86" s="43">
        <f t="shared" si="19"/>
        <v>0</v>
      </c>
      <c r="T86" s="43">
        <v>253307</v>
      </c>
      <c r="U86" s="43">
        <f t="shared" si="20"/>
        <v>639.6641414141415</v>
      </c>
      <c r="V86" s="44">
        <f>D86+F86+H86+J86+L86+N86+P86+R86+T86</f>
        <v>508488</v>
      </c>
      <c r="W86" s="43">
        <f t="shared" si="22"/>
        <v>1284.060606060606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34"/>
      <c r="AM86" s="34"/>
    </row>
    <row r="87" spans="1:39" s="39" customFormat="1" ht="12.75">
      <c r="A87" s="23">
        <v>340001</v>
      </c>
      <c r="B87" s="42" t="s">
        <v>107</v>
      </c>
      <c r="C87" s="59">
        <v>111</v>
      </c>
      <c r="D87" s="43">
        <v>71718</v>
      </c>
      <c r="E87" s="43">
        <f>D87/$C87</f>
        <v>646.1081081081081</v>
      </c>
      <c r="F87" s="43">
        <v>0</v>
      </c>
      <c r="G87" s="43">
        <f>F87/$C87</f>
        <v>0</v>
      </c>
      <c r="H87" s="43">
        <v>0</v>
      </c>
      <c r="I87" s="43">
        <f>H87/$C87</f>
        <v>0</v>
      </c>
      <c r="J87" s="43">
        <v>10659</v>
      </c>
      <c r="K87" s="43">
        <f>J87/$C87</f>
        <v>96.02702702702703</v>
      </c>
      <c r="L87" s="43">
        <v>0</v>
      </c>
      <c r="M87" s="43">
        <f>L87/$C87</f>
        <v>0</v>
      </c>
      <c r="N87" s="43">
        <v>0</v>
      </c>
      <c r="O87" s="43">
        <f>N87/$C87</f>
        <v>0</v>
      </c>
      <c r="P87" s="43">
        <v>0</v>
      </c>
      <c r="Q87" s="43">
        <f>P87/$C87</f>
        <v>0</v>
      </c>
      <c r="R87" s="43">
        <v>0</v>
      </c>
      <c r="S87" s="43">
        <f>R87/$C87</f>
        <v>0</v>
      </c>
      <c r="T87" s="43">
        <v>33317</v>
      </c>
      <c r="U87" s="43">
        <f>T87/$C87</f>
        <v>300.15315315315314</v>
      </c>
      <c r="V87" s="44">
        <f>D87+F87+H87+J87+L87+N87+P87+R87+T87</f>
        <v>115694</v>
      </c>
      <c r="W87" s="43">
        <f>V87/$C87</f>
        <v>1042.2882882882882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34"/>
      <c r="AM87" s="34"/>
    </row>
    <row r="88" spans="1:39" s="39" customFormat="1" ht="12.75">
      <c r="A88" s="23">
        <v>341001</v>
      </c>
      <c r="B88" s="42" t="s">
        <v>134</v>
      </c>
      <c r="C88" s="59">
        <v>202</v>
      </c>
      <c r="D88" s="43">
        <v>132960</v>
      </c>
      <c r="E88" s="43">
        <f>D88/$C88</f>
        <v>658.2178217821782</v>
      </c>
      <c r="F88" s="43">
        <v>0</v>
      </c>
      <c r="G88" s="43">
        <f>F88/$C88</f>
        <v>0</v>
      </c>
      <c r="H88" s="43">
        <v>2657</v>
      </c>
      <c r="I88" s="43">
        <f>H88/$C88</f>
        <v>13.153465346534654</v>
      </c>
      <c r="J88" s="43">
        <v>3455</v>
      </c>
      <c r="K88" s="43">
        <f>J88/$C88</f>
        <v>17.103960396039604</v>
      </c>
      <c r="L88" s="43">
        <v>61</v>
      </c>
      <c r="M88" s="43">
        <f>L88/$C88</f>
        <v>0.30198019801980197</v>
      </c>
      <c r="N88" s="43">
        <v>0</v>
      </c>
      <c r="O88" s="43">
        <f>N88/$C88</f>
        <v>0</v>
      </c>
      <c r="P88" s="43">
        <v>0</v>
      </c>
      <c r="Q88" s="43">
        <f>P88/$C88</f>
        <v>0</v>
      </c>
      <c r="R88" s="43">
        <v>2336</v>
      </c>
      <c r="S88" s="43">
        <f>R88/$C88</f>
        <v>11.564356435643564</v>
      </c>
      <c r="T88" s="43">
        <v>79739</v>
      </c>
      <c r="U88" s="43">
        <f>T88/$C88</f>
        <v>394.7475247524753</v>
      </c>
      <c r="V88" s="44">
        <f>D88+F88+H88+J88+L88+N88+P88+R88+T88</f>
        <v>221208</v>
      </c>
      <c r="W88" s="43">
        <f>V88/$C88</f>
        <v>1095.0891089108911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34"/>
      <c r="AM88" s="34"/>
    </row>
    <row r="89" spans="1:39" ht="12.75">
      <c r="A89" s="24">
        <v>342001</v>
      </c>
      <c r="B89" s="53" t="s">
        <v>118</v>
      </c>
      <c r="C89" s="58">
        <v>40</v>
      </c>
      <c r="D89" s="40">
        <v>61635</v>
      </c>
      <c r="E89" s="40">
        <f>D89/$C89</f>
        <v>1540.875</v>
      </c>
      <c r="F89" s="40">
        <v>0</v>
      </c>
      <c r="G89" s="40">
        <f>F89/$C89</f>
        <v>0</v>
      </c>
      <c r="H89" s="40">
        <v>0</v>
      </c>
      <c r="I89" s="40">
        <f>H89/$C89</f>
        <v>0</v>
      </c>
      <c r="J89" s="40">
        <v>0</v>
      </c>
      <c r="K89" s="40">
        <f>J89/$C89</f>
        <v>0</v>
      </c>
      <c r="L89" s="40">
        <v>0</v>
      </c>
      <c r="M89" s="40">
        <f>L89/$C89</f>
        <v>0</v>
      </c>
      <c r="N89" s="40">
        <v>0</v>
      </c>
      <c r="O89" s="40">
        <f>N89/$C89</f>
        <v>0</v>
      </c>
      <c r="P89" s="40">
        <v>0</v>
      </c>
      <c r="Q89" s="40">
        <f>P89/$C89</f>
        <v>0</v>
      </c>
      <c r="R89" s="40">
        <v>0</v>
      </c>
      <c r="S89" s="40">
        <f>R89/$C89</f>
        <v>0</v>
      </c>
      <c r="T89" s="40">
        <v>13911</v>
      </c>
      <c r="U89" s="40">
        <f>T89/$C89</f>
        <v>347.775</v>
      </c>
      <c r="V89" s="41">
        <f>D89+F89+H89+J89+L89+N89+P89+R89+T89</f>
        <v>75546</v>
      </c>
      <c r="W89" s="40">
        <f>V89/$C89</f>
        <v>1888.65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34"/>
      <c r="AM89" s="34"/>
    </row>
    <row r="90" spans="1:39" ht="12.75">
      <c r="A90" s="61">
        <v>343001</v>
      </c>
      <c r="B90" s="61" t="s">
        <v>135</v>
      </c>
      <c r="C90" s="62">
        <v>92</v>
      </c>
      <c r="D90" s="64">
        <v>71317</v>
      </c>
      <c r="E90" s="64">
        <f>D90/$C90</f>
        <v>775.1847826086956</v>
      </c>
      <c r="F90" s="64">
        <v>0</v>
      </c>
      <c r="G90" s="64">
        <f>F90/$C90</f>
        <v>0</v>
      </c>
      <c r="H90" s="64">
        <v>0</v>
      </c>
      <c r="I90" s="64">
        <f>H90/$C90</f>
        <v>0</v>
      </c>
      <c r="J90" s="64">
        <v>8955</v>
      </c>
      <c r="K90" s="64">
        <f>J90/$C90</f>
        <v>97.33695652173913</v>
      </c>
      <c r="L90" s="64">
        <v>0</v>
      </c>
      <c r="M90" s="64">
        <f>L90/$C90</f>
        <v>0</v>
      </c>
      <c r="N90" s="64">
        <v>0</v>
      </c>
      <c r="O90" s="64">
        <f>N90/$C90</f>
        <v>0</v>
      </c>
      <c r="P90" s="64">
        <v>0</v>
      </c>
      <c r="Q90" s="64">
        <f>P90/$C90</f>
        <v>0</v>
      </c>
      <c r="R90" s="64">
        <v>0</v>
      </c>
      <c r="S90" s="64">
        <f>R90/$C90</f>
        <v>0</v>
      </c>
      <c r="T90" s="64">
        <v>24116</v>
      </c>
      <c r="U90" s="64">
        <f>T90/$C90</f>
        <v>262.1304347826087</v>
      </c>
      <c r="V90" s="60">
        <f>D90+F90+H90+J90+L90+N90+P90+R90+T90</f>
        <v>104388</v>
      </c>
      <c r="W90" s="64">
        <f>V90/$C90</f>
        <v>1134.6521739130435</v>
      </c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34"/>
      <c r="AM90" s="34"/>
    </row>
    <row r="91" spans="1:39" ht="12.75">
      <c r="A91" s="20"/>
      <c r="B91" s="21" t="s">
        <v>88</v>
      </c>
      <c r="C91" s="49">
        <f>SUM(C80:C90)</f>
        <v>4237</v>
      </c>
      <c r="D91" s="54">
        <f>SUM(D80:D90)</f>
        <v>2458806</v>
      </c>
      <c r="E91" s="54">
        <f t="shared" si="12"/>
        <v>580.317677602077</v>
      </c>
      <c r="F91" s="54">
        <f>SUM(F80:F90)</f>
        <v>0</v>
      </c>
      <c r="G91" s="54">
        <f t="shared" si="13"/>
        <v>0</v>
      </c>
      <c r="H91" s="54">
        <f>SUM(H80:H90)</f>
        <v>24062</v>
      </c>
      <c r="I91" s="54">
        <f t="shared" si="14"/>
        <v>5.67901817323578</v>
      </c>
      <c r="J91" s="54">
        <f>SUM(J80:J90)</f>
        <v>525944</v>
      </c>
      <c r="K91" s="54">
        <f t="shared" si="15"/>
        <v>124.13122492329478</v>
      </c>
      <c r="L91" s="54">
        <f>SUM(L80:L90)</f>
        <v>46875</v>
      </c>
      <c r="M91" s="54">
        <f t="shared" si="16"/>
        <v>11.063252301156478</v>
      </c>
      <c r="N91" s="54">
        <f>SUM(N80:N90)</f>
        <v>1144245</v>
      </c>
      <c r="O91" s="54">
        <f t="shared" si="17"/>
        <v>270.0601840925183</v>
      </c>
      <c r="P91" s="54">
        <f>SUM(P80:P90)</f>
        <v>28352</v>
      </c>
      <c r="Q91" s="54">
        <f t="shared" si="18"/>
        <v>6.6915270238376205</v>
      </c>
      <c r="R91" s="54">
        <f>SUM(R80:R90)</f>
        <v>32635</v>
      </c>
      <c r="S91" s="54">
        <f t="shared" si="19"/>
        <v>7.702383762095822</v>
      </c>
      <c r="T91" s="54">
        <f>SUM(T80:T90)</f>
        <v>920024</v>
      </c>
      <c r="U91" s="54">
        <f t="shared" si="20"/>
        <v>217.14042954920936</v>
      </c>
      <c r="V91" s="55">
        <f>SUM(V80:V90)</f>
        <v>5180943</v>
      </c>
      <c r="W91" s="54">
        <f t="shared" si="22"/>
        <v>1222.785697427425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34"/>
      <c r="AM91" s="34"/>
    </row>
    <row r="92" spans="1:39" ht="12.75">
      <c r="A92" s="37"/>
      <c r="B92" s="15"/>
      <c r="C92" s="8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6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 ht="12.75">
      <c r="A93" s="50">
        <v>300001</v>
      </c>
      <c r="B93" s="50" t="s">
        <v>89</v>
      </c>
      <c r="C93" s="59">
        <v>426</v>
      </c>
      <c r="D93" s="51">
        <v>45955</v>
      </c>
      <c r="E93" s="51">
        <f>D93/$C93</f>
        <v>107.8755868544601</v>
      </c>
      <c r="F93" s="51">
        <v>0</v>
      </c>
      <c r="G93" s="51">
        <f>F93/$C93</f>
        <v>0</v>
      </c>
      <c r="H93" s="51">
        <v>0</v>
      </c>
      <c r="I93" s="51">
        <f>H93/$C93</f>
        <v>0</v>
      </c>
      <c r="J93" s="51">
        <v>63703</v>
      </c>
      <c r="K93" s="51">
        <f>J93/$C93</f>
        <v>149.53755868544602</v>
      </c>
      <c r="L93" s="51">
        <v>0</v>
      </c>
      <c r="M93" s="51">
        <f>L93/$C93</f>
        <v>0</v>
      </c>
      <c r="N93" s="51">
        <v>330071</v>
      </c>
      <c r="O93" s="51">
        <f>N93/$C93</f>
        <v>774.8145539906103</v>
      </c>
      <c r="P93" s="51">
        <v>0</v>
      </c>
      <c r="Q93" s="51">
        <f>P93/$C93</f>
        <v>0</v>
      </c>
      <c r="R93" s="51">
        <v>0</v>
      </c>
      <c r="S93" s="51">
        <f>R93/$C93</f>
        <v>0</v>
      </c>
      <c r="T93" s="51">
        <v>0</v>
      </c>
      <c r="U93" s="51">
        <f>T93/$C93</f>
        <v>0</v>
      </c>
      <c r="V93" s="52">
        <f>D93+F93+H93+J93+L93+N93+P93+R93+T93</f>
        <v>439729</v>
      </c>
      <c r="W93" s="51">
        <f>V93/$C93</f>
        <v>1032.2276995305165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34"/>
      <c r="AM93" s="34"/>
    </row>
    <row r="94" spans="1:39" s="39" customFormat="1" ht="12.75">
      <c r="A94" s="23">
        <v>300002</v>
      </c>
      <c r="B94" s="42" t="s">
        <v>90</v>
      </c>
      <c r="C94" s="59">
        <v>413</v>
      </c>
      <c r="D94" s="43">
        <v>57029</v>
      </c>
      <c r="E94" s="43">
        <f>D94/$C94</f>
        <v>138.08474576271186</v>
      </c>
      <c r="F94" s="43">
        <v>0</v>
      </c>
      <c r="G94" s="43">
        <f>F94/$C94</f>
        <v>0</v>
      </c>
      <c r="H94" s="43">
        <v>0</v>
      </c>
      <c r="I94" s="43">
        <f>H94/$C94</f>
        <v>0</v>
      </c>
      <c r="J94" s="43">
        <v>94380</v>
      </c>
      <c r="K94" s="43">
        <f>J94/$C94</f>
        <v>228.5230024213075</v>
      </c>
      <c r="L94" s="43">
        <v>0</v>
      </c>
      <c r="M94" s="43">
        <f>L94/$C94</f>
        <v>0</v>
      </c>
      <c r="N94" s="43">
        <v>233966</v>
      </c>
      <c r="O94" s="43">
        <f>N94/$C94</f>
        <v>566.5036319612591</v>
      </c>
      <c r="P94" s="43">
        <v>0</v>
      </c>
      <c r="Q94" s="43">
        <f>P94/$C94</f>
        <v>0</v>
      </c>
      <c r="R94" s="43">
        <v>0</v>
      </c>
      <c r="S94" s="43">
        <f>R94/$C94</f>
        <v>0</v>
      </c>
      <c r="T94" s="43">
        <v>0</v>
      </c>
      <c r="U94" s="43">
        <f>T94/$C94</f>
        <v>0</v>
      </c>
      <c r="V94" s="44">
        <f>D94+F94+H94+J94+L94+N94+P94+R94+T94</f>
        <v>385375</v>
      </c>
      <c r="W94" s="43">
        <f>V94/$C94</f>
        <v>933.1113801452784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34"/>
      <c r="AM94" s="34"/>
    </row>
    <row r="95" spans="1:39" s="39" customFormat="1" ht="12.75">
      <c r="A95" s="23">
        <v>300003</v>
      </c>
      <c r="B95" s="42" t="s">
        <v>136</v>
      </c>
      <c r="C95" s="59">
        <v>377</v>
      </c>
      <c r="D95" s="43">
        <v>274964</v>
      </c>
      <c r="E95" s="43">
        <f aca="true" t="shared" si="23" ref="E95:E139">D95/$C95</f>
        <v>729.3474801061008</v>
      </c>
      <c r="F95" s="43">
        <v>0</v>
      </c>
      <c r="G95" s="43">
        <f aca="true" t="shared" si="24" ref="G95:G139">F95/$C95</f>
        <v>0</v>
      </c>
      <c r="H95" s="43">
        <v>0</v>
      </c>
      <c r="I95" s="43">
        <f aca="true" t="shared" si="25" ref="I95:I139">H95/$C95</f>
        <v>0</v>
      </c>
      <c r="J95" s="43">
        <v>76684</v>
      </c>
      <c r="K95" s="43">
        <f aca="true" t="shared" si="26" ref="K95:K139">J95/$C95</f>
        <v>203.40583554376659</v>
      </c>
      <c r="L95" s="43">
        <v>0</v>
      </c>
      <c r="M95" s="43">
        <f aca="true" t="shared" si="27" ref="M95:M139">L95/$C95</f>
        <v>0</v>
      </c>
      <c r="N95" s="43">
        <v>239854</v>
      </c>
      <c r="O95" s="43">
        <f aca="true" t="shared" si="28" ref="O95:O139">N95/$C95</f>
        <v>636.2175066312998</v>
      </c>
      <c r="P95" s="43">
        <v>0</v>
      </c>
      <c r="Q95" s="43">
        <f aca="true" t="shared" si="29" ref="Q95:Q139">P95/$C95</f>
        <v>0</v>
      </c>
      <c r="R95" s="43">
        <v>0</v>
      </c>
      <c r="S95" s="43">
        <f aca="true" t="shared" si="30" ref="S95:S139">R95/$C95</f>
        <v>0</v>
      </c>
      <c r="T95" s="43">
        <v>0</v>
      </c>
      <c r="U95" s="43">
        <f aca="true" t="shared" si="31" ref="U95:U139">T95/$C95</f>
        <v>0</v>
      </c>
      <c r="V95" s="44">
        <f aca="true" t="shared" si="32" ref="V95:V139">D95+F95+H95+J95+L95+N95+P95+R95+T95</f>
        <v>591502</v>
      </c>
      <c r="W95" s="43">
        <f aca="true" t="shared" si="33" ref="W95:W139">V95/$C95</f>
        <v>1568.970822281167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34"/>
      <c r="AM95" s="34"/>
    </row>
    <row r="96" spans="1:39" s="39" customFormat="1" ht="12.75">
      <c r="A96" s="23">
        <v>370001</v>
      </c>
      <c r="B96" s="42" t="s">
        <v>137</v>
      </c>
      <c r="C96" s="59">
        <v>271</v>
      </c>
      <c r="D96" s="43">
        <v>405755</v>
      </c>
      <c r="E96" s="43">
        <f t="shared" si="23"/>
        <v>1497.2509225092251</v>
      </c>
      <c r="F96" s="43">
        <v>0</v>
      </c>
      <c r="G96" s="43">
        <f t="shared" si="24"/>
        <v>0</v>
      </c>
      <c r="H96" s="43">
        <v>0</v>
      </c>
      <c r="I96" s="43">
        <f t="shared" si="25"/>
        <v>0</v>
      </c>
      <c r="J96" s="43">
        <v>97271</v>
      </c>
      <c r="K96" s="43">
        <f t="shared" si="26"/>
        <v>358.93357933579335</v>
      </c>
      <c r="L96" s="43">
        <v>0</v>
      </c>
      <c r="M96" s="43">
        <f t="shared" si="27"/>
        <v>0</v>
      </c>
      <c r="N96" s="43">
        <v>0</v>
      </c>
      <c r="O96" s="43">
        <f t="shared" si="28"/>
        <v>0</v>
      </c>
      <c r="P96" s="43">
        <v>0</v>
      </c>
      <c r="Q96" s="43">
        <f t="shared" si="29"/>
        <v>0</v>
      </c>
      <c r="R96" s="43">
        <v>0</v>
      </c>
      <c r="S96" s="43">
        <f t="shared" si="30"/>
        <v>0</v>
      </c>
      <c r="T96" s="43">
        <v>83495</v>
      </c>
      <c r="U96" s="43">
        <f t="shared" si="31"/>
        <v>308.09963099630994</v>
      </c>
      <c r="V96" s="44">
        <f t="shared" si="32"/>
        <v>586521</v>
      </c>
      <c r="W96" s="43">
        <f t="shared" si="33"/>
        <v>2164.2841328413283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34"/>
      <c r="AM96" s="34"/>
    </row>
    <row r="97" spans="1:39" ht="12.75">
      <c r="A97" s="24">
        <v>371001</v>
      </c>
      <c r="B97" s="53" t="s">
        <v>138</v>
      </c>
      <c r="C97" s="58">
        <v>655</v>
      </c>
      <c r="D97" s="40">
        <v>157026</v>
      </c>
      <c r="E97" s="40">
        <f t="shared" si="23"/>
        <v>239.73435114503818</v>
      </c>
      <c r="F97" s="40">
        <v>0</v>
      </c>
      <c r="G97" s="40">
        <f t="shared" si="24"/>
        <v>0</v>
      </c>
      <c r="H97" s="40">
        <v>40576</v>
      </c>
      <c r="I97" s="40">
        <f t="shared" si="25"/>
        <v>61.948091603053435</v>
      </c>
      <c r="J97" s="40">
        <v>72712</v>
      </c>
      <c r="K97" s="40">
        <f t="shared" si="26"/>
        <v>111.01068702290077</v>
      </c>
      <c r="L97" s="40">
        <v>0</v>
      </c>
      <c r="M97" s="40">
        <f t="shared" si="27"/>
        <v>0</v>
      </c>
      <c r="N97" s="40">
        <v>0</v>
      </c>
      <c r="O97" s="40">
        <f t="shared" si="28"/>
        <v>0</v>
      </c>
      <c r="P97" s="40">
        <v>0</v>
      </c>
      <c r="Q97" s="40">
        <f t="shared" si="29"/>
        <v>0</v>
      </c>
      <c r="R97" s="40">
        <v>0</v>
      </c>
      <c r="S97" s="40">
        <f t="shared" si="30"/>
        <v>0</v>
      </c>
      <c r="T97" s="40">
        <v>385135</v>
      </c>
      <c r="U97" s="40">
        <f t="shared" si="31"/>
        <v>587.9923664122138</v>
      </c>
      <c r="V97" s="41">
        <f t="shared" si="32"/>
        <v>655449</v>
      </c>
      <c r="W97" s="40">
        <f t="shared" si="33"/>
        <v>1000.685496183206</v>
      </c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34"/>
      <c r="AM97" s="34"/>
    </row>
    <row r="98" spans="1:39" ht="12.75">
      <c r="A98" s="50">
        <v>372001</v>
      </c>
      <c r="B98" s="50" t="s">
        <v>139</v>
      </c>
      <c r="C98" s="59">
        <v>430</v>
      </c>
      <c r="D98" s="51">
        <v>145132</v>
      </c>
      <c r="E98" s="51">
        <f t="shared" si="23"/>
        <v>337.51627906976745</v>
      </c>
      <c r="F98" s="51">
        <v>0</v>
      </c>
      <c r="G98" s="51">
        <f t="shared" si="24"/>
        <v>0</v>
      </c>
      <c r="H98" s="51">
        <v>0</v>
      </c>
      <c r="I98" s="51">
        <f t="shared" si="25"/>
        <v>0</v>
      </c>
      <c r="J98" s="51">
        <v>96605</v>
      </c>
      <c r="K98" s="51">
        <f t="shared" si="26"/>
        <v>224.6627906976744</v>
      </c>
      <c r="L98" s="51">
        <v>0</v>
      </c>
      <c r="M98" s="51">
        <f t="shared" si="27"/>
        <v>0</v>
      </c>
      <c r="N98" s="51">
        <v>0</v>
      </c>
      <c r="O98" s="51">
        <f t="shared" si="28"/>
        <v>0</v>
      </c>
      <c r="P98" s="51">
        <v>0</v>
      </c>
      <c r="Q98" s="51">
        <f t="shared" si="29"/>
        <v>0</v>
      </c>
      <c r="R98" s="51">
        <v>0</v>
      </c>
      <c r="S98" s="51">
        <f t="shared" si="30"/>
        <v>0</v>
      </c>
      <c r="T98" s="51">
        <v>0</v>
      </c>
      <c r="U98" s="51">
        <f t="shared" si="31"/>
        <v>0</v>
      </c>
      <c r="V98" s="52">
        <f t="shared" si="32"/>
        <v>241737</v>
      </c>
      <c r="W98" s="51">
        <f t="shared" si="33"/>
        <v>562.1790697674419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34"/>
      <c r="AM98" s="34"/>
    </row>
    <row r="99" spans="1:39" s="39" customFormat="1" ht="12.75">
      <c r="A99" s="23">
        <v>373001</v>
      </c>
      <c r="B99" s="42" t="s">
        <v>140</v>
      </c>
      <c r="C99" s="59">
        <v>198</v>
      </c>
      <c r="D99" s="43">
        <v>144811</v>
      </c>
      <c r="E99" s="43">
        <f t="shared" si="23"/>
        <v>731.3686868686868</v>
      </c>
      <c r="F99" s="43">
        <v>0</v>
      </c>
      <c r="G99" s="43">
        <f t="shared" si="24"/>
        <v>0</v>
      </c>
      <c r="H99" s="43">
        <v>0</v>
      </c>
      <c r="I99" s="43">
        <f t="shared" si="25"/>
        <v>0</v>
      </c>
      <c r="J99" s="43">
        <v>38783</v>
      </c>
      <c r="K99" s="43">
        <f t="shared" si="26"/>
        <v>195.87373737373738</v>
      </c>
      <c r="L99" s="43">
        <v>0</v>
      </c>
      <c r="M99" s="43">
        <f t="shared" si="27"/>
        <v>0</v>
      </c>
      <c r="N99" s="43">
        <v>0</v>
      </c>
      <c r="O99" s="43">
        <f t="shared" si="28"/>
        <v>0</v>
      </c>
      <c r="P99" s="43">
        <v>0</v>
      </c>
      <c r="Q99" s="43">
        <f t="shared" si="29"/>
        <v>0</v>
      </c>
      <c r="R99" s="43">
        <v>3390</v>
      </c>
      <c r="S99" s="43">
        <f t="shared" si="30"/>
        <v>17.12121212121212</v>
      </c>
      <c r="T99" s="43">
        <v>28110</v>
      </c>
      <c r="U99" s="43">
        <f t="shared" si="31"/>
        <v>141.96969696969697</v>
      </c>
      <c r="V99" s="44">
        <f t="shared" si="32"/>
        <v>215094</v>
      </c>
      <c r="W99" s="43">
        <f t="shared" si="33"/>
        <v>1086.3333333333333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34"/>
      <c r="AM99" s="34"/>
    </row>
    <row r="100" spans="1:39" s="39" customFormat="1" ht="12.75">
      <c r="A100" s="23">
        <v>374001</v>
      </c>
      <c r="B100" s="42" t="s">
        <v>141</v>
      </c>
      <c r="C100" s="59">
        <v>238</v>
      </c>
      <c r="D100" s="43">
        <v>107345</v>
      </c>
      <c r="E100" s="43">
        <f t="shared" si="23"/>
        <v>451.02941176470586</v>
      </c>
      <c r="F100" s="43">
        <v>0</v>
      </c>
      <c r="G100" s="43">
        <f t="shared" si="24"/>
        <v>0</v>
      </c>
      <c r="H100" s="43">
        <v>0</v>
      </c>
      <c r="I100" s="43">
        <f t="shared" si="25"/>
        <v>0</v>
      </c>
      <c r="J100" s="43">
        <v>41474</v>
      </c>
      <c r="K100" s="43">
        <f t="shared" si="26"/>
        <v>174.26050420168067</v>
      </c>
      <c r="L100" s="43">
        <v>0</v>
      </c>
      <c r="M100" s="43">
        <f t="shared" si="27"/>
        <v>0</v>
      </c>
      <c r="N100" s="43">
        <v>0</v>
      </c>
      <c r="O100" s="43">
        <f t="shared" si="28"/>
        <v>0</v>
      </c>
      <c r="P100" s="43">
        <v>0</v>
      </c>
      <c r="Q100" s="43">
        <f t="shared" si="29"/>
        <v>0</v>
      </c>
      <c r="R100" s="43">
        <v>0</v>
      </c>
      <c r="S100" s="43">
        <f t="shared" si="30"/>
        <v>0</v>
      </c>
      <c r="T100" s="43">
        <v>42423</v>
      </c>
      <c r="U100" s="43">
        <f t="shared" si="31"/>
        <v>178.24789915966386</v>
      </c>
      <c r="V100" s="44">
        <f t="shared" si="32"/>
        <v>191242</v>
      </c>
      <c r="W100" s="43">
        <f t="shared" si="33"/>
        <v>803.5378151260504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34"/>
      <c r="AM100" s="34"/>
    </row>
    <row r="101" spans="1:39" s="39" customFormat="1" ht="12.75">
      <c r="A101" s="23">
        <v>375001</v>
      </c>
      <c r="B101" s="42" t="s">
        <v>142</v>
      </c>
      <c r="C101" s="59">
        <v>140</v>
      </c>
      <c r="D101" s="43">
        <v>40821</v>
      </c>
      <c r="E101" s="43">
        <f t="shared" si="23"/>
        <v>291.5785714285714</v>
      </c>
      <c r="F101" s="43">
        <v>0</v>
      </c>
      <c r="G101" s="43">
        <f t="shared" si="24"/>
        <v>0</v>
      </c>
      <c r="H101" s="43">
        <v>0</v>
      </c>
      <c r="I101" s="43">
        <f t="shared" si="25"/>
        <v>0</v>
      </c>
      <c r="J101" s="43">
        <v>0</v>
      </c>
      <c r="K101" s="43">
        <f t="shared" si="26"/>
        <v>0</v>
      </c>
      <c r="L101" s="43">
        <v>0</v>
      </c>
      <c r="M101" s="43">
        <f t="shared" si="27"/>
        <v>0</v>
      </c>
      <c r="N101" s="43">
        <v>1149</v>
      </c>
      <c r="O101" s="43">
        <f t="shared" si="28"/>
        <v>8.207142857142857</v>
      </c>
      <c r="P101" s="43">
        <v>0</v>
      </c>
      <c r="Q101" s="43">
        <f t="shared" si="29"/>
        <v>0</v>
      </c>
      <c r="R101" s="43">
        <v>0</v>
      </c>
      <c r="S101" s="43">
        <f t="shared" si="30"/>
        <v>0</v>
      </c>
      <c r="T101" s="43">
        <v>0</v>
      </c>
      <c r="U101" s="43">
        <f t="shared" si="31"/>
        <v>0</v>
      </c>
      <c r="V101" s="44">
        <f t="shared" si="32"/>
        <v>41970</v>
      </c>
      <c r="W101" s="43">
        <f t="shared" si="33"/>
        <v>299.7857142857143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34"/>
      <c r="AM101" s="34"/>
    </row>
    <row r="102" spans="1:39" ht="12.75">
      <c r="A102" s="24">
        <v>376001</v>
      </c>
      <c r="B102" s="53" t="s">
        <v>143</v>
      </c>
      <c r="C102" s="58">
        <v>132</v>
      </c>
      <c r="D102" s="40">
        <v>105938</v>
      </c>
      <c r="E102" s="40">
        <f t="shared" si="23"/>
        <v>802.560606060606</v>
      </c>
      <c r="F102" s="40">
        <v>0</v>
      </c>
      <c r="G102" s="40">
        <f t="shared" si="24"/>
        <v>0</v>
      </c>
      <c r="H102" s="40">
        <v>0</v>
      </c>
      <c r="I102" s="40">
        <f t="shared" si="25"/>
        <v>0</v>
      </c>
      <c r="J102" s="40">
        <v>23570</v>
      </c>
      <c r="K102" s="40">
        <f t="shared" si="26"/>
        <v>178.56060606060606</v>
      </c>
      <c r="L102" s="40">
        <v>0</v>
      </c>
      <c r="M102" s="40">
        <f t="shared" si="27"/>
        <v>0</v>
      </c>
      <c r="N102" s="40">
        <v>0</v>
      </c>
      <c r="O102" s="40">
        <f t="shared" si="28"/>
        <v>0</v>
      </c>
      <c r="P102" s="40">
        <v>0</v>
      </c>
      <c r="Q102" s="40">
        <f t="shared" si="29"/>
        <v>0</v>
      </c>
      <c r="R102" s="40">
        <v>640</v>
      </c>
      <c r="S102" s="40">
        <f t="shared" si="30"/>
        <v>4.848484848484849</v>
      </c>
      <c r="T102" s="40">
        <v>1656</v>
      </c>
      <c r="U102" s="40">
        <f t="shared" si="31"/>
        <v>12.545454545454545</v>
      </c>
      <c r="V102" s="41">
        <f t="shared" si="32"/>
        <v>131804</v>
      </c>
      <c r="W102" s="40">
        <f t="shared" si="33"/>
        <v>998.5151515151515</v>
      </c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34"/>
      <c r="AM102" s="34"/>
    </row>
    <row r="103" spans="1:39" ht="12.75">
      <c r="A103" s="50">
        <v>377001</v>
      </c>
      <c r="B103" s="50" t="s">
        <v>119</v>
      </c>
      <c r="C103" s="59">
        <v>308</v>
      </c>
      <c r="D103" s="51">
        <v>106443</v>
      </c>
      <c r="E103" s="51">
        <f t="shared" si="23"/>
        <v>345.59415584415586</v>
      </c>
      <c r="F103" s="51">
        <v>0</v>
      </c>
      <c r="G103" s="51">
        <f t="shared" si="24"/>
        <v>0</v>
      </c>
      <c r="H103" s="51">
        <v>0</v>
      </c>
      <c r="I103" s="51">
        <f t="shared" si="25"/>
        <v>0</v>
      </c>
      <c r="J103" s="51">
        <v>110674</v>
      </c>
      <c r="K103" s="51">
        <f t="shared" si="26"/>
        <v>359.33116883116884</v>
      </c>
      <c r="L103" s="51">
        <v>0</v>
      </c>
      <c r="M103" s="51">
        <f t="shared" si="27"/>
        <v>0</v>
      </c>
      <c r="N103" s="51">
        <v>0</v>
      </c>
      <c r="O103" s="51">
        <f t="shared" si="28"/>
        <v>0</v>
      </c>
      <c r="P103" s="51">
        <v>0</v>
      </c>
      <c r="Q103" s="51">
        <f t="shared" si="29"/>
        <v>0</v>
      </c>
      <c r="R103" s="51">
        <v>364</v>
      </c>
      <c r="S103" s="51">
        <f t="shared" si="30"/>
        <v>1.1818181818181819</v>
      </c>
      <c r="T103" s="51">
        <v>8659</v>
      </c>
      <c r="U103" s="51">
        <f t="shared" si="31"/>
        <v>28.113636363636363</v>
      </c>
      <c r="V103" s="52">
        <f t="shared" si="32"/>
        <v>226140</v>
      </c>
      <c r="W103" s="51">
        <f t="shared" si="33"/>
        <v>734.2207792207793</v>
      </c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34"/>
      <c r="AM103" s="34"/>
    </row>
    <row r="104" spans="1:39" s="39" customFormat="1" ht="12.75">
      <c r="A104" s="23">
        <v>377002</v>
      </c>
      <c r="B104" s="42" t="s">
        <v>120</v>
      </c>
      <c r="C104" s="59">
        <v>279</v>
      </c>
      <c r="D104" s="43">
        <v>103867</v>
      </c>
      <c r="E104" s="43">
        <f t="shared" si="23"/>
        <v>372.2831541218638</v>
      </c>
      <c r="F104" s="43">
        <v>0</v>
      </c>
      <c r="G104" s="43">
        <f t="shared" si="24"/>
        <v>0</v>
      </c>
      <c r="H104" s="43">
        <v>0</v>
      </c>
      <c r="I104" s="43">
        <f t="shared" si="25"/>
        <v>0</v>
      </c>
      <c r="J104" s="43">
        <v>108911</v>
      </c>
      <c r="K104" s="43">
        <f t="shared" si="26"/>
        <v>390.3620071684588</v>
      </c>
      <c r="L104" s="43">
        <v>0</v>
      </c>
      <c r="M104" s="43">
        <f t="shared" si="27"/>
        <v>0</v>
      </c>
      <c r="N104" s="43">
        <v>0</v>
      </c>
      <c r="O104" s="43">
        <f t="shared" si="28"/>
        <v>0</v>
      </c>
      <c r="P104" s="43">
        <v>0</v>
      </c>
      <c r="Q104" s="43">
        <f t="shared" si="29"/>
        <v>0</v>
      </c>
      <c r="R104" s="43">
        <v>16</v>
      </c>
      <c r="S104" s="43">
        <f t="shared" si="30"/>
        <v>0.05734767025089606</v>
      </c>
      <c r="T104" s="43">
        <v>9961</v>
      </c>
      <c r="U104" s="43">
        <f t="shared" si="31"/>
        <v>35.702508960573475</v>
      </c>
      <c r="V104" s="44">
        <f t="shared" si="32"/>
        <v>222755</v>
      </c>
      <c r="W104" s="43">
        <f t="shared" si="33"/>
        <v>798.405017921147</v>
      </c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34"/>
      <c r="AM104" s="34"/>
    </row>
    <row r="105" spans="1:39" s="39" customFormat="1" ht="12.75">
      <c r="A105" s="23">
        <v>377003</v>
      </c>
      <c r="B105" s="42" t="s">
        <v>121</v>
      </c>
      <c r="C105" s="59">
        <v>385</v>
      </c>
      <c r="D105" s="43">
        <v>183318</v>
      </c>
      <c r="E105" s="43">
        <f t="shared" si="23"/>
        <v>476.15064935064936</v>
      </c>
      <c r="F105" s="43">
        <v>0</v>
      </c>
      <c r="G105" s="43">
        <f t="shared" si="24"/>
        <v>0</v>
      </c>
      <c r="H105" s="43">
        <v>0</v>
      </c>
      <c r="I105" s="43">
        <f t="shared" si="25"/>
        <v>0</v>
      </c>
      <c r="J105" s="43">
        <v>167744</v>
      </c>
      <c r="K105" s="43">
        <f t="shared" si="26"/>
        <v>435.6987012987013</v>
      </c>
      <c r="L105" s="43">
        <v>0</v>
      </c>
      <c r="M105" s="43">
        <f t="shared" si="27"/>
        <v>0</v>
      </c>
      <c r="N105" s="43">
        <v>0</v>
      </c>
      <c r="O105" s="43">
        <f t="shared" si="28"/>
        <v>0</v>
      </c>
      <c r="P105" s="43">
        <v>0</v>
      </c>
      <c r="Q105" s="43">
        <f t="shared" si="29"/>
        <v>0</v>
      </c>
      <c r="R105" s="43">
        <v>12</v>
      </c>
      <c r="S105" s="43">
        <f t="shared" si="30"/>
        <v>0.03116883116883117</v>
      </c>
      <c r="T105" s="43">
        <v>8967</v>
      </c>
      <c r="U105" s="43">
        <f t="shared" si="31"/>
        <v>23.29090909090909</v>
      </c>
      <c r="V105" s="44">
        <f t="shared" si="32"/>
        <v>360041</v>
      </c>
      <c r="W105" s="43">
        <f t="shared" si="33"/>
        <v>935.1714285714286</v>
      </c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34"/>
      <c r="AM105" s="34"/>
    </row>
    <row r="106" spans="1:39" s="39" customFormat="1" ht="12.75">
      <c r="A106" s="23">
        <v>377004</v>
      </c>
      <c r="B106" s="42" t="s">
        <v>144</v>
      </c>
      <c r="C106" s="59">
        <v>365</v>
      </c>
      <c r="D106" s="43">
        <v>129089</v>
      </c>
      <c r="E106" s="43">
        <f t="shared" si="23"/>
        <v>353.6684931506849</v>
      </c>
      <c r="F106" s="43">
        <v>0</v>
      </c>
      <c r="G106" s="43">
        <f t="shared" si="24"/>
        <v>0</v>
      </c>
      <c r="H106" s="43">
        <v>0</v>
      </c>
      <c r="I106" s="43">
        <f t="shared" si="25"/>
        <v>0</v>
      </c>
      <c r="J106" s="43">
        <v>58913</v>
      </c>
      <c r="K106" s="43">
        <f t="shared" si="26"/>
        <v>161.4054794520548</v>
      </c>
      <c r="L106" s="43">
        <v>0</v>
      </c>
      <c r="M106" s="43">
        <f t="shared" si="27"/>
        <v>0</v>
      </c>
      <c r="N106" s="43">
        <v>0</v>
      </c>
      <c r="O106" s="43">
        <f t="shared" si="28"/>
        <v>0</v>
      </c>
      <c r="P106" s="43">
        <v>0</v>
      </c>
      <c r="Q106" s="43">
        <f t="shared" si="29"/>
        <v>0</v>
      </c>
      <c r="R106" s="43">
        <v>4301</v>
      </c>
      <c r="S106" s="43">
        <f t="shared" si="30"/>
        <v>11.783561643835617</v>
      </c>
      <c r="T106" s="43">
        <v>27516</v>
      </c>
      <c r="U106" s="43">
        <f t="shared" si="31"/>
        <v>75.38630136986302</v>
      </c>
      <c r="V106" s="44">
        <f t="shared" si="32"/>
        <v>219819</v>
      </c>
      <c r="W106" s="43">
        <f t="shared" si="33"/>
        <v>602.2438356164383</v>
      </c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34"/>
      <c r="AM106" s="34"/>
    </row>
    <row r="107" spans="1:39" ht="12.75">
      <c r="A107" s="24">
        <v>377005</v>
      </c>
      <c r="B107" s="53" t="s">
        <v>145</v>
      </c>
      <c r="C107" s="58">
        <v>293</v>
      </c>
      <c r="D107" s="40">
        <v>75378</v>
      </c>
      <c r="E107" s="40">
        <f t="shared" si="23"/>
        <v>257.26279863481227</v>
      </c>
      <c r="F107" s="40">
        <v>0</v>
      </c>
      <c r="G107" s="40">
        <f t="shared" si="24"/>
        <v>0</v>
      </c>
      <c r="H107" s="40">
        <v>0</v>
      </c>
      <c r="I107" s="40">
        <f t="shared" si="25"/>
        <v>0</v>
      </c>
      <c r="J107" s="40">
        <v>84238</v>
      </c>
      <c r="K107" s="40">
        <f t="shared" si="26"/>
        <v>287.50170648464166</v>
      </c>
      <c r="L107" s="40">
        <v>0</v>
      </c>
      <c r="M107" s="40">
        <f t="shared" si="27"/>
        <v>0</v>
      </c>
      <c r="N107" s="40">
        <v>0</v>
      </c>
      <c r="O107" s="40">
        <f t="shared" si="28"/>
        <v>0</v>
      </c>
      <c r="P107" s="40">
        <v>0</v>
      </c>
      <c r="Q107" s="40">
        <f t="shared" si="29"/>
        <v>0</v>
      </c>
      <c r="R107" s="40">
        <v>92</v>
      </c>
      <c r="S107" s="40">
        <f t="shared" si="30"/>
        <v>0.31399317406143346</v>
      </c>
      <c r="T107" s="40">
        <v>20080</v>
      </c>
      <c r="U107" s="40">
        <f t="shared" si="31"/>
        <v>68.53242320819113</v>
      </c>
      <c r="V107" s="41">
        <f t="shared" si="32"/>
        <v>179788</v>
      </c>
      <c r="W107" s="40">
        <f t="shared" si="33"/>
        <v>613.6109215017065</v>
      </c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34"/>
      <c r="AM107" s="34"/>
    </row>
    <row r="108" spans="1:39" ht="12.75">
      <c r="A108" s="50">
        <v>378001</v>
      </c>
      <c r="B108" s="50" t="s">
        <v>122</v>
      </c>
      <c r="C108" s="59">
        <v>213</v>
      </c>
      <c r="D108" s="51">
        <v>111377</v>
      </c>
      <c r="E108" s="51">
        <f t="shared" si="23"/>
        <v>522.8967136150235</v>
      </c>
      <c r="F108" s="51">
        <v>0</v>
      </c>
      <c r="G108" s="51">
        <f t="shared" si="24"/>
        <v>0</v>
      </c>
      <c r="H108" s="51">
        <v>0</v>
      </c>
      <c r="I108" s="51">
        <f t="shared" si="25"/>
        <v>0</v>
      </c>
      <c r="J108" s="51">
        <v>75989</v>
      </c>
      <c r="K108" s="51">
        <f t="shared" si="26"/>
        <v>356.75586854460096</v>
      </c>
      <c r="L108" s="51">
        <v>0</v>
      </c>
      <c r="M108" s="51">
        <f t="shared" si="27"/>
        <v>0</v>
      </c>
      <c r="N108" s="51">
        <v>0</v>
      </c>
      <c r="O108" s="51">
        <f t="shared" si="28"/>
        <v>0</v>
      </c>
      <c r="P108" s="51">
        <v>0</v>
      </c>
      <c r="Q108" s="51">
        <f t="shared" si="29"/>
        <v>0</v>
      </c>
      <c r="R108" s="51">
        <v>0</v>
      </c>
      <c r="S108" s="51">
        <f t="shared" si="30"/>
        <v>0</v>
      </c>
      <c r="T108" s="51">
        <v>251309</v>
      </c>
      <c r="U108" s="51">
        <f t="shared" si="31"/>
        <v>1179.8544600938967</v>
      </c>
      <c r="V108" s="52">
        <f t="shared" si="32"/>
        <v>438675</v>
      </c>
      <c r="W108" s="51">
        <f t="shared" si="33"/>
        <v>2059.507042253521</v>
      </c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34"/>
      <c r="AM108" s="34"/>
    </row>
    <row r="109" spans="1:39" s="39" customFormat="1" ht="12.75">
      <c r="A109" s="23">
        <v>378002</v>
      </c>
      <c r="B109" s="42" t="s">
        <v>123</v>
      </c>
      <c r="C109" s="59">
        <v>184</v>
      </c>
      <c r="D109" s="43">
        <v>117021</v>
      </c>
      <c r="E109" s="43">
        <f t="shared" si="23"/>
        <v>635.9836956521739</v>
      </c>
      <c r="F109" s="43">
        <v>0</v>
      </c>
      <c r="G109" s="43">
        <f t="shared" si="24"/>
        <v>0</v>
      </c>
      <c r="H109" s="43">
        <v>0</v>
      </c>
      <c r="I109" s="43">
        <f t="shared" si="25"/>
        <v>0</v>
      </c>
      <c r="J109" s="43">
        <v>75988</v>
      </c>
      <c r="K109" s="43">
        <f t="shared" si="26"/>
        <v>412.9782608695652</v>
      </c>
      <c r="L109" s="43">
        <v>0</v>
      </c>
      <c r="M109" s="43">
        <f t="shared" si="27"/>
        <v>0</v>
      </c>
      <c r="N109" s="43">
        <v>0</v>
      </c>
      <c r="O109" s="43">
        <f t="shared" si="28"/>
        <v>0</v>
      </c>
      <c r="P109" s="43">
        <v>0</v>
      </c>
      <c r="Q109" s="43">
        <f t="shared" si="29"/>
        <v>0</v>
      </c>
      <c r="R109" s="43">
        <v>0</v>
      </c>
      <c r="S109" s="43">
        <f t="shared" si="30"/>
        <v>0</v>
      </c>
      <c r="T109" s="43">
        <v>253231</v>
      </c>
      <c r="U109" s="43">
        <f t="shared" si="31"/>
        <v>1376.2554347826087</v>
      </c>
      <c r="V109" s="44">
        <f t="shared" si="32"/>
        <v>446240</v>
      </c>
      <c r="W109" s="43">
        <f t="shared" si="33"/>
        <v>2425.217391304348</v>
      </c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34"/>
      <c r="AM109" s="34"/>
    </row>
    <row r="110" spans="1:39" s="39" customFormat="1" ht="12.75">
      <c r="A110" s="23">
        <v>379001</v>
      </c>
      <c r="B110" s="42" t="s">
        <v>124</v>
      </c>
      <c r="C110" s="59">
        <v>174</v>
      </c>
      <c r="D110" s="43">
        <v>100490</v>
      </c>
      <c r="E110" s="43">
        <f t="shared" si="23"/>
        <v>577.528735632184</v>
      </c>
      <c r="F110" s="43">
        <v>0</v>
      </c>
      <c r="G110" s="43">
        <f t="shared" si="24"/>
        <v>0</v>
      </c>
      <c r="H110" s="43">
        <v>6457</v>
      </c>
      <c r="I110" s="43">
        <f t="shared" si="25"/>
        <v>37.10919540229885</v>
      </c>
      <c r="J110" s="43">
        <v>42003</v>
      </c>
      <c r="K110" s="43">
        <f t="shared" si="26"/>
        <v>241.39655172413794</v>
      </c>
      <c r="L110" s="43">
        <v>0</v>
      </c>
      <c r="M110" s="43">
        <f t="shared" si="27"/>
        <v>0</v>
      </c>
      <c r="N110" s="43">
        <v>0</v>
      </c>
      <c r="O110" s="43">
        <f t="shared" si="28"/>
        <v>0</v>
      </c>
      <c r="P110" s="43">
        <v>0</v>
      </c>
      <c r="Q110" s="43">
        <f t="shared" si="29"/>
        <v>0</v>
      </c>
      <c r="R110" s="43">
        <v>500</v>
      </c>
      <c r="S110" s="43">
        <f t="shared" si="30"/>
        <v>2.8735632183908044</v>
      </c>
      <c r="T110" s="43">
        <v>184148</v>
      </c>
      <c r="U110" s="43">
        <f t="shared" si="31"/>
        <v>1058.3218390804598</v>
      </c>
      <c r="V110" s="44">
        <f t="shared" si="32"/>
        <v>333598</v>
      </c>
      <c r="W110" s="43">
        <f t="shared" si="33"/>
        <v>1917.2298850574712</v>
      </c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34"/>
      <c r="AM110" s="34"/>
    </row>
    <row r="111" spans="1:39" s="39" customFormat="1" ht="12.75">
      <c r="A111" s="23">
        <v>380001</v>
      </c>
      <c r="B111" s="42" t="s">
        <v>125</v>
      </c>
      <c r="C111" s="59">
        <v>296</v>
      </c>
      <c r="D111" s="43">
        <v>96339</v>
      </c>
      <c r="E111" s="43">
        <f t="shared" si="23"/>
        <v>325.4695945945946</v>
      </c>
      <c r="F111" s="43">
        <v>0</v>
      </c>
      <c r="G111" s="43">
        <f t="shared" si="24"/>
        <v>0</v>
      </c>
      <c r="H111" s="43">
        <v>0</v>
      </c>
      <c r="I111" s="43">
        <f t="shared" si="25"/>
        <v>0</v>
      </c>
      <c r="J111" s="43">
        <v>27044</v>
      </c>
      <c r="K111" s="43">
        <f t="shared" si="26"/>
        <v>91.36486486486487</v>
      </c>
      <c r="L111" s="43">
        <v>0</v>
      </c>
      <c r="M111" s="43">
        <f t="shared" si="27"/>
        <v>0</v>
      </c>
      <c r="N111" s="43">
        <v>0</v>
      </c>
      <c r="O111" s="43">
        <f t="shared" si="28"/>
        <v>0</v>
      </c>
      <c r="P111" s="43">
        <v>0</v>
      </c>
      <c r="Q111" s="43">
        <f t="shared" si="29"/>
        <v>0</v>
      </c>
      <c r="R111" s="43">
        <v>0</v>
      </c>
      <c r="S111" s="43">
        <f t="shared" si="30"/>
        <v>0</v>
      </c>
      <c r="T111" s="43">
        <v>51614</v>
      </c>
      <c r="U111" s="43">
        <f t="shared" si="31"/>
        <v>174.3716216216216</v>
      </c>
      <c r="V111" s="44">
        <f t="shared" si="32"/>
        <v>174997</v>
      </c>
      <c r="W111" s="43">
        <f t="shared" si="33"/>
        <v>591.206081081081</v>
      </c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34"/>
      <c r="AM111" s="34"/>
    </row>
    <row r="112" spans="1:39" ht="12.75">
      <c r="A112" s="24">
        <v>381001</v>
      </c>
      <c r="B112" s="53" t="s">
        <v>126</v>
      </c>
      <c r="C112" s="58">
        <v>168</v>
      </c>
      <c r="D112" s="40">
        <v>122356</v>
      </c>
      <c r="E112" s="40">
        <f t="shared" si="23"/>
        <v>728.3095238095239</v>
      </c>
      <c r="F112" s="40">
        <v>0</v>
      </c>
      <c r="G112" s="40">
        <f t="shared" si="24"/>
        <v>0</v>
      </c>
      <c r="H112" s="40">
        <v>0</v>
      </c>
      <c r="I112" s="40">
        <f t="shared" si="25"/>
        <v>0</v>
      </c>
      <c r="J112" s="40">
        <v>30503</v>
      </c>
      <c r="K112" s="40">
        <f t="shared" si="26"/>
        <v>181.5654761904762</v>
      </c>
      <c r="L112" s="40">
        <v>0</v>
      </c>
      <c r="M112" s="40">
        <f t="shared" si="27"/>
        <v>0</v>
      </c>
      <c r="N112" s="40">
        <v>0</v>
      </c>
      <c r="O112" s="40">
        <f t="shared" si="28"/>
        <v>0</v>
      </c>
      <c r="P112" s="40">
        <v>0</v>
      </c>
      <c r="Q112" s="40">
        <f t="shared" si="29"/>
        <v>0</v>
      </c>
      <c r="R112" s="40">
        <v>99</v>
      </c>
      <c r="S112" s="40">
        <f t="shared" si="30"/>
        <v>0.5892857142857143</v>
      </c>
      <c r="T112" s="40">
        <v>29898</v>
      </c>
      <c r="U112" s="40">
        <f t="shared" si="31"/>
        <v>177.96428571428572</v>
      </c>
      <c r="V112" s="41">
        <f t="shared" si="32"/>
        <v>182856</v>
      </c>
      <c r="W112" s="40">
        <f t="shared" si="33"/>
        <v>1088.4285714285713</v>
      </c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34"/>
      <c r="AM112" s="34"/>
    </row>
    <row r="113" spans="1:39" ht="12.75">
      <c r="A113" s="50">
        <v>382001</v>
      </c>
      <c r="B113" s="50" t="s">
        <v>127</v>
      </c>
      <c r="C113" s="59">
        <v>151</v>
      </c>
      <c r="D113" s="51">
        <v>129459</v>
      </c>
      <c r="E113" s="51">
        <f t="shared" si="23"/>
        <v>857.3443708609271</v>
      </c>
      <c r="F113" s="51">
        <v>0</v>
      </c>
      <c r="G113" s="51">
        <f t="shared" si="24"/>
        <v>0</v>
      </c>
      <c r="H113" s="51">
        <v>0</v>
      </c>
      <c r="I113" s="51">
        <f t="shared" si="25"/>
        <v>0</v>
      </c>
      <c r="J113" s="51">
        <v>20987</v>
      </c>
      <c r="K113" s="51">
        <f t="shared" si="26"/>
        <v>138.98675496688742</v>
      </c>
      <c r="L113" s="51">
        <v>0</v>
      </c>
      <c r="M113" s="51">
        <f t="shared" si="27"/>
        <v>0</v>
      </c>
      <c r="N113" s="51">
        <v>30305</v>
      </c>
      <c r="O113" s="51">
        <f t="shared" si="28"/>
        <v>200.6953642384106</v>
      </c>
      <c r="P113" s="51">
        <v>0</v>
      </c>
      <c r="Q113" s="51">
        <f t="shared" si="29"/>
        <v>0</v>
      </c>
      <c r="R113" s="51">
        <v>1355</v>
      </c>
      <c r="S113" s="51">
        <f t="shared" si="30"/>
        <v>8.973509933774835</v>
      </c>
      <c r="T113" s="51">
        <v>26975</v>
      </c>
      <c r="U113" s="51">
        <f t="shared" si="31"/>
        <v>178.64238410596028</v>
      </c>
      <c r="V113" s="52">
        <f t="shared" si="32"/>
        <v>209081</v>
      </c>
      <c r="W113" s="51">
        <f t="shared" si="33"/>
        <v>1384.6423841059602</v>
      </c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34"/>
      <c r="AM113" s="34"/>
    </row>
    <row r="114" spans="1:39" s="39" customFormat="1" ht="12.75">
      <c r="A114" s="23">
        <v>383001</v>
      </c>
      <c r="B114" s="42" t="s">
        <v>128</v>
      </c>
      <c r="C114" s="59">
        <v>183</v>
      </c>
      <c r="D114" s="43">
        <v>84836</v>
      </c>
      <c r="E114" s="43">
        <f t="shared" si="23"/>
        <v>463.58469945355193</v>
      </c>
      <c r="F114" s="43">
        <v>0</v>
      </c>
      <c r="G114" s="43">
        <f t="shared" si="24"/>
        <v>0</v>
      </c>
      <c r="H114" s="43">
        <v>0</v>
      </c>
      <c r="I114" s="43">
        <f t="shared" si="25"/>
        <v>0</v>
      </c>
      <c r="J114" s="43">
        <v>21980</v>
      </c>
      <c r="K114" s="43">
        <f t="shared" si="26"/>
        <v>120.10928961748634</v>
      </c>
      <c r="L114" s="43">
        <v>0</v>
      </c>
      <c r="M114" s="43">
        <f t="shared" si="27"/>
        <v>0</v>
      </c>
      <c r="N114" s="43">
        <v>0</v>
      </c>
      <c r="O114" s="43">
        <f t="shared" si="28"/>
        <v>0</v>
      </c>
      <c r="P114" s="43">
        <v>0</v>
      </c>
      <c r="Q114" s="43">
        <f t="shared" si="29"/>
        <v>0</v>
      </c>
      <c r="R114" s="43">
        <v>147</v>
      </c>
      <c r="S114" s="43">
        <f t="shared" si="30"/>
        <v>0.8032786885245902</v>
      </c>
      <c r="T114" s="43">
        <v>26624</v>
      </c>
      <c r="U114" s="43">
        <f t="shared" si="31"/>
        <v>145.4863387978142</v>
      </c>
      <c r="V114" s="44">
        <f t="shared" si="32"/>
        <v>133587</v>
      </c>
      <c r="W114" s="43">
        <f t="shared" si="33"/>
        <v>729.983606557377</v>
      </c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34"/>
      <c r="AM114" s="34"/>
    </row>
    <row r="115" spans="1:39" s="39" customFormat="1" ht="12.75">
      <c r="A115" s="23">
        <v>384001</v>
      </c>
      <c r="B115" s="42" t="s">
        <v>129</v>
      </c>
      <c r="C115" s="59">
        <v>388</v>
      </c>
      <c r="D115" s="43">
        <v>194489</v>
      </c>
      <c r="E115" s="43">
        <f t="shared" si="23"/>
        <v>501.2603092783505</v>
      </c>
      <c r="F115" s="43">
        <v>0</v>
      </c>
      <c r="G115" s="43">
        <f t="shared" si="24"/>
        <v>0</v>
      </c>
      <c r="H115" s="43">
        <v>0</v>
      </c>
      <c r="I115" s="43">
        <f t="shared" si="25"/>
        <v>0</v>
      </c>
      <c r="J115" s="43">
        <v>31799</v>
      </c>
      <c r="K115" s="43">
        <f t="shared" si="26"/>
        <v>81.95618556701031</v>
      </c>
      <c r="L115" s="43">
        <v>0</v>
      </c>
      <c r="M115" s="43">
        <f t="shared" si="27"/>
        <v>0</v>
      </c>
      <c r="N115" s="43">
        <v>0</v>
      </c>
      <c r="O115" s="43">
        <f t="shared" si="28"/>
        <v>0</v>
      </c>
      <c r="P115" s="43">
        <v>0</v>
      </c>
      <c r="Q115" s="43">
        <f t="shared" si="29"/>
        <v>0</v>
      </c>
      <c r="R115" s="43">
        <v>0</v>
      </c>
      <c r="S115" s="43">
        <f t="shared" si="30"/>
        <v>0</v>
      </c>
      <c r="T115" s="43">
        <v>44583</v>
      </c>
      <c r="U115" s="43">
        <f t="shared" si="31"/>
        <v>114.90463917525773</v>
      </c>
      <c r="V115" s="44">
        <f t="shared" si="32"/>
        <v>270871</v>
      </c>
      <c r="W115" s="43">
        <f t="shared" si="33"/>
        <v>698.1211340206186</v>
      </c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34"/>
      <c r="AM115" s="34"/>
    </row>
    <row r="116" spans="1:39" s="39" customFormat="1" ht="12.75">
      <c r="A116" s="23">
        <v>385001</v>
      </c>
      <c r="B116" s="42" t="s">
        <v>108</v>
      </c>
      <c r="C116" s="59">
        <v>441</v>
      </c>
      <c r="D116" s="43">
        <v>413925</v>
      </c>
      <c r="E116" s="43">
        <f t="shared" si="23"/>
        <v>938.6054421768707</v>
      </c>
      <c r="F116" s="43">
        <v>0</v>
      </c>
      <c r="G116" s="43">
        <f t="shared" si="24"/>
        <v>0</v>
      </c>
      <c r="H116" s="43">
        <v>0</v>
      </c>
      <c r="I116" s="43">
        <f t="shared" si="25"/>
        <v>0</v>
      </c>
      <c r="J116" s="43">
        <v>102297</v>
      </c>
      <c r="K116" s="43">
        <f t="shared" si="26"/>
        <v>231.96598639455783</v>
      </c>
      <c r="L116" s="43">
        <v>0</v>
      </c>
      <c r="M116" s="43">
        <f t="shared" si="27"/>
        <v>0</v>
      </c>
      <c r="N116" s="43">
        <v>0</v>
      </c>
      <c r="O116" s="43">
        <f t="shared" si="28"/>
        <v>0</v>
      </c>
      <c r="P116" s="43">
        <v>0</v>
      </c>
      <c r="Q116" s="43">
        <f t="shared" si="29"/>
        <v>0</v>
      </c>
      <c r="R116" s="43">
        <v>3646</v>
      </c>
      <c r="S116" s="43">
        <f t="shared" si="30"/>
        <v>8.267573696145124</v>
      </c>
      <c r="T116" s="43">
        <v>107566</v>
      </c>
      <c r="U116" s="43">
        <f t="shared" si="31"/>
        <v>243.91383219954648</v>
      </c>
      <c r="V116" s="44">
        <f t="shared" si="32"/>
        <v>627434</v>
      </c>
      <c r="W116" s="43">
        <f t="shared" si="33"/>
        <v>1422.7528344671202</v>
      </c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34"/>
      <c r="AM116" s="34"/>
    </row>
    <row r="117" spans="1:39" ht="12.75">
      <c r="A117" s="24">
        <v>386001</v>
      </c>
      <c r="B117" s="53" t="s">
        <v>109</v>
      </c>
      <c r="C117" s="58">
        <v>332</v>
      </c>
      <c r="D117" s="40">
        <v>87682</v>
      </c>
      <c r="E117" s="40">
        <f t="shared" si="23"/>
        <v>264.1024096385542</v>
      </c>
      <c r="F117" s="40">
        <v>0</v>
      </c>
      <c r="G117" s="40">
        <f t="shared" si="24"/>
        <v>0</v>
      </c>
      <c r="H117" s="40">
        <v>20733</v>
      </c>
      <c r="I117" s="40">
        <f t="shared" si="25"/>
        <v>62.44879518072289</v>
      </c>
      <c r="J117" s="40">
        <v>20733</v>
      </c>
      <c r="K117" s="40">
        <f t="shared" si="26"/>
        <v>62.44879518072289</v>
      </c>
      <c r="L117" s="40">
        <v>0</v>
      </c>
      <c r="M117" s="40">
        <f t="shared" si="27"/>
        <v>0</v>
      </c>
      <c r="N117" s="40">
        <v>18544</v>
      </c>
      <c r="O117" s="40">
        <f t="shared" si="28"/>
        <v>55.855421686746986</v>
      </c>
      <c r="P117" s="40">
        <v>0</v>
      </c>
      <c r="Q117" s="40">
        <f t="shared" si="29"/>
        <v>0</v>
      </c>
      <c r="R117" s="40">
        <v>0</v>
      </c>
      <c r="S117" s="40">
        <f t="shared" si="30"/>
        <v>0</v>
      </c>
      <c r="T117" s="40">
        <v>60652</v>
      </c>
      <c r="U117" s="40">
        <f t="shared" si="31"/>
        <v>182.6867469879518</v>
      </c>
      <c r="V117" s="41">
        <f t="shared" si="32"/>
        <v>208344</v>
      </c>
      <c r="W117" s="40">
        <f t="shared" si="33"/>
        <v>627.5421686746988</v>
      </c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34"/>
      <c r="AM117" s="34"/>
    </row>
    <row r="118" spans="1:39" ht="12.75">
      <c r="A118" s="50">
        <v>387001</v>
      </c>
      <c r="B118" s="50" t="s">
        <v>110</v>
      </c>
      <c r="C118" s="59">
        <v>488</v>
      </c>
      <c r="D118" s="51">
        <v>106059</v>
      </c>
      <c r="E118" s="51">
        <f t="shared" si="23"/>
        <v>217.33401639344262</v>
      </c>
      <c r="F118" s="51">
        <v>0</v>
      </c>
      <c r="G118" s="51">
        <f t="shared" si="24"/>
        <v>0</v>
      </c>
      <c r="H118" s="51">
        <v>0</v>
      </c>
      <c r="I118" s="51">
        <f t="shared" si="25"/>
        <v>0</v>
      </c>
      <c r="J118" s="51">
        <v>160797</v>
      </c>
      <c r="K118" s="51">
        <f t="shared" si="26"/>
        <v>329.50204918032784</v>
      </c>
      <c r="L118" s="51">
        <v>0</v>
      </c>
      <c r="M118" s="51">
        <f t="shared" si="27"/>
        <v>0</v>
      </c>
      <c r="N118" s="51">
        <v>0</v>
      </c>
      <c r="O118" s="51">
        <f t="shared" si="28"/>
        <v>0</v>
      </c>
      <c r="P118" s="51">
        <v>0</v>
      </c>
      <c r="Q118" s="51">
        <f t="shared" si="29"/>
        <v>0</v>
      </c>
      <c r="R118" s="51">
        <v>11627</v>
      </c>
      <c r="S118" s="51">
        <f t="shared" si="30"/>
        <v>23.825819672131146</v>
      </c>
      <c r="T118" s="51">
        <v>130129</v>
      </c>
      <c r="U118" s="51">
        <f t="shared" si="31"/>
        <v>266.6577868852459</v>
      </c>
      <c r="V118" s="52">
        <f t="shared" si="32"/>
        <v>408612</v>
      </c>
      <c r="W118" s="51">
        <f t="shared" si="33"/>
        <v>837.3196721311475</v>
      </c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34"/>
      <c r="AM118" s="34"/>
    </row>
    <row r="119" spans="1:39" s="39" customFormat="1" ht="12.75">
      <c r="A119" s="23">
        <v>388001</v>
      </c>
      <c r="B119" s="42" t="s">
        <v>111</v>
      </c>
      <c r="C119" s="59">
        <v>525</v>
      </c>
      <c r="D119" s="43">
        <v>591037</v>
      </c>
      <c r="E119" s="43">
        <f t="shared" si="23"/>
        <v>1125.7847619047618</v>
      </c>
      <c r="F119" s="43">
        <v>0</v>
      </c>
      <c r="G119" s="43">
        <f t="shared" si="24"/>
        <v>0</v>
      </c>
      <c r="H119" s="43">
        <v>0</v>
      </c>
      <c r="I119" s="43">
        <f t="shared" si="25"/>
        <v>0</v>
      </c>
      <c r="J119" s="43">
        <v>35857</v>
      </c>
      <c r="K119" s="43">
        <f t="shared" si="26"/>
        <v>68.29904761904761</v>
      </c>
      <c r="L119" s="43">
        <v>0</v>
      </c>
      <c r="M119" s="43">
        <f t="shared" si="27"/>
        <v>0</v>
      </c>
      <c r="N119" s="43">
        <v>0</v>
      </c>
      <c r="O119" s="43">
        <f t="shared" si="28"/>
        <v>0</v>
      </c>
      <c r="P119" s="43">
        <v>0</v>
      </c>
      <c r="Q119" s="43">
        <f t="shared" si="29"/>
        <v>0</v>
      </c>
      <c r="R119" s="43">
        <v>0</v>
      </c>
      <c r="S119" s="43">
        <f t="shared" si="30"/>
        <v>0</v>
      </c>
      <c r="T119" s="43">
        <v>38206</v>
      </c>
      <c r="U119" s="43">
        <f t="shared" si="31"/>
        <v>72.77333333333333</v>
      </c>
      <c r="V119" s="44">
        <f t="shared" si="32"/>
        <v>665100</v>
      </c>
      <c r="W119" s="43">
        <f t="shared" si="33"/>
        <v>1266.857142857143</v>
      </c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34"/>
      <c r="AM119" s="34"/>
    </row>
    <row r="120" spans="1:39" s="39" customFormat="1" ht="12.75">
      <c r="A120" s="23">
        <v>389001</v>
      </c>
      <c r="B120" s="42" t="s">
        <v>112</v>
      </c>
      <c r="C120" s="59">
        <v>491</v>
      </c>
      <c r="D120" s="43">
        <v>119072</v>
      </c>
      <c r="E120" s="43">
        <f t="shared" si="23"/>
        <v>242.5091649694501</v>
      </c>
      <c r="F120" s="43">
        <v>0</v>
      </c>
      <c r="G120" s="43">
        <f t="shared" si="24"/>
        <v>0</v>
      </c>
      <c r="H120" s="43">
        <v>0</v>
      </c>
      <c r="I120" s="43">
        <f t="shared" si="25"/>
        <v>0</v>
      </c>
      <c r="J120" s="43">
        <v>126269</v>
      </c>
      <c r="K120" s="43">
        <f t="shared" si="26"/>
        <v>257.16700610997964</v>
      </c>
      <c r="L120" s="43">
        <v>0</v>
      </c>
      <c r="M120" s="43">
        <f t="shared" si="27"/>
        <v>0</v>
      </c>
      <c r="N120" s="43">
        <v>0</v>
      </c>
      <c r="O120" s="43">
        <f t="shared" si="28"/>
        <v>0</v>
      </c>
      <c r="P120" s="43">
        <v>0</v>
      </c>
      <c r="Q120" s="43">
        <f t="shared" si="29"/>
        <v>0</v>
      </c>
      <c r="R120" s="43">
        <v>0</v>
      </c>
      <c r="S120" s="43">
        <f t="shared" si="30"/>
        <v>0</v>
      </c>
      <c r="T120" s="43">
        <v>77629</v>
      </c>
      <c r="U120" s="43">
        <f t="shared" si="31"/>
        <v>158.10386965376782</v>
      </c>
      <c r="V120" s="44">
        <f t="shared" si="32"/>
        <v>322970</v>
      </c>
      <c r="W120" s="43">
        <f t="shared" si="33"/>
        <v>657.7800407331976</v>
      </c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34"/>
      <c r="AM120" s="34"/>
    </row>
    <row r="121" spans="1:39" s="39" customFormat="1" ht="12.75">
      <c r="A121" s="23">
        <v>389002</v>
      </c>
      <c r="B121" s="42" t="s">
        <v>146</v>
      </c>
      <c r="C121" s="59">
        <v>447</v>
      </c>
      <c r="D121" s="43">
        <v>272173</v>
      </c>
      <c r="E121" s="43">
        <f t="shared" si="23"/>
        <v>608.8881431767338</v>
      </c>
      <c r="F121" s="43">
        <v>0</v>
      </c>
      <c r="G121" s="43">
        <f t="shared" si="24"/>
        <v>0</v>
      </c>
      <c r="H121" s="43">
        <v>0</v>
      </c>
      <c r="I121" s="43">
        <f t="shared" si="25"/>
        <v>0</v>
      </c>
      <c r="J121" s="43">
        <v>156699</v>
      </c>
      <c r="K121" s="43">
        <f t="shared" si="26"/>
        <v>350.5570469798658</v>
      </c>
      <c r="L121" s="43">
        <v>0</v>
      </c>
      <c r="M121" s="43">
        <f t="shared" si="27"/>
        <v>0</v>
      </c>
      <c r="N121" s="43">
        <v>272</v>
      </c>
      <c r="O121" s="43">
        <f t="shared" si="28"/>
        <v>0.6085011185682326</v>
      </c>
      <c r="P121" s="43">
        <v>0</v>
      </c>
      <c r="Q121" s="43">
        <f t="shared" si="29"/>
        <v>0</v>
      </c>
      <c r="R121" s="43">
        <v>0</v>
      </c>
      <c r="S121" s="43">
        <f t="shared" si="30"/>
        <v>0</v>
      </c>
      <c r="T121" s="43">
        <v>74042</v>
      </c>
      <c r="U121" s="43">
        <f t="shared" si="31"/>
        <v>165.6420581655481</v>
      </c>
      <c r="V121" s="44">
        <f t="shared" si="32"/>
        <v>503186</v>
      </c>
      <c r="W121" s="43">
        <f t="shared" si="33"/>
        <v>1125.6957494407159</v>
      </c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34"/>
      <c r="AM121" s="34"/>
    </row>
    <row r="122" spans="1:39" ht="12.75">
      <c r="A122" s="24">
        <v>390001</v>
      </c>
      <c r="B122" s="53" t="s">
        <v>91</v>
      </c>
      <c r="C122" s="58">
        <v>617</v>
      </c>
      <c r="D122" s="40">
        <v>121092</v>
      </c>
      <c r="E122" s="40">
        <f t="shared" si="23"/>
        <v>196.25931928687197</v>
      </c>
      <c r="F122" s="40">
        <v>0</v>
      </c>
      <c r="G122" s="40">
        <f t="shared" si="24"/>
        <v>0</v>
      </c>
      <c r="H122" s="40">
        <v>0</v>
      </c>
      <c r="I122" s="40">
        <f t="shared" si="25"/>
        <v>0</v>
      </c>
      <c r="J122" s="40">
        <v>163847</v>
      </c>
      <c r="K122" s="40">
        <f t="shared" si="26"/>
        <v>265.55429497568883</v>
      </c>
      <c r="L122" s="40">
        <v>0</v>
      </c>
      <c r="M122" s="40">
        <f t="shared" si="27"/>
        <v>0</v>
      </c>
      <c r="N122" s="40">
        <v>0</v>
      </c>
      <c r="O122" s="40">
        <f t="shared" si="28"/>
        <v>0</v>
      </c>
      <c r="P122" s="40">
        <v>0</v>
      </c>
      <c r="Q122" s="40">
        <f t="shared" si="29"/>
        <v>0</v>
      </c>
      <c r="R122" s="40">
        <v>0</v>
      </c>
      <c r="S122" s="40">
        <f t="shared" si="30"/>
        <v>0</v>
      </c>
      <c r="T122" s="40">
        <v>95229</v>
      </c>
      <c r="U122" s="40">
        <f t="shared" si="31"/>
        <v>154.3419773095624</v>
      </c>
      <c r="V122" s="41">
        <f t="shared" si="32"/>
        <v>380168</v>
      </c>
      <c r="W122" s="40">
        <f t="shared" si="33"/>
        <v>616.1555915721232</v>
      </c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34"/>
      <c r="AM122" s="34"/>
    </row>
    <row r="123" spans="1:39" ht="12.75">
      <c r="A123" s="50">
        <v>391001</v>
      </c>
      <c r="B123" s="50" t="s">
        <v>92</v>
      </c>
      <c r="C123" s="59">
        <v>700</v>
      </c>
      <c r="D123" s="51">
        <v>466908</v>
      </c>
      <c r="E123" s="51">
        <f t="shared" si="23"/>
        <v>667.0114285714286</v>
      </c>
      <c r="F123" s="51">
        <v>0</v>
      </c>
      <c r="G123" s="51">
        <f t="shared" si="24"/>
        <v>0</v>
      </c>
      <c r="H123" s="51">
        <v>5911</v>
      </c>
      <c r="I123" s="51">
        <f t="shared" si="25"/>
        <v>8.444285714285714</v>
      </c>
      <c r="J123" s="51">
        <v>124663</v>
      </c>
      <c r="K123" s="51">
        <f t="shared" si="26"/>
        <v>178.09</v>
      </c>
      <c r="L123" s="51">
        <v>0</v>
      </c>
      <c r="M123" s="51">
        <f t="shared" si="27"/>
        <v>0</v>
      </c>
      <c r="N123" s="51">
        <v>201254</v>
      </c>
      <c r="O123" s="51">
        <f t="shared" si="28"/>
        <v>287.5057142857143</v>
      </c>
      <c r="P123" s="51">
        <v>1427</v>
      </c>
      <c r="Q123" s="51">
        <f t="shared" si="29"/>
        <v>2.0385714285714287</v>
      </c>
      <c r="R123" s="51">
        <v>0</v>
      </c>
      <c r="S123" s="51">
        <f t="shared" si="30"/>
        <v>0</v>
      </c>
      <c r="T123" s="51">
        <v>46316</v>
      </c>
      <c r="U123" s="51">
        <f t="shared" si="31"/>
        <v>66.16571428571429</v>
      </c>
      <c r="V123" s="52">
        <f t="shared" si="32"/>
        <v>846479</v>
      </c>
      <c r="W123" s="51">
        <f t="shared" si="33"/>
        <v>1209.2557142857142</v>
      </c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34"/>
      <c r="AM123" s="34"/>
    </row>
    <row r="124" spans="1:39" s="39" customFormat="1" ht="12.75">
      <c r="A124" s="23">
        <v>392001</v>
      </c>
      <c r="B124" s="42" t="s">
        <v>93</v>
      </c>
      <c r="C124" s="59">
        <v>372</v>
      </c>
      <c r="D124" s="43">
        <v>440873</v>
      </c>
      <c r="E124" s="43">
        <f t="shared" si="23"/>
        <v>1185.1424731182797</v>
      </c>
      <c r="F124" s="43">
        <v>0</v>
      </c>
      <c r="G124" s="43">
        <f t="shared" si="24"/>
        <v>0</v>
      </c>
      <c r="H124" s="43">
        <v>1568</v>
      </c>
      <c r="I124" s="43">
        <f t="shared" si="25"/>
        <v>4.21505376344086</v>
      </c>
      <c r="J124" s="43">
        <v>71006</v>
      </c>
      <c r="K124" s="43">
        <f t="shared" si="26"/>
        <v>190.8763440860215</v>
      </c>
      <c r="L124" s="43">
        <v>0</v>
      </c>
      <c r="M124" s="43">
        <f t="shared" si="27"/>
        <v>0</v>
      </c>
      <c r="N124" s="43">
        <v>0</v>
      </c>
      <c r="O124" s="43">
        <f t="shared" si="28"/>
        <v>0</v>
      </c>
      <c r="P124" s="43">
        <v>0</v>
      </c>
      <c r="Q124" s="43">
        <f t="shared" si="29"/>
        <v>0</v>
      </c>
      <c r="R124" s="43">
        <v>0</v>
      </c>
      <c r="S124" s="43">
        <f t="shared" si="30"/>
        <v>0</v>
      </c>
      <c r="T124" s="43">
        <v>4181</v>
      </c>
      <c r="U124" s="43">
        <f t="shared" si="31"/>
        <v>11.239247311827956</v>
      </c>
      <c r="V124" s="44">
        <f t="shared" si="32"/>
        <v>517628</v>
      </c>
      <c r="W124" s="43">
        <f t="shared" si="33"/>
        <v>1391.47311827957</v>
      </c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34"/>
      <c r="AM124" s="34"/>
    </row>
    <row r="125" spans="1:39" s="39" customFormat="1" ht="12.75">
      <c r="A125" s="23">
        <v>393001</v>
      </c>
      <c r="B125" s="42" t="s">
        <v>94</v>
      </c>
      <c r="C125" s="59">
        <v>778</v>
      </c>
      <c r="D125" s="43">
        <v>128601</v>
      </c>
      <c r="E125" s="43">
        <f t="shared" si="23"/>
        <v>165.2969151670951</v>
      </c>
      <c r="F125" s="43">
        <v>0</v>
      </c>
      <c r="G125" s="43">
        <f t="shared" si="24"/>
        <v>0</v>
      </c>
      <c r="H125" s="43">
        <v>0</v>
      </c>
      <c r="I125" s="43">
        <f t="shared" si="25"/>
        <v>0</v>
      </c>
      <c r="J125" s="43">
        <v>141338</v>
      </c>
      <c r="K125" s="43">
        <f t="shared" si="26"/>
        <v>181.66838046272494</v>
      </c>
      <c r="L125" s="43">
        <v>0</v>
      </c>
      <c r="M125" s="43">
        <f t="shared" si="27"/>
        <v>0</v>
      </c>
      <c r="N125" s="43">
        <v>0</v>
      </c>
      <c r="O125" s="43">
        <f t="shared" si="28"/>
        <v>0</v>
      </c>
      <c r="P125" s="43">
        <v>0</v>
      </c>
      <c r="Q125" s="43">
        <f t="shared" si="29"/>
        <v>0</v>
      </c>
      <c r="R125" s="43">
        <v>2953</v>
      </c>
      <c r="S125" s="43">
        <f t="shared" si="30"/>
        <v>3.795629820051414</v>
      </c>
      <c r="T125" s="43">
        <v>61582</v>
      </c>
      <c r="U125" s="43">
        <f t="shared" si="31"/>
        <v>79.15424164524421</v>
      </c>
      <c r="V125" s="44">
        <f t="shared" si="32"/>
        <v>334474</v>
      </c>
      <c r="W125" s="43">
        <f t="shared" si="33"/>
        <v>429.9151670951157</v>
      </c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34"/>
      <c r="AM125" s="34"/>
    </row>
    <row r="126" spans="1:39" s="39" customFormat="1" ht="12.75">
      <c r="A126" s="23">
        <v>394003</v>
      </c>
      <c r="B126" s="42" t="s">
        <v>113</v>
      </c>
      <c r="C126" s="59">
        <v>527</v>
      </c>
      <c r="D126" s="43">
        <v>334046</v>
      </c>
      <c r="E126" s="43">
        <f t="shared" si="23"/>
        <v>633.8633776091082</v>
      </c>
      <c r="F126" s="43">
        <v>0</v>
      </c>
      <c r="G126" s="43">
        <f t="shared" si="24"/>
        <v>0</v>
      </c>
      <c r="H126" s="43">
        <v>0</v>
      </c>
      <c r="I126" s="43">
        <f t="shared" si="25"/>
        <v>0</v>
      </c>
      <c r="J126" s="43">
        <v>92147</v>
      </c>
      <c r="K126" s="43">
        <f t="shared" si="26"/>
        <v>174.85199240986717</v>
      </c>
      <c r="L126" s="43">
        <v>0</v>
      </c>
      <c r="M126" s="43">
        <f t="shared" si="27"/>
        <v>0</v>
      </c>
      <c r="N126" s="43">
        <v>0</v>
      </c>
      <c r="O126" s="43">
        <f t="shared" si="28"/>
        <v>0</v>
      </c>
      <c r="P126" s="43">
        <v>0</v>
      </c>
      <c r="Q126" s="43">
        <f t="shared" si="29"/>
        <v>0</v>
      </c>
      <c r="R126" s="43">
        <v>0</v>
      </c>
      <c r="S126" s="43">
        <f t="shared" si="30"/>
        <v>0</v>
      </c>
      <c r="T126" s="43">
        <v>35279</v>
      </c>
      <c r="U126" s="43">
        <f t="shared" si="31"/>
        <v>66.94307400379506</v>
      </c>
      <c r="V126" s="44">
        <f t="shared" si="32"/>
        <v>461472</v>
      </c>
      <c r="W126" s="43">
        <f t="shared" si="33"/>
        <v>875.6584440227704</v>
      </c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34"/>
      <c r="AM126" s="34"/>
    </row>
    <row r="127" spans="1:39" ht="12.75">
      <c r="A127" s="24">
        <v>395001</v>
      </c>
      <c r="B127" s="53" t="s">
        <v>95</v>
      </c>
      <c r="C127" s="58">
        <v>613</v>
      </c>
      <c r="D127" s="40">
        <v>175013</v>
      </c>
      <c r="E127" s="40">
        <f t="shared" si="23"/>
        <v>285.50244698205546</v>
      </c>
      <c r="F127" s="40">
        <v>0</v>
      </c>
      <c r="G127" s="40">
        <f t="shared" si="24"/>
        <v>0</v>
      </c>
      <c r="H127" s="40">
        <v>30147</v>
      </c>
      <c r="I127" s="40">
        <f t="shared" si="25"/>
        <v>49.17944535073409</v>
      </c>
      <c r="J127" s="40">
        <v>97660</v>
      </c>
      <c r="K127" s="40">
        <f t="shared" si="26"/>
        <v>159.31484502446983</v>
      </c>
      <c r="L127" s="40">
        <v>0</v>
      </c>
      <c r="M127" s="40">
        <f t="shared" si="27"/>
        <v>0</v>
      </c>
      <c r="N127" s="40">
        <v>0</v>
      </c>
      <c r="O127" s="40">
        <f t="shared" si="28"/>
        <v>0</v>
      </c>
      <c r="P127" s="40">
        <v>0</v>
      </c>
      <c r="Q127" s="40">
        <f t="shared" si="29"/>
        <v>0</v>
      </c>
      <c r="R127" s="40">
        <v>0</v>
      </c>
      <c r="S127" s="40">
        <f t="shared" si="30"/>
        <v>0</v>
      </c>
      <c r="T127" s="40">
        <v>37974</v>
      </c>
      <c r="U127" s="40">
        <f t="shared" si="31"/>
        <v>61.947797716150085</v>
      </c>
      <c r="V127" s="41">
        <f t="shared" si="32"/>
        <v>340794</v>
      </c>
      <c r="W127" s="40">
        <f t="shared" si="33"/>
        <v>555.9445350734095</v>
      </c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34"/>
      <c r="AM127" s="34"/>
    </row>
    <row r="128" spans="1:39" ht="12.75">
      <c r="A128" s="50">
        <v>395002</v>
      </c>
      <c r="B128" s="50" t="s">
        <v>96</v>
      </c>
      <c r="C128" s="59">
        <v>594</v>
      </c>
      <c r="D128" s="51">
        <v>318477</v>
      </c>
      <c r="E128" s="51">
        <f t="shared" si="23"/>
        <v>536.1565656565657</v>
      </c>
      <c r="F128" s="51">
        <v>0</v>
      </c>
      <c r="G128" s="51">
        <f t="shared" si="24"/>
        <v>0</v>
      </c>
      <c r="H128" s="51">
        <v>6759</v>
      </c>
      <c r="I128" s="51">
        <f t="shared" si="25"/>
        <v>11.378787878787879</v>
      </c>
      <c r="J128" s="51">
        <v>55208</v>
      </c>
      <c r="K128" s="51">
        <f t="shared" si="26"/>
        <v>92.94276094276094</v>
      </c>
      <c r="L128" s="51">
        <v>0</v>
      </c>
      <c r="M128" s="51">
        <f t="shared" si="27"/>
        <v>0</v>
      </c>
      <c r="N128" s="51">
        <v>0</v>
      </c>
      <c r="O128" s="51">
        <f t="shared" si="28"/>
        <v>0</v>
      </c>
      <c r="P128" s="51">
        <v>0</v>
      </c>
      <c r="Q128" s="51">
        <f t="shared" si="29"/>
        <v>0</v>
      </c>
      <c r="R128" s="51">
        <v>0</v>
      </c>
      <c r="S128" s="51">
        <f t="shared" si="30"/>
        <v>0</v>
      </c>
      <c r="T128" s="51">
        <v>16100</v>
      </c>
      <c r="U128" s="51">
        <f t="shared" si="31"/>
        <v>27.104377104377104</v>
      </c>
      <c r="V128" s="52">
        <f t="shared" si="32"/>
        <v>396544</v>
      </c>
      <c r="W128" s="51">
        <f t="shared" si="33"/>
        <v>667.5824915824916</v>
      </c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34"/>
      <c r="AM128" s="34"/>
    </row>
    <row r="129" spans="1:39" s="39" customFormat="1" ht="12.75">
      <c r="A129" s="23">
        <v>395003</v>
      </c>
      <c r="B129" s="42" t="s">
        <v>97</v>
      </c>
      <c r="C129" s="59">
        <v>451</v>
      </c>
      <c r="D129" s="43">
        <v>143527</v>
      </c>
      <c r="E129" s="43">
        <f t="shared" si="23"/>
        <v>318.2416851441242</v>
      </c>
      <c r="F129" s="43">
        <v>0</v>
      </c>
      <c r="G129" s="43">
        <f t="shared" si="24"/>
        <v>0</v>
      </c>
      <c r="H129" s="43">
        <v>1377</v>
      </c>
      <c r="I129" s="43">
        <f t="shared" si="25"/>
        <v>3.0532150776053215</v>
      </c>
      <c r="J129" s="43">
        <v>50369</v>
      </c>
      <c r="K129" s="43">
        <f t="shared" si="26"/>
        <v>111.6829268292683</v>
      </c>
      <c r="L129" s="43">
        <v>0</v>
      </c>
      <c r="M129" s="43">
        <f t="shared" si="27"/>
        <v>0</v>
      </c>
      <c r="N129" s="43">
        <v>0</v>
      </c>
      <c r="O129" s="43">
        <f t="shared" si="28"/>
        <v>0</v>
      </c>
      <c r="P129" s="43">
        <v>0</v>
      </c>
      <c r="Q129" s="43">
        <f t="shared" si="29"/>
        <v>0</v>
      </c>
      <c r="R129" s="43">
        <v>0</v>
      </c>
      <c r="S129" s="43">
        <f t="shared" si="30"/>
        <v>0</v>
      </c>
      <c r="T129" s="43">
        <v>0</v>
      </c>
      <c r="U129" s="43">
        <f t="shared" si="31"/>
        <v>0</v>
      </c>
      <c r="V129" s="44">
        <f t="shared" si="32"/>
        <v>195273</v>
      </c>
      <c r="W129" s="43">
        <f t="shared" si="33"/>
        <v>432.9778270509978</v>
      </c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34"/>
      <c r="AM129" s="34"/>
    </row>
    <row r="130" spans="1:39" s="39" customFormat="1" ht="12.75">
      <c r="A130" s="23">
        <v>395004</v>
      </c>
      <c r="B130" s="42" t="s">
        <v>98</v>
      </c>
      <c r="C130" s="59">
        <v>569</v>
      </c>
      <c r="D130" s="43">
        <v>300533</v>
      </c>
      <c r="E130" s="43">
        <f t="shared" si="23"/>
        <v>528.1775043936731</v>
      </c>
      <c r="F130" s="43">
        <v>0</v>
      </c>
      <c r="G130" s="43">
        <f t="shared" si="24"/>
        <v>0</v>
      </c>
      <c r="H130" s="43">
        <v>0</v>
      </c>
      <c r="I130" s="43">
        <f t="shared" si="25"/>
        <v>0</v>
      </c>
      <c r="J130" s="43">
        <v>53648</v>
      </c>
      <c r="K130" s="43">
        <f t="shared" si="26"/>
        <v>94.2847100175747</v>
      </c>
      <c r="L130" s="43">
        <v>0</v>
      </c>
      <c r="M130" s="43">
        <f t="shared" si="27"/>
        <v>0</v>
      </c>
      <c r="N130" s="43">
        <v>0</v>
      </c>
      <c r="O130" s="43">
        <f t="shared" si="28"/>
        <v>0</v>
      </c>
      <c r="P130" s="43">
        <v>0</v>
      </c>
      <c r="Q130" s="43">
        <f t="shared" si="29"/>
        <v>0</v>
      </c>
      <c r="R130" s="43">
        <v>0</v>
      </c>
      <c r="S130" s="43">
        <f t="shared" si="30"/>
        <v>0</v>
      </c>
      <c r="T130" s="43">
        <v>53758</v>
      </c>
      <c r="U130" s="43">
        <f t="shared" si="31"/>
        <v>94.4780316344464</v>
      </c>
      <c r="V130" s="44">
        <f t="shared" si="32"/>
        <v>407939</v>
      </c>
      <c r="W130" s="43">
        <f t="shared" si="33"/>
        <v>716.9402460456942</v>
      </c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34"/>
      <c r="AM130" s="34"/>
    </row>
    <row r="131" spans="1:39" s="39" customFormat="1" ht="12.75">
      <c r="A131" s="23">
        <v>395005</v>
      </c>
      <c r="B131" s="42" t="s">
        <v>99</v>
      </c>
      <c r="C131" s="59">
        <v>857</v>
      </c>
      <c r="D131" s="43">
        <v>391125</v>
      </c>
      <c r="E131" s="43">
        <f t="shared" si="23"/>
        <v>456.3885647607935</v>
      </c>
      <c r="F131" s="43">
        <v>0</v>
      </c>
      <c r="G131" s="43">
        <f t="shared" si="24"/>
        <v>0</v>
      </c>
      <c r="H131" s="43">
        <v>2491</v>
      </c>
      <c r="I131" s="43">
        <f t="shared" si="25"/>
        <v>2.906651108518086</v>
      </c>
      <c r="J131" s="43">
        <v>135971</v>
      </c>
      <c r="K131" s="43">
        <f t="shared" si="26"/>
        <v>158.659276546091</v>
      </c>
      <c r="L131" s="43">
        <v>0</v>
      </c>
      <c r="M131" s="43">
        <f t="shared" si="27"/>
        <v>0</v>
      </c>
      <c r="N131" s="43">
        <v>0</v>
      </c>
      <c r="O131" s="43">
        <f t="shared" si="28"/>
        <v>0</v>
      </c>
      <c r="P131" s="43">
        <v>0</v>
      </c>
      <c r="Q131" s="43">
        <f t="shared" si="29"/>
        <v>0</v>
      </c>
      <c r="R131" s="43">
        <v>0</v>
      </c>
      <c r="S131" s="43">
        <f t="shared" si="30"/>
        <v>0</v>
      </c>
      <c r="T131" s="43">
        <v>17619</v>
      </c>
      <c r="U131" s="43">
        <f t="shared" si="31"/>
        <v>20.558926487747957</v>
      </c>
      <c r="V131" s="44">
        <f t="shared" si="32"/>
        <v>547206</v>
      </c>
      <c r="W131" s="43">
        <f t="shared" si="33"/>
        <v>638.5134189031505</v>
      </c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34"/>
      <c r="AM131" s="34"/>
    </row>
    <row r="132" spans="1:39" ht="12.75">
      <c r="A132" s="24">
        <v>395006</v>
      </c>
      <c r="B132" s="53" t="s">
        <v>100</v>
      </c>
      <c r="C132" s="58">
        <v>471</v>
      </c>
      <c r="D132" s="40">
        <v>347619</v>
      </c>
      <c r="E132" s="40">
        <f t="shared" si="23"/>
        <v>738.0445859872611</v>
      </c>
      <c r="F132" s="40">
        <v>0</v>
      </c>
      <c r="G132" s="40">
        <f t="shared" si="24"/>
        <v>0</v>
      </c>
      <c r="H132" s="40">
        <v>12533</v>
      </c>
      <c r="I132" s="40">
        <f t="shared" si="25"/>
        <v>26.609341825902334</v>
      </c>
      <c r="J132" s="40">
        <v>38045</v>
      </c>
      <c r="K132" s="40">
        <f t="shared" si="26"/>
        <v>80.77494692144374</v>
      </c>
      <c r="L132" s="40">
        <v>0</v>
      </c>
      <c r="M132" s="40">
        <f t="shared" si="27"/>
        <v>0</v>
      </c>
      <c r="N132" s="40">
        <v>0</v>
      </c>
      <c r="O132" s="40">
        <f t="shared" si="28"/>
        <v>0</v>
      </c>
      <c r="P132" s="40">
        <v>0</v>
      </c>
      <c r="Q132" s="40">
        <f t="shared" si="29"/>
        <v>0</v>
      </c>
      <c r="R132" s="40">
        <v>1153</v>
      </c>
      <c r="S132" s="40">
        <f t="shared" si="30"/>
        <v>2.447983014861996</v>
      </c>
      <c r="T132" s="40">
        <v>97174</v>
      </c>
      <c r="U132" s="40">
        <f t="shared" si="31"/>
        <v>206.31422505307856</v>
      </c>
      <c r="V132" s="41">
        <f t="shared" si="32"/>
        <v>496524</v>
      </c>
      <c r="W132" s="40">
        <f t="shared" si="33"/>
        <v>1054.1910828025477</v>
      </c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34"/>
      <c r="AM132" s="34"/>
    </row>
    <row r="133" spans="1:39" ht="12.75">
      <c r="A133" s="50">
        <v>395007</v>
      </c>
      <c r="B133" s="50" t="s">
        <v>114</v>
      </c>
      <c r="C133" s="59">
        <v>347</v>
      </c>
      <c r="D133" s="51">
        <v>185582</v>
      </c>
      <c r="E133" s="51">
        <f t="shared" si="23"/>
        <v>534.8184438040346</v>
      </c>
      <c r="F133" s="51">
        <v>0</v>
      </c>
      <c r="G133" s="51">
        <f t="shared" si="24"/>
        <v>0</v>
      </c>
      <c r="H133" s="51">
        <v>16342</v>
      </c>
      <c r="I133" s="51">
        <f t="shared" si="25"/>
        <v>47.09510086455332</v>
      </c>
      <c r="J133" s="51">
        <v>80659</v>
      </c>
      <c r="K133" s="51">
        <f t="shared" si="26"/>
        <v>232.44668587896254</v>
      </c>
      <c r="L133" s="51">
        <v>0</v>
      </c>
      <c r="M133" s="51">
        <f t="shared" si="27"/>
        <v>0</v>
      </c>
      <c r="N133" s="51">
        <v>0</v>
      </c>
      <c r="O133" s="51">
        <f t="shared" si="28"/>
        <v>0</v>
      </c>
      <c r="P133" s="51">
        <v>0</v>
      </c>
      <c r="Q133" s="51">
        <f t="shared" si="29"/>
        <v>0</v>
      </c>
      <c r="R133" s="51">
        <v>0</v>
      </c>
      <c r="S133" s="51">
        <f t="shared" si="30"/>
        <v>0</v>
      </c>
      <c r="T133" s="51">
        <v>2880</v>
      </c>
      <c r="U133" s="51">
        <f t="shared" si="31"/>
        <v>8.29971181556196</v>
      </c>
      <c r="V133" s="52">
        <f t="shared" si="32"/>
        <v>285463</v>
      </c>
      <c r="W133" s="51">
        <f t="shared" si="33"/>
        <v>822.6599423631123</v>
      </c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34"/>
      <c r="AM133" s="34"/>
    </row>
    <row r="134" spans="1:39" s="39" customFormat="1" ht="12.75">
      <c r="A134" s="23">
        <v>397001</v>
      </c>
      <c r="B134" s="42" t="s">
        <v>101</v>
      </c>
      <c r="C134" s="59">
        <v>348</v>
      </c>
      <c r="D134" s="43">
        <v>56017</v>
      </c>
      <c r="E134" s="43">
        <f t="shared" si="23"/>
        <v>160.9683908045977</v>
      </c>
      <c r="F134" s="43">
        <v>0</v>
      </c>
      <c r="G134" s="43">
        <f t="shared" si="24"/>
        <v>0</v>
      </c>
      <c r="H134" s="43">
        <v>30917</v>
      </c>
      <c r="I134" s="43">
        <f t="shared" si="25"/>
        <v>88.8419540229885</v>
      </c>
      <c r="J134" s="43">
        <v>84339</v>
      </c>
      <c r="K134" s="43">
        <f t="shared" si="26"/>
        <v>242.35344827586206</v>
      </c>
      <c r="L134" s="43">
        <v>0</v>
      </c>
      <c r="M134" s="43">
        <f t="shared" si="27"/>
        <v>0</v>
      </c>
      <c r="N134" s="43">
        <v>184401</v>
      </c>
      <c r="O134" s="43">
        <f t="shared" si="28"/>
        <v>529.8879310344828</v>
      </c>
      <c r="P134" s="43">
        <v>0</v>
      </c>
      <c r="Q134" s="43">
        <f t="shared" si="29"/>
        <v>0</v>
      </c>
      <c r="R134" s="43">
        <v>0</v>
      </c>
      <c r="S134" s="43">
        <f t="shared" si="30"/>
        <v>0</v>
      </c>
      <c r="T134" s="43">
        <v>77446</v>
      </c>
      <c r="U134" s="43">
        <f t="shared" si="31"/>
        <v>222.54597701149424</v>
      </c>
      <c r="V134" s="44">
        <f t="shared" si="32"/>
        <v>433120</v>
      </c>
      <c r="W134" s="43">
        <f t="shared" si="33"/>
        <v>1244.5977011494253</v>
      </c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34"/>
      <c r="AM134" s="34"/>
    </row>
    <row r="135" spans="1:39" s="39" customFormat="1" ht="12.75">
      <c r="A135" s="23">
        <v>398001</v>
      </c>
      <c r="B135" s="42" t="s">
        <v>102</v>
      </c>
      <c r="C135" s="59">
        <v>333</v>
      </c>
      <c r="D135" s="43">
        <v>284844</v>
      </c>
      <c r="E135" s="43">
        <f t="shared" si="23"/>
        <v>855.3873873873874</v>
      </c>
      <c r="F135" s="43">
        <v>0</v>
      </c>
      <c r="G135" s="43">
        <f t="shared" si="24"/>
        <v>0</v>
      </c>
      <c r="H135" s="43">
        <v>4691</v>
      </c>
      <c r="I135" s="43">
        <f t="shared" si="25"/>
        <v>14.087087087087086</v>
      </c>
      <c r="J135" s="43">
        <v>50333</v>
      </c>
      <c r="K135" s="43">
        <f t="shared" si="26"/>
        <v>151.15015015015015</v>
      </c>
      <c r="L135" s="43">
        <v>0</v>
      </c>
      <c r="M135" s="43">
        <f t="shared" si="27"/>
        <v>0</v>
      </c>
      <c r="N135" s="43">
        <v>3178</v>
      </c>
      <c r="O135" s="43">
        <f t="shared" si="28"/>
        <v>9.543543543543544</v>
      </c>
      <c r="P135" s="43">
        <v>0</v>
      </c>
      <c r="Q135" s="43">
        <f t="shared" si="29"/>
        <v>0</v>
      </c>
      <c r="R135" s="43">
        <v>295</v>
      </c>
      <c r="S135" s="43">
        <f t="shared" si="30"/>
        <v>0.8858858858858859</v>
      </c>
      <c r="T135" s="43">
        <v>16436</v>
      </c>
      <c r="U135" s="43">
        <f t="shared" si="31"/>
        <v>49.35735735735736</v>
      </c>
      <c r="V135" s="44">
        <f t="shared" si="32"/>
        <v>359777</v>
      </c>
      <c r="W135" s="43">
        <f t="shared" si="33"/>
        <v>1080.4114114114113</v>
      </c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34"/>
      <c r="AM135" s="34"/>
    </row>
    <row r="136" spans="1:39" s="39" customFormat="1" ht="12.75">
      <c r="A136" s="23">
        <v>398002</v>
      </c>
      <c r="B136" s="42" t="s">
        <v>103</v>
      </c>
      <c r="C136" s="59">
        <v>480</v>
      </c>
      <c r="D136" s="43">
        <v>320242</v>
      </c>
      <c r="E136" s="43">
        <f t="shared" si="23"/>
        <v>667.1708333333333</v>
      </c>
      <c r="F136" s="43">
        <v>0</v>
      </c>
      <c r="G136" s="43">
        <f t="shared" si="24"/>
        <v>0</v>
      </c>
      <c r="H136" s="43">
        <v>2682</v>
      </c>
      <c r="I136" s="43">
        <f t="shared" si="25"/>
        <v>5.5875</v>
      </c>
      <c r="J136" s="43">
        <v>93346</v>
      </c>
      <c r="K136" s="43">
        <f t="shared" si="26"/>
        <v>194.47083333333333</v>
      </c>
      <c r="L136" s="43">
        <v>0</v>
      </c>
      <c r="M136" s="43">
        <f t="shared" si="27"/>
        <v>0</v>
      </c>
      <c r="N136" s="43">
        <v>0</v>
      </c>
      <c r="O136" s="43">
        <f t="shared" si="28"/>
        <v>0</v>
      </c>
      <c r="P136" s="43">
        <v>0</v>
      </c>
      <c r="Q136" s="43">
        <f t="shared" si="29"/>
        <v>0</v>
      </c>
      <c r="R136" s="43">
        <v>0</v>
      </c>
      <c r="S136" s="43">
        <f t="shared" si="30"/>
        <v>0</v>
      </c>
      <c r="T136" s="43">
        <v>38225</v>
      </c>
      <c r="U136" s="43">
        <f t="shared" si="31"/>
        <v>79.63541666666667</v>
      </c>
      <c r="V136" s="44">
        <f t="shared" si="32"/>
        <v>454495</v>
      </c>
      <c r="W136" s="43">
        <f t="shared" si="33"/>
        <v>946.8645833333334</v>
      </c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34"/>
      <c r="AM136" s="34"/>
    </row>
    <row r="137" spans="1:39" ht="12.75">
      <c r="A137" s="24">
        <v>398003</v>
      </c>
      <c r="B137" s="53" t="s">
        <v>115</v>
      </c>
      <c r="C137" s="58">
        <v>288</v>
      </c>
      <c r="D137" s="40">
        <v>336840</v>
      </c>
      <c r="E137" s="40">
        <f t="shared" si="23"/>
        <v>1169.5833333333333</v>
      </c>
      <c r="F137" s="40">
        <v>0</v>
      </c>
      <c r="G137" s="40">
        <f t="shared" si="24"/>
        <v>0</v>
      </c>
      <c r="H137" s="40">
        <v>4291</v>
      </c>
      <c r="I137" s="40">
        <f t="shared" si="25"/>
        <v>14.899305555555555</v>
      </c>
      <c r="J137" s="40">
        <v>54059</v>
      </c>
      <c r="K137" s="40">
        <f t="shared" si="26"/>
        <v>187.70486111111111</v>
      </c>
      <c r="L137" s="40">
        <v>0</v>
      </c>
      <c r="M137" s="40">
        <f t="shared" si="27"/>
        <v>0</v>
      </c>
      <c r="N137" s="40">
        <v>2931</v>
      </c>
      <c r="O137" s="40">
        <f t="shared" si="28"/>
        <v>10.177083333333334</v>
      </c>
      <c r="P137" s="40">
        <v>0</v>
      </c>
      <c r="Q137" s="40">
        <f t="shared" si="29"/>
        <v>0</v>
      </c>
      <c r="R137" s="40">
        <v>0</v>
      </c>
      <c r="S137" s="40">
        <f t="shared" si="30"/>
        <v>0</v>
      </c>
      <c r="T137" s="40">
        <v>33318</v>
      </c>
      <c r="U137" s="40">
        <f t="shared" si="31"/>
        <v>115.6875</v>
      </c>
      <c r="V137" s="41">
        <f t="shared" si="32"/>
        <v>431439</v>
      </c>
      <c r="W137" s="40">
        <f t="shared" si="33"/>
        <v>1498.0520833333333</v>
      </c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34"/>
      <c r="AM137" s="34"/>
    </row>
    <row r="138" spans="1:39" ht="12.75">
      <c r="A138" s="50">
        <v>398004</v>
      </c>
      <c r="B138" s="50" t="s">
        <v>130</v>
      </c>
      <c r="C138" s="59">
        <v>195</v>
      </c>
      <c r="D138" s="51">
        <v>165700</v>
      </c>
      <c r="E138" s="51">
        <f t="shared" si="23"/>
        <v>849.7435897435897</v>
      </c>
      <c r="F138" s="51">
        <v>0</v>
      </c>
      <c r="G138" s="51">
        <f t="shared" si="24"/>
        <v>0</v>
      </c>
      <c r="H138" s="51">
        <v>5982</v>
      </c>
      <c r="I138" s="51">
        <f t="shared" si="25"/>
        <v>30.676923076923078</v>
      </c>
      <c r="J138" s="51">
        <v>46331</v>
      </c>
      <c r="K138" s="51">
        <f t="shared" si="26"/>
        <v>237.5948717948718</v>
      </c>
      <c r="L138" s="51">
        <v>0</v>
      </c>
      <c r="M138" s="51">
        <f t="shared" si="27"/>
        <v>0</v>
      </c>
      <c r="N138" s="51">
        <v>0</v>
      </c>
      <c r="O138" s="51">
        <f t="shared" si="28"/>
        <v>0</v>
      </c>
      <c r="P138" s="51">
        <v>0</v>
      </c>
      <c r="Q138" s="51">
        <f t="shared" si="29"/>
        <v>0</v>
      </c>
      <c r="R138" s="51">
        <v>0</v>
      </c>
      <c r="S138" s="51">
        <f t="shared" si="30"/>
        <v>0</v>
      </c>
      <c r="T138" s="51">
        <v>11151</v>
      </c>
      <c r="U138" s="51">
        <f t="shared" si="31"/>
        <v>57.184615384615384</v>
      </c>
      <c r="V138" s="52">
        <f t="shared" si="32"/>
        <v>229164</v>
      </c>
      <c r="W138" s="51">
        <f t="shared" si="33"/>
        <v>1175.2</v>
      </c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34"/>
      <c r="AM138" s="34"/>
    </row>
    <row r="139" spans="1:39" s="39" customFormat="1" ht="12.75">
      <c r="A139" s="23">
        <v>399001</v>
      </c>
      <c r="B139" s="42" t="s">
        <v>104</v>
      </c>
      <c r="C139" s="59">
        <v>460</v>
      </c>
      <c r="D139" s="43">
        <v>128677</v>
      </c>
      <c r="E139" s="43">
        <f t="shared" si="23"/>
        <v>279.7326086956522</v>
      </c>
      <c r="F139" s="43">
        <v>0</v>
      </c>
      <c r="G139" s="43">
        <f t="shared" si="24"/>
        <v>0</v>
      </c>
      <c r="H139" s="43">
        <v>8384</v>
      </c>
      <c r="I139" s="43">
        <f t="shared" si="25"/>
        <v>18.22608695652174</v>
      </c>
      <c r="J139" s="43">
        <v>66822</v>
      </c>
      <c r="K139" s="43">
        <f t="shared" si="26"/>
        <v>145.26521739130436</v>
      </c>
      <c r="L139" s="43">
        <v>0</v>
      </c>
      <c r="M139" s="43">
        <f t="shared" si="27"/>
        <v>0</v>
      </c>
      <c r="N139" s="43">
        <v>0</v>
      </c>
      <c r="O139" s="43">
        <f t="shared" si="28"/>
        <v>0</v>
      </c>
      <c r="P139" s="43">
        <v>0</v>
      </c>
      <c r="Q139" s="43">
        <f t="shared" si="29"/>
        <v>0</v>
      </c>
      <c r="R139" s="43">
        <v>0</v>
      </c>
      <c r="S139" s="43">
        <f t="shared" si="30"/>
        <v>0</v>
      </c>
      <c r="T139" s="43">
        <v>33466</v>
      </c>
      <c r="U139" s="43">
        <f t="shared" si="31"/>
        <v>72.75217391304348</v>
      </c>
      <c r="V139" s="44">
        <f t="shared" si="32"/>
        <v>237349</v>
      </c>
      <c r="W139" s="43">
        <f t="shared" si="33"/>
        <v>515.9760869565217</v>
      </c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34"/>
      <c r="AM139" s="34"/>
    </row>
    <row r="140" spans="1:39" s="39" customFormat="1" ht="12.75">
      <c r="A140" s="24">
        <v>399002</v>
      </c>
      <c r="B140" s="63" t="s">
        <v>116</v>
      </c>
      <c r="C140" s="58">
        <v>241</v>
      </c>
      <c r="D140" s="40">
        <v>65241</v>
      </c>
      <c r="E140" s="40">
        <f>D140/$C140</f>
        <v>270.7095435684647</v>
      </c>
      <c r="F140" s="40">
        <v>0</v>
      </c>
      <c r="G140" s="40">
        <f>F140/$C140</f>
        <v>0</v>
      </c>
      <c r="H140" s="40">
        <v>6586</v>
      </c>
      <c r="I140" s="40">
        <f>H140/$C140</f>
        <v>27.327800829875518</v>
      </c>
      <c r="J140" s="40">
        <v>50851</v>
      </c>
      <c r="K140" s="40">
        <f>J140/$C140</f>
        <v>211</v>
      </c>
      <c r="L140" s="40">
        <v>0</v>
      </c>
      <c r="M140" s="40">
        <f>L140/$C140</f>
        <v>0</v>
      </c>
      <c r="N140" s="40">
        <v>0</v>
      </c>
      <c r="O140" s="40">
        <f>N140/$C140</f>
        <v>0</v>
      </c>
      <c r="P140" s="40">
        <v>0</v>
      </c>
      <c r="Q140" s="40">
        <f>P140/$C140</f>
        <v>0</v>
      </c>
      <c r="R140" s="40">
        <v>0</v>
      </c>
      <c r="S140" s="40">
        <f>R140/$C140</f>
        <v>0</v>
      </c>
      <c r="T140" s="40">
        <v>60731</v>
      </c>
      <c r="U140" s="40">
        <f>T140/$C140</f>
        <v>251.99585062240664</v>
      </c>
      <c r="V140" s="41">
        <f>D140+F140+H140+J140+L140+N140+P140+R140+T140</f>
        <v>183409</v>
      </c>
      <c r="W140" s="40">
        <f>V140/$C140</f>
        <v>761.0331950207469</v>
      </c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34"/>
      <c r="AM140" s="34"/>
    </row>
    <row r="141" spans="1:37" ht="12.75">
      <c r="A141" s="20"/>
      <c r="B141" s="21" t="s">
        <v>131</v>
      </c>
      <c r="C141" s="49">
        <f>SUM(C93:C140)</f>
        <v>18632</v>
      </c>
      <c r="D141" s="56">
        <f>SUM(D93:D140)</f>
        <v>9340143</v>
      </c>
      <c r="E141" s="56">
        <f>D141/$C141</f>
        <v>501.29578145126663</v>
      </c>
      <c r="F141" s="56">
        <f>SUM(F93:F140)</f>
        <v>0</v>
      </c>
      <c r="G141" s="56">
        <f>F141/$C141</f>
        <v>0</v>
      </c>
      <c r="H141" s="56">
        <f>SUM(H93:H140)</f>
        <v>208427</v>
      </c>
      <c r="I141" s="56">
        <f>H141/$C141</f>
        <v>11.186507084585658</v>
      </c>
      <c r="J141" s="56">
        <f>SUM(J93:J140)</f>
        <v>3615249</v>
      </c>
      <c r="K141" s="56">
        <f>J141/$C141</f>
        <v>194.03440317732932</v>
      </c>
      <c r="L141" s="56">
        <f>SUM(L93:L140)</f>
        <v>0</v>
      </c>
      <c r="M141" s="56">
        <f>L141/$C141</f>
        <v>0</v>
      </c>
      <c r="N141" s="56">
        <f>SUM(N93:N140)</f>
        <v>1245925</v>
      </c>
      <c r="O141" s="56">
        <f>N141/$C141</f>
        <v>66.87016960068699</v>
      </c>
      <c r="P141" s="56">
        <f>SUM(P93:P140)</f>
        <v>1427</v>
      </c>
      <c r="Q141" s="56">
        <f>P141/$C141</f>
        <v>0.07658866466294548</v>
      </c>
      <c r="R141" s="56">
        <f>SUM(R93:R140)</f>
        <v>30590</v>
      </c>
      <c r="S141" s="56">
        <f>R141/$C141</f>
        <v>1.6417990553885788</v>
      </c>
      <c r="T141" s="56">
        <f>SUM(T93:T140)</f>
        <v>2711473</v>
      </c>
      <c r="U141" s="56">
        <f>T141/$C141</f>
        <v>145.52774796049806</v>
      </c>
      <c r="V141" s="57">
        <f>SUM(V93:V140)</f>
        <v>17153234</v>
      </c>
      <c r="W141" s="56">
        <f>V141/$C141</f>
        <v>920.6329969944182</v>
      </c>
      <c r="X141" s="29"/>
      <c r="Y141" s="30"/>
      <c r="Z141" s="29"/>
      <c r="AA141" s="30"/>
      <c r="AB141" s="29"/>
      <c r="AC141" s="30"/>
      <c r="AD141" s="29"/>
      <c r="AE141" s="30"/>
      <c r="AF141" s="29"/>
      <c r="AG141" s="30"/>
      <c r="AH141" s="29"/>
      <c r="AI141" s="30"/>
      <c r="AJ141" s="29"/>
      <c r="AK141" s="30"/>
    </row>
    <row r="142" spans="1:47" ht="12.75">
      <c r="A142" s="14"/>
      <c r="B142" s="15"/>
      <c r="C142" s="15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6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</row>
    <row r="143" spans="1:37" ht="13.5" thickBot="1">
      <c r="A143" s="25"/>
      <c r="B143" s="26" t="s">
        <v>105</v>
      </c>
      <c r="C143" s="49">
        <f>C141+C91+C78+C74</f>
        <v>689418</v>
      </c>
      <c r="D143" s="27">
        <f>D141+D91+D78+D74</f>
        <v>369000239.23</v>
      </c>
      <c r="E143" s="27">
        <f>D143/$C143</f>
        <v>535.2344139984741</v>
      </c>
      <c r="F143" s="27">
        <f>F141+F91+F78+F74</f>
        <v>4025944</v>
      </c>
      <c r="G143" s="27">
        <f>F143/$C143</f>
        <v>5.839627047741718</v>
      </c>
      <c r="H143" s="27">
        <f>H141+H91+H78+H74</f>
        <v>15314181.09</v>
      </c>
      <c r="I143" s="27">
        <f>H143/$C143</f>
        <v>22.213201700564824</v>
      </c>
      <c r="J143" s="27">
        <f>J141+J91+J78+J74</f>
        <v>110347378.73</v>
      </c>
      <c r="K143" s="27">
        <f>J143/$C143</f>
        <v>160.05874336034162</v>
      </c>
      <c r="L143" s="27">
        <f>L141+L91+L78+L74</f>
        <v>25192249</v>
      </c>
      <c r="M143" s="27">
        <f>L143/$C143</f>
        <v>36.541327612565965</v>
      </c>
      <c r="N143" s="27">
        <f>N141+N91+N78+N74</f>
        <v>123828214.43</v>
      </c>
      <c r="O143" s="27">
        <f>N143/$C143</f>
        <v>179.6126797240571</v>
      </c>
      <c r="P143" s="27">
        <f>P141+P91+P78+P74</f>
        <v>16615926</v>
      </c>
      <c r="Q143" s="27">
        <f>P143/$C143</f>
        <v>24.101381164982637</v>
      </c>
      <c r="R143" s="27">
        <f>R141+R91+R78+R74</f>
        <v>6514000.78</v>
      </c>
      <c r="S143" s="27">
        <f>R143/$C143</f>
        <v>9.448550487512655</v>
      </c>
      <c r="T143" s="27">
        <f>T141+T91+T78+T74</f>
        <v>42069208.53</v>
      </c>
      <c r="U143" s="27">
        <f>T143/$C143</f>
        <v>61.021337606502875</v>
      </c>
      <c r="V143" s="35">
        <f>V141+V91+V78+V74</f>
        <v>712907341.79</v>
      </c>
      <c r="W143" s="27">
        <f>V143/$C143</f>
        <v>1034.0712627027435</v>
      </c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ht="13.5" thickTop="1"/>
    <row r="145" spans="4:21" ht="30" customHeight="1">
      <c r="D145" s="75" t="s">
        <v>161</v>
      </c>
      <c r="E145" s="75"/>
      <c r="F145" s="75"/>
      <c r="G145" s="65"/>
      <c r="H145" s="75" t="s">
        <v>161</v>
      </c>
      <c r="I145" s="75"/>
      <c r="J145" s="75"/>
      <c r="K145" s="65"/>
      <c r="L145" s="75" t="s">
        <v>161</v>
      </c>
      <c r="M145" s="75"/>
      <c r="N145" s="75"/>
      <c r="O145" s="65"/>
      <c r="R145" s="75" t="s">
        <v>161</v>
      </c>
      <c r="S145" s="75"/>
      <c r="T145" s="75"/>
      <c r="U145" s="65"/>
    </row>
    <row r="146" spans="4:21" ht="33" customHeight="1">
      <c r="D146" s="76" t="s">
        <v>162</v>
      </c>
      <c r="E146" s="76"/>
      <c r="F146" s="76"/>
      <c r="G146" s="65"/>
      <c r="H146" s="76" t="s">
        <v>162</v>
      </c>
      <c r="I146" s="76"/>
      <c r="J146" s="76"/>
      <c r="K146" s="65"/>
      <c r="L146" s="76" t="s">
        <v>162</v>
      </c>
      <c r="M146" s="76"/>
      <c r="N146" s="76"/>
      <c r="O146" s="65"/>
      <c r="R146" s="76" t="s">
        <v>162</v>
      </c>
      <c r="S146" s="76"/>
      <c r="T146" s="76"/>
      <c r="U146" s="65"/>
    </row>
  </sheetData>
  <sheetProtection/>
  <mergeCells count="15">
    <mergeCell ref="D145:F145"/>
    <mergeCell ref="D146:F146"/>
    <mergeCell ref="H145:J145"/>
    <mergeCell ref="H146:J146"/>
    <mergeCell ref="L145:N145"/>
    <mergeCell ref="L146:N146"/>
    <mergeCell ref="R145:T145"/>
    <mergeCell ref="R146:T146"/>
    <mergeCell ref="A1:B2"/>
    <mergeCell ref="V2:V3"/>
    <mergeCell ref="C2:C3"/>
    <mergeCell ref="D1:G1"/>
    <mergeCell ref="H1:K1"/>
    <mergeCell ref="L1:Q1"/>
    <mergeCell ref="R1:W1"/>
  </mergeCells>
  <printOptions horizontalCentered="1"/>
  <pageMargins left="0.25" right="0.25" top="0.67" bottom="0.5" header="0.4" footer="0.5"/>
  <pageSetup fitToHeight="2" fitToWidth="25" horizontalDpi="600" verticalDpi="600" orientation="portrait" paperSize="5" scale="69" r:id="rId1"/>
  <rowBreaks count="1" manualBreakCount="1">
    <brk id="75" max="22" man="1"/>
  </rowBreaks>
  <colBreaks count="3" manualBreakCount="3">
    <brk id="7" max="133" man="1"/>
    <brk id="11" max="133" man="1"/>
    <brk id="17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2011-02-17T13:50:58Z</cp:lastPrinted>
  <dcterms:created xsi:type="dcterms:W3CDTF">2003-04-30T20:08:44Z</dcterms:created>
  <dcterms:modified xsi:type="dcterms:W3CDTF">2011-02-25T13:49:49Z</dcterms:modified>
  <cp:category/>
  <cp:version/>
  <cp:contentType/>
  <cp:contentStatus/>
</cp:coreProperties>
</file>