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Current Expenditures PP" sheetId="1" r:id="rId1"/>
  </sheets>
  <externalReferences>
    <externalReference r:id="rId2"/>
  </externalReferences>
  <definedNames>
    <definedName name="_xlnm.Print_Area" localSheetId="0">'Current Expenditures PP'!$A$1:$E$103</definedName>
    <definedName name="_xlnm.Print_Titles" localSheetId="0">'Current Expenditures PP'!$3:$3</definedName>
  </definedNames>
  <calcPr calcId="145621"/>
</workbook>
</file>

<file path=xl/calcChain.xml><?xml version="1.0" encoding="utf-8"?>
<calcChain xmlns="http://schemas.openxmlformats.org/spreadsheetml/2006/main">
  <c r="D99" i="1" l="1"/>
  <c r="C99" i="1"/>
  <c r="E99" i="1" s="1"/>
  <c r="E98" i="1"/>
  <c r="D96" i="1"/>
  <c r="D101" i="1" s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D78" i="1"/>
  <c r="C78" i="1"/>
  <c r="E77" i="1"/>
  <c r="E76" i="1"/>
  <c r="D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C47" i="1"/>
  <c r="E47" i="1" s="1"/>
  <c r="E46" i="1"/>
  <c r="E45" i="1"/>
  <c r="E44" i="1"/>
  <c r="E43" i="1"/>
  <c r="E42" i="1"/>
  <c r="C41" i="1"/>
  <c r="E41" i="1" s="1"/>
  <c r="E40" i="1"/>
  <c r="E39" i="1"/>
  <c r="E38" i="1"/>
  <c r="E37" i="1"/>
  <c r="E36" i="1"/>
  <c r="E35" i="1"/>
  <c r="E34" i="1"/>
  <c r="E33" i="1"/>
  <c r="C32" i="1"/>
  <c r="E32" i="1" s="1"/>
  <c r="E31" i="1"/>
  <c r="E30" i="1"/>
  <c r="C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96" i="1" l="1"/>
  <c r="C74" i="1"/>
  <c r="C101" i="1" s="1"/>
  <c r="E101" i="1" s="1"/>
  <c r="E78" i="1"/>
  <c r="E29" i="1"/>
  <c r="E74" i="1" l="1"/>
</calcChain>
</file>

<file path=xl/sharedStrings.xml><?xml version="1.0" encoding="utf-8"?>
<sst xmlns="http://schemas.openxmlformats.org/spreadsheetml/2006/main" count="105" uniqueCount="105">
  <si>
    <t>Current Expenditures - FY 2011-2012</t>
  </si>
  <si>
    <t>LEA</t>
  </si>
  <si>
    <t>District/Agency Name</t>
  </si>
  <si>
    <t>Current 
Expenditures</t>
  </si>
  <si>
    <t>October 1, 2011  Elementary Secondary Enrollment</t>
  </si>
  <si>
    <r>
      <t xml:space="preserve">Current 
Expenditures
</t>
    </r>
    <r>
      <rPr>
        <b/>
        <sz val="10"/>
        <rFont val="Arial Narrow"/>
        <family val="2"/>
      </rPr>
      <t>Per Pupil</t>
    </r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</si>
  <si>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</si>
  <si>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</si>
  <si>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</si>
  <si>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</si>
  <si>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</si>
  <si>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</si>
  <si>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</si>
  <si>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</si>
  <si>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</si>
  <si>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</si>
  <si>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</si>
  <si>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</si>
  <si>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</si>
  <si>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</si>
  <si>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</si>
  <si>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</si>
  <si>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</si>
  <si>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</si>
  <si>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</si>
  <si>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</si>
  <si>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</si>
  <si>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</si>
  <si>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</si>
  <si>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</si>
  <si>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</si>
  <si>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Board*</t>
  </si>
  <si>
    <t xml:space="preserve">Jefferson Davis Parish School Board </t>
  </si>
  <si>
    <t>Lafayette Parish School Board</t>
  </si>
  <si>
    <t>Lafourche Parish School Board*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</si>
  <si>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</si>
  <si>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</si>
  <si>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</si>
  <si>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</si>
  <si>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</si>
  <si>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</si>
  <si>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</si>
  <si>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</si>
  <si>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</si>
  <si>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</si>
  <si>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</si>
  <si>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</si>
  <si>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</si>
  <si>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</si>
  <si>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</si>
  <si>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</si>
  <si>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</si>
  <si>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</si>
  <si>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</si>
  <si>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</si>
  <si>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</si>
  <si>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</si>
  <si>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</si>
  <si>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</si>
  <si>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</si>
  <si>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</si>
  <si>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</si>
  <si>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</si>
  <si>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</si>
  <si>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</si>
  <si>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</si>
  <si>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</si>
  <si>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</si>
  <si>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</si>
  <si>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</si>
  <si>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</si>
  <si>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</si>
  <si>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</si>
  <si>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</si>
  <si>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</si>
  <si>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 xml:space="preserve"> Total City/Parish School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</si>
  <si>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</si>
  <si>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</si>
  <si>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</si>
  <si>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</si>
  <si>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</si>
  <si>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</si>
  <si>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</si>
  <si>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</si>
  <si>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</si>
  <si>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</si>
  <si>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</si>
  <si>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</si>
  <si>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Madison Preparatory Academy</t>
  </si>
  <si>
    <t>Louisiana Virtual Charter Academy</t>
  </si>
  <si>
    <t>International High School</t>
  </si>
  <si>
    <t>Louisiana Connections Academy</t>
  </si>
  <si>
    <t xml:space="preserve">Lake Charles Charter Academy </t>
  </si>
  <si>
    <t>Lycee Francais de la Nouvelle-Orleans</t>
  </si>
  <si>
    <t>New Orleans Military and Maritime Academy</t>
  </si>
  <si>
    <t>Total Type 2 Charter Schools</t>
  </si>
  <si>
    <t>A02</t>
  </si>
  <si>
    <t>Office Of Juvenile Justice**</t>
  </si>
  <si>
    <t>Total Office of Juvenile Justice Schools</t>
  </si>
  <si>
    <t>Total State</t>
  </si>
  <si>
    <t>*</t>
  </si>
  <si>
    <t>Excludes one-time Hurricane Related expenditures</t>
  </si>
  <si>
    <t>**</t>
  </si>
  <si>
    <t>Includes SSD Site 101018, 101021, 101022</t>
  </si>
  <si>
    <t>Recovery School District (RSD OPERATED &amp; Type 5 Charters)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</si>
</sst>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ourier New"/>
      <family val="2"/>
    </font>
    <font>
      <sz val="12"/>
      <name val="Arial MT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</cellStyleXfs>
  <cellXfs count="74">
    <xf numFmtId="0" fontId="0" fillId="0" borderId="0" xfId="0"/>
    <xf numFmtId="0" fontId="4" fillId="0" borderId="0" xfId="1" applyFont="1"/>
    <xf numFmtId="0" fontId="4" fillId="0" borderId="2" xfId="1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3" xfId="2" applyFont="1" applyFill="1" applyBorder="1" applyAlignment="1">
      <alignment wrapText="1"/>
    </xf>
    <xf numFmtId="0" fontId="6" fillId="0" borderId="4" xfId="2" applyFont="1" applyFill="1" applyBorder="1" applyAlignment="1">
      <alignment wrapText="1"/>
    </xf>
    <xf numFmtId="164" fontId="6" fillId="0" borderId="3" xfId="3" applyNumberFormat="1" applyFont="1" applyFill="1" applyBorder="1" applyAlignment="1">
      <alignment horizontal="right" wrapText="1"/>
    </xf>
    <xf numFmtId="3" fontId="6" fillId="0" borderId="5" xfId="2" applyNumberFormat="1" applyFont="1" applyFill="1" applyBorder="1" applyAlignment="1">
      <alignment horizontal="right" wrapText="1"/>
    </xf>
    <xf numFmtId="164" fontId="6" fillId="0" borderId="3" xfId="2" applyNumberFormat="1" applyFont="1" applyFill="1" applyBorder="1" applyAlignment="1">
      <alignment horizontal="right" wrapText="1"/>
    </xf>
    <xf numFmtId="0" fontId="6" fillId="0" borderId="5" xfId="2" applyFont="1" applyFill="1" applyBorder="1" applyAlignment="1">
      <alignment horizontal="right" wrapText="1"/>
    </xf>
    <xf numFmtId="0" fontId="6" fillId="0" borderId="6" xfId="2" applyFont="1" applyFill="1" applyBorder="1" applyAlignment="1">
      <alignment wrapText="1"/>
    </xf>
    <xf numFmtId="164" fontId="6" fillId="0" borderId="5" xfId="3" applyNumberFormat="1" applyFont="1" applyFill="1" applyBorder="1" applyAlignment="1">
      <alignment horizontal="right" wrapText="1"/>
    </xf>
    <xf numFmtId="164" fontId="6" fillId="0" borderId="5" xfId="2" applyNumberFormat="1" applyFont="1" applyFill="1" applyBorder="1" applyAlignment="1">
      <alignment horizontal="right" wrapText="1"/>
    </xf>
    <xf numFmtId="0" fontId="4" fillId="0" borderId="0" xfId="1" applyFont="1" applyBorder="1"/>
    <xf numFmtId="0" fontId="6" fillId="0" borderId="7" xfId="2" applyFont="1" applyFill="1" applyBorder="1" applyAlignment="1">
      <alignment horizontal="right" wrapText="1"/>
    </xf>
    <xf numFmtId="0" fontId="6" fillId="0" borderId="8" xfId="2" applyFont="1" applyFill="1" applyBorder="1" applyAlignment="1">
      <alignment horizontal="left" wrapText="1"/>
    </xf>
    <xf numFmtId="164" fontId="6" fillId="0" borderId="7" xfId="3" applyNumberFormat="1" applyFont="1" applyFill="1" applyBorder="1" applyAlignment="1">
      <alignment horizontal="right" wrapText="1"/>
    </xf>
    <xf numFmtId="3" fontId="6" fillId="0" borderId="7" xfId="2" applyNumberFormat="1" applyFont="1" applyFill="1" applyBorder="1" applyAlignment="1">
      <alignment horizontal="right" wrapText="1"/>
    </xf>
    <xf numFmtId="164" fontId="4" fillId="0" borderId="7" xfId="1" applyNumberFormat="1" applyFont="1" applyFill="1" applyBorder="1" applyAlignment="1">
      <alignment horizontal="right"/>
    </xf>
    <xf numFmtId="0" fontId="6" fillId="0" borderId="3" xfId="2" applyFont="1" applyFill="1" applyBorder="1" applyAlignment="1">
      <alignment horizontal="right" wrapText="1"/>
    </xf>
    <xf numFmtId="0" fontId="4" fillId="0" borderId="9" xfId="1" applyFont="1" applyBorder="1"/>
    <xf numFmtId="0" fontId="7" fillId="0" borderId="10" xfId="1" applyFont="1" applyBorder="1"/>
    <xf numFmtId="164" fontId="7" fillId="0" borderId="2" xfId="1" applyNumberFormat="1" applyFont="1" applyFill="1" applyBorder="1"/>
    <xf numFmtId="3" fontId="7" fillId="0" borderId="2" xfId="1" applyNumberFormat="1" applyFont="1" applyFill="1" applyBorder="1"/>
    <xf numFmtId="0" fontId="4" fillId="3" borderId="9" xfId="1" applyFont="1" applyFill="1" applyBorder="1"/>
    <xf numFmtId="0" fontId="4" fillId="3" borderId="11" xfId="1" applyFont="1" applyFill="1" applyBorder="1"/>
    <xf numFmtId="164" fontId="4" fillId="3" borderId="11" xfId="1" applyNumberFormat="1" applyFont="1" applyFill="1" applyBorder="1"/>
    <xf numFmtId="3" fontId="4" fillId="3" borderId="11" xfId="1" applyNumberFormat="1" applyFont="1" applyFill="1" applyBorder="1"/>
    <xf numFmtId="0" fontId="6" fillId="0" borderId="5" xfId="2" applyFont="1" applyFill="1" applyBorder="1" applyAlignment="1">
      <alignment wrapText="1"/>
    </xf>
    <xf numFmtId="0" fontId="6" fillId="0" borderId="12" xfId="2" applyFont="1" applyFill="1" applyBorder="1" applyAlignment="1">
      <alignment horizontal="right" wrapText="1"/>
    </xf>
    <xf numFmtId="0" fontId="6" fillId="0" borderId="13" xfId="2" applyFont="1" applyFill="1" applyBorder="1" applyAlignment="1">
      <alignment horizontal="left" wrapText="1"/>
    </xf>
    <xf numFmtId="164" fontId="6" fillId="0" borderId="7" xfId="2" applyNumberFormat="1" applyFont="1" applyFill="1" applyBorder="1" applyAlignment="1">
      <alignment horizontal="right" wrapText="1"/>
    </xf>
    <xf numFmtId="0" fontId="4" fillId="0" borderId="13" xfId="1" applyFont="1" applyBorder="1"/>
    <xf numFmtId="0" fontId="7" fillId="0" borderId="14" xfId="1" applyFont="1" applyBorder="1" applyAlignment="1">
      <alignment horizontal="left"/>
    </xf>
    <xf numFmtId="164" fontId="7" fillId="0" borderId="12" xfId="1" applyNumberFormat="1" applyFont="1" applyFill="1" applyBorder="1"/>
    <xf numFmtId="3" fontId="7" fillId="0" borderId="12" xfId="1" applyNumberFormat="1" applyFont="1" applyFill="1" applyBorder="1"/>
    <xf numFmtId="164" fontId="7" fillId="0" borderId="13" xfId="1" applyNumberFormat="1" applyFont="1" applyFill="1" applyBorder="1"/>
    <xf numFmtId="0" fontId="4" fillId="3" borderId="15" xfId="1" applyFont="1" applyFill="1" applyBorder="1"/>
    <xf numFmtId="0" fontId="4" fillId="3" borderId="16" xfId="1" applyFont="1" applyFill="1" applyBorder="1"/>
    <xf numFmtId="0" fontId="6" fillId="0" borderId="17" xfId="2" applyFont="1" applyFill="1" applyBorder="1" applyAlignment="1">
      <alignment horizontal="right" wrapText="1"/>
    </xf>
    <xf numFmtId="0" fontId="6" fillId="0" borderId="18" xfId="2" applyFont="1" applyFill="1" applyBorder="1" applyAlignment="1">
      <alignment wrapText="1"/>
    </xf>
    <xf numFmtId="0" fontId="6" fillId="0" borderId="7" xfId="2" applyFont="1" applyFill="1" applyBorder="1" applyAlignment="1">
      <alignment wrapText="1"/>
    </xf>
    <xf numFmtId="164" fontId="6" fillId="0" borderId="0" xfId="2" applyNumberFormat="1" applyFont="1" applyFill="1" applyBorder="1" applyAlignment="1">
      <alignment horizontal="right" wrapText="1"/>
    </xf>
    <xf numFmtId="3" fontId="6" fillId="0" borderId="3" xfId="2" applyNumberFormat="1" applyFont="1" applyFill="1" applyBorder="1" applyAlignment="1">
      <alignment horizontal="right" wrapText="1"/>
    </xf>
    <xf numFmtId="0" fontId="6" fillId="4" borderId="5" xfId="2" applyFont="1" applyFill="1" applyBorder="1" applyAlignment="1">
      <alignment horizontal="right" wrapText="1"/>
    </xf>
    <xf numFmtId="0" fontId="6" fillId="4" borderId="5" xfId="2" applyFont="1" applyFill="1" applyBorder="1" applyAlignment="1">
      <alignment wrapText="1"/>
    </xf>
    <xf numFmtId="164" fontId="6" fillId="4" borderId="0" xfId="2" applyNumberFormat="1" applyFont="1" applyFill="1" applyBorder="1" applyAlignment="1">
      <alignment horizontal="right" wrapText="1"/>
    </xf>
    <xf numFmtId="3" fontId="6" fillId="4" borderId="5" xfId="2" applyNumberFormat="1" applyFont="1" applyFill="1" applyBorder="1" applyAlignment="1">
      <alignment horizontal="right" wrapText="1"/>
    </xf>
    <xf numFmtId="164" fontId="6" fillId="4" borderId="5" xfId="2" applyNumberFormat="1" applyFont="1" applyFill="1" applyBorder="1" applyAlignment="1">
      <alignment horizontal="right" wrapText="1"/>
    </xf>
    <xf numFmtId="0" fontId="4" fillId="4" borderId="0" xfId="1" applyFont="1" applyFill="1" applyBorder="1"/>
    <xf numFmtId="164" fontId="4" fillId="0" borderId="0" xfId="1" applyNumberFormat="1" applyFont="1"/>
    <xf numFmtId="0" fontId="4" fillId="3" borderId="4" xfId="1" applyFont="1" applyFill="1" applyBorder="1"/>
    <xf numFmtId="0" fontId="4" fillId="3" borderId="19" xfId="1" applyFont="1" applyFill="1" applyBorder="1"/>
    <xf numFmtId="0" fontId="4" fillId="3" borderId="1" xfId="1" applyFont="1" applyFill="1" applyBorder="1"/>
    <xf numFmtId="0" fontId="6" fillId="0" borderId="2" xfId="2" applyFont="1" applyFill="1" applyBorder="1" applyAlignment="1">
      <alignment horizontal="right" wrapText="1"/>
    </xf>
    <xf numFmtId="0" fontId="6" fillId="0" borderId="2" xfId="2" applyFont="1" applyFill="1" applyBorder="1" applyAlignment="1">
      <alignment wrapText="1"/>
    </xf>
    <xf numFmtId="0" fontId="6" fillId="0" borderId="6" xfId="2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3" fontId="8" fillId="0" borderId="2" xfId="2" applyNumberFormat="1" applyFont="1" applyFill="1" applyBorder="1" applyAlignment="1">
      <alignment horizontal="right" wrapText="1"/>
    </xf>
    <xf numFmtId="164" fontId="8" fillId="0" borderId="7" xfId="2" applyNumberFormat="1" applyFont="1" applyFill="1" applyBorder="1" applyAlignment="1">
      <alignment horizontal="right" wrapText="1"/>
    </xf>
    <xf numFmtId="0" fontId="4" fillId="0" borderId="20" xfId="1" applyFont="1" applyBorder="1"/>
    <xf numFmtId="0" fontId="7" fillId="0" borderId="21" xfId="1" applyFont="1" applyBorder="1" applyAlignment="1">
      <alignment horizontal="left"/>
    </xf>
    <xf numFmtId="164" fontId="7" fillId="0" borderId="21" xfId="1" applyNumberFormat="1" applyFont="1" applyBorder="1"/>
    <xf numFmtId="3" fontId="7" fillId="0" borderId="21" xfId="1" applyNumberFormat="1" applyFont="1" applyBorder="1"/>
    <xf numFmtId="0" fontId="4" fillId="0" borderId="0" xfId="4" applyFont="1" applyAlignment="1">
      <alignment horizontal="right"/>
    </xf>
    <xf numFmtId="0" fontId="4" fillId="0" borderId="0" xfId="4" applyFont="1"/>
    <xf numFmtId="0" fontId="4" fillId="0" borderId="0" xfId="1" applyFont="1" applyAlignment="1">
      <alignment horizontal="right"/>
    </xf>
    <xf numFmtId="0" fontId="4" fillId="4" borderId="0" xfId="0" applyFont="1" applyFill="1"/>
    <xf numFmtId="0" fontId="4" fillId="0" borderId="0" xfId="0" applyFont="1"/>
    <xf numFmtId="0" fontId="4" fillId="5" borderId="0" xfId="1" applyFont="1" applyFill="1"/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</cellXfs>
  <cellStyles count="18">
    <cellStyle name="Comma 2" xfId="5"/>
    <cellStyle name="Comma 2 2" xfId="6"/>
    <cellStyle name="Comma 3" xfId="7"/>
    <cellStyle name="Comma 5" xfId="8"/>
    <cellStyle name="Normal" xfId="0" builtinId="0"/>
    <cellStyle name="Normal 12" xfId="1"/>
    <cellStyle name="Normal 14" xfId="9"/>
    <cellStyle name="Normal 19" xfId="10"/>
    <cellStyle name="Normal 2" xfId="4"/>
    <cellStyle name="Normal 2 2" xfId="11"/>
    <cellStyle name="Normal 2 2 2" xfId="12"/>
    <cellStyle name="Normal 2 3" xfId="13"/>
    <cellStyle name="Normal 2 4" xfId="14"/>
    <cellStyle name="Normal 20" xfId="15"/>
    <cellStyle name="Normal 3" xfId="16"/>
    <cellStyle name="Normal 3 2" xfId="17"/>
    <cellStyle name="Normal_Current Expenditures PP" xfId="3"/>
    <cellStyle name="Normal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_FY2011-12%20Current%20Expendit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Expenditures PP"/>
      <sheetName val="Verification"/>
      <sheetName val="Hurricane Data"/>
      <sheetName val="Elementary-Secondary LEA"/>
      <sheetName val="Elementary_Secondary Site"/>
      <sheetName val="ElemSec - LEA Sorted"/>
      <sheetName val="ElemSec - Site Sorted"/>
    </sheetNames>
    <sheetDataSet>
      <sheetData sheetId="0"/>
      <sheetData sheetId="1"/>
      <sheetData sheetId="2">
        <row r="6">
          <cell r="V6">
            <v>4043904</v>
          </cell>
        </row>
        <row r="7">
          <cell r="V7">
            <v>674</v>
          </cell>
        </row>
        <row r="8">
          <cell r="V8">
            <v>1476920</v>
          </cell>
        </row>
        <row r="9">
          <cell r="V9">
            <v>3002587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view="pageBreakPreview" zoomScaleNormal="100" zoomScaleSheetLayoutView="100" workbookViewId="0">
      <pane ySplit="3" topLeftCell="A64" activePane="bottomLeft" state="frozen"/>
      <selection pane="bottomLeft" activeCell="F2" sqref="F1:F1048576"/>
    </sheetView>
  </sheetViews>
  <sheetFormatPr defaultRowHeight="26.25" customHeight="1"/>
  <cols>
    <col min="1" max="1" width="7" style="1" customWidth="1"/>
    <col min="2" max="2" width="45" style="1" customWidth="1"/>
    <col min="3" max="3" width="15.42578125" style="1" customWidth="1"/>
    <col min="4" max="4" width="18.140625" style="1" customWidth="1"/>
    <col min="5" max="5" width="16.5703125" style="1" customWidth="1"/>
    <col min="6" max="6" width="20.5703125" style="1" customWidth="1"/>
    <col min="7" max="16384" width="9.140625" style="1"/>
  </cols>
  <sheetData>
    <row r="1" spans="1:5" ht="26.25" customHeight="1">
      <c r="A1" s="72" t="s">
        <v>0</v>
      </c>
      <c r="B1" s="72"/>
      <c r="C1" s="72"/>
      <c r="D1" s="72"/>
      <c r="E1" s="72"/>
    </row>
    <row r="2" spans="1:5" ht="21.75" customHeight="1">
      <c r="A2" s="73"/>
      <c r="B2" s="73"/>
      <c r="C2" s="73"/>
      <c r="D2" s="73"/>
      <c r="E2" s="73"/>
    </row>
    <row r="3" spans="1:5" ht="38.25">
      <c r="A3" s="2" t="s">
        <v>1</v>
      </c>
      <c r="B3" s="3" t="s">
        <v>2</v>
      </c>
      <c r="C3" s="4" t="s">
        <v>3</v>
      </c>
      <c r="D3" s="5" t="s">
        <v>4</v>
      </c>
      <c r="E3" s="4" t="s">
        <v>5</v>
      </c>
    </row>
    <row r="4" spans="1:5" ht="12.75">
      <c r="A4" s="6">
        <v>1</v>
      </c>
      <c r="B4" s="7" t="s">
        <v>6</v>
      </c>
      <c r="C4" s="8">
        <v>90059710</v>
      </c>
      <c r="D4" s="9">
        <v>9687</v>
      </c>
      <c r="E4" s="10">
        <f t="shared" ref="E4:E67" si="0">C4/D4</f>
        <v>9296.9660369567464</v>
      </c>
    </row>
    <row r="5" spans="1:5" s="15" customFormat="1" ht="12.75">
      <c r="A5" s="11">
        <v>2</v>
      </c>
      <c r="B5" s="12" t="s">
        <v>7</v>
      </c>
      <c r="C5" s="13">
        <v>45541203</v>
      </c>
      <c r="D5" s="9">
        <v>4318</v>
      </c>
      <c r="E5" s="14">
        <f t="shared" si="0"/>
        <v>10546.827929597035</v>
      </c>
    </row>
    <row r="6" spans="1:5" s="15" customFormat="1" ht="12.75">
      <c r="A6" s="11">
        <v>3</v>
      </c>
      <c r="B6" s="12" t="s">
        <v>8</v>
      </c>
      <c r="C6" s="13">
        <v>202326246</v>
      </c>
      <c r="D6" s="9">
        <v>20494</v>
      </c>
      <c r="E6" s="14">
        <f t="shared" si="0"/>
        <v>9872.4624768224839</v>
      </c>
    </row>
    <row r="7" spans="1:5" s="15" customFormat="1" ht="12.75">
      <c r="A7" s="11">
        <v>4</v>
      </c>
      <c r="B7" s="12" t="s">
        <v>9</v>
      </c>
      <c r="C7" s="13">
        <v>43301033</v>
      </c>
      <c r="D7" s="9">
        <v>3861</v>
      </c>
      <c r="E7" s="14">
        <f t="shared" si="0"/>
        <v>11214.978761978762</v>
      </c>
    </row>
    <row r="8" spans="1:5" ht="12.75">
      <c r="A8" s="16">
        <v>5</v>
      </c>
      <c r="B8" s="17" t="s">
        <v>10</v>
      </c>
      <c r="C8" s="18">
        <v>56420219</v>
      </c>
      <c r="D8" s="19">
        <v>5928</v>
      </c>
      <c r="E8" s="20">
        <f t="shared" si="0"/>
        <v>9517.5808029689615</v>
      </c>
    </row>
    <row r="9" spans="1:5" ht="12.75">
      <c r="A9" s="21">
        <v>6</v>
      </c>
      <c r="B9" s="7" t="s">
        <v>11</v>
      </c>
      <c r="C9" s="8">
        <v>58920184</v>
      </c>
      <c r="D9" s="9">
        <v>6043</v>
      </c>
      <c r="E9" s="10">
        <f t="shared" si="0"/>
        <v>9750.1545589938778</v>
      </c>
    </row>
    <row r="10" spans="1:5" s="15" customFormat="1" ht="12.75">
      <c r="A10" s="11">
        <v>7</v>
      </c>
      <c r="B10" s="12" t="s">
        <v>12</v>
      </c>
      <c r="C10" s="13">
        <v>44029098</v>
      </c>
      <c r="D10" s="9">
        <v>2318</v>
      </c>
      <c r="E10" s="14">
        <f t="shared" si="0"/>
        <v>18994.433994823125</v>
      </c>
    </row>
    <row r="11" spans="1:5" s="15" customFormat="1" ht="12.75">
      <c r="A11" s="11">
        <v>8</v>
      </c>
      <c r="B11" s="12" t="s">
        <v>13</v>
      </c>
      <c r="C11" s="13">
        <v>209301411</v>
      </c>
      <c r="D11" s="9">
        <v>21085</v>
      </c>
      <c r="E11" s="14">
        <f t="shared" si="0"/>
        <v>9926.5549442731808</v>
      </c>
    </row>
    <row r="12" spans="1:5" s="15" customFormat="1" ht="12.75">
      <c r="A12" s="11">
        <v>9</v>
      </c>
      <c r="B12" s="12" t="s">
        <v>14</v>
      </c>
      <c r="C12" s="13">
        <v>461154033</v>
      </c>
      <c r="D12" s="9">
        <v>41667</v>
      </c>
      <c r="E12" s="14">
        <f t="shared" si="0"/>
        <v>11067.60825113399</v>
      </c>
    </row>
    <row r="13" spans="1:5" ht="12.75">
      <c r="A13" s="16">
        <v>10</v>
      </c>
      <c r="B13" s="17" t="s">
        <v>15</v>
      </c>
      <c r="C13" s="18">
        <v>316062083</v>
      </c>
      <c r="D13" s="19">
        <v>32612</v>
      </c>
      <c r="E13" s="20">
        <f t="shared" si="0"/>
        <v>9691.5884643689442</v>
      </c>
    </row>
    <row r="14" spans="1:5" ht="12.75">
      <c r="A14" s="6">
        <v>11</v>
      </c>
      <c r="B14" s="7" t="s">
        <v>16</v>
      </c>
      <c r="C14" s="8">
        <v>18470821</v>
      </c>
      <c r="D14" s="9">
        <v>1630</v>
      </c>
      <c r="E14" s="10">
        <f t="shared" si="0"/>
        <v>11331.792024539878</v>
      </c>
    </row>
    <row r="15" spans="1:5" s="15" customFormat="1" ht="12.75">
      <c r="A15" s="11">
        <v>12</v>
      </c>
      <c r="B15" s="12" t="s">
        <v>17</v>
      </c>
      <c r="C15" s="13">
        <v>25569461</v>
      </c>
      <c r="D15" s="9">
        <v>1313</v>
      </c>
      <c r="E15" s="14">
        <f t="shared" si="0"/>
        <v>19474.075399847676</v>
      </c>
    </row>
    <row r="16" spans="1:5" s="15" customFormat="1" ht="12.75">
      <c r="A16" s="11">
        <v>13</v>
      </c>
      <c r="B16" s="12" t="s">
        <v>18</v>
      </c>
      <c r="C16" s="13">
        <v>17904963</v>
      </c>
      <c r="D16" s="9">
        <v>1555</v>
      </c>
      <c r="E16" s="14">
        <f t="shared" si="0"/>
        <v>11514.445659163986</v>
      </c>
    </row>
    <row r="17" spans="1:5" s="15" customFormat="1" ht="12.75">
      <c r="A17" s="11">
        <v>14</v>
      </c>
      <c r="B17" s="12" t="s">
        <v>19</v>
      </c>
      <c r="C17" s="13">
        <v>21395581</v>
      </c>
      <c r="D17" s="9">
        <v>2047</v>
      </c>
      <c r="E17" s="14">
        <f t="shared" si="0"/>
        <v>10452.164631167563</v>
      </c>
    </row>
    <row r="18" spans="1:5" ht="12.75">
      <c r="A18" s="16">
        <v>15</v>
      </c>
      <c r="B18" s="17" t="s">
        <v>20</v>
      </c>
      <c r="C18" s="18">
        <v>37525490</v>
      </c>
      <c r="D18" s="19">
        <v>3834</v>
      </c>
      <c r="E18" s="20">
        <f t="shared" si="0"/>
        <v>9787.5560772039644</v>
      </c>
    </row>
    <row r="19" spans="1:5" ht="12.75">
      <c r="A19" s="21">
        <v>16</v>
      </c>
      <c r="B19" s="7" t="s">
        <v>21</v>
      </c>
      <c r="C19" s="8">
        <v>92612616</v>
      </c>
      <c r="D19" s="9">
        <v>5040</v>
      </c>
      <c r="E19" s="10">
        <f t="shared" si="0"/>
        <v>18375.519047619047</v>
      </c>
    </row>
    <row r="20" spans="1:5" s="15" customFormat="1" ht="12.75">
      <c r="A20" s="11">
        <v>17</v>
      </c>
      <c r="B20" s="12" t="s">
        <v>22</v>
      </c>
      <c r="C20" s="13">
        <v>524163908</v>
      </c>
      <c r="D20" s="9">
        <v>42889</v>
      </c>
      <c r="E20" s="14">
        <f t="shared" si="0"/>
        <v>12221.406607754901</v>
      </c>
    </row>
    <row r="21" spans="1:5" s="15" customFormat="1" ht="12.75">
      <c r="A21" s="11">
        <v>18</v>
      </c>
      <c r="B21" s="12" t="s">
        <v>23</v>
      </c>
      <c r="C21" s="13">
        <v>13962470</v>
      </c>
      <c r="D21" s="9">
        <v>1204</v>
      </c>
      <c r="E21" s="14">
        <f t="shared" si="0"/>
        <v>11596.735880398672</v>
      </c>
    </row>
    <row r="22" spans="1:5" s="15" customFormat="1" ht="12.75">
      <c r="A22" s="11">
        <v>19</v>
      </c>
      <c r="B22" s="12" t="s">
        <v>24</v>
      </c>
      <c r="C22" s="13">
        <v>22781656</v>
      </c>
      <c r="D22" s="9">
        <v>2062</v>
      </c>
      <c r="E22" s="14">
        <f t="shared" si="0"/>
        <v>11048.329776915616</v>
      </c>
    </row>
    <row r="23" spans="1:5" ht="12.75">
      <c r="A23" s="16">
        <v>20</v>
      </c>
      <c r="B23" s="17" t="s">
        <v>25</v>
      </c>
      <c r="C23" s="18">
        <v>56972428</v>
      </c>
      <c r="D23" s="19">
        <v>6035</v>
      </c>
      <c r="E23" s="20">
        <f t="shared" si="0"/>
        <v>9440.3360397680208</v>
      </c>
    </row>
    <row r="24" spans="1:5" ht="12.75">
      <c r="A24" s="6">
        <v>21</v>
      </c>
      <c r="B24" s="7" t="s">
        <v>26</v>
      </c>
      <c r="C24" s="8">
        <v>30377574</v>
      </c>
      <c r="D24" s="9">
        <v>3184</v>
      </c>
      <c r="E24" s="10">
        <f t="shared" si="0"/>
        <v>9540.6953517587935</v>
      </c>
    </row>
    <row r="25" spans="1:5" s="15" customFormat="1" ht="12.75">
      <c r="A25" s="11">
        <v>22</v>
      </c>
      <c r="B25" s="12" t="s">
        <v>27</v>
      </c>
      <c r="C25" s="13">
        <v>30642486</v>
      </c>
      <c r="D25" s="9">
        <v>3313</v>
      </c>
      <c r="E25" s="14">
        <f t="shared" si="0"/>
        <v>9249.1657108360996</v>
      </c>
    </row>
    <row r="26" spans="1:5" s="15" customFormat="1" ht="12.75">
      <c r="A26" s="11">
        <v>23</v>
      </c>
      <c r="B26" s="12" t="s">
        <v>28</v>
      </c>
      <c r="C26" s="13">
        <v>127761393</v>
      </c>
      <c r="D26" s="9">
        <v>13704</v>
      </c>
      <c r="E26" s="14">
        <f t="shared" si="0"/>
        <v>9322.9271015761824</v>
      </c>
    </row>
    <row r="27" spans="1:5" s="15" customFormat="1" ht="12.75">
      <c r="A27" s="11">
        <v>24</v>
      </c>
      <c r="B27" s="12" t="s">
        <v>29</v>
      </c>
      <c r="C27" s="13">
        <v>61212003</v>
      </c>
      <c r="D27" s="9">
        <v>4569</v>
      </c>
      <c r="E27" s="14">
        <f t="shared" si="0"/>
        <v>13397.242941562705</v>
      </c>
    </row>
    <row r="28" spans="1:5" ht="12.75">
      <c r="A28" s="16">
        <v>25</v>
      </c>
      <c r="B28" s="17" t="s">
        <v>30</v>
      </c>
      <c r="C28" s="18">
        <v>23124228</v>
      </c>
      <c r="D28" s="19">
        <v>2265</v>
      </c>
      <c r="E28" s="20">
        <f t="shared" si="0"/>
        <v>10209.372185430464</v>
      </c>
    </row>
    <row r="29" spans="1:5" ht="12.75">
      <c r="A29" s="21">
        <v>26</v>
      </c>
      <c r="B29" s="7" t="s">
        <v>31</v>
      </c>
      <c r="C29" s="8">
        <f>517302766-'[1]Hurricane Data'!V6</f>
        <v>513258862</v>
      </c>
      <c r="D29" s="9">
        <v>45704</v>
      </c>
      <c r="E29" s="10">
        <f t="shared" si="0"/>
        <v>11230.064370733415</v>
      </c>
    </row>
    <row r="30" spans="1:5" s="15" customFormat="1" ht="12.75">
      <c r="A30" s="11">
        <v>27</v>
      </c>
      <c r="B30" s="12" t="s">
        <v>32</v>
      </c>
      <c r="C30" s="13">
        <v>60314648</v>
      </c>
      <c r="D30" s="9">
        <v>5822</v>
      </c>
      <c r="E30" s="14">
        <f t="shared" si="0"/>
        <v>10359.781518378564</v>
      </c>
    </row>
    <row r="31" spans="1:5" s="15" customFormat="1" ht="12.75">
      <c r="A31" s="11">
        <v>28</v>
      </c>
      <c r="B31" s="12" t="s">
        <v>33</v>
      </c>
      <c r="C31" s="13">
        <v>306345672</v>
      </c>
      <c r="D31" s="9">
        <v>30451</v>
      </c>
      <c r="E31" s="14">
        <f t="shared" si="0"/>
        <v>10060.282815014285</v>
      </c>
    </row>
    <row r="32" spans="1:5" s="15" customFormat="1" ht="12.75">
      <c r="A32" s="11">
        <v>29</v>
      </c>
      <c r="B32" s="12" t="s">
        <v>34</v>
      </c>
      <c r="C32" s="13">
        <f>143120158-'[1]Hurricane Data'!V7</f>
        <v>143119484</v>
      </c>
      <c r="D32" s="9">
        <v>14356</v>
      </c>
      <c r="E32" s="14">
        <f t="shared" si="0"/>
        <v>9969.3148509334078</v>
      </c>
    </row>
    <row r="33" spans="1:5" ht="12.75">
      <c r="A33" s="16">
        <v>30</v>
      </c>
      <c r="B33" s="17" t="s">
        <v>35</v>
      </c>
      <c r="C33" s="18">
        <v>26430426</v>
      </c>
      <c r="D33" s="19">
        <v>2649</v>
      </c>
      <c r="E33" s="20">
        <f t="shared" si="0"/>
        <v>9977.5107587768962</v>
      </c>
    </row>
    <row r="34" spans="1:5" ht="12.75">
      <c r="A34" s="6">
        <v>31</v>
      </c>
      <c r="B34" s="7" t="s">
        <v>36</v>
      </c>
      <c r="C34" s="8">
        <v>66790310</v>
      </c>
      <c r="D34" s="9">
        <v>6620</v>
      </c>
      <c r="E34" s="10">
        <f t="shared" si="0"/>
        <v>10089.170694864048</v>
      </c>
    </row>
    <row r="35" spans="1:5" s="15" customFormat="1" ht="12.75">
      <c r="A35" s="11">
        <v>32</v>
      </c>
      <c r="B35" s="12" t="s">
        <v>37</v>
      </c>
      <c r="C35" s="13">
        <v>207915261</v>
      </c>
      <c r="D35" s="9">
        <v>24773</v>
      </c>
      <c r="E35" s="14">
        <f t="shared" si="0"/>
        <v>8392.8172203608774</v>
      </c>
    </row>
    <row r="36" spans="1:5" s="15" customFormat="1" ht="12.75">
      <c r="A36" s="11">
        <v>33</v>
      </c>
      <c r="B36" s="12" t="s">
        <v>38</v>
      </c>
      <c r="C36" s="13">
        <v>19893059</v>
      </c>
      <c r="D36" s="9">
        <v>1938</v>
      </c>
      <c r="E36" s="14">
        <f t="shared" si="0"/>
        <v>10264.736326109391</v>
      </c>
    </row>
    <row r="37" spans="1:5" s="15" customFormat="1" ht="12.75">
      <c r="A37" s="11">
        <v>34</v>
      </c>
      <c r="B37" s="12" t="s">
        <v>39</v>
      </c>
      <c r="C37" s="13">
        <v>50565294</v>
      </c>
      <c r="D37" s="9">
        <v>4399</v>
      </c>
      <c r="E37" s="14">
        <f t="shared" si="0"/>
        <v>11494.724710161401</v>
      </c>
    </row>
    <row r="38" spans="1:5" ht="12.75">
      <c r="A38" s="16">
        <v>35</v>
      </c>
      <c r="B38" s="17" t="s">
        <v>40</v>
      </c>
      <c r="C38" s="18">
        <v>69395729</v>
      </c>
      <c r="D38" s="19">
        <v>6802</v>
      </c>
      <c r="E38" s="20">
        <f t="shared" si="0"/>
        <v>10202.253601881799</v>
      </c>
    </row>
    <row r="39" spans="1:5" ht="12.75">
      <c r="A39" s="21">
        <v>36</v>
      </c>
      <c r="B39" s="7" t="s">
        <v>41</v>
      </c>
      <c r="C39" s="8">
        <v>155307365</v>
      </c>
      <c r="D39" s="9">
        <v>10881</v>
      </c>
      <c r="E39" s="10">
        <f t="shared" si="0"/>
        <v>14273.262108262108</v>
      </c>
    </row>
    <row r="40" spans="1:5" s="15" customFormat="1" ht="12.75">
      <c r="A40" s="11">
        <v>37</v>
      </c>
      <c r="B40" s="12" t="s">
        <v>42</v>
      </c>
      <c r="C40" s="13">
        <v>199196800</v>
      </c>
      <c r="D40" s="9">
        <v>19718</v>
      </c>
      <c r="E40" s="14">
        <f t="shared" si="0"/>
        <v>10102.282178719952</v>
      </c>
    </row>
    <row r="41" spans="1:5" s="15" customFormat="1" ht="12.75">
      <c r="A41" s="11">
        <v>38</v>
      </c>
      <c r="B41" s="12" t="s">
        <v>43</v>
      </c>
      <c r="C41" s="13">
        <f>56802588-'[1]Hurricane Data'!V8</f>
        <v>55325668</v>
      </c>
      <c r="D41" s="9">
        <v>3879</v>
      </c>
      <c r="E41" s="14">
        <f t="shared" si="0"/>
        <v>14262.86878061356</v>
      </c>
    </row>
    <row r="42" spans="1:5" s="15" customFormat="1" ht="12.75">
      <c r="A42" s="11">
        <v>39</v>
      </c>
      <c r="B42" s="12" t="s">
        <v>44</v>
      </c>
      <c r="C42" s="13">
        <v>30168931</v>
      </c>
      <c r="D42" s="9">
        <v>2884</v>
      </c>
      <c r="E42" s="14">
        <f t="shared" si="0"/>
        <v>10460.794382801665</v>
      </c>
    </row>
    <row r="43" spans="1:5" ht="12.75">
      <c r="A43" s="16">
        <v>40</v>
      </c>
      <c r="B43" s="17" t="s">
        <v>45</v>
      </c>
      <c r="C43" s="18">
        <v>217183245</v>
      </c>
      <c r="D43" s="19">
        <v>24061</v>
      </c>
      <c r="E43" s="20">
        <f t="shared" si="0"/>
        <v>9026.3598769793443</v>
      </c>
    </row>
    <row r="44" spans="1:5" ht="12.75">
      <c r="A44" s="6">
        <v>41</v>
      </c>
      <c r="B44" s="7" t="s">
        <v>46</v>
      </c>
      <c r="C44" s="8">
        <v>25923788</v>
      </c>
      <c r="D44" s="9">
        <v>1497</v>
      </c>
      <c r="E44" s="10">
        <f t="shared" si="0"/>
        <v>17317.159652638609</v>
      </c>
    </row>
    <row r="45" spans="1:5" s="15" customFormat="1" ht="12.75">
      <c r="A45" s="11">
        <v>42</v>
      </c>
      <c r="B45" s="12" t="s">
        <v>47</v>
      </c>
      <c r="C45" s="13">
        <v>36002761</v>
      </c>
      <c r="D45" s="9">
        <v>3428</v>
      </c>
      <c r="E45" s="14">
        <f t="shared" si="0"/>
        <v>10502.555717619603</v>
      </c>
    </row>
    <row r="46" spans="1:5" s="15" customFormat="1" ht="12.75">
      <c r="A46" s="11">
        <v>43</v>
      </c>
      <c r="B46" s="12" t="s">
        <v>48</v>
      </c>
      <c r="C46" s="13">
        <v>52506301</v>
      </c>
      <c r="D46" s="9">
        <v>4271</v>
      </c>
      <c r="E46" s="14">
        <f t="shared" si="0"/>
        <v>12293.678529618357</v>
      </c>
    </row>
    <row r="47" spans="1:5" s="15" customFormat="1" ht="12.75">
      <c r="A47" s="11">
        <v>44</v>
      </c>
      <c r="B47" s="12" t="s">
        <v>49</v>
      </c>
      <c r="C47" s="13">
        <f>78300312-'[1]Hurricane Data'!V9</f>
        <v>75297725</v>
      </c>
      <c r="D47" s="9">
        <v>6285</v>
      </c>
      <c r="E47" s="14">
        <f t="shared" si="0"/>
        <v>11980.544948289578</v>
      </c>
    </row>
    <row r="48" spans="1:5" ht="12.75">
      <c r="A48" s="16">
        <v>45</v>
      </c>
      <c r="B48" s="17" t="s">
        <v>50</v>
      </c>
      <c r="C48" s="18">
        <v>142445262</v>
      </c>
      <c r="D48" s="19">
        <v>9743</v>
      </c>
      <c r="E48" s="20">
        <f t="shared" si="0"/>
        <v>14620.267063532792</v>
      </c>
    </row>
    <row r="49" spans="1:6" ht="12.75">
      <c r="A49" s="21">
        <v>46</v>
      </c>
      <c r="B49" s="7" t="s">
        <v>51</v>
      </c>
      <c r="C49" s="8">
        <v>8784970</v>
      </c>
      <c r="D49" s="9">
        <v>803</v>
      </c>
      <c r="E49" s="10">
        <f t="shared" si="0"/>
        <v>10940.186799501867</v>
      </c>
    </row>
    <row r="50" spans="1:6" s="15" customFormat="1" ht="12.75">
      <c r="A50" s="11">
        <v>47</v>
      </c>
      <c r="B50" s="12" t="s">
        <v>52</v>
      </c>
      <c r="C50" s="13">
        <v>53316505</v>
      </c>
      <c r="D50" s="9">
        <v>3803</v>
      </c>
      <c r="E50" s="14">
        <f t="shared" si="0"/>
        <v>14019.591112279779</v>
      </c>
    </row>
    <row r="51" spans="1:6" s="15" customFormat="1" ht="12.75">
      <c r="A51" s="11">
        <v>48</v>
      </c>
      <c r="B51" s="12" t="s">
        <v>53</v>
      </c>
      <c r="C51" s="13">
        <v>72423687</v>
      </c>
      <c r="D51" s="9">
        <v>6423</v>
      </c>
      <c r="E51" s="14">
        <f t="shared" si="0"/>
        <v>11275.679121905652</v>
      </c>
    </row>
    <row r="52" spans="1:6" s="15" customFormat="1" ht="12.75">
      <c r="A52" s="11">
        <v>49</v>
      </c>
      <c r="B52" s="12" t="s">
        <v>54</v>
      </c>
      <c r="C52" s="13">
        <v>137846627</v>
      </c>
      <c r="D52" s="9">
        <v>14922</v>
      </c>
      <c r="E52" s="14">
        <f t="shared" si="0"/>
        <v>9237.8117544565066</v>
      </c>
    </row>
    <row r="53" spans="1:6" ht="12.75">
      <c r="A53" s="16">
        <v>50</v>
      </c>
      <c r="B53" s="17" t="s">
        <v>55</v>
      </c>
      <c r="C53" s="18">
        <v>73586923</v>
      </c>
      <c r="D53" s="19">
        <v>8413</v>
      </c>
      <c r="E53" s="20">
        <f t="shared" si="0"/>
        <v>8746.8112445025563</v>
      </c>
      <c r="F53" s="15"/>
    </row>
    <row r="54" spans="1:6" ht="12.75">
      <c r="A54" s="6">
        <v>51</v>
      </c>
      <c r="B54" s="7" t="s">
        <v>56</v>
      </c>
      <c r="C54" s="8">
        <v>100306077</v>
      </c>
      <c r="D54" s="9">
        <v>9439</v>
      </c>
      <c r="E54" s="10">
        <f t="shared" si="0"/>
        <v>10626.769467104567</v>
      </c>
      <c r="F54" s="15"/>
    </row>
    <row r="55" spans="1:6" s="15" customFormat="1" ht="12.75">
      <c r="A55" s="11">
        <v>52</v>
      </c>
      <c r="B55" s="12" t="s">
        <v>57</v>
      </c>
      <c r="C55" s="13">
        <v>425525039</v>
      </c>
      <c r="D55" s="9">
        <v>37058</v>
      </c>
      <c r="E55" s="14">
        <f t="shared" si="0"/>
        <v>11482.67685789843</v>
      </c>
    </row>
    <row r="56" spans="1:6" s="15" customFormat="1" ht="12.75">
      <c r="A56" s="11">
        <v>53</v>
      </c>
      <c r="B56" s="12" t="s">
        <v>58</v>
      </c>
      <c r="C56" s="13">
        <v>175105551</v>
      </c>
      <c r="D56" s="9">
        <v>19511</v>
      </c>
      <c r="E56" s="14">
        <f t="shared" si="0"/>
        <v>8974.7091896878683</v>
      </c>
    </row>
    <row r="57" spans="1:6" s="15" customFormat="1" ht="12.75">
      <c r="A57" s="11">
        <v>54</v>
      </c>
      <c r="B57" s="12" t="s">
        <v>59</v>
      </c>
      <c r="C57" s="13">
        <v>9227755</v>
      </c>
      <c r="D57" s="9">
        <v>707</v>
      </c>
      <c r="E57" s="14">
        <f t="shared" si="0"/>
        <v>13051.987270155587</v>
      </c>
    </row>
    <row r="58" spans="1:6" ht="12.75">
      <c r="A58" s="16">
        <v>55</v>
      </c>
      <c r="B58" s="17" t="s">
        <v>60</v>
      </c>
      <c r="C58" s="18">
        <v>166113282</v>
      </c>
      <c r="D58" s="19">
        <v>18589</v>
      </c>
      <c r="E58" s="20">
        <f t="shared" si="0"/>
        <v>8936.1064070149005</v>
      </c>
      <c r="F58" s="15"/>
    </row>
    <row r="59" spans="1:6" ht="12.75">
      <c r="A59" s="21">
        <v>56</v>
      </c>
      <c r="B59" s="7" t="s">
        <v>61</v>
      </c>
      <c r="C59" s="8">
        <v>27253995</v>
      </c>
      <c r="D59" s="9">
        <v>2534</v>
      </c>
      <c r="E59" s="10">
        <f t="shared" si="0"/>
        <v>10755.325572217838</v>
      </c>
      <c r="F59" s="15"/>
    </row>
    <row r="60" spans="1:6" s="15" customFormat="1" ht="12.75">
      <c r="A60" s="11">
        <v>57</v>
      </c>
      <c r="B60" s="12" t="s">
        <v>62</v>
      </c>
      <c r="C60" s="13">
        <v>88353930</v>
      </c>
      <c r="D60" s="9">
        <v>9226</v>
      </c>
      <c r="E60" s="14">
        <f t="shared" si="0"/>
        <v>9576.623672230653</v>
      </c>
    </row>
    <row r="61" spans="1:6" s="15" customFormat="1" ht="12.75">
      <c r="A61" s="11">
        <v>58</v>
      </c>
      <c r="B61" s="12" t="s">
        <v>63</v>
      </c>
      <c r="C61" s="13">
        <v>95717383</v>
      </c>
      <c r="D61" s="9">
        <v>10139</v>
      </c>
      <c r="E61" s="14">
        <f t="shared" si="0"/>
        <v>9440.5151395601151</v>
      </c>
    </row>
    <row r="62" spans="1:6" s="15" customFormat="1" ht="12.75">
      <c r="A62" s="11">
        <v>59</v>
      </c>
      <c r="B62" s="12" t="s">
        <v>64</v>
      </c>
      <c r="C62" s="13">
        <v>54582855</v>
      </c>
      <c r="D62" s="9">
        <v>5463</v>
      </c>
      <c r="E62" s="14">
        <f t="shared" si="0"/>
        <v>9991.3701263042276</v>
      </c>
    </row>
    <row r="63" spans="1:6" ht="12.75">
      <c r="A63" s="16">
        <v>60</v>
      </c>
      <c r="B63" s="17" t="s">
        <v>65</v>
      </c>
      <c r="C63" s="18">
        <v>65549045</v>
      </c>
      <c r="D63" s="19">
        <v>6715</v>
      </c>
      <c r="E63" s="20">
        <f t="shared" si="0"/>
        <v>9761.5852568875653</v>
      </c>
    </row>
    <row r="64" spans="1:6" ht="12.75">
      <c r="A64" s="6">
        <v>61</v>
      </c>
      <c r="B64" s="7" t="s">
        <v>66</v>
      </c>
      <c r="C64" s="8">
        <v>42037220</v>
      </c>
      <c r="D64" s="9">
        <v>3917</v>
      </c>
      <c r="E64" s="10">
        <f t="shared" si="0"/>
        <v>10731.993872861884</v>
      </c>
    </row>
    <row r="65" spans="1:5" s="15" customFormat="1" ht="12.75">
      <c r="A65" s="11">
        <v>62</v>
      </c>
      <c r="B65" s="12" t="s">
        <v>67</v>
      </c>
      <c r="C65" s="13">
        <v>20952068</v>
      </c>
      <c r="D65" s="9">
        <v>2179</v>
      </c>
      <c r="E65" s="14">
        <f t="shared" si="0"/>
        <v>9615.4511243689758</v>
      </c>
    </row>
    <row r="66" spans="1:5" s="15" customFormat="1" ht="12.75">
      <c r="A66" s="11">
        <v>63</v>
      </c>
      <c r="B66" s="12" t="s">
        <v>68</v>
      </c>
      <c r="C66" s="13">
        <v>27780878</v>
      </c>
      <c r="D66" s="9">
        <v>2163</v>
      </c>
      <c r="E66" s="14">
        <f t="shared" si="0"/>
        <v>12843.679149329635</v>
      </c>
    </row>
    <row r="67" spans="1:5" s="15" customFormat="1" ht="12.75">
      <c r="A67" s="11">
        <v>64</v>
      </c>
      <c r="B67" s="12" t="s">
        <v>69</v>
      </c>
      <c r="C67" s="13">
        <v>25188398</v>
      </c>
      <c r="D67" s="9">
        <v>2538</v>
      </c>
      <c r="E67" s="14">
        <f t="shared" si="0"/>
        <v>9924.5066981875498</v>
      </c>
    </row>
    <row r="68" spans="1:5" ht="12.75">
      <c r="A68" s="16">
        <v>65</v>
      </c>
      <c r="B68" s="17" t="s">
        <v>70</v>
      </c>
      <c r="C68" s="18">
        <v>99751660</v>
      </c>
      <c r="D68" s="19">
        <v>8802</v>
      </c>
      <c r="E68" s="20">
        <f t="shared" ref="E68:E74" si="1">C68/D68</f>
        <v>11332.84026357646</v>
      </c>
    </row>
    <row r="69" spans="1:5" ht="12.75">
      <c r="A69" s="6">
        <v>66</v>
      </c>
      <c r="B69" s="7" t="s">
        <v>71</v>
      </c>
      <c r="C69" s="8">
        <v>27810879</v>
      </c>
      <c r="D69" s="9">
        <v>2157</v>
      </c>
      <c r="E69" s="10">
        <f t="shared" si="1"/>
        <v>12893.314325452016</v>
      </c>
    </row>
    <row r="70" spans="1:5" s="15" customFormat="1" ht="12.75">
      <c r="A70" s="11">
        <v>67</v>
      </c>
      <c r="B70" s="12" t="s">
        <v>72</v>
      </c>
      <c r="C70" s="13">
        <v>51283579</v>
      </c>
      <c r="D70" s="9">
        <v>5235</v>
      </c>
      <c r="E70" s="14">
        <f t="shared" si="1"/>
        <v>9796.2901623686721</v>
      </c>
    </row>
    <row r="71" spans="1:5" s="15" customFormat="1" ht="12.75">
      <c r="A71" s="11">
        <v>68</v>
      </c>
      <c r="B71" s="12" t="s">
        <v>73</v>
      </c>
      <c r="C71" s="13">
        <v>20257355</v>
      </c>
      <c r="D71" s="9">
        <v>1789</v>
      </c>
      <c r="E71" s="14">
        <f t="shared" si="1"/>
        <v>11323.283957518166</v>
      </c>
    </row>
    <row r="72" spans="1:5" s="15" customFormat="1" ht="12.75">
      <c r="A72" s="11">
        <v>69</v>
      </c>
      <c r="B72" s="12" t="s">
        <v>74</v>
      </c>
      <c r="C72" s="13">
        <v>39052744</v>
      </c>
      <c r="D72" s="9">
        <v>4068</v>
      </c>
      <c r="E72" s="14">
        <f t="shared" si="1"/>
        <v>9599.9862340216314</v>
      </c>
    </row>
    <row r="73" spans="1:5" ht="12.75" customHeight="1">
      <c r="A73" s="16">
        <v>396</v>
      </c>
      <c r="B73" s="17" t="s">
        <v>104</v>
      </c>
      <c r="C73" s="13">
        <v>380263461</v>
      </c>
      <c r="D73" s="19">
        <v>33299</v>
      </c>
      <c r="E73" s="20">
        <f>C73/D73</f>
        <v>11419.666086068652</v>
      </c>
    </row>
    <row r="74" spans="1:5" ht="12.75">
      <c r="A74" s="22"/>
      <c r="B74" s="23" t="s">
        <v>75</v>
      </c>
      <c r="C74" s="24">
        <f>SUM(C4:C73)</f>
        <v>7373050755</v>
      </c>
      <c r="D74" s="25">
        <f>SUM(D4:D73)</f>
        <v>692710</v>
      </c>
      <c r="E74" s="24">
        <f t="shared" si="1"/>
        <v>10643.776984596729</v>
      </c>
    </row>
    <row r="75" spans="1:5" ht="14.25" customHeight="1">
      <c r="A75" s="26"/>
      <c r="B75" s="27"/>
      <c r="C75" s="28"/>
      <c r="D75" s="29"/>
      <c r="E75" s="28"/>
    </row>
    <row r="76" spans="1:5" s="15" customFormat="1" ht="12.75">
      <c r="A76" s="11">
        <v>318</v>
      </c>
      <c r="B76" s="30" t="s">
        <v>76</v>
      </c>
      <c r="C76" s="14">
        <v>11606302</v>
      </c>
      <c r="D76" s="9">
        <v>1359</v>
      </c>
      <c r="E76" s="14">
        <f>C76/D76</f>
        <v>8540.3252391464321</v>
      </c>
    </row>
    <row r="77" spans="1:5" ht="12.75">
      <c r="A77" s="31">
        <v>319</v>
      </c>
      <c r="B77" s="32" t="s">
        <v>77</v>
      </c>
      <c r="C77" s="33">
        <v>2884415</v>
      </c>
      <c r="D77" s="19">
        <v>303</v>
      </c>
      <c r="E77" s="33">
        <f>C77/D77</f>
        <v>9519.5214521452144</v>
      </c>
    </row>
    <row r="78" spans="1:5" ht="12.75">
      <c r="A78" s="34"/>
      <c r="B78" s="35" t="s">
        <v>78</v>
      </c>
      <c r="C78" s="36">
        <f>SUM(C76:C77)</f>
        <v>14490717</v>
      </c>
      <c r="D78" s="37">
        <f>SUM(D76:D77)</f>
        <v>1662</v>
      </c>
      <c r="E78" s="38">
        <f>C78/D78</f>
        <v>8718.8429602888082</v>
      </c>
    </row>
    <row r="79" spans="1:5" ht="12.75">
      <c r="A79" s="39"/>
      <c r="B79" s="40"/>
      <c r="C79" s="28"/>
      <c r="D79" s="29"/>
      <c r="E79" s="28"/>
    </row>
    <row r="80" spans="1:5" ht="12.75">
      <c r="A80" s="41">
        <v>321001</v>
      </c>
      <c r="B80" s="42" t="s">
        <v>79</v>
      </c>
      <c r="C80" s="14">
        <v>3736227</v>
      </c>
      <c r="D80" s="9">
        <v>379</v>
      </c>
      <c r="E80" s="14">
        <f t="shared" ref="E80:E95" si="2">C80/D80</f>
        <v>9858.1187335092345</v>
      </c>
    </row>
    <row r="81" spans="1:5" s="15" customFormat="1" ht="12.75">
      <c r="A81" s="11">
        <v>329001</v>
      </c>
      <c r="B81" s="30" t="s">
        <v>80</v>
      </c>
      <c r="C81" s="14">
        <v>3334169</v>
      </c>
      <c r="D81" s="9">
        <v>367</v>
      </c>
      <c r="E81" s="14">
        <f t="shared" si="2"/>
        <v>9084.9291553133517</v>
      </c>
    </row>
    <row r="82" spans="1:5" s="15" customFormat="1" ht="12.75">
      <c r="A82" s="11">
        <v>331001</v>
      </c>
      <c r="B82" s="30" t="s">
        <v>81</v>
      </c>
      <c r="C82" s="14">
        <v>6927636</v>
      </c>
      <c r="D82" s="9">
        <v>627</v>
      </c>
      <c r="E82" s="14">
        <f t="shared" si="2"/>
        <v>11048.861244019139</v>
      </c>
    </row>
    <row r="83" spans="1:5" s="15" customFormat="1" ht="12.75">
      <c r="A83" s="11">
        <v>333001</v>
      </c>
      <c r="B83" s="30" t="s">
        <v>82</v>
      </c>
      <c r="C83" s="14">
        <v>4743975</v>
      </c>
      <c r="D83" s="9">
        <v>697</v>
      </c>
      <c r="E83" s="14">
        <f t="shared" si="2"/>
        <v>6806.2769010043039</v>
      </c>
    </row>
    <row r="84" spans="1:5" ht="12.75">
      <c r="A84" s="16">
        <v>336001</v>
      </c>
      <c r="B84" s="43" t="s">
        <v>83</v>
      </c>
      <c r="C84" s="33">
        <v>6165207</v>
      </c>
      <c r="D84" s="19">
        <v>653</v>
      </c>
      <c r="E84" s="33">
        <f t="shared" si="2"/>
        <v>9441.3583460949467</v>
      </c>
    </row>
    <row r="85" spans="1:5" ht="12.75">
      <c r="A85" s="21">
        <v>337001</v>
      </c>
      <c r="B85" s="6" t="s">
        <v>84</v>
      </c>
      <c r="C85" s="10">
        <v>14600682</v>
      </c>
      <c r="D85" s="9">
        <v>942</v>
      </c>
      <c r="E85" s="10">
        <f t="shared" si="2"/>
        <v>15499.662420382165</v>
      </c>
    </row>
    <row r="86" spans="1:5" s="15" customFormat="1" ht="12.75">
      <c r="A86" s="11">
        <v>339001</v>
      </c>
      <c r="B86" s="30" t="s">
        <v>85</v>
      </c>
      <c r="C86" s="14">
        <v>4159852</v>
      </c>
      <c r="D86" s="9">
        <v>395</v>
      </c>
      <c r="E86" s="14">
        <f t="shared" si="2"/>
        <v>10531.270886075949</v>
      </c>
    </row>
    <row r="87" spans="1:5" ht="12.75">
      <c r="A87" s="11">
        <v>340001</v>
      </c>
      <c r="B87" s="30" t="s">
        <v>86</v>
      </c>
      <c r="C87" s="14">
        <v>1113813</v>
      </c>
      <c r="D87" s="9">
        <v>103</v>
      </c>
      <c r="E87" s="14">
        <f t="shared" si="2"/>
        <v>10813.718446601943</v>
      </c>
    </row>
    <row r="88" spans="1:5" ht="12.75">
      <c r="A88" s="11">
        <v>341001</v>
      </c>
      <c r="B88" s="30" t="s">
        <v>87</v>
      </c>
      <c r="C88" s="14">
        <v>3602321</v>
      </c>
      <c r="D88" s="9">
        <v>364</v>
      </c>
      <c r="E88" s="14">
        <f t="shared" si="2"/>
        <v>9896.4862637362639</v>
      </c>
    </row>
    <row r="89" spans="1:5" ht="12.75">
      <c r="A89" s="11">
        <v>343001</v>
      </c>
      <c r="B89" s="43" t="s">
        <v>88</v>
      </c>
      <c r="C89" s="33">
        <v>2288646</v>
      </c>
      <c r="D89" s="19">
        <v>208</v>
      </c>
      <c r="E89" s="33">
        <f t="shared" si="2"/>
        <v>11003.10576923077</v>
      </c>
    </row>
    <row r="90" spans="1:5" ht="12.75">
      <c r="A90" s="21">
        <v>343002</v>
      </c>
      <c r="B90" s="6" t="s">
        <v>89</v>
      </c>
      <c r="C90" s="44">
        <v>6759116</v>
      </c>
      <c r="D90" s="45">
        <v>1246</v>
      </c>
      <c r="E90" s="10">
        <f t="shared" si="2"/>
        <v>5424.651685393258</v>
      </c>
    </row>
    <row r="91" spans="1:5" s="51" customFormat="1" ht="12.75">
      <c r="A91" s="46">
        <v>344001</v>
      </c>
      <c r="B91" s="47" t="s">
        <v>90</v>
      </c>
      <c r="C91" s="48">
        <v>3073392</v>
      </c>
      <c r="D91" s="49">
        <v>296</v>
      </c>
      <c r="E91" s="50">
        <f t="shared" si="2"/>
        <v>10383.081081081082</v>
      </c>
    </row>
    <row r="92" spans="1:5" s="15" customFormat="1" ht="12.75">
      <c r="A92" s="11">
        <v>345001</v>
      </c>
      <c r="B92" s="30" t="s">
        <v>91</v>
      </c>
      <c r="C92" s="14">
        <v>4345236</v>
      </c>
      <c r="D92" s="9">
        <v>597</v>
      </c>
      <c r="E92" s="14">
        <f t="shared" si="2"/>
        <v>7278.4522613065328</v>
      </c>
    </row>
    <row r="93" spans="1:5" ht="12.75">
      <c r="A93" s="11">
        <v>346001</v>
      </c>
      <c r="B93" s="30" t="s">
        <v>92</v>
      </c>
      <c r="C93" s="14">
        <v>5117189</v>
      </c>
      <c r="D93" s="9">
        <v>625</v>
      </c>
      <c r="E93" s="14">
        <f t="shared" si="2"/>
        <v>8187.5024000000003</v>
      </c>
    </row>
    <row r="94" spans="1:5" ht="12.75">
      <c r="A94" s="16">
        <v>347001</v>
      </c>
      <c r="B94" s="43" t="s">
        <v>93</v>
      </c>
      <c r="C94" s="33">
        <v>1202633</v>
      </c>
      <c r="D94" s="19">
        <v>119</v>
      </c>
      <c r="E94" s="33">
        <f t="shared" si="2"/>
        <v>10106.159663865546</v>
      </c>
    </row>
    <row r="95" spans="1:5" ht="12.75">
      <c r="A95" s="16">
        <v>348001</v>
      </c>
      <c r="B95" s="43" t="s">
        <v>94</v>
      </c>
      <c r="C95" s="33">
        <v>1442623</v>
      </c>
      <c r="D95" s="19">
        <v>102</v>
      </c>
      <c r="E95" s="33">
        <f t="shared" si="2"/>
        <v>14143.362745098038</v>
      </c>
    </row>
    <row r="96" spans="1:5" ht="12.75">
      <c r="A96" s="34"/>
      <c r="B96" s="35" t="s">
        <v>95</v>
      </c>
      <c r="C96" s="36">
        <f>SUM(C80:C95)</f>
        <v>72612717</v>
      </c>
      <c r="D96" s="37">
        <f>SUM(D80:D95)</f>
        <v>7720</v>
      </c>
      <c r="E96" s="38">
        <f>C96/D96</f>
        <v>9405.7923575129535</v>
      </c>
    </row>
    <row r="97" spans="1:5" ht="12.75">
      <c r="A97" s="26"/>
      <c r="B97" s="40"/>
      <c r="C97" s="28"/>
      <c r="D97" s="29"/>
      <c r="E97" s="28"/>
    </row>
    <row r="98" spans="1:5" ht="12.75">
      <c r="A98" s="56" t="s">
        <v>96</v>
      </c>
      <c r="B98" s="57" t="s">
        <v>97</v>
      </c>
      <c r="C98" s="33">
        <v>3294166</v>
      </c>
      <c r="D98" s="19">
        <v>314</v>
      </c>
      <c r="E98" s="33">
        <f t="shared" ref="E98:E99" si="3">C98/D98</f>
        <v>10490.974522292994</v>
      </c>
    </row>
    <row r="99" spans="1:5" ht="12.75">
      <c r="A99" s="58"/>
      <c r="B99" s="35" t="s">
        <v>98</v>
      </c>
      <c r="C99" s="59">
        <f>SUM(C98:C98)</f>
        <v>3294166</v>
      </c>
      <c r="D99" s="60">
        <f>SUM(D98:D98)</f>
        <v>314</v>
      </c>
      <c r="E99" s="61">
        <f t="shared" si="3"/>
        <v>10490.974522292994</v>
      </c>
    </row>
    <row r="100" spans="1:5" ht="12.75">
      <c r="A100" s="53"/>
      <c r="B100" s="54"/>
      <c r="C100" s="27"/>
      <c r="D100" s="27"/>
      <c r="E100" s="55"/>
    </row>
    <row r="101" spans="1:5" ht="13.5" thickBot="1">
      <c r="A101" s="62"/>
      <c r="B101" s="63" t="s">
        <v>99</v>
      </c>
      <c r="C101" s="64">
        <f>C74+C78+C96+C99</f>
        <v>7463448355</v>
      </c>
      <c r="D101" s="65">
        <f>D74+D78+D96+D99</f>
        <v>702406</v>
      </c>
      <c r="E101" s="64">
        <f>C101/D101</f>
        <v>10625.547553694018</v>
      </c>
    </row>
    <row r="102" spans="1:5" ht="13.5" thickTop="1">
      <c r="A102" s="66" t="s">
        <v>100</v>
      </c>
      <c r="B102" s="67" t="s">
        <v>101</v>
      </c>
    </row>
    <row r="103" spans="1:5" ht="12.75">
      <c r="A103" s="68" t="s">
        <v>102</v>
      </c>
      <c r="B103" s="1" t="s">
        <v>103</v>
      </c>
      <c r="C103" s="69"/>
      <c r="D103" s="70"/>
    </row>
    <row r="104" spans="1:5" ht="12.75">
      <c r="A104" s="66"/>
      <c r="B104" s="67"/>
      <c r="C104" s="69"/>
      <c r="D104" s="70"/>
    </row>
    <row r="106" spans="1:5" ht="26.25" customHeight="1">
      <c r="B106" s="71"/>
      <c r="C106" s="52"/>
    </row>
  </sheetData>
  <mergeCells count="2">
    <mergeCell ref="A1:E1"/>
    <mergeCell ref="A2:E2"/>
  </mergeCells>
  <printOptions horizontalCentered="1"/>
  <pageMargins left="0.51" right="0.42" top="0.47" bottom="0.34" header="0.32" footer="0.2"/>
  <pageSetup paperSize="5" scale="83" orientation="portrait" r:id="rId1"/>
  <headerFooter alignWithMargins="0"/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Expenditures PP</vt:lpstr>
      <vt:lpstr>'Current Expenditures PP'!Print_Area</vt:lpstr>
      <vt:lpstr>'Current Expenditures PP'!Print_Titles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Zalinsky Matthew</dc:creator>
  <cp:lastModifiedBy>Paula Matherne</cp:lastModifiedBy>
  <cp:lastPrinted>2013-07-24T13:48:41Z</cp:lastPrinted>
  <dcterms:created xsi:type="dcterms:W3CDTF">2013-07-12T17:32:29Z</dcterms:created>
  <dcterms:modified xsi:type="dcterms:W3CDTF">2013-07-25T14:24:41Z</dcterms:modified>
</cp:coreProperties>
</file>