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Area" localSheetId="0">'Obj400 - Purch Prop - by fund'!$A$1:$O$102</definedName>
    <definedName name="_xlnm.Print_Titles" localSheetId="0">'Obj400 - Purch Prop - by fund'!$A:$B,'Obj400 - Purch Prop - by fund'!$1:$2</definedName>
  </definedNames>
  <calcPr fullCalcOnLoad="1"/>
</workbook>
</file>

<file path=xl/sharedStrings.xml><?xml version="1.0" encoding="utf-8"?>
<sst xmlns="http://schemas.openxmlformats.org/spreadsheetml/2006/main" count="115" uniqueCount="113">
  <si>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</si>
  <si>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</si>
  <si>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</si>
  <si>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</si>
  <si>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</si>
  <si>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</si>
  <si>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</si>
  <si>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</si>
  <si>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</si>
  <si>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</si>
  <si>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</si>
  <si>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</si>
  <si>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</si>
  <si>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</si>
  <si>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</si>
  <si>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</si>
  <si>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</si>
  <si>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</si>
  <si>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</si>
  <si>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</si>
  <si>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</si>
  <si>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</si>
  <si>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</si>
  <si>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</si>
  <si>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</si>
  <si>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</si>
  <si>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</si>
  <si>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 xml:space="preserve">Total Districts 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</si>
  <si>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</si>
  <si>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</si>
  <si>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</si>
  <si>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</si>
  <si>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</si>
  <si>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</si>
  <si>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</si>
  <si>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</si>
  <si>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</si>
  <si>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</si>
  <si>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</si>
  <si>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</si>
  <si>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</si>
  <si>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</si>
  <si>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</si>
  <si>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</si>
  <si>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</si>
  <si>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</si>
  <si>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</si>
  <si>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</si>
  <si>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</si>
  <si>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</si>
  <si>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</si>
  <si>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</si>
  <si>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</si>
  <si>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</si>
  <si>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</si>
  <si>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</si>
  <si>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</si>
  <si>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</si>
  <si>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</si>
  <si>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</si>
  <si>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</si>
  <si>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</si>
  <si>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</si>
  <si>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</si>
  <si>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</si>
  <si>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</si>
  <si>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</si>
  <si>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</si>
  <si>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</si>
  <si>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</si>
  <si>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</si>
  <si>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</si>
  <si>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</si>
  <si>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</si>
  <si>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</si>
  <si>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</si>
  <si>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</si>
  <si>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</si>
  <si>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</si>
  <si>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</si>
  <si>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</si>
  <si>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</si>
  <si>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Purchased Property Services - 
Object Code 400 - Expenditures by Fund Source </t>
  </si>
  <si>
    <t>Central Community School Board</t>
  </si>
  <si>
    <t>The MAX Charter School</t>
  </si>
  <si>
    <t>Plaquemines Parish School Board *</t>
  </si>
  <si>
    <t>St. Bernard Parish School Board *</t>
  </si>
  <si>
    <t>St. Tammany Parish School Board *</t>
  </si>
  <si>
    <t>* Excludes one-time Hurricane Related expenditures</t>
  </si>
  <si>
    <t>D'Arbonne Woods Charter School</t>
  </si>
  <si>
    <t>Madison Preparatory Academy</t>
  </si>
  <si>
    <t>International High School</t>
  </si>
  <si>
    <t>A02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</si>
  <si>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</si>
  <si>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</si>
  <si>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</si>
  <si>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</si>
  <si>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</si>
  <si>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City of Bogalusa School Board </t>
  </si>
  <si>
    <t xml:space="preserve">St. Charles Parish School Board </t>
  </si>
  <si>
    <t xml:space="preserve">Terrebonne Parish School Board </t>
  </si>
  <si>
    <t xml:space="preserve">Vermilion Parish School Board </t>
  </si>
  <si>
    <t>Lafourche Parish School Board *</t>
  </si>
  <si>
    <t xml:space="preserve">Office of Juvenile Justice </t>
  </si>
  <si>
    <t>Total Office of Juvenile Justice Schools</t>
  </si>
  <si>
    <t>2011-2012</t>
  </si>
  <si>
    <t>Louisiana Virtual Charter Academy</t>
  </si>
  <si>
    <t>Louisiana Connections Academy</t>
  </si>
  <si>
    <t>Lycee Francais de la Nouvelle-Orleans</t>
  </si>
  <si>
    <t xml:space="preserve">Lake Charles Charter Academy </t>
  </si>
  <si>
    <t>New Orleans Military and Maritime Academy</t>
  </si>
  <si>
    <t>Jefferson Parish School Board *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</si>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</sst>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  <numFmt numFmtId="171" formatCode="&quot;$&quot;#,##0.00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indexed="8"/>
      </top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6" applyFont="1" applyFill="1" applyBorder="1" applyAlignment="1">
      <alignment horizontal="right" wrapText="1"/>
      <protection/>
    </xf>
    <xf numFmtId="0" fontId="1" fillId="0" borderId="12" xfId="106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106" applyFont="1" applyFill="1" applyBorder="1" applyAlignment="1">
      <alignment horizontal="right" wrapText="1"/>
      <protection/>
    </xf>
    <xf numFmtId="0" fontId="1" fillId="0" borderId="10" xfId="106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0" fontId="3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6" applyNumberFormat="1" applyFont="1" applyFill="1" applyBorder="1" applyAlignment="1">
      <alignment horizontal="right" wrapText="1"/>
      <protection/>
    </xf>
    <xf numFmtId="10" fontId="1" fillId="0" borderId="10" xfId="106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164" fontId="1" fillId="33" borderId="19" xfId="106" applyNumberFormat="1" applyFont="1" applyFill="1" applyBorder="1" applyAlignment="1">
      <alignment horizontal="right" wrapText="1"/>
      <protection/>
    </xf>
    <xf numFmtId="10" fontId="1" fillId="0" borderId="19" xfId="106" applyNumberFormat="1" applyFont="1" applyFill="1" applyBorder="1" applyAlignment="1">
      <alignment horizontal="right" wrapText="1"/>
      <protection/>
    </xf>
    <xf numFmtId="10" fontId="4" fillId="0" borderId="24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1" fillId="0" borderId="27" xfId="106" applyFont="1" applyFill="1" applyBorder="1" applyAlignment="1">
      <alignment wrapText="1"/>
      <protection/>
    </xf>
    <xf numFmtId="164" fontId="1" fillId="33" borderId="28" xfId="106" applyNumberFormat="1" applyFont="1" applyFill="1" applyBorder="1" applyAlignment="1">
      <alignment horizontal="right" wrapText="1"/>
      <protection/>
    </xf>
    <xf numFmtId="10" fontId="1" fillId="0" borderId="28" xfId="106" applyNumberFormat="1" applyFont="1" applyFill="1" applyBorder="1" applyAlignment="1">
      <alignment horizontal="right" wrapText="1"/>
      <protection/>
    </xf>
    <xf numFmtId="164" fontId="1" fillId="0" borderId="19" xfId="106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28" xfId="106" applyNumberFormat="1" applyFont="1" applyFill="1" applyBorder="1" applyAlignment="1">
      <alignment horizontal="right" wrapText="1"/>
      <protection/>
    </xf>
    <xf numFmtId="164" fontId="1" fillId="0" borderId="10" xfId="106" applyNumberFormat="1" applyFont="1" applyFill="1" applyBorder="1" applyAlignment="1">
      <alignment horizontal="right" wrapText="1"/>
      <protection/>
    </xf>
    <xf numFmtId="164" fontId="4" fillId="0" borderId="29" xfId="0" applyNumberFormat="1" applyFont="1" applyFill="1" applyBorder="1" applyAlignment="1">
      <alignment/>
    </xf>
    <xf numFmtId="0" fontId="3" fillId="35" borderId="26" xfId="0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1" fillId="0" borderId="28" xfId="106" applyFont="1" applyFill="1" applyBorder="1" applyAlignment="1">
      <alignment wrapText="1"/>
      <protection/>
    </xf>
    <xf numFmtId="0" fontId="1" fillId="0" borderId="10" xfId="106" applyFont="1" applyFill="1" applyBorder="1" applyAlignment="1">
      <alignment wrapText="1"/>
      <protection/>
    </xf>
    <xf numFmtId="0" fontId="1" fillId="0" borderId="30" xfId="106" applyFont="1" applyFill="1" applyBorder="1" applyAlignment="1">
      <alignment wrapText="1"/>
      <protection/>
    </xf>
    <xf numFmtId="0" fontId="1" fillId="0" borderId="31" xfId="106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164" fontId="3" fillId="0" borderId="19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33" xfId="107" applyFont="1" applyFill="1" applyBorder="1" applyAlignment="1">
      <alignment wrapText="1"/>
      <protection/>
    </xf>
    <xf numFmtId="0" fontId="1" fillId="0" borderId="19" xfId="107" applyFont="1" applyFill="1" applyBorder="1" applyAlignment="1">
      <alignment horizontal="right" wrapText="1"/>
      <protection/>
    </xf>
    <xf numFmtId="0" fontId="1" fillId="0" borderId="19" xfId="107" applyFont="1" applyFill="1" applyBorder="1" applyAlignment="1">
      <alignment wrapText="1"/>
      <protection/>
    </xf>
    <xf numFmtId="0" fontId="1" fillId="36" borderId="19" xfId="107" applyFont="1" applyFill="1" applyBorder="1" applyAlignment="1">
      <alignment horizontal="right" wrapText="1"/>
      <protection/>
    </xf>
    <xf numFmtId="0" fontId="1" fillId="36" borderId="19" xfId="107" applyFont="1" applyFill="1" applyBorder="1" applyAlignment="1">
      <alignment wrapText="1"/>
      <protection/>
    </xf>
    <xf numFmtId="0" fontId="1" fillId="0" borderId="10" xfId="107" applyFont="1" applyFill="1" applyBorder="1" applyAlignment="1">
      <alignment horizontal="right" wrapText="1"/>
      <protection/>
    </xf>
    <xf numFmtId="0" fontId="1" fillId="0" borderId="10" xfId="107" applyFont="1" applyFill="1" applyBorder="1" applyAlignment="1">
      <alignment wrapText="1"/>
      <protection/>
    </xf>
    <xf numFmtId="0" fontId="1" fillId="0" borderId="34" xfId="107" applyFont="1" applyFill="1" applyBorder="1" applyAlignment="1">
      <alignment horizontal="right" wrapText="1"/>
      <protection/>
    </xf>
    <xf numFmtId="0" fontId="1" fillId="0" borderId="28" xfId="107" applyFont="1" applyFill="1" applyBorder="1" applyAlignment="1">
      <alignment horizontal="right" wrapText="1"/>
      <protection/>
    </xf>
    <xf numFmtId="0" fontId="1" fillId="0" borderId="28" xfId="107" applyFont="1" applyFill="1" applyBorder="1" applyAlignment="1">
      <alignment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38" fontId="3" fillId="0" borderId="0" xfId="89" applyNumberFormat="1" applyFont="1" applyFill="1" applyAlignment="1">
      <alignment horizontal="left" vertical="top" wrapText="1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 2" xfId="86"/>
    <cellStyle name="Normal 30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 3" xfId="94"/>
    <cellStyle name="Normal 4 4" xfId="95"/>
    <cellStyle name="Normal 4 5" xfId="96"/>
    <cellStyle name="Normal 4 6" xfId="97"/>
    <cellStyle name="Normal 46" xfId="98"/>
    <cellStyle name="Normal 46 2" xfId="99"/>
    <cellStyle name="Normal 47" xfId="100"/>
    <cellStyle name="Normal 5" xfId="101"/>
    <cellStyle name="Normal 6" xfId="102"/>
    <cellStyle name="Normal 7" xfId="103"/>
    <cellStyle name="Normal 8" xfId="104"/>
    <cellStyle name="Normal 9" xfId="105"/>
    <cellStyle name="Normal_Sheet1" xfId="106"/>
    <cellStyle name="Normal_Sheet1 2" xfId="107"/>
    <cellStyle name="Note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="80" zoomScaleNormal="80" zoomScaleSheetLayoutView="80" zoomScalePageLayoutView="0"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6" sqref="E86"/>
    </sheetView>
  </sheetViews>
  <sheetFormatPr defaultColWidth="9.140625" defaultRowHeight="12.75"/>
  <cols>
    <col min="1" max="1" width="6.57421875" style="1" customWidth="1"/>
    <col min="2" max="2" width="47.00390625" style="1" customWidth="1"/>
    <col min="3" max="3" width="12.7109375" style="1" bestFit="1" customWidth="1"/>
    <col min="4" max="4" width="11.28125" style="1" bestFit="1" customWidth="1"/>
    <col min="5" max="5" width="9.7109375" style="1" bestFit="1" customWidth="1"/>
    <col min="6" max="6" width="11.421875" style="1" bestFit="1" customWidth="1"/>
    <col min="7" max="7" width="10.8515625" style="1" bestFit="1" customWidth="1"/>
    <col min="8" max="8" width="12.71093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29" customFormat="1" ht="66" customHeight="1">
      <c r="A1" s="75" t="s">
        <v>105</v>
      </c>
      <c r="B1" s="75"/>
      <c r="C1" s="74" t="s">
        <v>82</v>
      </c>
      <c r="D1" s="75"/>
      <c r="E1" s="75"/>
      <c r="F1" s="75"/>
      <c r="G1" s="75"/>
      <c r="H1" s="75"/>
      <c r="I1" s="75"/>
      <c r="J1" s="74" t="s">
        <v>82</v>
      </c>
      <c r="K1" s="75"/>
      <c r="L1" s="75"/>
      <c r="M1" s="75"/>
      <c r="N1" s="75"/>
      <c r="O1" s="75"/>
    </row>
    <row r="2" spans="1:15" ht="72.75" customHeight="1">
      <c r="A2" s="36" t="s">
        <v>0</v>
      </c>
      <c r="B2" s="36" t="s">
        <v>6</v>
      </c>
      <c r="C2" s="37" t="s">
        <v>1</v>
      </c>
      <c r="D2" s="37" t="s">
        <v>2</v>
      </c>
      <c r="E2" s="37" t="s">
        <v>7</v>
      </c>
      <c r="F2" s="37" t="s">
        <v>3</v>
      </c>
      <c r="G2" s="37" t="s">
        <v>4</v>
      </c>
      <c r="H2" s="37" t="s">
        <v>5</v>
      </c>
      <c r="I2" s="38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  <c r="O2" s="37" t="s">
        <v>14</v>
      </c>
    </row>
    <row r="3" spans="1:15" ht="12.75">
      <c r="A3" s="52">
        <v>1</v>
      </c>
      <c r="B3" s="54" t="s">
        <v>28</v>
      </c>
      <c r="C3" s="47">
        <v>2988943</v>
      </c>
      <c r="D3" s="47">
        <v>113806</v>
      </c>
      <c r="E3" s="47">
        <v>57445</v>
      </c>
      <c r="F3" s="47">
        <v>130242</v>
      </c>
      <c r="G3" s="47">
        <v>0</v>
      </c>
      <c r="H3" s="47">
        <v>482745</v>
      </c>
      <c r="I3" s="43">
        <f>SUM(C3:H3)</f>
        <v>3773181</v>
      </c>
      <c r="J3" s="44">
        <f aca="true" t="shared" si="0" ref="J3:O3">C3/$I3</f>
        <v>0.7921546832765245</v>
      </c>
      <c r="K3" s="44">
        <f t="shared" si="0"/>
        <v>0.030161818370229257</v>
      </c>
      <c r="L3" s="44">
        <f t="shared" si="0"/>
        <v>0.015224554560197352</v>
      </c>
      <c r="M3" s="44">
        <f t="shared" si="0"/>
        <v>0.034517824615357705</v>
      </c>
      <c r="N3" s="44">
        <f t="shared" si="0"/>
        <v>0</v>
      </c>
      <c r="O3" s="44">
        <f t="shared" si="0"/>
        <v>0.1279411191776912</v>
      </c>
    </row>
    <row r="4" spans="1:15" s="30" customFormat="1" ht="12.75">
      <c r="A4" s="13">
        <v>2</v>
      </c>
      <c r="B4" s="42" t="s">
        <v>93</v>
      </c>
      <c r="C4" s="45">
        <v>280885</v>
      </c>
      <c r="D4" s="45">
        <v>8534</v>
      </c>
      <c r="E4" s="45">
        <v>18696</v>
      </c>
      <c r="F4" s="45">
        <v>877650</v>
      </c>
      <c r="G4" s="45">
        <v>0</v>
      </c>
      <c r="H4" s="45">
        <v>9976</v>
      </c>
      <c r="I4" s="31">
        <f aca="true" t="shared" si="1" ref="I4:I67">SUM(C4:H4)</f>
        <v>1195741</v>
      </c>
      <c r="J4" s="32">
        <f aca="true" t="shared" si="2" ref="J4:J67">C4/$I4</f>
        <v>0.23490454872752545</v>
      </c>
      <c r="K4" s="32">
        <f aca="true" t="shared" si="3" ref="K4:K67">D4/$I4</f>
        <v>0.007136997058727601</v>
      </c>
      <c r="L4" s="32">
        <f aca="true" t="shared" si="4" ref="L4:L67">E4/$I4</f>
        <v>0.015635492970467686</v>
      </c>
      <c r="M4" s="32">
        <f aca="true" t="shared" si="5" ref="M4:M67">F4/$I4</f>
        <v>0.7339800174117974</v>
      </c>
      <c r="N4" s="32">
        <f aca="true" t="shared" si="6" ref="N4:N67">G4/$I4</f>
        <v>0</v>
      </c>
      <c r="O4" s="32">
        <f aca="true" t="shared" si="7" ref="O4:O67">H4/$I4</f>
        <v>0.008342943831481901</v>
      </c>
    </row>
    <row r="5" spans="1:15" s="30" customFormat="1" ht="12.75">
      <c r="A5" s="13">
        <v>3</v>
      </c>
      <c r="B5" s="42" t="s">
        <v>29</v>
      </c>
      <c r="C5" s="45">
        <v>3862753</v>
      </c>
      <c r="D5" s="45">
        <v>23108</v>
      </c>
      <c r="E5" s="45">
        <v>591</v>
      </c>
      <c r="F5" s="45">
        <v>72379</v>
      </c>
      <c r="G5" s="45">
        <v>0</v>
      </c>
      <c r="H5" s="45">
        <v>18049005</v>
      </c>
      <c r="I5" s="31">
        <f t="shared" si="1"/>
        <v>22007836</v>
      </c>
      <c r="J5" s="32">
        <f t="shared" si="2"/>
        <v>0.17551716579494686</v>
      </c>
      <c r="K5" s="32">
        <f t="shared" si="3"/>
        <v>0.0010499896491413332</v>
      </c>
      <c r="L5" s="32">
        <f t="shared" si="4"/>
        <v>2.6854071431648256E-05</v>
      </c>
      <c r="M5" s="32">
        <f t="shared" si="5"/>
        <v>0.0032887831406958868</v>
      </c>
      <c r="N5" s="32">
        <f t="shared" si="6"/>
        <v>0</v>
      </c>
      <c r="O5" s="32">
        <f t="shared" si="7"/>
        <v>0.8201172073437842</v>
      </c>
    </row>
    <row r="6" spans="1:15" s="30" customFormat="1" ht="12.75">
      <c r="A6" s="13">
        <v>4</v>
      </c>
      <c r="B6" s="42" t="s">
        <v>30</v>
      </c>
      <c r="C6" s="45">
        <v>1067769</v>
      </c>
      <c r="D6" s="45">
        <v>6008</v>
      </c>
      <c r="E6" s="45">
        <v>0</v>
      </c>
      <c r="F6" s="45">
        <v>225448</v>
      </c>
      <c r="G6" s="45">
        <v>0</v>
      </c>
      <c r="H6" s="45">
        <v>1706348</v>
      </c>
      <c r="I6" s="31">
        <f t="shared" si="1"/>
        <v>3005573</v>
      </c>
      <c r="J6" s="32">
        <f t="shared" si="2"/>
        <v>0.35526303969326317</v>
      </c>
      <c r="K6" s="32">
        <f t="shared" si="3"/>
        <v>0.001998953277794284</v>
      </c>
      <c r="L6" s="32">
        <f t="shared" si="4"/>
        <v>0</v>
      </c>
      <c r="M6" s="32">
        <f t="shared" si="5"/>
        <v>0.07500998977566008</v>
      </c>
      <c r="N6" s="32">
        <f t="shared" si="6"/>
        <v>0</v>
      </c>
      <c r="O6" s="32">
        <f t="shared" si="7"/>
        <v>0.5677280172532825</v>
      </c>
    </row>
    <row r="7" spans="1:15" ht="12.75">
      <c r="A7" s="14">
        <v>5</v>
      </c>
      <c r="B7" s="55" t="s">
        <v>31</v>
      </c>
      <c r="C7" s="46">
        <v>796297</v>
      </c>
      <c r="D7" s="46">
        <v>14162</v>
      </c>
      <c r="E7" s="46">
        <v>47704</v>
      </c>
      <c r="F7" s="46">
        <v>1595562</v>
      </c>
      <c r="G7" s="46">
        <v>5004</v>
      </c>
      <c r="H7" s="46">
        <v>3123749</v>
      </c>
      <c r="I7" s="2">
        <f t="shared" si="1"/>
        <v>5582478</v>
      </c>
      <c r="J7" s="17">
        <f t="shared" si="2"/>
        <v>0.142642210143954</v>
      </c>
      <c r="K7" s="17">
        <f t="shared" si="3"/>
        <v>0.002536866244703517</v>
      </c>
      <c r="L7" s="17">
        <f t="shared" si="4"/>
        <v>0.008545309090335868</v>
      </c>
      <c r="M7" s="17">
        <f t="shared" si="5"/>
        <v>0.28581608382514</v>
      </c>
      <c r="N7" s="17">
        <f t="shared" si="6"/>
        <v>0.0008963761254410675</v>
      </c>
      <c r="O7" s="17">
        <f t="shared" si="7"/>
        <v>0.5595631545704255</v>
      </c>
    </row>
    <row r="8" spans="1:15" ht="12.75">
      <c r="A8" s="52">
        <v>6</v>
      </c>
      <c r="B8" s="54" t="s">
        <v>32</v>
      </c>
      <c r="C8" s="47">
        <v>1007254</v>
      </c>
      <c r="D8" s="47">
        <v>0</v>
      </c>
      <c r="E8" s="47">
        <v>12880</v>
      </c>
      <c r="F8" s="47">
        <v>24052</v>
      </c>
      <c r="G8" s="47">
        <v>0</v>
      </c>
      <c r="H8" s="47">
        <v>11813789</v>
      </c>
      <c r="I8" s="43">
        <f t="shared" si="1"/>
        <v>12857975</v>
      </c>
      <c r="J8" s="44">
        <f t="shared" si="2"/>
        <v>0.07833690763903337</v>
      </c>
      <c r="K8" s="44">
        <f t="shared" si="3"/>
        <v>0</v>
      </c>
      <c r="L8" s="44">
        <f t="shared" si="4"/>
        <v>0.0010017129446899687</v>
      </c>
      <c r="M8" s="44">
        <f t="shared" si="5"/>
        <v>0.0018705900423667025</v>
      </c>
      <c r="N8" s="44">
        <f t="shared" si="6"/>
        <v>0</v>
      </c>
      <c r="O8" s="44">
        <f t="shared" si="7"/>
        <v>0.91879078937391</v>
      </c>
    </row>
    <row r="9" spans="1:15" s="30" customFormat="1" ht="12.75">
      <c r="A9" s="13">
        <v>7</v>
      </c>
      <c r="B9" s="42" t="s">
        <v>33</v>
      </c>
      <c r="C9" s="45">
        <v>0</v>
      </c>
      <c r="D9" s="45">
        <v>2368</v>
      </c>
      <c r="E9" s="45">
        <v>1061</v>
      </c>
      <c r="F9" s="45">
        <v>1328849</v>
      </c>
      <c r="G9" s="45">
        <v>0</v>
      </c>
      <c r="H9" s="45">
        <v>358789</v>
      </c>
      <c r="I9" s="31">
        <f t="shared" si="1"/>
        <v>1691067</v>
      </c>
      <c r="J9" s="32">
        <f t="shared" si="2"/>
        <v>0</v>
      </c>
      <c r="K9" s="32">
        <f t="shared" si="3"/>
        <v>0.0014002993376371249</v>
      </c>
      <c r="L9" s="32">
        <f t="shared" si="4"/>
        <v>0.000627414525858526</v>
      </c>
      <c r="M9" s="32">
        <f t="shared" si="5"/>
        <v>0.7858050568073294</v>
      </c>
      <c r="N9" s="32">
        <f t="shared" si="6"/>
        <v>0</v>
      </c>
      <c r="O9" s="32">
        <f t="shared" si="7"/>
        <v>0.212167229329175</v>
      </c>
    </row>
    <row r="10" spans="1:15" s="30" customFormat="1" ht="12.75">
      <c r="A10" s="13">
        <v>8</v>
      </c>
      <c r="B10" s="42" t="s">
        <v>34</v>
      </c>
      <c r="C10" s="45">
        <v>5101575</v>
      </c>
      <c r="D10" s="45">
        <v>7614</v>
      </c>
      <c r="E10" s="45">
        <v>9751</v>
      </c>
      <c r="F10" s="45">
        <v>127072</v>
      </c>
      <c r="G10" s="45">
        <v>0</v>
      </c>
      <c r="H10" s="45">
        <v>1295080</v>
      </c>
      <c r="I10" s="31">
        <f t="shared" si="1"/>
        <v>6541092</v>
      </c>
      <c r="J10" s="32">
        <f t="shared" si="2"/>
        <v>0.7799271130875395</v>
      </c>
      <c r="K10" s="32">
        <f t="shared" si="3"/>
        <v>0.0011640258232111702</v>
      </c>
      <c r="L10" s="32">
        <f t="shared" si="4"/>
        <v>0.0014907296824444604</v>
      </c>
      <c r="M10" s="32">
        <f t="shared" si="5"/>
        <v>0.019426725690450463</v>
      </c>
      <c r="N10" s="32">
        <f t="shared" si="6"/>
        <v>0</v>
      </c>
      <c r="O10" s="32">
        <f t="shared" si="7"/>
        <v>0.1979914057163544</v>
      </c>
    </row>
    <row r="11" spans="1:15" s="30" customFormat="1" ht="12.75">
      <c r="A11" s="13">
        <v>9</v>
      </c>
      <c r="B11" s="42" t="s">
        <v>35</v>
      </c>
      <c r="C11" s="45">
        <v>4587522</v>
      </c>
      <c r="D11" s="45">
        <v>110353</v>
      </c>
      <c r="E11" s="45">
        <v>155349</v>
      </c>
      <c r="F11" s="45">
        <v>226422</v>
      </c>
      <c r="G11" s="45">
        <v>0</v>
      </c>
      <c r="H11" s="45">
        <v>24388809</v>
      </c>
      <c r="I11" s="31">
        <f t="shared" si="1"/>
        <v>29468455</v>
      </c>
      <c r="J11" s="32">
        <f t="shared" si="2"/>
        <v>0.1556756877820707</v>
      </c>
      <c r="K11" s="32">
        <f t="shared" si="3"/>
        <v>0.003744784041104293</v>
      </c>
      <c r="L11" s="32">
        <f t="shared" si="4"/>
        <v>0.005271704946866064</v>
      </c>
      <c r="M11" s="32">
        <f t="shared" si="5"/>
        <v>0.0076835382106052045</v>
      </c>
      <c r="N11" s="32">
        <f t="shared" si="6"/>
        <v>0</v>
      </c>
      <c r="O11" s="32">
        <f t="shared" si="7"/>
        <v>0.8276242850193537</v>
      </c>
    </row>
    <row r="12" spans="1:15" ht="12.75">
      <c r="A12" s="14">
        <v>10</v>
      </c>
      <c r="B12" s="55" t="s">
        <v>94</v>
      </c>
      <c r="C12" s="46">
        <v>7159379</v>
      </c>
      <c r="D12" s="46">
        <v>87272</v>
      </c>
      <c r="E12" s="46">
        <v>186232</v>
      </c>
      <c r="F12" s="46">
        <v>157821</v>
      </c>
      <c r="G12" s="46">
        <v>0</v>
      </c>
      <c r="H12" s="46">
        <v>12821562</v>
      </c>
      <c r="I12" s="2">
        <f t="shared" si="1"/>
        <v>20412266</v>
      </c>
      <c r="J12" s="17">
        <f t="shared" si="2"/>
        <v>0.3507390605237067</v>
      </c>
      <c r="K12" s="17">
        <f t="shared" si="3"/>
        <v>0.004275468485468492</v>
      </c>
      <c r="L12" s="17">
        <f t="shared" si="4"/>
        <v>0.00912353385949409</v>
      </c>
      <c r="M12" s="17">
        <f t="shared" si="5"/>
        <v>0.007731674670514288</v>
      </c>
      <c r="N12" s="17">
        <f t="shared" si="6"/>
        <v>0</v>
      </c>
      <c r="O12" s="17">
        <f t="shared" si="7"/>
        <v>0.6281302624608165</v>
      </c>
    </row>
    <row r="13" spans="1:15" ht="12.75">
      <c r="A13" s="52">
        <v>11</v>
      </c>
      <c r="B13" s="54" t="s">
        <v>36</v>
      </c>
      <c r="C13" s="47">
        <v>84898</v>
      </c>
      <c r="D13" s="47">
        <v>3840</v>
      </c>
      <c r="E13" s="47">
        <v>10525</v>
      </c>
      <c r="F13" s="47">
        <v>175890</v>
      </c>
      <c r="G13" s="47">
        <v>0</v>
      </c>
      <c r="H13" s="47">
        <v>1818463</v>
      </c>
      <c r="I13" s="43">
        <f t="shared" si="1"/>
        <v>2093616</v>
      </c>
      <c r="J13" s="44">
        <f t="shared" si="2"/>
        <v>0.04055089376466362</v>
      </c>
      <c r="K13" s="44">
        <f t="shared" si="3"/>
        <v>0.0018341472361693835</v>
      </c>
      <c r="L13" s="44">
        <f t="shared" si="4"/>
        <v>0.005027187411636136</v>
      </c>
      <c r="M13" s="44">
        <f t="shared" si="5"/>
        <v>0.08401254098172731</v>
      </c>
      <c r="N13" s="44">
        <f t="shared" si="6"/>
        <v>0</v>
      </c>
      <c r="O13" s="44">
        <f t="shared" si="7"/>
        <v>0.8685752306058035</v>
      </c>
    </row>
    <row r="14" spans="1:15" s="30" customFormat="1" ht="12.75">
      <c r="A14" s="13">
        <v>12</v>
      </c>
      <c r="B14" s="42" t="s">
        <v>95</v>
      </c>
      <c r="C14" s="45">
        <v>773172</v>
      </c>
      <c r="D14" s="45">
        <v>0</v>
      </c>
      <c r="E14" s="45">
        <v>0</v>
      </c>
      <c r="F14" s="45">
        <v>8526441</v>
      </c>
      <c r="G14" s="45">
        <v>0</v>
      </c>
      <c r="H14" s="45">
        <v>4675</v>
      </c>
      <c r="I14" s="31">
        <f t="shared" si="1"/>
        <v>9304288</v>
      </c>
      <c r="J14" s="32">
        <f t="shared" si="2"/>
        <v>0.08309845954897355</v>
      </c>
      <c r="K14" s="32">
        <f t="shared" si="3"/>
        <v>0</v>
      </c>
      <c r="L14" s="32">
        <f t="shared" si="4"/>
        <v>0</v>
      </c>
      <c r="M14" s="32">
        <f t="shared" si="5"/>
        <v>0.9163990839492501</v>
      </c>
      <c r="N14" s="32">
        <f t="shared" si="6"/>
        <v>0</v>
      </c>
      <c r="O14" s="32">
        <f t="shared" si="7"/>
        <v>0.0005024565017763853</v>
      </c>
    </row>
    <row r="15" spans="1:15" s="30" customFormat="1" ht="12.75">
      <c r="A15" s="13">
        <v>13</v>
      </c>
      <c r="B15" s="42" t="s">
        <v>37</v>
      </c>
      <c r="C15" s="45">
        <v>186175</v>
      </c>
      <c r="D15" s="45">
        <v>6644</v>
      </c>
      <c r="E15" s="45">
        <v>10019</v>
      </c>
      <c r="F15" s="45">
        <v>107162</v>
      </c>
      <c r="G15" s="45">
        <v>0</v>
      </c>
      <c r="H15" s="45">
        <v>431386</v>
      </c>
      <c r="I15" s="31">
        <f t="shared" si="1"/>
        <v>741386</v>
      </c>
      <c r="J15" s="32">
        <f t="shared" si="2"/>
        <v>0.25111750154440465</v>
      </c>
      <c r="K15" s="32">
        <f t="shared" si="3"/>
        <v>0.008961593555853496</v>
      </c>
      <c r="L15" s="32">
        <f t="shared" si="4"/>
        <v>0.013513878060821218</v>
      </c>
      <c r="M15" s="32">
        <f t="shared" si="5"/>
        <v>0.14454278877669663</v>
      </c>
      <c r="N15" s="32">
        <f t="shared" si="6"/>
        <v>0</v>
      </c>
      <c r="O15" s="32">
        <f t="shared" si="7"/>
        <v>0.581864238062224</v>
      </c>
    </row>
    <row r="16" spans="1:15" s="30" customFormat="1" ht="12.75">
      <c r="A16" s="13">
        <v>14</v>
      </c>
      <c r="B16" s="42" t="s">
        <v>38</v>
      </c>
      <c r="C16" s="45">
        <v>89001</v>
      </c>
      <c r="D16" s="45">
        <v>333</v>
      </c>
      <c r="E16" s="45">
        <v>702</v>
      </c>
      <c r="F16" s="45">
        <v>141835</v>
      </c>
      <c r="G16" s="45">
        <v>0</v>
      </c>
      <c r="H16" s="45">
        <v>0</v>
      </c>
      <c r="I16" s="31">
        <f t="shared" si="1"/>
        <v>231871</v>
      </c>
      <c r="J16" s="32">
        <f t="shared" si="2"/>
        <v>0.383838427401443</v>
      </c>
      <c r="K16" s="32">
        <f t="shared" si="3"/>
        <v>0.001436143372823682</v>
      </c>
      <c r="L16" s="32">
        <f t="shared" si="4"/>
        <v>0.0030275454886553297</v>
      </c>
      <c r="M16" s="32">
        <f t="shared" si="5"/>
        <v>0.6116978837370779</v>
      </c>
      <c r="N16" s="32">
        <f t="shared" si="6"/>
        <v>0</v>
      </c>
      <c r="O16" s="32">
        <f t="shared" si="7"/>
        <v>0</v>
      </c>
    </row>
    <row r="17" spans="1:15" ht="12.75">
      <c r="A17" s="14">
        <v>15</v>
      </c>
      <c r="B17" s="55" t="s">
        <v>39</v>
      </c>
      <c r="C17" s="46">
        <v>168243</v>
      </c>
      <c r="D17" s="46">
        <v>8421</v>
      </c>
      <c r="E17" s="46">
        <v>11764</v>
      </c>
      <c r="F17" s="46">
        <v>1072721</v>
      </c>
      <c r="G17" s="46">
        <v>0</v>
      </c>
      <c r="H17" s="46">
        <v>0</v>
      </c>
      <c r="I17" s="2">
        <f t="shared" si="1"/>
        <v>1261149</v>
      </c>
      <c r="J17" s="17">
        <f t="shared" si="2"/>
        <v>0.13340453824250742</v>
      </c>
      <c r="K17" s="17">
        <f t="shared" si="3"/>
        <v>0.0066772443224393</v>
      </c>
      <c r="L17" s="17">
        <f t="shared" si="4"/>
        <v>0.009328001687350186</v>
      </c>
      <c r="M17" s="17">
        <f t="shared" si="5"/>
        <v>0.8505902157477031</v>
      </c>
      <c r="N17" s="17">
        <f t="shared" si="6"/>
        <v>0</v>
      </c>
      <c r="O17" s="17">
        <f t="shared" si="7"/>
        <v>0</v>
      </c>
    </row>
    <row r="18" spans="1:15" ht="12.75">
      <c r="A18" s="52">
        <v>16</v>
      </c>
      <c r="B18" s="54" t="s">
        <v>40</v>
      </c>
      <c r="C18" s="47">
        <v>487089</v>
      </c>
      <c r="D18" s="47">
        <v>1669</v>
      </c>
      <c r="E18" s="47">
        <v>0</v>
      </c>
      <c r="F18" s="47">
        <v>156299</v>
      </c>
      <c r="G18" s="47">
        <v>0</v>
      </c>
      <c r="H18" s="47">
        <v>10442015</v>
      </c>
      <c r="I18" s="43">
        <f t="shared" si="1"/>
        <v>11087072</v>
      </c>
      <c r="J18" s="44">
        <f t="shared" si="2"/>
        <v>0.04393306005408822</v>
      </c>
      <c r="K18" s="44">
        <f t="shared" si="3"/>
        <v>0.0001505356869694722</v>
      </c>
      <c r="L18" s="44">
        <f t="shared" si="4"/>
        <v>0</v>
      </c>
      <c r="M18" s="44">
        <f t="shared" si="5"/>
        <v>0.014097410028544958</v>
      </c>
      <c r="N18" s="44">
        <f t="shared" si="6"/>
        <v>0</v>
      </c>
      <c r="O18" s="44">
        <f t="shared" si="7"/>
        <v>0.9418189942303974</v>
      </c>
    </row>
    <row r="19" spans="1:15" s="30" customFormat="1" ht="12.75">
      <c r="A19" s="13">
        <v>17</v>
      </c>
      <c r="B19" s="42" t="s">
        <v>41</v>
      </c>
      <c r="C19" s="45">
        <v>31959335</v>
      </c>
      <c r="D19" s="45">
        <v>194634</v>
      </c>
      <c r="E19" s="45">
        <v>336105</v>
      </c>
      <c r="F19" s="45">
        <v>669591</v>
      </c>
      <c r="G19" s="45">
        <v>0</v>
      </c>
      <c r="H19" s="45">
        <v>59709668</v>
      </c>
      <c r="I19" s="31">
        <f t="shared" si="1"/>
        <v>92869333</v>
      </c>
      <c r="J19" s="32">
        <f t="shared" si="2"/>
        <v>0.3441322766903042</v>
      </c>
      <c r="K19" s="32">
        <f t="shared" si="3"/>
        <v>0.0020957833303271384</v>
      </c>
      <c r="L19" s="32">
        <f t="shared" si="4"/>
        <v>0.003619117195554748</v>
      </c>
      <c r="M19" s="32">
        <f t="shared" si="5"/>
        <v>0.007210033477897381</v>
      </c>
      <c r="N19" s="32">
        <f t="shared" si="6"/>
        <v>0</v>
      </c>
      <c r="O19" s="32">
        <f t="shared" si="7"/>
        <v>0.6429427893059165</v>
      </c>
    </row>
    <row r="20" spans="1:15" s="30" customFormat="1" ht="12.75">
      <c r="A20" s="13">
        <v>18</v>
      </c>
      <c r="B20" s="42" t="s">
        <v>42</v>
      </c>
      <c r="C20" s="45">
        <v>180317</v>
      </c>
      <c r="D20" s="45">
        <v>3183</v>
      </c>
      <c r="E20" s="45">
        <v>41360</v>
      </c>
      <c r="F20" s="45">
        <v>2754</v>
      </c>
      <c r="G20" s="45">
        <v>0</v>
      </c>
      <c r="H20" s="45">
        <v>585867</v>
      </c>
      <c r="I20" s="31">
        <f t="shared" si="1"/>
        <v>813481</v>
      </c>
      <c r="J20" s="32">
        <f t="shared" si="2"/>
        <v>0.22166098532110767</v>
      </c>
      <c r="K20" s="32">
        <f t="shared" si="3"/>
        <v>0.003912814189882739</v>
      </c>
      <c r="L20" s="32">
        <f t="shared" si="4"/>
        <v>0.05084322805326738</v>
      </c>
      <c r="M20" s="32">
        <f t="shared" si="5"/>
        <v>0.003385450920181295</v>
      </c>
      <c r="N20" s="32">
        <f t="shared" si="6"/>
        <v>0</v>
      </c>
      <c r="O20" s="32">
        <f t="shared" si="7"/>
        <v>0.7201975215155609</v>
      </c>
    </row>
    <row r="21" spans="1:15" s="30" customFormat="1" ht="12.75">
      <c r="A21" s="13">
        <v>19</v>
      </c>
      <c r="B21" s="42" t="s">
        <v>43</v>
      </c>
      <c r="C21" s="45">
        <v>844053</v>
      </c>
      <c r="D21" s="45">
        <v>0</v>
      </c>
      <c r="E21" s="45">
        <v>29934</v>
      </c>
      <c r="F21" s="45">
        <v>25983</v>
      </c>
      <c r="G21" s="45">
        <v>0</v>
      </c>
      <c r="H21" s="45">
        <v>0</v>
      </c>
      <c r="I21" s="31">
        <f t="shared" si="1"/>
        <v>899970</v>
      </c>
      <c r="J21" s="32">
        <f t="shared" si="2"/>
        <v>0.9378679289309644</v>
      </c>
      <c r="K21" s="32">
        <f t="shared" si="3"/>
        <v>0</v>
      </c>
      <c r="L21" s="32">
        <f t="shared" si="4"/>
        <v>0.033261108703623456</v>
      </c>
      <c r="M21" s="32">
        <f t="shared" si="5"/>
        <v>0.02887096236541218</v>
      </c>
      <c r="N21" s="32">
        <f t="shared" si="6"/>
        <v>0</v>
      </c>
      <c r="O21" s="32">
        <f t="shared" si="7"/>
        <v>0</v>
      </c>
    </row>
    <row r="22" spans="1:15" ht="12.75">
      <c r="A22" s="14">
        <v>20</v>
      </c>
      <c r="B22" s="55" t="s">
        <v>44</v>
      </c>
      <c r="C22" s="46">
        <v>3973830</v>
      </c>
      <c r="D22" s="46">
        <v>32018</v>
      </c>
      <c r="E22" s="46">
        <v>11693</v>
      </c>
      <c r="F22" s="46">
        <v>96226</v>
      </c>
      <c r="G22" s="46">
        <v>0</v>
      </c>
      <c r="H22" s="46">
        <v>825330</v>
      </c>
      <c r="I22" s="2">
        <f t="shared" si="1"/>
        <v>4939097</v>
      </c>
      <c r="J22" s="17">
        <f t="shared" si="2"/>
        <v>0.8045660978109966</v>
      </c>
      <c r="K22" s="17">
        <f t="shared" si="3"/>
        <v>0.006482561488466414</v>
      </c>
      <c r="L22" s="17">
        <f t="shared" si="4"/>
        <v>0.00236743680069454</v>
      </c>
      <c r="M22" s="17">
        <f t="shared" si="5"/>
        <v>0.01948250864479884</v>
      </c>
      <c r="N22" s="17">
        <f t="shared" si="6"/>
        <v>0</v>
      </c>
      <c r="O22" s="17">
        <f t="shared" si="7"/>
        <v>0.16710139525504358</v>
      </c>
    </row>
    <row r="23" spans="1:15" ht="12.75">
      <c r="A23" s="52">
        <v>21</v>
      </c>
      <c r="B23" s="54" t="s">
        <v>45</v>
      </c>
      <c r="C23" s="47">
        <v>672919</v>
      </c>
      <c r="D23" s="47">
        <v>23191</v>
      </c>
      <c r="E23" s="47">
        <v>3532</v>
      </c>
      <c r="F23" s="47">
        <v>58026</v>
      </c>
      <c r="G23" s="47">
        <v>0</v>
      </c>
      <c r="H23" s="47">
        <v>11236</v>
      </c>
      <c r="I23" s="43">
        <f t="shared" si="1"/>
        <v>768904</v>
      </c>
      <c r="J23" s="44">
        <f t="shared" si="2"/>
        <v>0.8751664707167605</v>
      </c>
      <c r="K23" s="44">
        <f t="shared" si="3"/>
        <v>0.03016111244056475</v>
      </c>
      <c r="L23" s="44">
        <f t="shared" si="4"/>
        <v>0.004593551340609491</v>
      </c>
      <c r="M23" s="44">
        <f t="shared" si="5"/>
        <v>0.07546585789643441</v>
      </c>
      <c r="N23" s="44">
        <f t="shared" si="6"/>
        <v>0</v>
      </c>
      <c r="O23" s="44">
        <f t="shared" si="7"/>
        <v>0.014613007605630873</v>
      </c>
    </row>
    <row r="24" spans="1:15" s="30" customFormat="1" ht="12.75">
      <c r="A24" s="13">
        <v>22</v>
      </c>
      <c r="B24" s="42" t="s">
        <v>46</v>
      </c>
      <c r="C24" s="45">
        <v>166988</v>
      </c>
      <c r="D24" s="45">
        <v>5581</v>
      </c>
      <c r="E24" s="45">
        <v>21350</v>
      </c>
      <c r="F24" s="45">
        <v>671181</v>
      </c>
      <c r="G24" s="45">
        <v>0</v>
      </c>
      <c r="H24" s="45">
        <v>1645249</v>
      </c>
      <c r="I24" s="31">
        <f t="shared" si="1"/>
        <v>2510349</v>
      </c>
      <c r="J24" s="32">
        <f t="shared" si="2"/>
        <v>0.06651983449313223</v>
      </c>
      <c r="K24" s="32">
        <f t="shared" si="3"/>
        <v>0.002223196854301932</v>
      </c>
      <c r="L24" s="32">
        <f t="shared" si="4"/>
        <v>0.008504793556593128</v>
      </c>
      <c r="M24" s="32">
        <f t="shared" si="5"/>
        <v>0.2673656133071537</v>
      </c>
      <c r="N24" s="32">
        <f t="shared" si="6"/>
        <v>0</v>
      </c>
      <c r="O24" s="32">
        <f t="shared" si="7"/>
        <v>0.655386561788819</v>
      </c>
    </row>
    <row r="25" spans="1:15" s="30" customFormat="1" ht="12.75">
      <c r="A25" s="13">
        <v>23</v>
      </c>
      <c r="B25" s="42" t="s">
        <v>47</v>
      </c>
      <c r="C25" s="45">
        <v>4746126</v>
      </c>
      <c r="D25" s="45">
        <v>33457</v>
      </c>
      <c r="E25" s="45">
        <v>11716</v>
      </c>
      <c r="F25" s="45">
        <v>1760207</v>
      </c>
      <c r="G25" s="45">
        <v>0</v>
      </c>
      <c r="H25" s="45">
        <v>23723070</v>
      </c>
      <c r="I25" s="31">
        <f t="shared" si="1"/>
        <v>30274576</v>
      </c>
      <c r="J25" s="32">
        <f t="shared" si="2"/>
        <v>0.1567693631778691</v>
      </c>
      <c r="K25" s="32">
        <f t="shared" si="3"/>
        <v>0.001105118697616112</v>
      </c>
      <c r="L25" s="32">
        <f t="shared" si="4"/>
        <v>0.00038699138181159004</v>
      </c>
      <c r="M25" s="32">
        <f t="shared" si="5"/>
        <v>0.05814142533325652</v>
      </c>
      <c r="N25" s="32">
        <f t="shared" si="6"/>
        <v>0</v>
      </c>
      <c r="O25" s="32">
        <f t="shared" si="7"/>
        <v>0.7835971014094466</v>
      </c>
    </row>
    <row r="26" spans="1:15" s="30" customFormat="1" ht="12.75">
      <c r="A26" s="13">
        <v>24</v>
      </c>
      <c r="B26" s="42" t="s">
        <v>48</v>
      </c>
      <c r="C26" s="45">
        <v>740355</v>
      </c>
      <c r="D26" s="45">
        <v>14085</v>
      </c>
      <c r="E26" s="45">
        <v>315</v>
      </c>
      <c r="F26" s="45">
        <v>1494667</v>
      </c>
      <c r="G26" s="45">
        <v>0</v>
      </c>
      <c r="H26" s="45">
        <v>9945136</v>
      </c>
      <c r="I26" s="31">
        <f t="shared" si="1"/>
        <v>12194558</v>
      </c>
      <c r="J26" s="32">
        <f t="shared" si="2"/>
        <v>0.06071191756191573</v>
      </c>
      <c r="K26" s="32">
        <f t="shared" si="3"/>
        <v>0.0011550234129027062</v>
      </c>
      <c r="L26" s="32">
        <f t="shared" si="4"/>
        <v>2.5831194537760203E-05</v>
      </c>
      <c r="M26" s="32">
        <f t="shared" si="5"/>
        <v>0.1225683620513347</v>
      </c>
      <c r="N26" s="32">
        <f t="shared" si="6"/>
        <v>0</v>
      </c>
      <c r="O26" s="32">
        <f t="shared" si="7"/>
        <v>0.8155388657793091</v>
      </c>
    </row>
    <row r="27" spans="1:15" ht="12.75">
      <c r="A27" s="14">
        <v>25</v>
      </c>
      <c r="B27" s="55" t="s">
        <v>49</v>
      </c>
      <c r="C27" s="46">
        <v>321680</v>
      </c>
      <c r="D27" s="46">
        <v>10650</v>
      </c>
      <c r="E27" s="46">
        <v>8718</v>
      </c>
      <c r="F27" s="46">
        <v>21709</v>
      </c>
      <c r="G27" s="46">
        <v>0</v>
      </c>
      <c r="H27" s="46">
        <v>2853663</v>
      </c>
      <c r="I27" s="2">
        <f t="shared" si="1"/>
        <v>3216420</v>
      </c>
      <c r="J27" s="17">
        <f t="shared" si="2"/>
        <v>0.10001181437747558</v>
      </c>
      <c r="K27" s="17">
        <f t="shared" si="3"/>
        <v>0.0033111347398660624</v>
      </c>
      <c r="L27" s="17">
        <f t="shared" si="4"/>
        <v>0.0027104669166340216</v>
      </c>
      <c r="M27" s="17">
        <f t="shared" si="5"/>
        <v>0.006749429489929798</v>
      </c>
      <c r="N27" s="17">
        <f t="shared" si="6"/>
        <v>0</v>
      </c>
      <c r="O27" s="17">
        <f t="shared" si="7"/>
        <v>0.8872171544760945</v>
      </c>
    </row>
    <row r="28" spans="1:15" ht="12.75">
      <c r="A28" s="52">
        <v>26</v>
      </c>
      <c r="B28" s="54" t="s">
        <v>111</v>
      </c>
      <c r="C28" s="47">
        <v>2725307</v>
      </c>
      <c r="D28" s="47">
        <v>2429681</v>
      </c>
      <c r="E28" s="47">
        <v>2927146</v>
      </c>
      <c r="F28" s="47">
        <v>2572643</v>
      </c>
      <c r="G28" s="47">
        <v>0</v>
      </c>
      <c r="H28" s="47">
        <v>44613974</v>
      </c>
      <c r="I28" s="43">
        <f t="shared" si="1"/>
        <v>55268751</v>
      </c>
      <c r="J28" s="44">
        <f t="shared" si="2"/>
        <v>0.049310088444010615</v>
      </c>
      <c r="K28" s="44">
        <f t="shared" si="3"/>
        <v>0.043961206939523566</v>
      </c>
      <c r="L28" s="44">
        <f t="shared" si="4"/>
        <v>0.05296204359675145</v>
      </c>
      <c r="M28" s="44">
        <f t="shared" si="5"/>
        <v>0.04654787657495643</v>
      </c>
      <c r="N28" s="44">
        <f t="shared" si="6"/>
        <v>0</v>
      </c>
      <c r="O28" s="44">
        <f t="shared" si="7"/>
        <v>0.8072187844447579</v>
      </c>
    </row>
    <row r="29" spans="1:15" s="30" customFormat="1" ht="12.75">
      <c r="A29" s="13">
        <v>27</v>
      </c>
      <c r="B29" s="42" t="s">
        <v>96</v>
      </c>
      <c r="C29" s="45">
        <v>784043</v>
      </c>
      <c r="D29" s="45">
        <v>1798</v>
      </c>
      <c r="E29" s="45">
        <v>5428</v>
      </c>
      <c r="F29" s="45">
        <v>935717</v>
      </c>
      <c r="G29" s="45">
        <v>0</v>
      </c>
      <c r="H29" s="45">
        <v>0</v>
      </c>
      <c r="I29" s="31">
        <f t="shared" si="1"/>
        <v>1726986</v>
      </c>
      <c r="J29" s="32">
        <f t="shared" si="2"/>
        <v>0.45399499474807553</v>
      </c>
      <c r="K29" s="32">
        <f t="shared" si="3"/>
        <v>0.0010411201943733186</v>
      </c>
      <c r="L29" s="32">
        <f t="shared" si="4"/>
        <v>0.003143048061767727</v>
      </c>
      <c r="M29" s="32">
        <f t="shared" si="5"/>
        <v>0.5418208369957834</v>
      </c>
      <c r="N29" s="32">
        <f t="shared" si="6"/>
        <v>0</v>
      </c>
      <c r="O29" s="32">
        <f t="shared" si="7"/>
        <v>0</v>
      </c>
    </row>
    <row r="30" spans="1:15" s="30" customFormat="1" ht="12.75">
      <c r="A30" s="13">
        <v>28</v>
      </c>
      <c r="B30" s="42" t="s">
        <v>50</v>
      </c>
      <c r="C30" s="45">
        <v>4012060</v>
      </c>
      <c r="D30" s="45">
        <v>303433</v>
      </c>
      <c r="E30" s="45">
        <v>288923</v>
      </c>
      <c r="F30" s="45">
        <v>411879</v>
      </c>
      <c r="G30" s="45">
        <v>0</v>
      </c>
      <c r="H30" s="45">
        <v>9474664</v>
      </c>
      <c r="I30" s="31">
        <f t="shared" si="1"/>
        <v>14490959</v>
      </c>
      <c r="J30" s="32">
        <f t="shared" si="2"/>
        <v>0.27686642409242895</v>
      </c>
      <c r="K30" s="32">
        <f t="shared" si="3"/>
        <v>0.020939469913619932</v>
      </c>
      <c r="L30" s="32">
        <f t="shared" si="4"/>
        <v>0.019938155921909655</v>
      </c>
      <c r="M30" s="32">
        <f t="shared" si="5"/>
        <v>0.028423170612793813</v>
      </c>
      <c r="N30" s="32">
        <f t="shared" si="6"/>
        <v>0</v>
      </c>
      <c r="O30" s="32">
        <f t="shared" si="7"/>
        <v>0.6538327794592477</v>
      </c>
    </row>
    <row r="31" spans="1:15" s="30" customFormat="1" ht="12.75">
      <c r="A31" s="13">
        <v>29</v>
      </c>
      <c r="B31" s="42" t="s">
        <v>102</v>
      </c>
      <c r="C31" s="45">
        <v>3281332</v>
      </c>
      <c r="D31" s="45">
        <v>19338</v>
      </c>
      <c r="E31" s="45">
        <v>8722</v>
      </c>
      <c r="F31" s="45">
        <v>1919165</v>
      </c>
      <c r="G31" s="45">
        <v>0</v>
      </c>
      <c r="H31" s="45">
        <v>2933949</v>
      </c>
      <c r="I31" s="31">
        <f t="shared" si="1"/>
        <v>8162506</v>
      </c>
      <c r="J31" s="32">
        <f t="shared" si="2"/>
        <v>0.4020005620822821</v>
      </c>
      <c r="K31" s="32">
        <f t="shared" si="3"/>
        <v>0.0023691253641957505</v>
      </c>
      <c r="L31" s="32">
        <f t="shared" si="4"/>
        <v>0.001068544390656497</v>
      </c>
      <c r="M31" s="32">
        <f t="shared" si="5"/>
        <v>0.2351195821479335</v>
      </c>
      <c r="N31" s="32">
        <f t="shared" si="6"/>
        <v>0</v>
      </c>
      <c r="O31" s="32">
        <f t="shared" si="7"/>
        <v>0.35944218601493216</v>
      </c>
    </row>
    <row r="32" spans="1:15" ht="12.75">
      <c r="A32" s="14">
        <v>30</v>
      </c>
      <c r="B32" s="55" t="s">
        <v>51</v>
      </c>
      <c r="C32" s="46">
        <v>648183</v>
      </c>
      <c r="D32" s="46">
        <v>5435</v>
      </c>
      <c r="E32" s="46">
        <v>28685</v>
      </c>
      <c r="F32" s="46">
        <v>27187</v>
      </c>
      <c r="G32" s="46">
        <v>0</v>
      </c>
      <c r="H32" s="46">
        <v>1803982</v>
      </c>
      <c r="I32" s="2">
        <f t="shared" si="1"/>
        <v>2513472</v>
      </c>
      <c r="J32" s="17">
        <f t="shared" si="2"/>
        <v>0.2578835173019632</v>
      </c>
      <c r="K32" s="17">
        <f t="shared" si="3"/>
        <v>0.0021623475415679986</v>
      </c>
      <c r="L32" s="17">
        <f t="shared" si="4"/>
        <v>0.011412500318284826</v>
      </c>
      <c r="M32" s="17">
        <f t="shared" si="5"/>
        <v>0.010816511980240877</v>
      </c>
      <c r="N32" s="17">
        <f t="shared" si="6"/>
        <v>0</v>
      </c>
      <c r="O32" s="17">
        <f t="shared" si="7"/>
        <v>0.7177251228579431</v>
      </c>
    </row>
    <row r="33" spans="1:15" ht="12.75">
      <c r="A33" s="52">
        <v>31</v>
      </c>
      <c r="B33" s="54" t="s">
        <v>52</v>
      </c>
      <c r="C33" s="47">
        <v>145010</v>
      </c>
      <c r="D33" s="47">
        <v>24970</v>
      </c>
      <c r="E33" s="47">
        <v>14993</v>
      </c>
      <c r="F33" s="47">
        <v>1265756</v>
      </c>
      <c r="G33" s="47">
        <v>0</v>
      </c>
      <c r="H33" s="47">
        <v>5532187</v>
      </c>
      <c r="I33" s="43">
        <f t="shared" si="1"/>
        <v>6982916</v>
      </c>
      <c r="J33" s="44">
        <f t="shared" si="2"/>
        <v>0.02076639615885398</v>
      </c>
      <c r="K33" s="44">
        <f t="shared" si="3"/>
        <v>0.0035758700233541403</v>
      </c>
      <c r="L33" s="44">
        <f t="shared" si="4"/>
        <v>0.0021470972871505257</v>
      </c>
      <c r="M33" s="44">
        <f t="shared" si="5"/>
        <v>0.18126467510134733</v>
      </c>
      <c r="N33" s="44">
        <f t="shared" si="6"/>
        <v>0</v>
      </c>
      <c r="O33" s="44">
        <f t="shared" si="7"/>
        <v>0.792245961429294</v>
      </c>
    </row>
    <row r="34" spans="1:15" s="30" customFormat="1" ht="12.75">
      <c r="A34" s="13">
        <v>32</v>
      </c>
      <c r="B34" s="42" t="s">
        <v>53</v>
      </c>
      <c r="C34" s="45">
        <v>1575739</v>
      </c>
      <c r="D34" s="45">
        <v>21392</v>
      </c>
      <c r="E34" s="45">
        <v>3718</v>
      </c>
      <c r="F34" s="45">
        <v>3223191</v>
      </c>
      <c r="G34" s="45">
        <v>0</v>
      </c>
      <c r="H34" s="45">
        <v>6008101</v>
      </c>
      <c r="I34" s="31">
        <f t="shared" si="1"/>
        <v>10832141</v>
      </c>
      <c r="J34" s="32">
        <f t="shared" si="2"/>
        <v>0.14546884129370177</v>
      </c>
      <c r="K34" s="32">
        <f t="shared" si="3"/>
        <v>0.001974863510362356</v>
      </c>
      <c r="L34" s="32">
        <f t="shared" si="4"/>
        <v>0.0003432377772778253</v>
      </c>
      <c r="M34" s="32">
        <f t="shared" si="5"/>
        <v>0.29755807277619445</v>
      </c>
      <c r="N34" s="32">
        <f t="shared" si="6"/>
        <v>0</v>
      </c>
      <c r="O34" s="32">
        <f t="shared" si="7"/>
        <v>0.5546549846424635</v>
      </c>
    </row>
    <row r="35" spans="1:15" s="30" customFormat="1" ht="12.75">
      <c r="A35" s="13">
        <v>33</v>
      </c>
      <c r="B35" s="42" t="s">
        <v>54</v>
      </c>
      <c r="C35" s="45">
        <v>239482</v>
      </c>
      <c r="D35" s="45">
        <v>0</v>
      </c>
      <c r="E35" s="45">
        <v>80252</v>
      </c>
      <c r="F35" s="45">
        <v>32417</v>
      </c>
      <c r="G35" s="45">
        <v>0</v>
      </c>
      <c r="H35" s="45">
        <v>0</v>
      </c>
      <c r="I35" s="31">
        <f t="shared" si="1"/>
        <v>352151</v>
      </c>
      <c r="J35" s="32">
        <f t="shared" si="2"/>
        <v>0.6800548628287297</v>
      </c>
      <c r="K35" s="32">
        <f t="shared" si="3"/>
        <v>0</v>
      </c>
      <c r="L35" s="32">
        <f t="shared" si="4"/>
        <v>0.2278908763570173</v>
      </c>
      <c r="M35" s="32">
        <f t="shared" si="5"/>
        <v>0.09205426081425298</v>
      </c>
      <c r="N35" s="32">
        <f t="shared" si="6"/>
        <v>0</v>
      </c>
      <c r="O35" s="32">
        <f t="shared" si="7"/>
        <v>0</v>
      </c>
    </row>
    <row r="36" spans="1:15" s="30" customFormat="1" ht="12.75">
      <c r="A36" s="13">
        <v>34</v>
      </c>
      <c r="B36" s="42" t="s">
        <v>55</v>
      </c>
      <c r="C36" s="45">
        <v>1059150</v>
      </c>
      <c r="D36" s="45">
        <v>6219</v>
      </c>
      <c r="E36" s="45">
        <v>0</v>
      </c>
      <c r="F36" s="45">
        <v>12665</v>
      </c>
      <c r="G36" s="45">
        <v>0</v>
      </c>
      <c r="H36" s="45">
        <v>118471</v>
      </c>
      <c r="I36" s="31">
        <f t="shared" si="1"/>
        <v>1196505</v>
      </c>
      <c r="J36" s="32">
        <f t="shared" si="2"/>
        <v>0.8852031541865684</v>
      </c>
      <c r="K36" s="32">
        <f t="shared" si="3"/>
        <v>0.005197638121027493</v>
      </c>
      <c r="L36" s="32">
        <f t="shared" si="4"/>
        <v>0</v>
      </c>
      <c r="M36" s="32">
        <f t="shared" si="5"/>
        <v>0.010584995465961278</v>
      </c>
      <c r="N36" s="32">
        <f t="shared" si="6"/>
        <v>0</v>
      </c>
      <c r="O36" s="32">
        <f t="shared" si="7"/>
        <v>0.09901421222644285</v>
      </c>
    </row>
    <row r="37" spans="1:15" ht="12.75">
      <c r="A37" s="14">
        <v>35</v>
      </c>
      <c r="B37" s="55" t="s">
        <v>56</v>
      </c>
      <c r="C37" s="46">
        <v>2540616</v>
      </c>
      <c r="D37" s="46">
        <v>62299</v>
      </c>
      <c r="E37" s="46">
        <v>101057</v>
      </c>
      <c r="F37" s="46">
        <v>1160749</v>
      </c>
      <c r="G37" s="46">
        <v>0</v>
      </c>
      <c r="H37" s="46">
        <v>0</v>
      </c>
      <c r="I37" s="2">
        <f t="shared" si="1"/>
        <v>3864721</v>
      </c>
      <c r="J37" s="17">
        <f t="shared" si="2"/>
        <v>0.657386652231817</v>
      </c>
      <c r="K37" s="17">
        <f t="shared" si="3"/>
        <v>0.01611992172268063</v>
      </c>
      <c r="L37" s="17">
        <f t="shared" si="4"/>
        <v>0.02614858873383098</v>
      </c>
      <c r="M37" s="17">
        <f t="shared" si="5"/>
        <v>0.3003448373116714</v>
      </c>
      <c r="N37" s="17">
        <f t="shared" si="6"/>
        <v>0</v>
      </c>
      <c r="O37" s="17">
        <f t="shared" si="7"/>
        <v>0</v>
      </c>
    </row>
    <row r="38" spans="1:15" ht="12.75">
      <c r="A38" s="52">
        <v>36</v>
      </c>
      <c r="B38" s="54" t="s">
        <v>97</v>
      </c>
      <c r="C38" s="47">
        <v>5063952</v>
      </c>
      <c r="D38" s="47">
        <v>18067</v>
      </c>
      <c r="E38" s="47">
        <v>48744</v>
      </c>
      <c r="F38" s="47">
        <v>93889</v>
      </c>
      <c r="G38" s="47">
        <v>0</v>
      </c>
      <c r="H38" s="47">
        <v>24786379</v>
      </c>
      <c r="I38" s="43">
        <f t="shared" si="1"/>
        <v>30011031</v>
      </c>
      <c r="J38" s="44">
        <f t="shared" si="2"/>
        <v>0.16873635564203043</v>
      </c>
      <c r="K38" s="44">
        <f t="shared" si="3"/>
        <v>0.0006020119735306661</v>
      </c>
      <c r="L38" s="44">
        <f t="shared" si="4"/>
        <v>0.0016242027806375595</v>
      </c>
      <c r="M38" s="44">
        <f t="shared" si="5"/>
        <v>0.0031284829901378594</v>
      </c>
      <c r="N38" s="44">
        <f t="shared" si="6"/>
        <v>0</v>
      </c>
      <c r="O38" s="44">
        <f t="shared" si="7"/>
        <v>0.8259089466136635</v>
      </c>
    </row>
    <row r="39" spans="1:15" s="30" customFormat="1" ht="12.75">
      <c r="A39" s="13">
        <v>37</v>
      </c>
      <c r="B39" s="42" t="s">
        <v>57</v>
      </c>
      <c r="C39" s="45">
        <v>2089600</v>
      </c>
      <c r="D39" s="45">
        <v>24241</v>
      </c>
      <c r="E39" s="45">
        <v>39086</v>
      </c>
      <c r="F39" s="45">
        <v>222198</v>
      </c>
      <c r="G39" s="45">
        <v>0</v>
      </c>
      <c r="H39" s="45">
        <v>8700038</v>
      </c>
      <c r="I39" s="31">
        <f t="shared" si="1"/>
        <v>11075163</v>
      </c>
      <c r="J39" s="32">
        <f t="shared" si="2"/>
        <v>0.18867442402427848</v>
      </c>
      <c r="K39" s="32">
        <f t="shared" si="3"/>
        <v>0.0021887713977663354</v>
      </c>
      <c r="L39" s="32">
        <f t="shared" si="4"/>
        <v>0.003529157990722123</v>
      </c>
      <c r="M39" s="32">
        <f t="shared" si="5"/>
        <v>0.020062729550797583</v>
      </c>
      <c r="N39" s="32">
        <f t="shared" si="6"/>
        <v>0</v>
      </c>
      <c r="O39" s="32">
        <f t="shared" si="7"/>
        <v>0.7855449170364355</v>
      </c>
    </row>
    <row r="40" spans="1:15" s="30" customFormat="1" ht="12.75">
      <c r="A40" s="13">
        <v>38</v>
      </c>
      <c r="B40" s="42" t="s">
        <v>85</v>
      </c>
      <c r="C40" s="45">
        <v>899540</v>
      </c>
      <c r="D40" s="45">
        <v>8391</v>
      </c>
      <c r="E40" s="45">
        <v>0</v>
      </c>
      <c r="F40" s="45">
        <v>17599</v>
      </c>
      <c r="G40" s="45">
        <v>0</v>
      </c>
      <c r="H40" s="45">
        <v>0</v>
      </c>
      <c r="I40" s="31">
        <f t="shared" si="1"/>
        <v>925530</v>
      </c>
      <c r="J40" s="32">
        <f t="shared" si="2"/>
        <v>0.9719187924756626</v>
      </c>
      <c r="K40" s="32">
        <f t="shared" si="3"/>
        <v>0.009066156688600046</v>
      </c>
      <c r="L40" s="32">
        <f t="shared" si="4"/>
        <v>0</v>
      </c>
      <c r="M40" s="32">
        <f t="shared" si="5"/>
        <v>0.01901505083573736</v>
      </c>
      <c r="N40" s="32">
        <f t="shared" si="6"/>
        <v>0</v>
      </c>
      <c r="O40" s="32">
        <f t="shared" si="7"/>
        <v>0</v>
      </c>
    </row>
    <row r="41" spans="1:15" s="30" customFormat="1" ht="12.75">
      <c r="A41" s="13">
        <v>39</v>
      </c>
      <c r="B41" s="42" t="s">
        <v>58</v>
      </c>
      <c r="C41" s="45">
        <v>274217</v>
      </c>
      <c r="D41" s="45">
        <v>12534</v>
      </c>
      <c r="E41" s="45">
        <v>49307</v>
      </c>
      <c r="F41" s="45">
        <v>51530</v>
      </c>
      <c r="G41" s="45">
        <v>0</v>
      </c>
      <c r="H41" s="45">
        <v>58843</v>
      </c>
      <c r="I41" s="31">
        <f t="shared" si="1"/>
        <v>446431</v>
      </c>
      <c r="J41" s="32">
        <f t="shared" si="2"/>
        <v>0.6142427385195025</v>
      </c>
      <c r="K41" s="32">
        <f t="shared" si="3"/>
        <v>0.02807600726652047</v>
      </c>
      <c r="L41" s="32">
        <f t="shared" si="4"/>
        <v>0.11044707916788933</v>
      </c>
      <c r="M41" s="32">
        <f t="shared" si="5"/>
        <v>0.11542657207944788</v>
      </c>
      <c r="N41" s="32">
        <f t="shared" si="6"/>
        <v>0</v>
      </c>
      <c r="O41" s="32">
        <f t="shared" si="7"/>
        <v>0.13180760296663988</v>
      </c>
    </row>
    <row r="42" spans="1:15" ht="12.75">
      <c r="A42" s="14">
        <v>40</v>
      </c>
      <c r="B42" s="55" t="s">
        <v>59</v>
      </c>
      <c r="C42" s="46">
        <v>596968</v>
      </c>
      <c r="D42" s="46">
        <v>30386</v>
      </c>
      <c r="E42" s="46">
        <v>6232</v>
      </c>
      <c r="F42" s="46">
        <v>4057632</v>
      </c>
      <c r="G42" s="46">
        <v>0</v>
      </c>
      <c r="H42" s="46">
        <v>2673973</v>
      </c>
      <c r="I42" s="2">
        <f t="shared" si="1"/>
        <v>7365191</v>
      </c>
      <c r="J42" s="17">
        <f t="shared" si="2"/>
        <v>0.08105261628652943</v>
      </c>
      <c r="K42" s="17">
        <f t="shared" si="3"/>
        <v>0.004125622811411137</v>
      </c>
      <c r="L42" s="17">
        <f t="shared" si="4"/>
        <v>0.0008461423471570527</v>
      </c>
      <c r="M42" s="17">
        <f t="shared" si="5"/>
        <v>0.5509201322817019</v>
      </c>
      <c r="N42" s="17">
        <f t="shared" si="6"/>
        <v>0</v>
      </c>
      <c r="O42" s="17">
        <f t="shared" si="7"/>
        <v>0.3630554862732005</v>
      </c>
    </row>
    <row r="43" spans="1:15" ht="12.75">
      <c r="A43" s="52">
        <v>41</v>
      </c>
      <c r="B43" s="54" t="s">
        <v>60</v>
      </c>
      <c r="C43" s="47">
        <v>223447</v>
      </c>
      <c r="D43" s="47">
        <v>659</v>
      </c>
      <c r="E43" s="47">
        <v>0</v>
      </c>
      <c r="F43" s="47">
        <v>169061</v>
      </c>
      <c r="G43" s="47">
        <v>0</v>
      </c>
      <c r="H43" s="47">
        <v>0</v>
      </c>
      <c r="I43" s="43">
        <f t="shared" si="1"/>
        <v>393167</v>
      </c>
      <c r="J43" s="44">
        <f t="shared" si="2"/>
        <v>0.568325927659239</v>
      </c>
      <c r="K43" s="44">
        <f t="shared" si="3"/>
        <v>0.0016761325340122644</v>
      </c>
      <c r="L43" s="44">
        <f t="shared" si="4"/>
        <v>0</v>
      </c>
      <c r="M43" s="44">
        <f t="shared" si="5"/>
        <v>0.4299979398067488</v>
      </c>
      <c r="N43" s="44">
        <f t="shared" si="6"/>
        <v>0</v>
      </c>
      <c r="O43" s="44">
        <f t="shared" si="7"/>
        <v>0</v>
      </c>
    </row>
    <row r="44" spans="1:15" s="30" customFormat="1" ht="12.75">
      <c r="A44" s="13">
        <v>42</v>
      </c>
      <c r="B44" s="42" t="s">
        <v>61</v>
      </c>
      <c r="C44" s="45">
        <v>498997</v>
      </c>
      <c r="D44" s="45">
        <v>0</v>
      </c>
      <c r="E44" s="45">
        <v>9592</v>
      </c>
      <c r="F44" s="45">
        <v>6628</v>
      </c>
      <c r="G44" s="45">
        <v>0</v>
      </c>
      <c r="H44" s="45">
        <v>359288</v>
      </c>
      <c r="I44" s="31">
        <f t="shared" si="1"/>
        <v>874505</v>
      </c>
      <c r="J44" s="32">
        <f t="shared" si="2"/>
        <v>0.5706050851624633</v>
      </c>
      <c r="K44" s="32">
        <f t="shared" si="3"/>
        <v>0</v>
      </c>
      <c r="L44" s="32">
        <f t="shared" si="4"/>
        <v>0.010968490746193561</v>
      </c>
      <c r="M44" s="32">
        <f t="shared" si="5"/>
        <v>0.007579144773328912</v>
      </c>
      <c r="N44" s="32">
        <f t="shared" si="6"/>
        <v>0</v>
      </c>
      <c r="O44" s="32">
        <f t="shared" si="7"/>
        <v>0.4108472793180142</v>
      </c>
    </row>
    <row r="45" spans="1:15" s="30" customFormat="1" ht="12.75">
      <c r="A45" s="13">
        <v>43</v>
      </c>
      <c r="B45" s="42" t="s">
        <v>62</v>
      </c>
      <c r="C45" s="45">
        <v>321622</v>
      </c>
      <c r="D45" s="45">
        <v>53427</v>
      </c>
      <c r="E45" s="45">
        <v>109739</v>
      </c>
      <c r="F45" s="45">
        <v>1141270</v>
      </c>
      <c r="G45" s="45">
        <v>0</v>
      </c>
      <c r="H45" s="45">
        <v>1965315</v>
      </c>
      <c r="I45" s="31">
        <f t="shared" si="1"/>
        <v>3591373</v>
      </c>
      <c r="J45" s="32">
        <f t="shared" si="2"/>
        <v>0.08955405077668067</v>
      </c>
      <c r="K45" s="32">
        <f t="shared" si="3"/>
        <v>0.014876483172313206</v>
      </c>
      <c r="L45" s="32">
        <f t="shared" si="4"/>
        <v>0.030556280286118984</v>
      </c>
      <c r="M45" s="32">
        <f t="shared" si="5"/>
        <v>0.3177809712330075</v>
      </c>
      <c r="N45" s="32">
        <f t="shared" si="6"/>
        <v>0</v>
      </c>
      <c r="O45" s="32">
        <f t="shared" si="7"/>
        <v>0.5472322145318795</v>
      </c>
    </row>
    <row r="46" spans="1:15" s="30" customFormat="1" ht="12.75">
      <c r="A46" s="13">
        <v>44</v>
      </c>
      <c r="B46" s="42" t="s">
        <v>86</v>
      </c>
      <c r="C46" s="45">
        <v>1015533</v>
      </c>
      <c r="D46" s="45">
        <v>6854</v>
      </c>
      <c r="E46" s="45">
        <v>8242</v>
      </c>
      <c r="F46" s="45">
        <v>146384</v>
      </c>
      <c r="G46" s="45">
        <v>0</v>
      </c>
      <c r="H46" s="45">
        <v>197919</v>
      </c>
      <c r="I46" s="31">
        <f t="shared" si="1"/>
        <v>1374932</v>
      </c>
      <c r="J46" s="32">
        <f t="shared" si="2"/>
        <v>0.7386059819685629</v>
      </c>
      <c r="K46" s="32">
        <f t="shared" si="3"/>
        <v>0.00498497380234077</v>
      </c>
      <c r="L46" s="32">
        <f t="shared" si="4"/>
        <v>0.005994478272380016</v>
      </c>
      <c r="M46" s="32">
        <f t="shared" si="5"/>
        <v>0.10646635615434072</v>
      </c>
      <c r="N46" s="32">
        <f t="shared" si="6"/>
        <v>0</v>
      </c>
      <c r="O46" s="32">
        <f t="shared" si="7"/>
        <v>0.1439482098023757</v>
      </c>
    </row>
    <row r="47" spans="1:15" ht="12.75">
      <c r="A47" s="14">
        <v>45</v>
      </c>
      <c r="B47" s="55" t="s">
        <v>99</v>
      </c>
      <c r="C47" s="46">
        <v>1657649</v>
      </c>
      <c r="D47" s="46">
        <v>515</v>
      </c>
      <c r="E47" s="46">
        <v>3240</v>
      </c>
      <c r="F47" s="46">
        <v>44074</v>
      </c>
      <c r="G47" s="46">
        <v>0</v>
      </c>
      <c r="H47" s="46">
        <v>13356868</v>
      </c>
      <c r="I47" s="2">
        <f t="shared" si="1"/>
        <v>15062346</v>
      </c>
      <c r="J47" s="17">
        <f t="shared" si="2"/>
        <v>0.11005251107629582</v>
      </c>
      <c r="K47" s="17">
        <f t="shared" si="3"/>
        <v>3.4191220942607476E-05</v>
      </c>
      <c r="L47" s="17">
        <f t="shared" si="4"/>
        <v>0.00021510593369718104</v>
      </c>
      <c r="M47" s="17">
        <f t="shared" si="5"/>
        <v>0.0029261046054844314</v>
      </c>
      <c r="N47" s="17">
        <f t="shared" si="6"/>
        <v>0</v>
      </c>
      <c r="O47" s="17">
        <f t="shared" si="7"/>
        <v>0.8867720871635799</v>
      </c>
    </row>
    <row r="48" spans="1:15" ht="12.75">
      <c r="A48" s="52">
        <v>46</v>
      </c>
      <c r="B48" s="54" t="s">
        <v>63</v>
      </c>
      <c r="C48" s="47">
        <v>109164</v>
      </c>
      <c r="D48" s="47">
        <v>12667</v>
      </c>
      <c r="E48" s="47">
        <v>12211</v>
      </c>
      <c r="F48" s="47">
        <v>16156</v>
      </c>
      <c r="G48" s="47">
        <v>0</v>
      </c>
      <c r="H48" s="47">
        <v>65756</v>
      </c>
      <c r="I48" s="43">
        <f t="shared" si="1"/>
        <v>215954</v>
      </c>
      <c r="J48" s="44">
        <f t="shared" si="2"/>
        <v>0.5054965409300128</v>
      </c>
      <c r="K48" s="44">
        <f t="shared" si="3"/>
        <v>0.058656010076219935</v>
      </c>
      <c r="L48" s="44">
        <f t="shared" si="4"/>
        <v>0.05654444928086537</v>
      </c>
      <c r="M48" s="44">
        <f t="shared" si="5"/>
        <v>0.07481222853014995</v>
      </c>
      <c r="N48" s="44">
        <f t="shared" si="6"/>
        <v>0</v>
      </c>
      <c r="O48" s="44">
        <f t="shared" si="7"/>
        <v>0.30449077118275186</v>
      </c>
    </row>
    <row r="49" spans="1:15" s="30" customFormat="1" ht="12.75">
      <c r="A49" s="13">
        <v>47</v>
      </c>
      <c r="B49" s="42" t="s">
        <v>64</v>
      </c>
      <c r="C49" s="45">
        <v>1129541</v>
      </c>
      <c r="D49" s="45">
        <v>0</v>
      </c>
      <c r="E49" s="45">
        <v>7652</v>
      </c>
      <c r="F49" s="45">
        <v>2223683</v>
      </c>
      <c r="G49" s="45">
        <v>0</v>
      </c>
      <c r="H49" s="45">
        <v>6123661</v>
      </c>
      <c r="I49" s="31">
        <f t="shared" si="1"/>
        <v>9484537</v>
      </c>
      <c r="J49" s="32">
        <f t="shared" si="2"/>
        <v>0.11909289826166528</v>
      </c>
      <c r="K49" s="32">
        <f t="shared" si="3"/>
        <v>0</v>
      </c>
      <c r="L49" s="32">
        <f t="shared" si="4"/>
        <v>0.000806786878473878</v>
      </c>
      <c r="M49" s="32">
        <f t="shared" si="5"/>
        <v>0.2344535110148234</v>
      </c>
      <c r="N49" s="32">
        <f t="shared" si="6"/>
        <v>0</v>
      </c>
      <c r="O49" s="32">
        <f t="shared" si="7"/>
        <v>0.6456468038450375</v>
      </c>
    </row>
    <row r="50" spans="1:15" s="30" customFormat="1" ht="12.75">
      <c r="A50" s="13">
        <v>48</v>
      </c>
      <c r="B50" s="42" t="s">
        <v>65</v>
      </c>
      <c r="C50" s="45">
        <v>776588</v>
      </c>
      <c r="D50" s="45">
        <v>2002</v>
      </c>
      <c r="E50" s="45">
        <v>15144</v>
      </c>
      <c r="F50" s="45">
        <v>0</v>
      </c>
      <c r="G50" s="45">
        <v>0</v>
      </c>
      <c r="H50" s="45">
        <v>0</v>
      </c>
      <c r="I50" s="31">
        <f t="shared" si="1"/>
        <v>793734</v>
      </c>
      <c r="J50" s="32">
        <f t="shared" si="2"/>
        <v>0.978398304721733</v>
      </c>
      <c r="K50" s="32">
        <f t="shared" si="3"/>
        <v>0.0025222555667263843</v>
      </c>
      <c r="L50" s="32">
        <f t="shared" si="4"/>
        <v>0.019079439711540642</v>
      </c>
      <c r="M50" s="32">
        <f t="shared" si="5"/>
        <v>0</v>
      </c>
      <c r="N50" s="32">
        <f t="shared" si="6"/>
        <v>0</v>
      </c>
      <c r="O50" s="32">
        <f t="shared" si="7"/>
        <v>0</v>
      </c>
    </row>
    <row r="51" spans="1:15" s="30" customFormat="1" ht="12.75">
      <c r="A51" s="13">
        <v>49</v>
      </c>
      <c r="B51" s="42" t="s">
        <v>66</v>
      </c>
      <c r="C51" s="45">
        <v>1436953</v>
      </c>
      <c r="D51" s="45">
        <v>40238</v>
      </c>
      <c r="E51" s="45">
        <v>0</v>
      </c>
      <c r="F51" s="45">
        <v>249930</v>
      </c>
      <c r="G51" s="45">
        <v>0</v>
      </c>
      <c r="H51" s="45">
        <v>1926324</v>
      </c>
      <c r="I51" s="31">
        <f t="shared" si="1"/>
        <v>3653445</v>
      </c>
      <c r="J51" s="32">
        <f t="shared" si="2"/>
        <v>0.3933145291635703</v>
      </c>
      <c r="K51" s="32">
        <f t="shared" si="3"/>
        <v>0.011013714453071005</v>
      </c>
      <c r="L51" s="32">
        <f t="shared" si="4"/>
        <v>0</v>
      </c>
      <c r="M51" s="32">
        <f t="shared" si="5"/>
        <v>0.06840940536945267</v>
      </c>
      <c r="N51" s="32">
        <f t="shared" si="6"/>
        <v>0</v>
      </c>
      <c r="O51" s="32">
        <f t="shared" si="7"/>
        <v>0.5272623510139061</v>
      </c>
    </row>
    <row r="52" spans="1:15" ht="12.75">
      <c r="A52" s="14">
        <v>50</v>
      </c>
      <c r="B52" s="55" t="s">
        <v>67</v>
      </c>
      <c r="C52" s="46">
        <v>1342935</v>
      </c>
      <c r="D52" s="46">
        <v>7846</v>
      </c>
      <c r="E52" s="46">
        <v>150</v>
      </c>
      <c r="F52" s="46">
        <v>30474</v>
      </c>
      <c r="G52" s="46">
        <v>0</v>
      </c>
      <c r="H52" s="46">
        <v>3441998</v>
      </c>
      <c r="I52" s="2">
        <f t="shared" si="1"/>
        <v>4823403</v>
      </c>
      <c r="J52" s="17">
        <f t="shared" si="2"/>
        <v>0.27842065031679913</v>
      </c>
      <c r="K52" s="17">
        <f t="shared" si="3"/>
        <v>0.0016266523862924164</v>
      </c>
      <c r="L52" s="17">
        <f t="shared" si="4"/>
        <v>3.109837598060954E-05</v>
      </c>
      <c r="M52" s="17">
        <f t="shared" si="5"/>
        <v>0.0063179460642206345</v>
      </c>
      <c r="N52" s="17">
        <f t="shared" si="6"/>
        <v>0</v>
      </c>
      <c r="O52" s="17">
        <f t="shared" si="7"/>
        <v>0.7136036528567072</v>
      </c>
    </row>
    <row r="53" spans="1:15" ht="12.75">
      <c r="A53" s="52">
        <v>51</v>
      </c>
      <c r="B53" s="54" t="s">
        <v>68</v>
      </c>
      <c r="C53" s="47">
        <v>2340436</v>
      </c>
      <c r="D53" s="47">
        <v>152310</v>
      </c>
      <c r="E53" s="47">
        <v>6874</v>
      </c>
      <c r="F53" s="47">
        <v>158335</v>
      </c>
      <c r="G53" s="47">
        <v>0</v>
      </c>
      <c r="H53" s="47">
        <v>757680</v>
      </c>
      <c r="I53" s="43">
        <f t="shared" si="1"/>
        <v>3415635</v>
      </c>
      <c r="J53" s="44">
        <f t="shared" si="2"/>
        <v>0.6852125593044924</v>
      </c>
      <c r="K53" s="44">
        <f t="shared" si="3"/>
        <v>0.04459200119450703</v>
      </c>
      <c r="L53" s="44">
        <f t="shared" si="4"/>
        <v>0.0020125101189090756</v>
      </c>
      <c r="M53" s="44">
        <f t="shared" si="5"/>
        <v>0.04635594845467973</v>
      </c>
      <c r="N53" s="44">
        <f t="shared" si="6"/>
        <v>0</v>
      </c>
      <c r="O53" s="44">
        <f t="shared" si="7"/>
        <v>0.22182698092741174</v>
      </c>
    </row>
    <row r="54" spans="1:15" s="30" customFormat="1" ht="12.75">
      <c r="A54" s="13">
        <v>52</v>
      </c>
      <c r="B54" s="42" t="s">
        <v>87</v>
      </c>
      <c r="C54" s="45">
        <v>5929473</v>
      </c>
      <c r="D54" s="45">
        <v>4304</v>
      </c>
      <c r="E54" s="45">
        <v>18497</v>
      </c>
      <c r="F54" s="45">
        <v>117346</v>
      </c>
      <c r="G54" s="45">
        <v>0</v>
      </c>
      <c r="H54" s="45">
        <v>20702894</v>
      </c>
      <c r="I54" s="31">
        <f t="shared" si="1"/>
        <v>26772514</v>
      </c>
      <c r="J54" s="32">
        <f t="shared" si="2"/>
        <v>0.2214761378031215</v>
      </c>
      <c r="K54" s="32">
        <f t="shared" si="3"/>
        <v>0.0001607618918417598</v>
      </c>
      <c r="L54" s="32">
        <f t="shared" si="4"/>
        <v>0.0006908951471647377</v>
      </c>
      <c r="M54" s="32">
        <f t="shared" si="5"/>
        <v>0.004383077360609467</v>
      </c>
      <c r="N54" s="32">
        <f t="shared" si="6"/>
        <v>0</v>
      </c>
      <c r="O54" s="32">
        <f t="shared" si="7"/>
        <v>0.7732891277972626</v>
      </c>
    </row>
    <row r="55" spans="1:15" s="30" customFormat="1" ht="12.75">
      <c r="A55" s="13">
        <v>53</v>
      </c>
      <c r="B55" s="42" t="s">
        <v>69</v>
      </c>
      <c r="C55" s="45">
        <v>4211388</v>
      </c>
      <c r="D55" s="45">
        <v>30950</v>
      </c>
      <c r="E55" s="45">
        <v>142152</v>
      </c>
      <c r="F55" s="45">
        <v>2047233</v>
      </c>
      <c r="G55" s="45">
        <v>0</v>
      </c>
      <c r="H55" s="45">
        <v>9851224</v>
      </c>
      <c r="I55" s="31">
        <f t="shared" si="1"/>
        <v>16282947</v>
      </c>
      <c r="J55" s="32">
        <f t="shared" si="2"/>
        <v>0.25863794803238016</v>
      </c>
      <c r="K55" s="32">
        <f t="shared" si="3"/>
        <v>0.0019007615758990066</v>
      </c>
      <c r="L55" s="32">
        <f t="shared" si="4"/>
        <v>0.00873011500927934</v>
      </c>
      <c r="M55" s="32">
        <f t="shared" si="5"/>
        <v>0.1257286534188191</v>
      </c>
      <c r="N55" s="32">
        <f t="shared" si="6"/>
        <v>0</v>
      </c>
      <c r="O55" s="32">
        <f t="shared" si="7"/>
        <v>0.6050025219636225</v>
      </c>
    </row>
    <row r="56" spans="1:15" s="30" customFormat="1" ht="12.75">
      <c r="A56" s="13">
        <v>54</v>
      </c>
      <c r="B56" s="42" t="s">
        <v>70</v>
      </c>
      <c r="C56" s="45">
        <v>135591</v>
      </c>
      <c r="D56" s="45">
        <v>0</v>
      </c>
      <c r="E56" s="45">
        <v>11765</v>
      </c>
      <c r="F56" s="45">
        <v>924</v>
      </c>
      <c r="G56" s="45">
        <v>0</v>
      </c>
      <c r="H56" s="45">
        <v>75515</v>
      </c>
      <c r="I56" s="31">
        <f t="shared" si="1"/>
        <v>223795</v>
      </c>
      <c r="J56" s="32">
        <f t="shared" si="2"/>
        <v>0.6058714448490806</v>
      </c>
      <c r="K56" s="32">
        <f t="shared" si="3"/>
        <v>0</v>
      </c>
      <c r="L56" s="32">
        <f t="shared" si="4"/>
        <v>0.05257043276212605</v>
      </c>
      <c r="M56" s="32">
        <f t="shared" si="5"/>
        <v>0.004128778569673138</v>
      </c>
      <c r="N56" s="32">
        <f t="shared" si="6"/>
        <v>0</v>
      </c>
      <c r="O56" s="32">
        <f t="shared" si="7"/>
        <v>0.33742934381912015</v>
      </c>
    </row>
    <row r="57" spans="1:15" ht="12.75">
      <c r="A57" s="14">
        <v>55</v>
      </c>
      <c r="B57" s="55" t="s">
        <v>100</v>
      </c>
      <c r="C57" s="46">
        <v>3608465</v>
      </c>
      <c r="D57" s="46">
        <v>40517</v>
      </c>
      <c r="E57" s="46">
        <v>8124</v>
      </c>
      <c r="F57" s="46">
        <v>265858</v>
      </c>
      <c r="G57" s="46">
        <v>0</v>
      </c>
      <c r="H57" s="46">
        <v>4708352</v>
      </c>
      <c r="I57" s="2">
        <f t="shared" si="1"/>
        <v>8631316</v>
      </c>
      <c r="J57" s="17">
        <f t="shared" si="2"/>
        <v>0.4180666076876342</v>
      </c>
      <c r="K57" s="17">
        <f t="shared" si="3"/>
        <v>0.004694185683851686</v>
      </c>
      <c r="L57" s="17">
        <f t="shared" si="4"/>
        <v>0.0009412237948419453</v>
      </c>
      <c r="M57" s="17">
        <f t="shared" si="5"/>
        <v>0.030801560271921453</v>
      </c>
      <c r="N57" s="17">
        <f t="shared" si="6"/>
        <v>0</v>
      </c>
      <c r="O57" s="17">
        <f t="shared" si="7"/>
        <v>0.5454964225617507</v>
      </c>
    </row>
    <row r="58" spans="1:15" ht="12.75">
      <c r="A58" s="52">
        <v>56</v>
      </c>
      <c r="B58" s="54" t="s">
        <v>71</v>
      </c>
      <c r="C58" s="47">
        <v>270443</v>
      </c>
      <c r="D58" s="47">
        <v>6564</v>
      </c>
      <c r="E58" s="47">
        <v>46104</v>
      </c>
      <c r="F58" s="47">
        <v>665246</v>
      </c>
      <c r="G58" s="47">
        <v>0</v>
      </c>
      <c r="H58" s="47">
        <v>0</v>
      </c>
      <c r="I58" s="43">
        <f t="shared" si="1"/>
        <v>988357</v>
      </c>
      <c r="J58" s="44">
        <f t="shared" si="2"/>
        <v>0.27362886082660415</v>
      </c>
      <c r="K58" s="44">
        <f t="shared" si="3"/>
        <v>0.006641324946350357</v>
      </c>
      <c r="L58" s="44">
        <f t="shared" si="4"/>
        <v>0.04664711232884474</v>
      </c>
      <c r="M58" s="44">
        <f t="shared" si="5"/>
        <v>0.6730827018982007</v>
      </c>
      <c r="N58" s="44">
        <f t="shared" si="6"/>
        <v>0</v>
      </c>
      <c r="O58" s="44">
        <f t="shared" si="7"/>
        <v>0</v>
      </c>
    </row>
    <row r="59" spans="1:15" s="30" customFormat="1" ht="12.75">
      <c r="A59" s="13">
        <v>57</v>
      </c>
      <c r="B59" s="42" t="s">
        <v>101</v>
      </c>
      <c r="C59" s="45">
        <v>1306721</v>
      </c>
      <c r="D59" s="45">
        <v>37974</v>
      </c>
      <c r="E59" s="45">
        <v>0</v>
      </c>
      <c r="F59" s="45">
        <v>1414737</v>
      </c>
      <c r="G59" s="45">
        <v>0</v>
      </c>
      <c r="H59" s="45">
        <v>160437</v>
      </c>
      <c r="I59" s="31">
        <f t="shared" si="1"/>
        <v>2919869</v>
      </c>
      <c r="J59" s="32">
        <f t="shared" si="2"/>
        <v>0.4475272692028307</v>
      </c>
      <c r="K59" s="32">
        <f t="shared" si="3"/>
        <v>0.013005377980998463</v>
      </c>
      <c r="L59" s="32">
        <f t="shared" si="4"/>
        <v>0</v>
      </c>
      <c r="M59" s="32">
        <f t="shared" si="5"/>
        <v>0.4845207096619746</v>
      </c>
      <c r="N59" s="32">
        <f t="shared" si="6"/>
        <v>0</v>
      </c>
      <c r="O59" s="32">
        <f t="shared" si="7"/>
        <v>0.0549466431541963</v>
      </c>
    </row>
    <row r="60" spans="1:15" s="30" customFormat="1" ht="12.75">
      <c r="A60" s="13">
        <v>58</v>
      </c>
      <c r="B60" s="42" t="s">
        <v>72</v>
      </c>
      <c r="C60" s="45">
        <v>1241870</v>
      </c>
      <c r="D60" s="45">
        <v>10915</v>
      </c>
      <c r="E60" s="45">
        <v>1653</v>
      </c>
      <c r="F60" s="45">
        <v>283588</v>
      </c>
      <c r="G60" s="45">
        <v>0</v>
      </c>
      <c r="H60" s="45">
        <v>7678510</v>
      </c>
      <c r="I60" s="31">
        <f t="shared" si="1"/>
        <v>9216536</v>
      </c>
      <c r="J60" s="32">
        <f t="shared" si="2"/>
        <v>0.13474368244208018</v>
      </c>
      <c r="K60" s="32">
        <f t="shared" si="3"/>
        <v>0.001184284420958156</v>
      </c>
      <c r="L60" s="32">
        <f t="shared" si="4"/>
        <v>0.00017935154813044727</v>
      </c>
      <c r="M60" s="32">
        <f t="shared" si="5"/>
        <v>0.030769477816828362</v>
      </c>
      <c r="N60" s="32">
        <f t="shared" si="6"/>
        <v>0</v>
      </c>
      <c r="O60" s="32">
        <f t="shared" si="7"/>
        <v>0.8331232037720029</v>
      </c>
    </row>
    <row r="61" spans="1:15" s="30" customFormat="1" ht="12.75">
      <c r="A61" s="13">
        <v>59</v>
      </c>
      <c r="B61" s="42" t="s">
        <v>73</v>
      </c>
      <c r="C61" s="45">
        <v>2069348</v>
      </c>
      <c r="D61" s="45">
        <v>8693</v>
      </c>
      <c r="E61" s="45">
        <v>10046</v>
      </c>
      <c r="F61" s="45">
        <v>385074</v>
      </c>
      <c r="G61" s="45">
        <v>0</v>
      </c>
      <c r="H61" s="45">
        <v>110764</v>
      </c>
      <c r="I61" s="31">
        <f t="shared" si="1"/>
        <v>2583925</v>
      </c>
      <c r="J61" s="32">
        <f t="shared" si="2"/>
        <v>0.8008545139661561</v>
      </c>
      <c r="K61" s="32">
        <f t="shared" si="3"/>
        <v>0.003364261733602949</v>
      </c>
      <c r="L61" s="32">
        <f t="shared" si="4"/>
        <v>0.0038878837427556916</v>
      </c>
      <c r="M61" s="32">
        <f t="shared" si="5"/>
        <v>0.14902677128786632</v>
      </c>
      <c r="N61" s="32">
        <f t="shared" si="6"/>
        <v>0</v>
      </c>
      <c r="O61" s="32">
        <f t="shared" si="7"/>
        <v>0.0428665692696189</v>
      </c>
    </row>
    <row r="62" spans="1:15" ht="12.75">
      <c r="A62" s="14">
        <v>60</v>
      </c>
      <c r="B62" s="55" t="s">
        <v>74</v>
      </c>
      <c r="C62" s="46">
        <v>351185</v>
      </c>
      <c r="D62" s="46">
        <v>20684</v>
      </c>
      <c r="E62" s="46">
        <v>10244</v>
      </c>
      <c r="F62" s="46">
        <v>828547</v>
      </c>
      <c r="G62" s="46">
        <v>0</v>
      </c>
      <c r="H62" s="46">
        <v>4870970</v>
      </c>
      <c r="I62" s="2">
        <f t="shared" si="1"/>
        <v>6081630</v>
      </c>
      <c r="J62" s="17">
        <f t="shared" si="2"/>
        <v>0.057745209754621704</v>
      </c>
      <c r="K62" s="17">
        <f t="shared" si="3"/>
        <v>0.003401061886369279</v>
      </c>
      <c r="L62" s="17">
        <f t="shared" si="4"/>
        <v>0.0016844168421952666</v>
      </c>
      <c r="M62" s="17">
        <f t="shared" si="5"/>
        <v>0.1362376533922649</v>
      </c>
      <c r="N62" s="17">
        <f t="shared" si="6"/>
        <v>0</v>
      </c>
      <c r="O62" s="17">
        <f t="shared" si="7"/>
        <v>0.8009316581245488</v>
      </c>
    </row>
    <row r="63" spans="1:15" ht="12.75">
      <c r="A63" s="52">
        <v>61</v>
      </c>
      <c r="B63" s="54" t="s">
        <v>75</v>
      </c>
      <c r="C63" s="47">
        <v>642962</v>
      </c>
      <c r="D63" s="47">
        <v>6851</v>
      </c>
      <c r="E63" s="47">
        <v>2572</v>
      </c>
      <c r="F63" s="47">
        <v>50733</v>
      </c>
      <c r="G63" s="47">
        <v>0</v>
      </c>
      <c r="H63" s="47">
        <v>0</v>
      </c>
      <c r="I63" s="43">
        <f t="shared" si="1"/>
        <v>703118</v>
      </c>
      <c r="J63" s="44">
        <f t="shared" si="2"/>
        <v>0.9144439482419736</v>
      </c>
      <c r="K63" s="44">
        <f t="shared" si="3"/>
        <v>0.009743741448803757</v>
      </c>
      <c r="L63" s="44">
        <f t="shared" si="4"/>
        <v>0.0036579919728978636</v>
      </c>
      <c r="M63" s="44">
        <f t="shared" si="5"/>
        <v>0.07215431833632477</v>
      </c>
      <c r="N63" s="44">
        <f t="shared" si="6"/>
        <v>0</v>
      </c>
      <c r="O63" s="44">
        <f t="shared" si="7"/>
        <v>0</v>
      </c>
    </row>
    <row r="64" spans="1:15" s="30" customFormat="1" ht="12.75">
      <c r="A64" s="13">
        <v>62</v>
      </c>
      <c r="B64" s="42" t="s">
        <v>76</v>
      </c>
      <c r="C64" s="45">
        <v>153872</v>
      </c>
      <c r="D64" s="45">
        <v>734</v>
      </c>
      <c r="E64" s="45">
        <v>6945</v>
      </c>
      <c r="F64" s="45">
        <v>311213</v>
      </c>
      <c r="G64" s="45">
        <v>0</v>
      </c>
      <c r="H64" s="45">
        <v>0</v>
      </c>
      <c r="I64" s="31">
        <f t="shared" si="1"/>
        <v>472764</v>
      </c>
      <c r="J64" s="32">
        <f t="shared" si="2"/>
        <v>0.32547317477642124</v>
      </c>
      <c r="K64" s="32">
        <f t="shared" si="3"/>
        <v>0.0015525716848152566</v>
      </c>
      <c r="L64" s="32">
        <f t="shared" si="4"/>
        <v>0.014690204837931823</v>
      </c>
      <c r="M64" s="32">
        <f t="shared" si="5"/>
        <v>0.6582840487008317</v>
      </c>
      <c r="N64" s="32">
        <f t="shared" si="6"/>
        <v>0</v>
      </c>
      <c r="O64" s="32">
        <f t="shared" si="7"/>
        <v>0</v>
      </c>
    </row>
    <row r="65" spans="1:15" s="30" customFormat="1" ht="12.75">
      <c r="A65" s="13">
        <v>63</v>
      </c>
      <c r="B65" s="42" t="s">
        <v>77</v>
      </c>
      <c r="C65" s="45">
        <v>464758</v>
      </c>
      <c r="D65" s="45">
        <v>16725</v>
      </c>
      <c r="E65" s="45">
        <v>284</v>
      </c>
      <c r="F65" s="45">
        <v>40212</v>
      </c>
      <c r="G65" s="45">
        <v>0</v>
      </c>
      <c r="H65" s="45">
        <v>22729</v>
      </c>
      <c r="I65" s="31">
        <f t="shared" si="1"/>
        <v>544708</v>
      </c>
      <c r="J65" s="32">
        <f t="shared" si="2"/>
        <v>0.8532241127356308</v>
      </c>
      <c r="K65" s="32">
        <f t="shared" si="3"/>
        <v>0.030704524258868972</v>
      </c>
      <c r="L65" s="32">
        <f t="shared" si="4"/>
        <v>0.0005213802624525434</v>
      </c>
      <c r="M65" s="32">
        <f t="shared" si="5"/>
        <v>0.07382303913289322</v>
      </c>
      <c r="N65" s="32">
        <f t="shared" si="6"/>
        <v>0</v>
      </c>
      <c r="O65" s="32">
        <f t="shared" si="7"/>
        <v>0.04172694361015443</v>
      </c>
    </row>
    <row r="66" spans="1:15" s="30" customFormat="1" ht="12.75">
      <c r="A66" s="13">
        <v>64</v>
      </c>
      <c r="B66" s="42" t="s">
        <v>78</v>
      </c>
      <c r="C66" s="45">
        <v>120668</v>
      </c>
      <c r="D66" s="45">
        <v>11919</v>
      </c>
      <c r="E66" s="45">
        <v>6153</v>
      </c>
      <c r="F66" s="45">
        <v>357064</v>
      </c>
      <c r="G66" s="45">
        <v>0</v>
      </c>
      <c r="H66" s="45">
        <v>0</v>
      </c>
      <c r="I66" s="31">
        <f t="shared" si="1"/>
        <v>495804</v>
      </c>
      <c r="J66" s="32">
        <f t="shared" si="2"/>
        <v>0.24337843179966276</v>
      </c>
      <c r="K66" s="32">
        <f t="shared" si="3"/>
        <v>0.024039741510758283</v>
      </c>
      <c r="L66" s="32">
        <f t="shared" si="4"/>
        <v>0.012410145944768497</v>
      </c>
      <c r="M66" s="32">
        <f t="shared" si="5"/>
        <v>0.7201716807448104</v>
      </c>
      <c r="N66" s="32">
        <f t="shared" si="6"/>
        <v>0</v>
      </c>
      <c r="O66" s="32">
        <f t="shared" si="7"/>
        <v>0</v>
      </c>
    </row>
    <row r="67" spans="1:15" ht="12.75">
      <c r="A67" s="14">
        <v>65</v>
      </c>
      <c r="B67" s="55" t="s">
        <v>79</v>
      </c>
      <c r="C67" s="46">
        <v>917889</v>
      </c>
      <c r="D67" s="46">
        <v>19995</v>
      </c>
      <c r="E67" s="46">
        <v>47191</v>
      </c>
      <c r="F67" s="46">
        <v>2073593</v>
      </c>
      <c r="G67" s="46">
        <v>0</v>
      </c>
      <c r="H67" s="46">
        <v>1493930</v>
      </c>
      <c r="I67" s="2">
        <f t="shared" si="1"/>
        <v>4552598</v>
      </c>
      <c r="J67" s="17">
        <f t="shared" si="2"/>
        <v>0.201618724077988</v>
      </c>
      <c r="K67" s="17">
        <f t="shared" si="3"/>
        <v>0.00439199771207561</v>
      </c>
      <c r="L67" s="17">
        <f t="shared" si="4"/>
        <v>0.01036572963393649</v>
      </c>
      <c r="M67" s="17">
        <f t="shared" si="5"/>
        <v>0.45547465425236316</v>
      </c>
      <c r="N67" s="17">
        <f t="shared" si="6"/>
        <v>0</v>
      </c>
      <c r="O67" s="17">
        <f t="shared" si="7"/>
        <v>0.32814889432363675</v>
      </c>
    </row>
    <row r="68" spans="1:15" ht="12.75">
      <c r="A68" s="52">
        <v>66</v>
      </c>
      <c r="B68" s="54" t="s">
        <v>98</v>
      </c>
      <c r="C68" s="47">
        <v>383946</v>
      </c>
      <c r="D68" s="47">
        <v>2532</v>
      </c>
      <c r="E68" s="47">
        <v>3619</v>
      </c>
      <c r="F68" s="47">
        <v>22988</v>
      </c>
      <c r="G68" s="47">
        <v>0</v>
      </c>
      <c r="H68" s="47">
        <v>76775</v>
      </c>
      <c r="I68" s="43">
        <f>SUM(C68:H68)</f>
        <v>489860</v>
      </c>
      <c r="J68" s="44">
        <f aca="true" t="shared" si="8" ref="J68:O70">C68/$I68</f>
        <v>0.7837872045074102</v>
      </c>
      <c r="K68" s="44">
        <f t="shared" si="8"/>
        <v>0.005168823745559956</v>
      </c>
      <c r="L68" s="44">
        <f t="shared" si="8"/>
        <v>0.007387825092883681</v>
      </c>
      <c r="M68" s="44">
        <f t="shared" si="8"/>
        <v>0.0469276936267505</v>
      </c>
      <c r="N68" s="44">
        <f t="shared" si="8"/>
        <v>0</v>
      </c>
      <c r="O68" s="44">
        <f t="shared" si="8"/>
        <v>0.15672845302739558</v>
      </c>
    </row>
    <row r="69" spans="1:15" s="30" customFormat="1" ht="12.75">
      <c r="A69" s="13">
        <v>67</v>
      </c>
      <c r="B69" s="42" t="s">
        <v>80</v>
      </c>
      <c r="C69" s="45">
        <v>1465874</v>
      </c>
      <c r="D69" s="45">
        <v>1323</v>
      </c>
      <c r="E69" s="45">
        <v>0</v>
      </c>
      <c r="F69" s="45">
        <v>3620</v>
      </c>
      <c r="G69" s="45">
        <v>0</v>
      </c>
      <c r="H69" s="45">
        <v>18009394</v>
      </c>
      <c r="I69" s="31">
        <f>SUM(C69:H69)</f>
        <v>19480211</v>
      </c>
      <c r="J69" s="32">
        <f t="shared" si="8"/>
        <v>0.07524939026584465</v>
      </c>
      <c r="K69" s="32">
        <f t="shared" si="8"/>
        <v>6.791507545785824E-05</v>
      </c>
      <c r="L69" s="32">
        <f t="shared" si="8"/>
        <v>0</v>
      </c>
      <c r="M69" s="32">
        <f t="shared" si="8"/>
        <v>0.0001858296093404738</v>
      </c>
      <c r="N69" s="32">
        <f t="shared" si="8"/>
        <v>0</v>
      </c>
      <c r="O69" s="32">
        <f t="shared" si="8"/>
        <v>0.924496865049357</v>
      </c>
    </row>
    <row r="70" spans="1:15" s="30" customFormat="1" ht="12.75">
      <c r="A70" s="13">
        <v>68</v>
      </c>
      <c r="B70" s="42" t="s">
        <v>81</v>
      </c>
      <c r="C70" s="45">
        <v>708271</v>
      </c>
      <c r="D70" s="45">
        <v>16685</v>
      </c>
      <c r="E70" s="45">
        <v>60926</v>
      </c>
      <c r="F70" s="45">
        <v>41367</v>
      </c>
      <c r="G70" s="45">
        <v>0</v>
      </c>
      <c r="H70" s="45">
        <v>460390</v>
      </c>
      <c r="I70" s="31">
        <f>SUM(C70:H70)</f>
        <v>1287639</v>
      </c>
      <c r="J70" s="32">
        <f t="shared" si="8"/>
        <v>0.5500540135861061</v>
      </c>
      <c r="K70" s="32">
        <f t="shared" si="8"/>
        <v>0.012957824359156565</v>
      </c>
      <c r="L70" s="32">
        <f t="shared" si="8"/>
        <v>0.04731605675193125</v>
      </c>
      <c r="M70" s="32">
        <f t="shared" si="8"/>
        <v>0.0321262403515271</v>
      </c>
      <c r="N70" s="32">
        <f t="shared" si="8"/>
        <v>0</v>
      </c>
      <c r="O70" s="32">
        <f t="shared" si="8"/>
        <v>0.35754586495127905</v>
      </c>
    </row>
    <row r="71" spans="1:15" s="30" customFormat="1" ht="12.75">
      <c r="A71" s="13">
        <v>69</v>
      </c>
      <c r="B71" s="42" t="s">
        <v>83</v>
      </c>
      <c r="C71" s="45">
        <v>2633263</v>
      </c>
      <c r="D71" s="45">
        <v>0</v>
      </c>
      <c r="E71" s="45">
        <v>2132</v>
      </c>
      <c r="F71" s="45">
        <v>26977</v>
      </c>
      <c r="G71" s="45">
        <v>0</v>
      </c>
      <c r="H71" s="45">
        <v>24671474</v>
      </c>
      <c r="I71" s="31">
        <f>SUM(C71:H71)</f>
        <v>27333846</v>
      </c>
      <c r="J71" s="32">
        <f aca="true" t="shared" si="9" ref="J71:O71">C71/$I71</f>
        <v>0.09633708333616865</v>
      </c>
      <c r="K71" s="32">
        <f t="shared" si="9"/>
        <v>0</v>
      </c>
      <c r="L71" s="32">
        <f t="shared" si="9"/>
        <v>7.799853705182945E-05</v>
      </c>
      <c r="M71" s="32">
        <f t="shared" si="9"/>
        <v>0.0009869449033992508</v>
      </c>
      <c r="N71" s="32">
        <f t="shared" si="9"/>
        <v>0</v>
      </c>
      <c r="O71" s="32">
        <f t="shared" si="9"/>
        <v>0.9025979732233803</v>
      </c>
    </row>
    <row r="72" spans="1:15" ht="12.75" customHeight="1">
      <c r="A72" s="14">
        <v>396</v>
      </c>
      <c r="B72" s="55" t="s">
        <v>112</v>
      </c>
      <c r="C72" s="45">
        <v>15876647.69</v>
      </c>
      <c r="D72" s="45">
        <v>148664</v>
      </c>
      <c r="E72" s="45">
        <v>155482</v>
      </c>
      <c r="F72" s="45">
        <v>1004146</v>
      </c>
      <c r="G72" s="45">
        <v>0</v>
      </c>
      <c r="H72" s="45">
        <v>0</v>
      </c>
      <c r="I72" s="2">
        <f>SUM(C72:H72)</f>
        <v>17184939.689999998</v>
      </c>
      <c r="J72" s="17">
        <f aca="true" t="shared" si="10" ref="J72:O72">C72/$I72</f>
        <v>0.9238698521146804</v>
      </c>
      <c r="K72" s="17">
        <f t="shared" si="10"/>
        <v>0.0086508304760888</v>
      </c>
      <c r="L72" s="17">
        <f t="shared" si="10"/>
        <v>0.009047573212635466</v>
      </c>
      <c r="M72" s="17">
        <f t="shared" si="10"/>
        <v>0.05843174419659544</v>
      </c>
      <c r="N72" s="17">
        <f t="shared" si="10"/>
        <v>0</v>
      </c>
      <c r="O72" s="17">
        <f t="shared" si="10"/>
        <v>0</v>
      </c>
    </row>
    <row r="73" spans="1:15" ht="12.75">
      <c r="A73" s="18"/>
      <c r="B73" s="19" t="s">
        <v>27</v>
      </c>
      <c r="C73" s="20">
        <f aca="true" t="shared" si="11" ref="C73:I73">SUM(C3:C72)</f>
        <v>151527256.69</v>
      </c>
      <c r="D73" s="20">
        <f t="shared" si="11"/>
        <v>4341662</v>
      </c>
      <c r="E73" s="20">
        <f t="shared" si="11"/>
        <v>5296468</v>
      </c>
      <c r="F73" s="20">
        <f t="shared" si="11"/>
        <v>49876867</v>
      </c>
      <c r="G73" s="20">
        <f t="shared" si="11"/>
        <v>5004</v>
      </c>
      <c r="H73" s="20">
        <f t="shared" si="11"/>
        <v>413838338</v>
      </c>
      <c r="I73" s="21">
        <f t="shared" si="11"/>
        <v>624885595.69</v>
      </c>
      <c r="J73" s="22">
        <f aca="true" t="shared" si="12" ref="J73:O73">C73/$I73</f>
        <v>0.2424879973792375</v>
      </c>
      <c r="K73" s="22">
        <f t="shared" si="12"/>
        <v>0.00694793099720266</v>
      </c>
      <c r="L73" s="22">
        <f t="shared" si="12"/>
        <v>0.008475900287238384</v>
      </c>
      <c r="M73" s="22">
        <f t="shared" si="12"/>
        <v>0.07981759756348017</v>
      </c>
      <c r="N73" s="22">
        <f t="shared" si="12"/>
        <v>8.007865814981017E-06</v>
      </c>
      <c r="O73" s="22">
        <f t="shared" si="12"/>
        <v>0.6622625659070263</v>
      </c>
    </row>
    <row r="74" spans="1:15" ht="12.75">
      <c r="A74" s="23"/>
      <c r="B74" s="8"/>
      <c r="C74" s="51"/>
      <c r="D74" s="51"/>
      <c r="E74" s="51"/>
      <c r="F74" s="51"/>
      <c r="G74" s="51"/>
      <c r="H74" s="51"/>
      <c r="I74" s="39"/>
      <c r="J74" s="24"/>
      <c r="K74" s="24"/>
      <c r="L74" s="24"/>
      <c r="M74" s="24"/>
      <c r="N74" s="24"/>
      <c r="O74" s="40"/>
    </row>
    <row r="75" spans="1:15" s="30" customFormat="1" ht="12.75">
      <c r="A75" s="13">
        <v>318</v>
      </c>
      <c r="B75" s="42" t="s">
        <v>15</v>
      </c>
      <c r="C75" s="47">
        <v>423775</v>
      </c>
      <c r="D75" s="47">
        <v>0</v>
      </c>
      <c r="E75" s="47">
        <v>0</v>
      </c>
      <c r="F75" s="47">
        <v>63117</v>
      </c>
      <c r="G75" s="47">
        <v>0</v>
      </c>
      <c r="H75" s="47">
        <v>931948</v>
      </c>
      <c r="I75" s="43">
        <f>SUM(C75:H75)</f>
        <v>1418840</v>
      </c>
      <c r="J75" s="44">
        <f aca="true" t="shared" si="13" ref="J75:O77">C75/$I75</f>
        <v>0.2986770883256745</v>
      </c>
      <c r="K75" s="44">
        <f t="shared" si="13"/>
        <v>0</v>
      </c>
      <c r="L75" s="44">
        <f t="shared" si="13"/>
        <v>0</v>
      </c>
      <c r="M75" s="44">
        <f t="shared" si="13"/>
        <v>0.04448493135237236</v>
      </c>
      <c r="N75" s="44">
        <f t="shared" si="13"/>
        <v>0</v>
      </c>
      <c r="O75" s="44">
        <f t="shared" si="13"/>
        <v>0.6568379803219532</v>
      </c>
    </row>
    <row r="76" spans="1:15" ht="12.75">
      <c r="A76" s="3">
        <v>319</v>
      </c>
      <c r="B76" s="4" t="s">
        <v>16</v>
      </c>
      <c r="C76" s="48">
        <v>3675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25">
        <f>SUM(C76:H76)</f>
        <v>3675</v>
      </c>
      <c r="J76" s="26">
        <f t="shared" si="13"/>
        <v>1</v>
      </c>
      <c r="K76" s="26">
        <f t="shared" si="13"/>
        <v>0</v>
      </c>
      <c r="L76" s="26">
        <f t="shared" si="13"/>
        <v>0</v>
      </c>
      <c r="M76" s="26">
        <f t="shared" si="13"/>
        <v>0</v>
      </c>
      <c r="N76" s="26">
        <f t="shared" si="13"/>
        <v>0</v>
      </c>
      <c r="O76" s="26">
        <f t="shared" si="13"/>
        <v>0</v>
      </c>
    </row>
    <row r="77" spans="1:15" ht="12.75">
      <c r="A77" s="11"/>
      <c r="B77" s="12" t="s">
        <v>17</v>
      </c>
      <c r="C77" s="27">
        <f aca="true" t="shared" si="14" ref="C77:I77">SUM(C75:C76)</f>
        <v>427450</v>
      </c>
      <c r="D77" s="27">
        <f t="shared" si="14"/>
        <v>0</v>
      </c>
      <c r="E77" s="27">
        <f t="shared" si="14"/>
        <v>0</v>
      </c>
      <c r="F77" s="27">
        <f t="shared" si="14"/>
        <v>63117</v>
      </c>
      <c r="G77" s="27">
        <f t="shared" si="14"/>
        <v>0</v>
      </c>
      <c r="H77" s="27">
        <f t="shared" si="14"/>
        <v>931948</v>
      </c>
      <c r="I77" s="10">
        <f t="shared" si="14"/>
        <v>1422515</v>
      </c>
      <c r="J77" s="28">
        <f t="shared" si="13"/>
        <v>0.3004889227881604</v>
      </c>
      <c r="K77" s="28">
        <f t="shared" si="13"/>
        <v>0</v>
      </c>
      <c r="L77" s="28">
        <f t="shared" si="13"/>
        <v>0</v>
      </c>
      <c r="M77" s="28">
        <f t="shared" si="13"/>
        <v>0.04437000664316369</v>
      </c>
      <c r="N77" s="28">
        <f t="shared" si="13"/>
        <v>0</v>
      </c>
      <c r="O77" s="28">
        <f t="shared" si="13"/>
        <v>0.6551410705686759</v>
      </c>
    </row>
    <row r="78" spans="1:15" ht="12.75">
      <c r="A78" s="6"/>
      <c r="B78" s="7"/>
      <c r="C78" s="51"/>
      <c r="D78" s="51"/>
      <c r="E78" s="51"/>
      <c r="F78" s="51"/>
      <c r="G78" s="51"/>
      <c r="H78" s="51"/>
      <c r="I78" s="39"/>
      <c r="J78" s="24"/>
      <c r="K78" s="24"/>
      <c r="L78" s="24"/>
      <c r="M78" s="24"/>
      <c r="N78" s="24"/>
      <c r="O78" s="40"/>
    </row>
    <row r="79" spans="1:15" ht="12.75">
      <c r="A79" s="71">
        <v>321001</v>
      </c>
      <c r="B79" s="64" t="s">
        <v>18</v>
      </c>
      <c r="C79" s="47">
        <v>383293</v>
      </c>
      <c r="D79" s="47">
        <v>4016</v>
      </c>
      <c r="E79" s="47">
        <v>33921</v>
      </c>
      <c r="F79" s="47">
        <v>0</v>
      </c>
      <c r="G79" s="47">
        <v>0</v>
      </c>
      <c r="H79" s="47">
        <v>0</v>
      </c>
      <c r="I79" s="43">
        <f aca="true" t="shared" si="15" ref="I79:I85">SUM(C79:H79)</f>
        <v>421230</v>
      </c>
      <c r="J79" s="44">
        <f aca="true" t="shared" si="16" ref="J79:O95">C79/$I79</f>
        <v>0.9099375638012487</v>
      </c>
      <c r="K79" s="44">
        <f t="shared" si="16"/>
        <v>0.009533983809320324</v>
      </c>
      <c r="L79" s="44">
        <f t="shared" si="16"/>
        <v>0.08052845238943095</v>
      </c>
      <c r="M79" s="44">
        <f t="shared" si="16"/>
        <v>0</v>
      </c>
      <c r="N79" s="44">
        <f t="shared" si="16"/>
        <v>0</v>
      </c>
      <c r="O79" s="44">
        <f t="shared" si="16"/>
        <v>0</v>
      </c>
    </row>
    <row r="80" spans="1:15" s="30" customFormat="1" ht="12.75">
      <c r="A80" s="65">
        <v>329001</v>
      </c>
      <c r="B80" s="66" t="s">
        <v>19</v>
      </c>
      <c r="C80" s="45">
        <v>131158</v>
      </c>
      <c r="D80" s="45">
        <v>0</v>
      </c>
      <c r="E80" s="45">
        <v>0</v>
      </c>
      <c r="F80" s="45">
        <v>5913</v>
      </c>
      <c r="G80" s="45">
        <v>0</v>
      </c>
      <c r="H80" s="45">
        <v>0</v>
      </c>
      <c r="I80" s="31">
        <f t="shared" si="15"/>
        <v>137071</v>
      </c>
      <c r="J80" s="32">
        <f t="shared" si="16"/>
        <v>0.956861772366146</v>
      </c>
      <c r="K80" s="32">
        <f t="shared" si="16"/>
        <v>0</v>
      </c>
      <c r="L80" s="32">
        <f t="shared" si="16"/>
        <v>0</v>
      </c>
      <c r="M80" s="32">
        <f t="shared" si="16"/>
        <v>0.04313822763385399</v>
      </c>
      <c r="N80" s="32">
        <f t="shared" si="16"/>
        <v>0</v>
      </c>
      <c r="O80" s="32">
        <f t="shared" si="16"/>
        <v>0</v>
      </c>
    </row>
    <row r="81" spans="1:15" s="30" customFormat="1" ht="12.75">
      <c r="A81" s="65">
        <v>331001</v>
      </c>
      <c r="B81" s="66" t="s">
        <v>20</v>
      </c>
      <c r="C81" s="45">
        <v>345218</v>
      </c>
      <c r="D81" s="45">
        <v>0</v>
      </c>
      <c r="E81" s="45">
        <v>0</v>
      </c>
      <c r="F81" s="45">
        <v>2980</v>
      </c>
      <c r="G81" s="45">
        <v>0</v>
      </c>
      <c r="H81" s="45">
        <v>0</v>
      </c>
      <c r="I81" s="31">
        <f t="shared" si="15"/>
        <v>348198</v>
      </c>
      <c r="J81" s="32">
        <f t="shared" si="16"/>
        <v>0.9914416510146525</v>
      </c>
      <c r="K81" s="32">
        <f t="shared" si="16"/>
        <v>0</v>
      </c>
      <c r="L81" s="32">
        <f t="shared" si="16"/>
        <v>0</v>
      </c>
      <c r="M81" s="32">
        <f t="shared" si="16"/>
        <v>0.008558348985347417</v>
      </c>
      <c r="N81" s="32">
        <f t="shared" si="16"/>
        <v>0</v>
      </c>
      <c r="O81" s="32">
        <f t="shared" si="16"/>
        <v>0</v>
      </c>
    </row>
    <row r="82" spans="1:15" s="30" customFormat="1" ht="12.75">
      <c r="A82" s="65">
        <v>333001</v>
      </c>
      <c r="B82" s="66" t="s">
        <v>21</v>
      </c>
      <c r="C82" s="45">
        <v>147935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31">
        <f t="shared" si="15"/>
        <v>147935</v>
      </c>
      <c r="J82" s="32">
        <f t="shared" si="16"/>
        <v>1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si="16"/>
        <v>0</v>
      </c>
    </row>
    <row r="83" spans="1:15" s="61" customFormat="1" ht="12.75">
      <c r="A83" s="69">
        <v>336001</v>
      </c>
      <c r="B83" s="70" t="s">
        <v>22</v>
      </c>
      <c r="C83" s="46">
        <v>115299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2">
        <f t="shared" si="15"/>
        <v>115299</v>
      </c>
      <c r="J83" s="17">
        <f t="shared" si="16"/>
        <v>1</v>
      </c>
      <c r="K83" s="17">
        <f t="shared" si="16"/>
        <v>0</v>
      </c>
      <c r="L83" s="17">
        <f t="shared" si="16"/>
        <v>0</v>
      </c>
      <c r="M83" s="17">
        <f t="shared" si="16"/>
        <v>0</v>
      </c>
      <c r="N83" s="17">
        <f t="shared" si="16"/>
        <v>0</v>
      </c>
      <c r="O83" s="17">
        <f t="shared" si="16"/>
        <v>0</v>
      </c>
    </row>
    <row r="84" spans="1:15" s="30" customFormat="1" ht="12.75">
      <c r="A84" s="72">
        <v>337001</v>
      </c>
      <c r="B84" s="73" t="s">
        <v>23</v>
      </c>
      <c r="C84" s="45">
        <v>377589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31">
        <f t="shared" si="15"/>
        <v>377589</v>
      </c>
      <c r="J84" s="32">
        <f t="shared" si="16"/>
        <v>1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6"/>
        <v>0</v>
      </c>
      <c r="O84" s="32">
        <f t="shared" si="16"/>
        <v>0</v>
      </c>
    </row>
    <row r="85" spans="1:15" s="30" customFormat="1" ht="12.75">
      <c r="A85" s="65">
        <v>339001</v>
      </c>
      <c r="B85" s="66" t="s">
        <v>24</v>
      </c>
      <c r="C85" s="45">
        <v>484178</v>
      </c>
      <c r="D85" s="45">
        <v>0</v>
      </c>
      <c r="E85" s="45">
        <v>1748</v>
      </c>
      <c r="F85" s="45">
        <v>0</v>
      </c>
      <c r="G85" s="45">
        <v>0</v>
      </c>
      <c r="H85" s="45">
        <v>0</v>
      </c>
      <c r="I85" s="31">
        <f t="shared" si="15"/>
        <v>485926</v>
      </c>
      <c r="J85" s="32">
        <f t="shared" si="16"/>
        <v>0.9964027444508011</v>
      </c>
      <c r="K85" s="32">
        <f t="shared" si="16"/>
        <v>0</v>
      </c>
      <c r="L85" s="32">
        <f t="shared" si="16"/>
        <v>0.0035972555491988493</v>
      </c>
      <c r="M85" s="32">
        <f t="shared" si="16"/>
        <v>0</v>
      </c>
      <c r="N85" s="32">
        <f t="shared" si="16"/>
        <v>0</v>
      </c>
      <c r="O85" s="32">
        <f t="shared" si="16"/>
        <v>0</v>
      </c>
    </row>
    <row r="86" spans="1:15" s="30" customFormat="1" ht="12.75">
      <c r="A86" s="65">
        <v>340001</v>
      </c>
      <c r="B86" s="66" t="s">
        <v>84</v>
      </c>
      <c r="C86" s="45">
        <v>12122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31">
        <f aca="true" t="shared" si="17" ref="I86:I94">SUM(C86:H86)</f>
        <v>12122</v>
      </c>
      <c r="J86" s="32">
        <f t="shared" si="16"/>
        <v>1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6"/>
        <v>0</v>
      </c>
      <c r="O86" s="32">
        <f t="shared" si="16"/>
        <v>0</v>
      </c>
    </row>
    <row r="87" spans="1:15" s="30" customFormat="1" ht="12.75">
      <c r="A87" s="65">
        <v>341001</v>
      </c>
      <c r="B87" s="66" t="s">
        <v>89</v>
      </c>
      <c r="C87" s="45">
        <v>211570</v>
      </c>
      <c r="D87" s="45">
        <v>0</v>
      </c>
      <c r="E87" s="45">
        <v>0</v>
      </c>
      <c r="F87" s="45">
        <v>1551</v>
      </c>
      <c r="G87" s="45">
        <v>0</v>
      </c>
      <c r="H87" s="45">
        <v>0</v>
      </c>
      <c r="I87" s="31">
        <f t="shared" si="17"/>
        <v>213121</v>
      </c>
      <c r="J87" s="32">
        <f aca="true" t="shared" si="18" ref="J87:O87">C87/$I87</f>
        <v>0.9927224440576011</v>
      </c>
      <c r="K87" s="32">
        <f t="shared" si="18"/>
        <v>0</v>
      </c>
      <c r="L87" s="32">
        <f t="shared" si="18"/>
        <v>0</v>
      </c>
      <c r="M87" s="32">
        <f t="shared" si="18"/>
        <v>0.007277555942398919</v>
      </c>
      <c r="N87" s="32">
        <f t="shared" si="18"/>
        <v>0</v>
      </c>
      <c r="O87" s="32">
        <f t="shared" si="18"/>
        <v>0</v>
      </c>
    </row>
    <row r="88" spans="1:15" s="61" customFormat="1" ht="12.75">
      <c r="A88" s="65">
        <v>343001</v>
      </c>
      <c r="B88" s="70" t="s">
        <v>90</v>
      </c>
      <c r="C88" s="48">
        <v>23587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25">
        <f t="shared" si="17"/>
        <v>23587</v>
      </c>
      <c r="J88" s="26">
        <f aca="true" t="shared" si="19" ref="J88:O94">C88/$I88</f>
        <v>1</v>
      </c>
      <c r="K88" s="26">
        <f t="shared" si="19"/>
        <v>0</v>
      </c>
      <c r="L88" s="26">
        <f t="shared" si="19"/>
        <v>0</v>
      </c>
      <c r="M88" s="26">
        <f t="shared" si="19"/>
        <v>0</v>
      </c>
      <c r="N88" s="26">
        <f t="shared" si="19"/>
        <v>0</v>
      </c>
      <c r="O88" s="26">
        <f t="shared" si="19"/>
        <v>0</v>
      </c>
    </row>
    <row r="89" spans="1:15" s="30" customFormat="1" ht="12.75">
      <c r="A89" s="72">
        <v>343002</v>
      </c>
      <c r="B89" s="73" t="s">
        <v>106</v>
      </c>
      <c r="C89" s="57">
        <v>133914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8">
        <f t="shared" si="17"/>
        <v>133914</v>
      </c>
      <c r="J89" s="59">
        <f t="shared" si="19"/>
        <v>1</v>
      </c>
      <c r="K89" s="59">
        <f t="shared" si="19"/>
        <v>0</v>
      </c>
      <c r="L89" s="59">
        <f t="shared" si="19"/>
        <v>0</v>
      </c>
      <c r="M89" s="59">
        <f t="shared" si="19"/>
        <v>0</v>
      </c>
      <c r="N89" s="59">
        <f t="shared" si="19"/>
        <v>0</v>
      </c>
      <c r="O89" s="59">
        <f t="shared" si="19"/>
        <v>0</v>
      </c>
    </row>
    <row r="90" spans="1:15" s="30" customFormat="1" ht="12.75">
      <c r="A90" s="67">
        <v>344001</v>
      </c>
      <c r="B90" s="68" t="s">
        <v>91</v>
      </c>
      <c r="C90" s="45">
        <v>254750</v>
      </c>
      <c r="D90" s="45">
        <v>0</v>
      </c>
      <c r="E90" s="45">
        <v>0</v>
      </c>
      <c r="F90" s="45">
        <v>1564</v>
      </c>
      <c r="G90" s="45">
        <v>0</v>
      </c>
      <c r="H90" s="45">
        <v>0</v>
      </c>
      <c r="I90" s="31">
        <f t="shared" si="17"/>
        <v>256314</v>
      </c>
      <c r="J90" s="32">
        <f t="shared" si="19"/>
        <v>0.9938981093502501</v>
      </c>
      <c r="K90" s="32">
        <f t="shared" si="19"/>
        <v>0</v>
      </c>
      <c r="L90" s="32">
        <f t="shared" si="19"/>
        <v>0</v>
      </c>
      <c r="M90" s="32">
        <f t="shared" si="19"/>
        <v>0.006101890649749916</v>
      </c>
      <c r="N90" s="32">
        <f t="shared" si="19"/>
        <v>0</v>
      </c>
      <c r="O90" s="32">
        <f t="shared" si="19"/>
        <v>0</v>
      </c>
    </row>
    <row r="91" spans="1:15" s="30" customFormat="1" ht="12.75">
      <c r="A91" s="65">
        <v>345001</v>
      </c>
      <c r="B91" s="66" t="s">
        <v>107</v>
      </c>
      <c r="C91" s="45">
        <v>80607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31">
        <f t="shared" si="17"/>
        <v>80607</v>
      </c>
      <c r="J91" s="32">
        <f t="shared" si="19"/>
        <v>1</v>
      </c>
      <c r="K91" s="32">
        <f t="shared" si="19"/>
        <v>0</v>
      </c>
      <c r="L91" s="32">
        <f t="shared" si="19"/>
        <v>0</v>
      </c>
      <c r="M91" s="32">
        <f t="shared" si="19"/>
        <v>0</v>
      </c>
      <c r="N91" s="32">
        <f t="shared" si="19"/>
        <v>0</v>
      </c>
      <c r="O91" s="32">
        <f t="shared" si="19"/>
        <v>0</v>
      </c>
    </row>
    <row r="92" spans="1:15" s="30" customFormat="1" ht="12.75">
      <c r="A92" s="65">
        <v>346001</v>
      </c>
      <c r="B92" s="66" t="s">
        <v>109</v>
      </c>
      <c r="C92" s="45">
        <v>1553574</v>
      </c>
      <c r="D92" s="45">
        <v>0</v>
      </c>
      <c r="E92" s="45">
        <v>0</v>
      </c>
      <c r="F92" s="45">
        <v>0</v>
      </c>
      <c r="G92" s="45">
        <v>0</v>
      </c>
      <c r="H92" s="45">
        <v>6827839</v>
      </c>
      <c r="I92" s="31">
        <f t="shared" si="17"/>
        <v>8381413</v>
      </c>
      <c r="J92" s="32">
        <f t="shared" si="19"/>
        <v>0.1853594376031822</v>
      </c>
      <c r="K92" s="32">
        <f t="shared" si="19"/>
        <v>0</v>
      </c>
      <c r="L92" s="32">
        <f t="shared" si="19"/>
        <v>0</v>
      </c>
      <c r="M92" s="32">
        <f t="shared" si="19"/>
        <v>0</v>
      </c>
      <c r="N92" s="32">
        <f t="shared" si="19"/>
        <v>0</v>
      </c>
      <c r="O92" s="32">
        <f t="shared" si="19"/>
        <v>0.8146405623968178</v>
      </c>
    </row>
    <row r="93" spans="1:15" s="61" customFormat="1" ht="12.75">
      <c r="A93" s="69">
        <v>347001</v>
      </c>
      <c r="B93" s="70" t="s">
        <v>108</v>
      </c>
      <c r="C93" s="46">
        <v>153625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2">
        <f t="shared" si="17"/>
        <v>153625</v>
      </c>
      <c r="J93" s="17">
        <f t="shared" si="19"/>
        <v>1</v>
      </c>
      <c r="K93" s="17">
        <f t="shared" si="19"/>
        <v>0</v>
      </c>
      <c r="L93" s="17">
        <f t="shared" si="19"/>
        <v>0</v>
      </c>
      <c r="M93" s="17">
        <f t="shared" si="19"/>
        <v>0</v>
      </c>
      <c r="N93" s="17">
        <f t="shared" si="19"/>
        <v>0</v>
      </c>
      <c r="O93" s="17">
        <f t="shared" si="19"/>
        <v>0</v>
      </c>
    </row>
    <row r="94" spans="1:15" s="63" customFormat="1" ht="12.75">
      <c r="A94" s="69">
        <v>348001</v>
      </c>
      <c r="B94" s="70" t="s">
        <v>110</v>
      </c>
      <c r="C94" s="48">
        <v>78836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25">
        <f t="shared" si="17"/>
        <v>78836</v>
      </c>
      <c r="J94" s="26">
        <f t="shared" si="19"/>
        <v>1</v>
      </c>
      <c r="K94" s="26">
        <f t="shared" si="19"/>
        <v>0</v>
      </c>
      <c r="L94" s="26">
        <f t="shared" si="19"/>
        <v>0</v>
      </c>
      <c r="M94" s="26">
        <f t="shared" si="19"/>
        <v>0</v>
      </c>
      <c r="N94" s="26">
        <f t="shared" si="19"/>
        <v>0</v>
      </c>
      <c r="O94" s="26">
        <f t="shared" si="19"/>
        <v>0</v>
      </c>
    </row>
    <row r="95" spans="1:15" ht="12.75">
      <c r="A95" s="11"/>
      <c r="B95" s="12" t="s">
        <v>25</v>
      </c>
      <c r="C95" s="27">
        <f aca="true" t="shared" si="20" ref="C95:I95">SUM(C79:C94)</f>
        <v>4487255</v>
      </c>
      <c r="D95" s="27">
        <f t="shared" si="20"/>
        <v>4016</v>
      </c>
      <c r="E95" s="27">
        <f t="shared" si="20"/>
        <v>35669</v>
      </c>
      <c r="F95" s="27">
        <f t="shared" si="20"/>
        <v>12008</v>
      </c>
      <c r="G95" s="27">
        <f t="shared" si="20"/>
        <v>0</v>
      </c>
      <c r="H95" s="27">
        <f t="shared" si="20"/>
        <v>6827839</v>
      </c>
      <c r="I95" s="10">
        <f t="shared" si="20"/>
        <v>11366787</v>
      </c>
      <c r="J95" s="28">
        <f t="shared" si="16"/>
        <v>0.3947689879294826</v>
      </c>
      <c r="K95" s="28">
        <f t="shared" si="16"/>
        <v>0.0003533100426708093</v>
      </c>
      <c r="L95" s="28">
        <f t="shared" si="16"/>
        <v>0.003138001970125771</v>
      </c>
      <c r="M95" s="28">
        <f t="shared" si="16"/>
        <v>0.0010564111036830374</v>
      </c>
      <c r="N95" s="28">
        <f t="shared" si="16"/>
        <v>0</v>
      </c>
      <c r="O95" s="28">
        <f>H95/$I95</f>
        <v>0.6006832889540378</v>
      </c>
    </row>
    <row r="96" spans="1:15" ht="12.75">
      <c r="A96" s="6"/>
      <c r="B96" s="7"/>
      <c r="C96" s="50"/>
      <c r="D96" s="50"/>
      <c r="E96" s="50"/>
      <c r="F96" s="50"/>
      <c r="G96" s="50"/>
      <c r="H96" s="50"/>
      <c r="I96" s="41"/>
      <c r="J96" s="8"/>
      <c r="K96" s="8"/>
      <c r="L96" s="8"/>
      <c r="M96" s="8"/>
      <c r="N96" s="8"/>
      <c r="O96" s="9"/>
    </row>
    <row r="97" spans="1:15" ht="12.75" customHeight="1">
      <c r="A97" s="14" t="s">
        <v>92</v>
      </c>
      <c r="B97" s="53" t="s">
        <v>103</v>
      </c>
      <c r="C97" s="48">
        <v>1850127</v>
      </c>
      <c r="D97" s="48">
        <v>0</v>
      </c>
      <c r="E97" s="48">
        <v>2500</v>
      </c>
      <c r="F97" s="48">
        <v>0</v>
      </c>
      <c r="G97" s="48">
        <v>0</v>
      </c>
      <c r="H97" s="48">
        <v>0</v>
      </c>
      <c r="I97" s="25">
        <f>SUM(C97:H97)</f>
        <v>1852627</v>
      </c>
      <c r="J97" s="26">
        <f aca="true" t="shared" si="21" ref="J97:O98">C97/$I97</f>
        <v>0.9986505648465666</v>
      </c>
      <c r="K97" s="26">
        <f t="shared" si="21"/>
        <v>0</v>
      </c>
      <c r="L97" s="26">
        <f t="shared" si="21"/>
        <v>0.0013494351534334757</v>
      </c>
      <c r="M97" s="26">
        <f t="shared" si="21"/>
        <v>0</v>
      </c>
      <c r="N97" s="26">
        <f t="shared" si="21"/>
        <v>0</v>
      </c>
      <c r="O97" s="26">
        <f t="shared" si="21"/>
        <v>0</v>
      </c>
    </row>
    <row r="98" spans="1:15" ht="12.75">
      <c r="A98" s="11"/>
      <c r="B98" s="12" t="s">
        <v>104</v>
      </c>
      <c r="C98" s="27">
        <f>SUM(C97)</f>
        <v>1850127</v>
      </c>
      <c r="D98" s="27">
        <f aca="true" t="shared" si="22" ref="D98:I98">SUM(D97)</f>
        <v>0</v>
      </c>
      <c r="E98" s="27">
        <f t="shared" si="22"/>
        <v>2500</v>
      </c>
      <c r="F98" s="27">
        <f t="shared" si="22"/>
        <v>0</v>
      </c>
      <c r="G98" s="27">
        <f t="shared" si="22"/>
        <v>0</v>
      </c>
      <c r="H98" s="27">
        <f t="shared" si="22"/>
        <v>0</v>
      </c>
      <c r="I98" s="27">
        <f t="shared" si="22"/>
        <v>1852627</v>
      </c>
      <c r="J98" s="33">
        <f t="shared" si="21"/>
        <v>0.9986505648465666</v>
      </c>
      <c r="K98" s="34">
        <f t="shared" si="21"/>
        <v>0</v>
      </c>
      <c r="L98" s="35">
        <f t="shared" si="21"/>
        <v>0.0013494351534334757</v>
      </c>
      <c r="M98" s="33">
        <f t="shared" si="21"/>
        <v>0</v>
      </c>
      <c r="N98" s="34">
        <f t="shared" si="21"/>
        <v>0</v>
      </c>
      <c r="O98" s="35">
        <f t="shared" si="21"/>
        <v>0</v>
      </c>
    </row>
    <row r="99" spans="1:15" ht="12.75">
      <c r="A99" s="6"/>
      <c r="B99" s="7"/>
      <c r="C99" s="50"/>
      <c r="D99" s="50"/>
      <c r="E99" s="50"/>
      <c r="F99" s="50"/>
      <c r="G99" s="50"/>
      <c r="H99" s="50"/>
      <c r="I99" s="41"/>
      <c r="J99" s="8"/>
      <c r="K99" s="8"/>
      <c r="L99" s="8"/>
      <c r="M99" s="8"/>
      <c r="N99" s="8"/>
      <c r="O99" s="9"/>
    </row>
    <row r="100" spans="1:15" ht="13.5" thickBot="1">
      <c r="A100" s="15"/>
      <c r="B100" s="16" t="s">
        <v>26</v>
      </c>
      <c r="C100" s="49">
        <f>C95+C77+C73+C98</f>
        <v>158292088.69</v>
      </c>
      <c r="D100" s="49">
        <f aca="true" t="shared" si="23" ref="D100:I100">D95+D77+D73+D98</f>
        <v>4345678</v>
      </c>
      <c r="E100" s="49">
        <f t="shared" si="23"/>
        <v>5334637</v>
      </c>
      <c r="F100" s="49">
        <f t="shared" si="23"/>
        <v>49951992</v>
      </c>
      <c r="G100" s="49">
        <f t="shared" si="23"/>
        <v>5004</v>
      </c>
      <c r="H100" s="49">
        <f t="shared" si="23"/>
        <v>421598125</v>
      </c>
      <c r="I100" s="49">
        <f t="shared" si="23"/>
        <v>639527524.69</v>
      </c>
      <c r="J100" s="5">
        <f aca="true" t="shared" si="24" ref="J100:O100">C100/$I100</f>
        <v>0.24751411405901466</v>
      </c>
      <c r="K100" s="5">
        <f t="shared" si="24"/>
        <v>0.006795138336080988</v>
      </c>
      <c r="L100" s="5">
        <f t="shared" si="24"/>
        <v>0.008341528384702243</v>
      </c>
      <c r="M100" s="5">
        <f t="shared" si="24"/>
        <v>0.07810764990015616</v>
      </c>
      <c r="N100" s="5">
        <f t="shared" si="24"/>
        <v>7.824526399275157E-06</v>
      </c>
      <c r="O100" s="5">
        <f t="shared" si="24"/>
        <v>0.6592337447936466</v>
      </c>
    </row>
    <row r="101" ht="13.5" thickTop="1"/>
    <row r="102" spans="1:13" s="56" customFormat="1" ht="12.75" customHeight="1">
      <c r="A102" s="62"/>
      <c r="B102" s="1"/>
      <c r="C102" s="76" t="s">
        <v>88</v>
      </c>
      <c r="D102" s="76"/>
      <c r="E102" s="76"/>
      <c r="F102" s="76"/>
      <c r="J102" s="76" t="s">
        <v>88</v>
      </c>
      <c r="K102" s="76"/>
      <c r="L102" s="76"/>
      <c r="M102" s="76"/>
    </row>
    <row r="104" spans="3:9" ht="12.75">
      <c r="C104" s="60"/>
      <c r="D104" s="60"/>
      <c r="E104" s="60"/>
      <c r="F104" s="60"/>
      <c r="G104" s="60"/>
      <c r="H104" s="60"/>
      <c r="I104" s="60"/>
    </row>
  </sheetData>
  <sheetProtection/>
  <mergeCells count="5">
    <mergeCell ref="C1:I1"/>
    <mergeCell ref="J1:O1"/>
    <mergeCell ref="A1:B1"/>
    <mergeCell ref="J102:M102"/>
    <mergeCell ref="C102:F102"/>
  </mergeCells>
  <printOptions horizontalCentered="1"/>
  <pageMargins left="0.25" right="0.25" top="0.7" bottom="0.16" header="0.5" footer="0.5"/>
  <pageSetup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2013-10-23T12:54:58Z</cp:lastPrinted>
  <dcterms:created xsi:type="dcterms:W3CDTF">2003-11-24T19:14:29Z</dcterms:created>
  <dcterms:modified xsi:type="dcterms:W3CDTF">2013-10-23T12:55:03Z</dcterms:modified>
  <cp:category/>
  <cp:version/>
  <cp:contentType/>
  <cp:contentStatus/>
</cp:coreProperties>
</file>