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500 - Oth Pur Srv - by fund" sheetId="1" r:id="rId1"/>
  </sheets>
  <definedNames>
    <definedName name="_xlnm.Print_Area" localSheetId="0">'Obj500 - Oth Pur Srv - by fund'!$A$1:$O$102</definedName>
    <definedName name="_xlnm.Print_Titles" localSheetId="0">'Obj500 - Oth Pur Srv - by fund'!$A:$B,'Obj500 - Oth Pur Srv - by fund'!$1:$2</definedName>
  </definedNames>
  <calcPr fullCalcOnLoad="1"/>
</workbook>
</file>

<file path=xl/sharedStrings.xml><?xml version="1.0" encoding="utf-8"?>
<sst xmlns="http://schemas.openxmlformats.org/spreadsheetml/2006/main" count="115" uniqueCount="113">
  <si>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</si>
  <si>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</si>
  <si>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</si>
  <si>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</si>
  <si>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</si>
  <si>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</si>
  <si>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</si>
  <si>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</si>
  <si>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Percent              General Funds</t>
  </si>
  <si>
    <t xml:space="preserve">Percent            Special Fund Federal </t>
  </si>
  <si>
    <t>Percent                NCLB Federal Funds</t>
  </si>
  <si>
    <t>Percent             Other Special Funds</t>
  </si>
  <si>
    <t>Percent                   Debt Service Funds</t>
  </si>
  <si>
    <t>Percent             Capital Project Funds</t>
  </si>
  <si>
    <t>Total Other Purchased Services Expenditures</t>
  </si>
  <si>
    <t>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</si>
  <si>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</si>
  <si>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</si>
  <si>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</si>
  <si>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</si>
  <si>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</si>
  <si>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</si>
  <si>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</si>
  <si>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</si>
  <si>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</si>
  <si>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</si>
  <si>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</si>
  <si>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</si>
  <si>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</si>
  <si>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</si>
  <si>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</si>
  <si>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</si>
  <si>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</si>
  <si>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</si>
  <si>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</si>
  <si>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</si>
  <si>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</si>
  <si>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</si>
  <si>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</si>
  <si>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</si>
  <si>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</si>
  <si>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</si>
  <si>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</si>
  <si>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</si>
  <si>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</si>
  <si>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</si>
  <si>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</si>
  <si>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</si>
  <si>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</si>
  <si>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</si>
  <si>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</si>
  <si>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</si>
  <si>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</si>
  <si>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</si>
  <si>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</si>
  <si>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</si>
  <si>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</si>
  <si>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</si>
  <si>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</si>
  <si>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</si>
  <si>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</si>
  <si>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</si>
  <si>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</si>
  <si>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</si>
  <si>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</si>
  <si>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</si>
  <si>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</si>
  <si>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</si>
  <si>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</si>
  <si>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</si>
  <si>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</si>
  <si>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</si>
  <si>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</si>
  <si>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</si>
  <si>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</si>
  <si>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</si>
  <si>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</si>
  <si>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</si>
  <si>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</si>
  <si>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</si>
  <si>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</si>
  <si>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</si>
  <si>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</si>
  <si>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Other Purchased Services - 
Object Code 500 - Expenditures by Fund Source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</si>
  <si>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</si>
  <si>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</si>
  <si>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</si>
  <si>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</si>
  <si>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</si>
  <si>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</si>
  <si>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A02</t>
  </si>
  <si>
    <t xml:space="preserve">Office of Juvenile Justice </t>
  </si>
  <si>
    <t xml:space="preserve">Total Office of Juvenile Justice Schools </t>
  </si>
  <si>
    <t>* Excludes one-time Hurricane Related expenditures</t>
  </si>
  <si>
    <t>International High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</si>
  <si>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</si>
  <si>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</si>
  <si>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</si>
  <si>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</si>
  <si>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</si>
  <si>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</si>
  <si>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</si>
  <si>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</si>
  <si>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</si>
  <si>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</si>
  <si>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Louisiana Virtual Charter Academy</t>
  </si>
  <si>
    <t>Louisiana Connections Academy</t>
  </si>
  <si>
    <t>Lycee Francais de la Nouvelle-Orleans</t>
  </si>
  <si>
    <t xml:space="preserve">Lake Charles Charter Academy </t>
  </si>
  <si>
    <t>New Orleans Military and Maritime Academy</t>
  </si>
  <si>
    <t>Jefferson Parish School Board *</t>
  </si>
  <si>
    <t>2011-2012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</si>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</sst>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  <numFmt numFmtId="171" formatCode="&quot;$&quot;#,##0.00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3" applyFont="1" applyFill="1" applyBorder="1" applyAlignment="1">
      <alignment horizontal="right" wrapText="1"/>
      <protection/>
    </xf>
    <xf numFmtId="0" fontId="1" fillId="0" borderId="12" xfId="103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103" applyFont="1" applyFill="1" applyBorder="1" applyAlignment="1">
      <alignment horizontal="right" wrapText="1"/>
      <protection/>
    </xf>
    <xf numFmtId="0" fontId="1" fillId="0" borderId="10" xfId="103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3" applyNumberFormat="1" applyFont="1" applyFill="1" applyBorder="1" applyAlignment="1">
      <alignment horizontal="right" wrapText="1"/>
      <protection/>
    </xf>
    <xf numFmtId="10" fontId="1" fillId="0" borderId="10" xfId="103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3" applyNumberFormat="1" applyFont="1" applyFill="1" applyBorder="1" applyAlignment="1">
      <alignment horizontal="right" wrapText="1"/>
      <protection/>
    </xf>
    <xf numFmtId="10" fontId="1" fillId="0" borderId="19" xfId="103" applyNumberFormat="1" applyFont="1" applyFill="1" applyBorder="1" applyAlignment="1">
      <alignment horizontal="right" wrapText="1"/>
      <protection/>
    </xf>
    <xf numFmtId="10" fontId="4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9" xfId="103" applyFont="1" applyFill="1" applyBorder="1" applyAlignment="1">
      <alignment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164" fontId="1" fillId="0" borderId="19" xfId="103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3" applyNumberFormat="1" applyFont="1" applyFill="1" applyBorder="1" applyAlignment="1">
      <alignment horizontal="right" wrapText="1"/>
      <protection/>
    </xf>
    <xf numFmtId="164" fontId="4" fillId="0" borderId="26" xfId="0" applyNumberFormat="1" applyFont="1" applyFill="1" applyBorder="1" applyAlignment="1">
      <alignment/>
    </xf>
    <xf numFmtId="164" fontId="3" fillId="35" borderId="17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1" fillId="0" borderId="27" xfId="103" applyFont="1" applyFill="1" applyBorder="1" applyAlignment="1">
      <alignment wrapText="1"/>
      <protection/>
    </xf>
    <xf numFmtId="164" fontId="1" fillId="0" borderId="27" xfId="103" applyNumberFormat="1" applyFont="1" applyFill="1" applyBorder="1" applyAlignment="1">
      <alignment horizontal="right" wrapText="1"/>
      <protection/>
    </xf>
    <xf numFmtId="164" fontId="1" fillId="33" borderId="27" xfId="103" applyNumberFormat="1" applyFont="1" applyFill="1" applyBorder="1" applyAlignment="1">
      <alignment horizontal="right" wrapText="1"/>
      <protection/>
    </xf>
    <xf numFmtId="10" fontId="1" fillId="0" borderId="27" xfId="103" applyNumberFormat="1" applyFont="1" applyFill="1" applyBorder="1" applyAlignment="1">
      <alignment horizontal="right" wrapText="1"/>
      <protection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10" xfId="103" applyFont="1" applyFill="1" applyBorder="1" applyAlignment="1">
      <alignment wrapText="1"/>
      <protection/>
    </xf>
    <xf numFmtId="0" fontId="1" fillId="0" borderId="29" xfId="103" applyFont="1" applyFill="1" applyBorder="1" applyAlignment="1">
      <alignment wrapText="1"/>
      <protection/>
    </xf>
    <xf numFmtId="0" fontId="1" fillId="0" borderId="30" xfId="103" applyFont="1" applyFill="1" applyBorder="1" applyAlignment="1">
      <alignment wrapText="1"/>
      <protection/>
    </xf>
    <xf numFmtId="0" fontId="1" fillId="0" borderId="31" xfId="103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1" fillId="0" borderId="32" xfId="104" applyFont="1" applyFill="1" applyBorder="1" applyAlignment="1">
      <alignment horizontal="right" wrapText="1"/>
      <protection/>
    </xf>
    <xf numFmtId="0" fontId="1" fillId="0" borderId="33" xfId="104" applyFont="1" applyFill="1" applyBorder="1" applyAlignment="1">
      <alignment wrapText="1"/>
      <protection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9" xfId="104" applyFont="1" applyFill="1" applyBorder="1" applyAlignment="1">
      <alignment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wrapText="1"/>
      <protection/>
    </xf>
    <xf numFmtId="0" fontId="1" fillId="0" borderId="27" xfId="104" applyFont="1" applyFill="1" applyBorder="1" applyAlignment="1">
      <alignment horizontal="right" wrapText="1"/>
      <protection/>
    </xf>
    <xf numFmtId="0" fontId="1" fillId="0" borderId="27" xfId="104" applyFont="1" applyFill="1" applyBorder="1" applyAlignment="1">
      <alignment wrapText="1"/>
      <protection/>
    </xf>
    <xf numFmtId="0" fontId="1" fillId="36" borderId="19" xfId="104" applyFont="1" applyFill="1" applyBorder="1" applyAlignment="1">
      <alignment horizontal="right" wrapText="1"/>
      <protection/>
    </xf>
    <xf numFmtId="0" fontId="1" fillId="36" borderId="19" xfId="104" applyFont="1" applyFill="1" applyBorder="1" applyAlignment="1">
      <alignment wrapText="1"/>
      <protection/>
    </xf>
    <xf numFmtId="164" fontId="7" fillId="33" borderId="10" xfId="103" applyNumberFormat="1" applyFont="1" applyFill="1" applyBorder="1" applyAlignment="1">
      <alignment horizontal="right" wrapText="1"/>
      <protection/>
    </xf>
    <xf numFmtId="0" fontId="3" fillId="34" borderId="34" xfId="0" applyFont="1" applyFill="1" applyBorder="1" applyAlignment="1">
      <alignment/>
    </xf>
    <xf numFmtId="164" fontId="7" fillId="33" borderId="13" xfId="103" applyNumberFormat="1" applyFont="1" applyFill="1" applyBorder="1" applyAlignment="1">
      <alignment horizontal="right" vertical="top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38" fontId="3" fillId="0" borderId="0" xfId="86" applyNumberFormat="1" applyFont="1" applyFill="1" applyAlignment="1">
      <alignment horizontal="left" vertical="top" wrapText="1"/>
      <protection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0 2" xfId="58"/>
    <cellStyle name="Normal 10 3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3" xfId="83"/>
    <cellStyle name="Normal 3 2" xfId="84"/>
    <cellStyle name="Normal 38" xfId="85"/>
    <cellStyle name="Normal 38 2" xfId="86"/>
    <cellStyle name="Normal 39" xfId="87"/>
    <cellStyle name="Normal 39 2" xfId="88"/>
    <cellStyle name="Normal 4" xfId="89"/>
    <cellStyle name="Normal 4 2" xfId="90"/>
    <cellStyle name="Normal 4 3" xfId="91"/>
    <cellStyle name="Normal 4 4" xfId="92"/>
    <cellStyle name="Normal 4 5" xfId="93"/>
    <cellStyle name="Normal 4 6" xfId="94"/>
    <cellStyle name="Normal 46" xfId="95"/>
    <cellStyle name="Normal 46 2" xfId="96"/>
    <cellStyle name="Normal 47" xfId="97"/>
    <cellStyle name="Normal 5" xfId="98"/>
    <cellStyle name="Normal 6" xfId="99"/>
    <cellStyle name="Normal 7" xfId="100"/>
    <cellStyle name="Normal 8" xfId="101"/>
    <cellStyle name="Normal 9" xfId="102"/>
    <cellStyle name="Normal_Sheet1" xfId="103"/>
    <cellStyle name="Normal_Sheet1 2" xfId="104"/>
    <cellStyle name="Note" xfId="105"/>
    <cellStyle name="Output" xfId="106"/>
    <cellStyle name="Percent" xfId="107"/>
    <cellStyle name="Title" xfId="108"/>
    <cellStyle name="Total" xfId="109"/>
    <cellStyle name="Warning Tex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90" zoomScaleSheetLayoutView="90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72" sqref="C72"/>
    </sheetView>
  </sheetViews>
  <sheetFormatPr defaultColWidth="9.140625" defaultRowHeight="12.75"/>
  <cols>
    <col min="1" max="1" width="6.28125" style="1" bestFit="1" customWidth="1"/>
    <col min="2" max="2" width="43.140625" style="1" customWidth="1"/>
    <col min="3" max="3" width="11.8515625" style="1" customWidth="1"/>
    <col min="4" max="4" width="11.28125" style="1" customWidth="1"/>
    <col min="5" max="5" width="12.140625" style="1" customWidth="1"/>
    <col min="6" max="6" width="11.57421875" style="1" customWidth="1"/>
    <col min="7" max="7" width="11.00390625" style="1" customWidth="1"/>
    <col min="8" max="8" width="12.421875" style="1" customWidth="1"/>
    <col min="9" max="9" width="16.140625" style="1" customWidth="1"/>
    <col min="10" max="15" width="11.7109375" style="1" customWidth="1"/>
    <col min="16" max="16384" width="9.140625" style="1" customWidth="1"/>
  </cols>
  <sheetData>
    <row r="1" spans="1:15" s="29" customFormat="1" ht="64.5" customHeight="1">
      <c r="A1" s="73" t="s">
        <v>111</v>
      </c>
      <c r="B1" s="73"/>
      <c r="C1" s="72" t="s">
        <v>83</v>
      </c>
      <c r="D1" s="73"/>
      <c r="E1" s="73"/>
      <c r="F1" s="73"/>
      <c r="G1" s="73"/>
      <c r="H1" s="73"/>
      <c r="I1" s="73"/>
      <c r="J1" s="72" t="s">
        <v>83</v>
      </c>
      <c r="K1" s="73"/>
      <c r="L1" s="73"/>
      <c r="M1" s="73"/>
      <c r="N1" s="73"/>
      <c r="O1" s="73"/>
    </row>
    <row r="2" spans="1:15" ht="38.25">
      <c r="A2" s="35" t="s">
        <v>0</v>
      </c>
      <c r="B2" s="35" t="s">
        <v>6</v>
      </c>
      <c r="C2" s="36" t="s">
        <v>1</v>
      </c>
      <c r="D2" s="36" t="s">
        <v>2</v>
      </c>
      <c r="E2" s="36" t="s">
        <v>7</v>
      </c>
      <c r="F2" s="36" t="s">
        <v>3</v>
      </c>
      <c r="G2" s="36" t="s">
        <v>4</v>
      </c>
      <c r="H2" s="36" t="s">
        <v>5</v>
      </c>
      <c r="I2" s="37" t="s">
        <v>14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</row>
    <row r="3" spans="1:15" ht="12.75">
      <c r="A3" s="47">
        <v>1</v>
      </c>
      <c r="B3" s="55" t="s">
        <v>16</v>
      </c>
      <c r="C3" s="48">
        <v>1991149</v>
      </c>
      <c r="D3" s="48">
        <v>140469</v>
      </c>
      <c r="E3" s="48">
        <v>106199</v>
      </c>
      <c r="F3" s="48">
        <v>203451</v>
      </c>
      <c r="G3" s="48">
        <v>0</v>
      </c>
      <c r="H3" s="48">
        <v>0</v>
      </c>
      <c r="I3" s="49">
        <f>SUM(C3:H3)</f>
        <v>2441268</v>
      </c>
      <c r="J3" s="50">
        <f aca="true" t="shared" si="0" ref="J3:O3">C3/$I3</f>
        <v>0.8156208167231127</v>
      </c>
      <c r="K3" s="50">
        <f t="shared" si="0"/>
        <v>0.05753936069288583</v>
      </c>
      <c r="L3" s="50">
        <f t="shared" si="0"/>
        <v>0.04350157377231832</v>
      </c>
      <c r="M3" s="50">
        <f t="shared" si="0"/>
        <v>0.08333824881168311</v>
      </c>
      <c r="N3" s="50">
        <f t="shared" si="0"/>
        <v>0</v>
      </c>
      <c r="O3" s="50">
        <f t="shared" si="0"/>
        <v>0</v>
      </c>
    </row>
    <row r="4" spans="1:15" s="33" customFormat="1" ht="12.75">
      <c r="A4" s="13">
        <v>2</v>
      </c>
      <c r="B4" s="54" t="s">
        <v>95</v>
      </c>
      <c r="C4" s="41">
        <v>550347</v>
      </c>
      <c r="D4" s="41">
        <v>86559</v>
      </c>
      <c r="E4" s="41">
        <v>53243</v>
      </c>
      <c r="F4" s="41">
        <v>102850</v>
      </c>
      <c r="G4" s="41">
        <v>0</v>
      </c>
      <c r="H4" s="41">
        <v>0</v>
      </c>
      <c r="I4" s="30">
        <f aca="true" t="shared" si="1" ref="I4:I67">SUM(C4:H4)</f>
        <v>792999</v>
      </c>
      <c r="J4" s="31">
        <f aca="true" t="shared" si="2" ref="J4:J67">C4/$I4</f>
        <v>0.6940071803369235</v>
      </c>
      <c r="K4" s="31">
        <f aca="true" t="shared" si="3" ref="K4:K67">D4/$I4</f>
        <v>0.1091539838007362</v>
      </c>
      <c r="L4" s="31">
        <f aca="true" t="shared" si="4" ref="L4:L67">E4/$I4</f>
        <v>0.06714132048085811</v>
      </c>
      <c r="M4" s="31">
        <f aca="true" t="shared" si="5" ref="M4:M67">F4/$I4</f>
        <v>0.1296975153814822</v>
      </c>
      <c r="N4" s="31">
        <f aca="true" t="shared" si="6" ref="N4:N67">G4/$I4</f>
        <v>0</v>
      </c>
      <c r="O4" s="31">
        <f aca="true" t="shared" si="7" ref="O4:O67">H4/$I4</f>
        <v>0</v>
      </c>
    </row>
    <row r="5" spans="1:15" s="33" customFormat="1" ht="12.75">
      <c r="A5" s="13">
        <v>3</v>
      </c>
      <c r="B5" s="54" t="s">
        <v>17</v>
      </c>
      <c r="C5" s="41">
        <v>3307312</v>
      </c>
      <c r="D5" s="41">
        <v>250950</v>
      </c>
      <c r="E5" s="41">
        <v>117191</v>
      </c>
      <c r="F5" s="41">
        <v>19987</v>
      </c>
      <c r="G5" s="41">
        <v>0</v>
      </c>
      <c r="H5" s="41">
        <v>97828</v>
      </c>
      <c r="I5" s="30">
        <f t="shared" si="1"/>
        <v>3793268</v>
      </c>
      <c r="J5" s="31">
        <f t="shared" si="2"/>
        <v>0.8718898849224468</v>
      </c>
      <c r="K5" s="31">
        <f t="shared" si="3"/>
        <v>0.06615667545767924</v>
      </c>
      <c r="L5" s="31">
        <f t="shared" si="4"/>
        <v>0.030894468832679368</v>
      </c>
      <c r="M5" s="31">
        <f t="shared" si="5"/>
        <v>0.005269071418101753</v>
      </c>
      <c r="N5" s="31">
        <f t="shared" si="6"/>
        <v>0</v>
      </c>
      <c r="O5" s="31">
        <f t="shared" si="7"/>
        <v>0.025789899369092824</v>
      </c>
    </row>
    <row r="6" spans="1:15" s="33" customFormat="1" ht="12.75">
      <c r="A6" s="13">
        <v>4</v>
      </c>
      <c r="B6" s="54" t="s">
        <v>18</v>
      </c>
      <c r="C6" s="41">
        <v>2400136</v>
      </c>
      <c r="D6" s="41">
        <v>105535</v>
      </c>
      <c r="E6" s="41">
        <v>137420</v>
      </c>
      <c r="F6" s="41">
        <v>16582</v>
      </c>
      <c r="G6" s="41">
        <v>0</v>
      </c>
      <c r="H6" s="41">
        <v>0</v>
      </c>
      <c r="I6" s="30">
        <f t="shared" si="1"/>
        <v>2659673</v>
      </c>
      <c r="J6" s="31">
        <f t="shared" si="2"/>
        <v>0.9024177032289308</v>
      </c>
      <c r="K6" s="31">
        <f t="shared" si="3"/>
        <v>0.03967968994684685</v>
      </c>
      <c r="L6" s="31">
        <f t="shared" si="4"/>
        <v>0.05166800580372098</v>
      </c>
      <c r="M6" s="31">
        <f t="shared" si="5"/>
        <v>0.0062346010205013925</v>
      </c>
      <c r="N6" s="31">
        <f t="shared" si="6"/>
        <v>0</v>
      </c>
      <c r="O6" s="31">
        <f t="shared" si="7"/>
        <v>0</v>
      </c>
    </row>
    <row r="7" spans="1:15" ht="12.75">
      <c r="A7" s="14">
        <v>5</v>
      </c>
      <c r="B7" s="56" t="s">
        <v>19</v>
      </c>
      <c r="C7" s="42">
        <v>1497492</v>
      </c>
      <c r="D7" s="42">
        <v>29850</v>
      </c>
      <c r="E7" s="42">
        <v>32531</v>
      </c>
      <c r="F7" s="42">
        <v>18442</v>
      </c>
      <c r="G7" s="42">
        <v>0</v>
      </c>
      <c r="H7" s="42">
        <v>0</v>
      </c>
      <c r="I7" s="2">
        <f t="shared" si="1"/>
        <v>1578315</v>
      </c>
      <c r="J7" s="17">
        <f t="shared" si="2"/>
        <v>0.9487915910322084</v>
      </c>
      <c r="K7" s="17">
        <f t="shared" si="3"/>
        <v>0.018912574486081676</v>
      </c>
      <c r="L7" s="17">
        <f t="shared" si="4"/>
        <v>0.02061122146086174</v>
      </c>
      <c r="M7" s="17">
        <f t="shared" si="5"/>
        <v>0.011684613020848182</v>
      </c>
      <c r="N7" s="17">
        <f t="shared" si="6"/>
        <v>0</v>
      </c>
      <c r="O7" s="17">
        <f t="shared" si="7"/>
        <v>0</v>
      </c>
    </row>
    <row r="8" spans="1:15" ht="12.75">
      <c r="A8" s="47">
        <v>6</v>
      </c>
      <c r="B8" s="55" t="s">
        <v>20</v>
      </c>
      <c r="C8" s="48">
        <v>726847</v>
      </c>
      <c r="D8" s="48">
        <v>108255</v>
      </c>
      <c r="E8" s="48">
        <v>161164</v>
      </c>
      <c r="F8" s="48">
        <v>95709</v>
      </c>
      <c r="G8" s="48">
        <v>0</v>
      </c>
      <c r="H8" s="48">
        <v>2240</v>
      </c>
      <c r="I8" s="49">
        <f t="shared" si="1"/>
        <v>1094215</v>
      </c>
      <c r="J8" s="50">
        <f t="shared" si="2"/>
        <v>0.664263421722422</v>
      </c>
      <c r="K8" s="50">
        <f t="shared" si="3"/>
        <v>0.09893393894252958</v>
      </c>
      <c r="L8" s="50">
        <f t="shared" si="4"/>
        <v>0.14728732470309766</v>
      </c>
      <c r="M8" s="50">
        <f t="shared" si="5"/>
        <v>0.08746818495451077</v>
      </c>
      <c r="N8" s="50">
        <f t="shared" si="6"/>
        <v>0</v>
      </c>
      <c r="O8" s="50">
        <f t="shared" si="7"/>
        <v>0.0020471296774399912</v>
      </c>
    </row>
    <row r="9" spans="1:15" s="33" customFormat="1" ht="12.75">
      <c r="A9" s="13">
        <v>7</v>
      </c>
      <c r="B9" s="54" t="s">
        <v>21</v>
      </c>
      <c r="C9" s="41">
        <v>56874</v>
      </c>
      <c r="D9" s="41">
        <v>31976</v>
      </c>
      <c r="E9" s="41">
        <v>9486</v>
      </c>
      <c r="F9" s="41">
        <v>345576</v>
      </c>
      <c r="G9" s="41">
        <v>0</v>
      </c>
      <c r="H9" s="41">
        <v>0</v>
      </c>
      <c r="I9" s="30">
        <f t="shared" si="1"/>
        <v>443912</v>
      </c>
      <c r="J9" s="31">
        <f t="shared" si="2"/>
        <v>0.12811998774531888</v>
      </c>
      <c r="K9" s="31">
        <f t="shared" si="3"/>
        <v>0.07203229468903746</v>
      </c>
      <c r="L9" s="31">
        <f t="shared" si="4"/>
        <v>0.02136910018201806</v>
      </c>
      <c r="M9" s="31">
        <f t="shared" si="5"/>
        <v>0.7784786173836256</v>
      </c>
      <c r="N9" s="31">
        <f t="shared" si="6"/>
        <v>0</v>
      </c>
      <c r="O9" s="31">
        <f t="shared" si="7"/>
        <v>0</v>
      </c>
    </row>
    <row r="10" spans="1:15" s="33" customFormat="1" ht="12.75">
      <c r="A10" s="13">
        <v>8</v>
      </c>
      <c r="B10" s="54" t="s">
        <v>22</v>
      </c>
      <c r="C10" s="41">
        <v>1846131</v>
      </c>
      <c r="D10" s="41">
        <v>159704</v>
      </c>
      <c r="E10" s="41">
        <v>206016</v>
      </c>
      <c r="F10" s="41">
        <v>137224</v>
      </c>
      <c r="G10" s="41">
        <v>0</v>
      </c>
      <c r="H10" s="41">
        <v>0</v>
      </c>
      <c r="I10" s="30">
        <f t="shared" si="1"/>
        <v>2349075</v>
      </c>
      <c r="J10" s="31">
        <f t="shared" si="2"/>
        <v>0.78589700201143</v>
      </c>
      <c r="K10" s="31">
        <f t="shared" si="3"/>
        <v>0.06798590934729627</v>
      </c>
      <c r="L10" s="31">
        <f t="shared" si="4"/>
        <v>0.0877009035471409</v>
      </c>
      <c r="M10" s="31">
        <f t="shared" si="5"/>
        <v>0.058416185094132794</v>
      </c>
      <c r="N10" s="31">
        <f t="shared" si="6"/>
        <v>0</v>
      </c>
      <c r="O10" s="31">
        <f t="shared" si="7"/>
        <v>0</v>
      </c>
    </row>
    <row r="11" spans="1:15" s="33" customFormat="1" ht="12.75">
      <c r="A11" s="13">
        <v>9</v>
      </c>
      <c r="B11" s="54" t="s">
        <v>23</v>
      </c>
      <c r="C11" s="41">
        <v>2501661</v>
      </c>
      <c r="D11" s="41">
        <v>475252</v>
      </c>
      <c r="E11" s="41">
        <v>1150903</v>
      </c>
      <c r="F11" s="41">
        <v>113994</v>
      </c>
      <c r="G11" s="41">
        <v>0</v>
      </c>
      <c r="H11" s="41">
        <v>29389</v>
      </c>
      <c r="I11" s="30">
        <f t="shared" si="1"/>
        <v>4271199</v>
      </c>
      <c r="J11" s="31">
        <f t="shared" si="2"/>
        <v>0.5857046229875967</v>
      </c>
      <c r="K11" s="31">
        <f t="shared" si="3"/>
        <v>0.11126899027650082</v>
      </c>
      <c r="L11" s="31">
        <f t="shared" si="4"/>
        <v>0.26945665608181685</v>
      </c>
      <c r="M11" s="31">
        <f t="shared" si="5"/>
        <v>0.02668899295022311</v>
      </c>
      <c r="N11" s="31">
        <f t="shared" si="6"/>
        <v>0</v>
      </c>
      <c r="O11" s="31">
        <f t="shared" si="7"/>
        <v>0.006880737703862545</v>
      </c>
    </row>
    <row r="12" spans="1:15" ht="12.75">
      <c r="A12" s="14">
        <v>10</v>
      </c>
      <c r="B12" s="56" t="s">
        <v>96</v>
      </c>
      <c r="C12" s="42">
        <v>5836196</v>
      </c>
      <c r="D12" s="42">
        <v>716367</v>
      </c>
      <c r="E12" s="42">
        <v>1155627</v>
      </c>
      <c r="F12" s="42">
        <v>80942</v>
      </c>
      <c r="G12" s="42">
        <v>0</v>
      </c>
      <c r="H12" s="42">
        <v>35460</v>
      </c>
      <c r="I12" s="2">
        <f t="shared" si="1"/>
        <v>7824592</v>
      </c>
      <c r="J12" s="17">
        <f t="shared" si="2"/>
        <v>0.7458786349499118</v>
      </c>
      <c r="K12" s="17">
        <f t="shared" si="3"/>
        <v>0.09155327204281066</v>
      </c>
      <c r="L12" s="17">
        <f t="shared" si="4"/>
        <v>0.14769166238955334</v>
      </c>
      <c r="M12" s="17">
        <f t="shared" si="5"/>
        <v>0.010344564930669868</v>
      </c>
      <c r="N12" s="17">
        <f t="shared" si="6"/>
        <v>0</v>
      </c>
      <c r="O12" s="17">
        <f t="shared" si="7"/>
        <v>0.004531865687054354</v>
      </c>
    </row>
    <row r="13" spans="1:15" ht="12.75">
      <c r="A13" s="47">
        <v>11</v>
      </c>
      <c r="B13" s="55" t="s">
        <v>24</v>
      </c>
      <c r="C13" s="48">
        <v>226590</v>
      </c>
      <c r="D13" s="48">
        <v>28397</v>
      </c>
      <c r="E13" s="48">
        <v>38113</v>
      </c>
      <c r="F13" s="48">
        <v>19237</v>
      </c>
      <c r="G13" s="48">
        <v>0</v>
      </c>
      <c r="H13" s="48">
        <v>1245</v>
      </c>
      <c r="I13" s="49">
        <f t="shared" si="1"/>
        <v>313582</v>
      </c>
      <c r="J13" s="50">
        <f t="shared" si="2"/>
        <v>0.7225861178256405</v>
      </c>
      <c r="K13" s="50">
        <f t="shared" si="3"/>
        <v>0.09055685594198647</v>
      </c>
      <c r="L13" s="50">
        <f t="shared" si="4"/>
        <v>0.12154077721297779</v>
      </c>
      <c r="M13" s="50">
        <f t="shared" si="5"/>
        <v>0.06134599562474887</v>
      </c>
      <c r="N13" s="50">
        <f t="shared" si="6"/>
        <v>0</v>
      </c>
      <c r="O13" s="50">
        <f t="shared" si="7"/>
        <v>0.003970253394646376</v>
      </c>
    </row>
    <row r="14" spans="1:15" s="33" customFormat="1" ht="12.75">
      <c r="A14" s="13">
        <v>12</v>
      </c>
      <c r="B14" s="54" t="s">
        <v>97</v>
      </c>
      <c r="C14" s="41">
        <v>1777622</v>
      </c>
      <c r="D14" s="41">
        <v>12128</v>
      </c>
      <c r="E14" s="41">
        <v>1221</v>
      </c>
      <c r="F14" s="41">
        <v>1112</v>
      </c>
      <c r="G14" s="41">
        <v>0</v>
      </c>
      <c r="H14" s="41">
        <v>0</v>
      </c>
      <c r="I14" s="30">
        <f t="shared" si="1"/>
        <v>1792083</v>
      </c>
      <c r="J14" s="31">
        <f t="shared" si="2"/>
        <v>0.9919306192849326</v>
      </c>
      <c r="K14" s="31">
        <f t="shared" si="3"/>
        <v>0.006767543690777715</v>
      </c>
      <c r="L14" s="31">
        <f t="shared" si="4"/>
        <v>0.0006813300500032644</v>
      </c>
      <c r="M14" s="31">
        <f t="shared" si="5"/>
        <v>0.0006205069742863472</v>
      </c>
      <c r="N14" s="31">
        <f t="shared" si="6"/>
        <v>0</v>
      </c>
      <c r="O14" s="31">
        <f t="shared" si="7"/>
        <v>0</v>
      </c>
    </row>
    <row r="15" spans="1:15" s="33" customFormat="1" ht="12.75">
      <c r="A15" s="13">
        <v>13</v>
      </c>
      <c r="B15" s="54" t="s">
        <v>25</v>
      </c>
      <c r="C15" s="41">
        <v>549714</v>
      </c>
      <c r="D15" s="41">
        <v>54975</v>
      </c>
      <c r="E15" s="41">
        <v>14689</v>
      </c>
      <c r="F15" s="41">
        <v>76917</v>
      </c>
      <c r="G15" s="41">
        <v>0</v>
      </c>
      <c r="H15" s="41">
        <v>0</v>
      </c>
      <c r="I15" s="30">
        <f t="shared" si="1"/>
        <v>696295</v>
      </c>
      <c r="J15" s="31">
        <f t="shared" si="2"/>
        <v>0.789484342125105</v>
      </c>
      <c r="K15" s="31">
        <f t="shared" si="3"/>
        <v>0.07895360443490188</v>
      </c>
      <c r="L15" s="31">
        <f t="shared" si="4"/>
        <v>0.021095943529682103</v>
      </c>
      <c r="M15" s="31">
        <f t="shared" si="5"/>
        <v>0.110466109910311</v>
      </c>
      <c r="N15" s="31">
        <f t="shared" si="6"/>
        <v>0</v>
      </c>
      <c r="O15" s="31">
        <f t="shared" si="7"/>
        <v>0</v>
      </c>
    </row>
    <row r="16" spans="1:15" s="33" customFormat="1" ht="12.75">
      <c r="A16" s="13">
        <v>14</v>
      </c>
      <c r="B16" s="54" t="s">
        <v>26</v>
      </c>
      <c r="C16" s="41">
        <v>269584</v>
      </c>
      <c r="D16" s="41">
        <v>65896</v>
      </c>
      <c r="E16" s="41">
        <v>86939</v>
      </c>
      <c r="F16" s="41">
        <v>3428</v>
      </c>
      <c r="G16" s="41">
        <v>0</v>
      </c>
      <c r="H16" s="41">
        <v>0</v>
      </c>
      <c r="I16" s="30">
        <f t="shared" si="1"/>
        <v>425847</v>
      </c>
      <c r="J16" s="31">
        <f t="shared" si="2"/>
        <v>0.6330536554208437</v>
      </c>
      <c r="K16" s="31">
        <f t="shared" si="3"/>
        <v>0.1547410220102525</v>
      </c>
      <c r="L16" s="31">
        <f t="shared" si="4"/>
        <v>0.20415548307255893</v>
      </c>
      <c r="M16" s="31">
        <f t="shared" si="5"/>
        <v>0.008049839496344932</v>
      </c>
      <c r="N16" s="31">
        <f t="shared" si="6"/>
        <v>0</v>
      </c>
      <c r="O16" s="31">
        <f t="shared" si="7"/>
        <v>0</v>
      </c>
    </row>
    <row r="17" spans="1:15" ht="12.75">
      <c r="A17" s="14">
        <v>15</v>
      </c>
      <c r="B17" s="56" t="s">
        <v>27</v>
      </c>
      <c r="C17" s="42">
        <v>1381748</v>
      </c>
      <c r="D17" s="42">
        <v>30937</v>
      </c>
      <c r="E17" s="42">
        <v>150262</v>
      </c>
      <c r="F17" s="42">
        <v>37251</v>
      </c>
      <c r="G17" s="42">
        <v>0</v>
      </c>
      <c r="H17" s="42">
        <v>0</v>
      </c>
      <c r="I17" s="2">
        <f t="shared" si="1"/>
        <v>1600198</v>
      </c>
      <c r="J17" s="17">
        <f t="shared" si="2"/>
        <v>0.8634856436515981</v>
      </c>
      <c r="K17" s="17">
        <f t="shared" si="3"/>
        <v>0.01933323251247658</v>
      </c>
      <c r="L17" s="17">
        <f t="shared" si="4"/>
        <v>0.09390212961146058</v>
      </c>
      <c r="M17" s="17">
        <f t="shared" si="5"/>
        <v>0.023278994224464722</v>
      </c>
      <c r="N17" s="17">
        <f t="shared" si="6"/>
        <v>0</v>
      </c>
      <c r="O17" s="17">
        <f t="shared" si="7"/>
        <v>0</v>
      </c>
    </row>
    <row r="18" spans="1:15" ht="12.75">
      <c r="A18" s="47">
        <v>16</v>
      </c>
      <c r="B18" s="55" t="s">
        <v>28</v>
      </c>
      <c r="C18" s="48">
        <v>847379</v>
      </c>
      <c r="D18" s="48">
        <v>17153</v>
      </c>
      <c r="E18" s="48">
        <v>214660</v>
      </c>
      <c r="F18" s="48">
        <v>563475</v>
      </c>
      <c r="G18" s="48">
        <v>0</v>
      </c>
      <c r="H18" s="48">
        <v>0</v>
      </c>
      <c r="I18" s="49">
        <f t="shared" si="1"/>
        <v>1642667</v>
      </c>
      <c r="J18" s="50">
        <f t="shared" si="2"/>
        <v>0.5158556177241036</v>
      </c>
      <c r="K18" s="50">
        <f t="shared" si="3"/>
        <v>0.01044216508884637</v>
      </c>
      <c r="L18" s="50">
        <f t="shared" si="4"/>
        <v>0.13067773322286258</v>
      </c>
      <c r="M18" s="50">
        <f t="shared" si="5"/>
        <v>0.3430244839641875</v>
      </c>
      <c r="N18" s="50">
        <f t="shared" si="6"/>
        <v>0</v>
      </c>
      <c r="O18" s="50">
        <f t="shared" si="7"/>
        <v>0</v>
      </c>
    </row>
    <row r="19" spans="1:15" s="33" customFormat="1" ht="12.75">
      <c r="A19" s="13">
        <v>17</v>
      </c>
      <c r="B19" s="54" t="s">
        <v>29</v>
      </c>
      <c r="C19" s="41">
        <v>8679738</v>
      </c>
      <c r="D19" s="41">
        <v>281375</v>
      </c>
      <c r="E19" s="41">
        <v>1297296</v>
      </c>
      <c r="F19" s="41">
        <v>177249</v>
      </c>
      <c r="G19" s="41">
        <v>0</v>
      </c>
      <c r="H19" s="41">
        <v>22010</v>
      </c>
      <c r="I19" s="30">
        <f t="shared" si="1"/>
        <v>10457668</v>
      </c>
      <c r="J19" s="31">
        <f t="shared" si="2"/>
        <v>0.8299879093503446</v>
      </c>
      <c r="K19" s="31">
        <f t="shared" si="3"/>
        <v>0.02690609416936931</v>
      </c>
      <c r="L19" s="31">
        <f t="shared" si="4"/>
        <v>0.12405213093397113</v>
      </c>
      <c r="M19" s="31">
        <f t="shared" si="5"/>
        <v>0.016949189819374644</v>
      </c>
      <c r="N19" s="31">
        <f t="shared" si="6"/>
        <v>0</v>
      </c>
      <c r="O19" s="31">
        <f t="shared" si="7"/>
        <v>0.00210467572694027</v>
      </c>
    </row>
    <row r="20" spans="1:15" s="33" customFormat="1" ht="12.75">
      <c r="A20" s="13">
        <v>18</v>
      </c>
      <c r="B20" s="54" t="s">
        <v>30</v>
      </c>
      <c r="C20" s="41">
        <v>627282</v>
      </c>
      <c r="D20" s="41">
        <v>35152</v>
      </c>
      <c r="E20" s="41">
        <v>48107</v>
      </c>
      <c r="F20" s="41">
        <v>4622</v>
      </c>
      <c r="G20" s="41">
        <v>0</v>
      </c>
      <c r="H20" s="41">
        <v>0</v>
      </c>
      <c r="I20" s="30">
        <f t="shared" si="1"/>
        <v>715163</v>
      </c>
      <c r="J20" s="31">
        <f t="shared" si="2"/>
        <v>0.8771175242567079</v>
      </c>
      <c r="K20" s="31">
        <f t="shared" si="3"/>
        <v>0.049152430984265125</v>
      </c>
      <c r="L20" s="31">
        <f t="shared" si="4"/>
        <v>0.06726718244651919</v>
      </c>
      <c r="M20" s="31">
        <f t="shared" si="5"/>
        <v>0.006462862312507778</v>
      </c>
      <c r="N20" s="31">
        <f t="shared" si="6"/>
        <v>0</v>
      </c>
      <c r="O20" s="31">
        <f t="shared" si="7"/>
        <v>0</v>
      </c>
    </row>
    <row r="21" spans="1:15" s="33" customFormat="1" ht="12.75">
      <c r="A21" s="13">
        <v>19</v>
      </c>
      <c r="B21" s="54" t="s">
        <v>31</v>
      </c>
      <c r="C21" s="41">
        <v>442454</v>
      </c>
      <c r="D21" s="41">
        <v>12402</v>
      </c>
      <c r="E21" s="41">
        <v>78372</v>
      </c>
      <c r="F21" s="41">
        <v>3378</v>
      </c>
      <c r="G21" s="41">
        <v>0</v>
      </c>
      <c r="H21" s="41">
        <v>0</v>
      </c>
      <c r="I21" s="30">
        <f t="shared" si="1"/>
        <v>536606</v>
      </c>
      <c r="J21" s="31">
        <f t="shared" si="2"/>
        <v>0.8245416562617638</v>
      </c>
      <c r="K21" s="31">
        <f t="shared" si="3"/>
        <v>0.02311192942307764</v>
      </c>
      <c r="L21" s="31">
        <f t="shared" si="4"/>
        <v>0.14605129275483317</v>
      </c>
      <c r="M21" s="31">
        <f t="shared" si="5"/>
        <v>0.006295121560325453</v>
      </c>
      <c r="N21" s="31">
        <f t="shared" si="6"/>
        <v>0</v>
      </c>
      <c r="O21" s="31">
        <f t="shared" si="7"/>
        <v>0</v>
      </c>
    </row>
    <row r="22" spans="1:15" ht="12.75">
      <c r="A22" s="14">
        <v>20</v>
      </c>
      <c r="B22" s="56" t="s">
        <v>32</v>
      </c>
      <c r="C22" s="42">
        <v>877029</v>
      </c>
      <c r="D22" s="42">
        <v>84252</v>
      </c>
      <c r="E22" s="42">
        <v>75024</v>
      </c>
      <c r="F22" s="42">
        <v>22878</v>
      </c>
      <c r="G22" s="42">
        <v>0</v>
      </c>
      <c r="H22" s="42">
        <v>0</v>
      </c>
      <c r="I22" s="2">
        <f t="shared" si="1"/>
        <v>1059183</v>
      </c>
      <c r="J22" s="17">
        <f t="shared" si="2"/>
        <v>0.8280240525008427</v>
      </c>
      <c r="K22" s="17">
        <f t="shared" si="3"/>
        <v>0.0795443280339658</v>
      </c>
      <c r="L22" s="17">
        <f t="shared" si="4"/>
        <v>0.07083195255210856</v>
      </c>
      <c r="M22" s="17">
        <f t="shared" si="5"/>
        <v>0.02159966691308301</v>
      </c>
      <c r="N22" s="17">
        <f t="shared" si="6"/>
        <v>0</v>
      </c>
      <c r="O22" s="17">
        <f t="shared" si="7"/>
        <v>0</v>
      </c>
    </row>
    <row r="23" spans="1:15" ht="12.75">
      <c r="A23" s="47">
        <v>21</v>
      </c>
      <c r="B23" s="55" t="s">
        <v>33</v>
      </c>
      <c r="C23" s="48">
        <v>572149</v>
      </c>
      <c r="D23" s="48">
        <v>90505</v>
      </c>
      <c r="E23" s="48">
        <v>52987</v>
      </c>
      <c r="F23" s="48">
        <v>56053</v>
      </c>
      <c r="G23" s="48">
        <v>0</v>
      </c>
      <c r="H23" s="48">
        <v>0</v>
      </c>
      <c r="I23" s="49">
        <f t="shared" si="1"/>
        <v>771694</v>
      </c>
      <c r="J23" s="50">
        <f t="shared" si="2"/>
        <v>0.7414195263925857</v>
      </c>
      <c r="K23" s="50">
        <f t="shared" si="3"/>
        <v>0.11728094296443928</v>
      </c>
      <c r="L23" s="50">
        <f t="shared" si="4"/>
        <v>0.06866322661573111</v>
      </c>
      <c r="M23" s="50">
        <f t="shared" si="5"/>
        <v>0.07263630402724396</v>
      </c>
      <c r="N23" s="50">
        <f t="shared" si="6"/>
        <v>0</v>
      </c>
      <c r="O23" s="50">
        <f t="shared" si="7"/>
        <v>0</v>
      </c>
    </row>
    <row r="24" spans="1:15" s="33" customFormat="1" ht="12.75">
      <c r="A24" s="13">
        <v>22</v>
      </c>
      <c r="B24" s="54" t="s">
        <v>34</v>
      </c>
      <c r="C24" s="41">
        <v>400350</v>
      </c>
      <c r="D24" s="41">
        <v>26779</v>
      </c>
      <c r="E24" s="41">
        <v>123394</v>
      </c>
      <c r="F24" s="41">
        <v>34850</v>
      </c>
      <c r="G24" s="41">
        <v>0</v>
      </c>
      <c r="H24" s="41">
        <v>37656</v>
      </c>
      <c r="I24" s="30">
        <f t="shared" si="1"/>
        <v>623029</v>
      </c>
      <c r="J24" s="31">
        <f t="shared" si="2"/>
        <v>0.6425864606623448</v>
      </c>
      <c r="K24" s="31">
        <f t="shared" si="3"/>
        <v>0.04298194787080537</v>
      </c>
      <c r="L24" s="31">
        <f t="shared" si="4"/>
        <v>0.1980549862044945</v>
      </c>
      <c r="M24" s="31">
        <f t="shared" si="5"/>
        <v>0.05593640103430177</v>
      </c>
      <c r="N24" s="31">
        <f t="shared" si="6"/>
        <v>0</v>
      </c>
      <c r="O24" s="31">
        <f t="shared" si="7"/>
        <v>0.06044020422805359</v>
      </c>
    </row>
    <row r="25" spans="1:15" s="33" customFormat="1" ht="12.75">
      <c r="A25" s="13">
        <v>23</v>
      </c>
      <c r="B25" s="54" t="s">
        <v>35</v>
      </c>
      <c r="C25" s="41">
        <v>3517449</v>
      </c>
      <c r="D25" s="41">
        <v>227571</v>
      </c>
      <c r="E25" s="41">
        <v>185486</v>
      </c>
      <c r="F25" s="41">
        <v>126081</v>
      </c>
      <c r="G25" s="41">
        <v>0</v>
      </c>
      <c r="H25" s="41">
        <v>0</v>
      </c>
      <c r="I25" s="30">
        <f t="shared" si="1"/>
        <v>4056587</v>
      </c>
      <c r="J25" s="31">
        <f t="shared" si="2"/>
        <v>0.8670956644095147</v>
      </c>
      <c r="K25" s="31">
        <f t="shared" si="3"/>
        <v>0.0560991296377965</v>
      </c>
      <c r="L25" s="31">
        <f t="shared" si="4"/>
        <v>0.04572464488004325</v>
      </c>
      <c r="M25" s="31">
        <f t="shared" si="5"/>
        <v>0.031080561072645552</v>
      </c>
      <c r="N25" s="31">
        <f t="shared" si="6"/>
        <v>0</v>
      </c>
      <c r="O25" s="31">
        <f t="shared" si="7"/>
        <v>0</v>
      </c>
    </row>
    <row r="26" spans="1:15" s="33" customFormat="1" ht="12.75">
      <c r="A26" s="13">
        <v>24</v>
      </c>
      <c r="B26" s="54" t="s">
        <v>36</v>
      </c>
      <c r="C26" s="41">
        <v>1214999</v>
      </c>
      <c r="D26" s="41">
        <v>198854</v>
      </c>
      <c r="E26" s="41">
        <v>135883</v>
      </c>
      <c r="F26" s="41">
        <v>994884</v>
      </c>
      <c r="G26" s="41">
        <v>0</v>
      </c>
      <c r="H26" s="41">
        <v>0</v>
      </c>
      <c r="I26" s="30">
        <f t="shared" si="1"/>
        <v>2544620</v>
      </c>
      <c r="J26" s="31">
        <f t="shared" si="2"/>
        <v>0.4774775801494919</v>
      </c>
      <c r="K26" s="31">
        <f t="shared" si="3"/>
        <v>0.07814683528385377</v>
      </c>
      <c r="L26" s="31">
        <f t="shared" si="4"/>
        <v>0.053400114751907944</v>
      </c>
      <c r="M26" s="31">
        <f t="shared" si="5"/>
        <v>0.3909754698147464</v>
      </c>
      <c r="N26" s="31">
        <f t="shared" si="6"/>
        <v>0</v>
      </c>
      <c r="O26" s="31">
        <f t="shared" si="7"/>
        <v>0</v>
      </c>
    </row>
    <row r="27" spans="1:15" ht="12.75">
      <c r="A27" s="14">
        <v>25</v>
      </c>
      <c r="B27" s="56" t="s">
        <v>37</v>
      </c>
      <c r="C27" s="42">
        <v>282960</v>
      </c>
      <c r="D27" s="42">
        <v>43620</v>
      </c>
      <c r="E27" s="42">
        <v>28808</v>
      </c>
      <c r="F27" s="42">
        <v>8878</v>
      </c>
      <c r="G27" s="42">
        <v>0</v>
      </c>
      <c r="H27" s="42">
        <v>0</v>
      </c>
      <c r="I27" s="2">
        <f t="shared" si="1"/>
        <v>364266</v>
      </c>
      <c r="J27" s="17">
        <f t="shared" si="2"/>
        <v>0.7767949794930079</v>
      </c>
      <c r="K27" s="17">
        <f t="shared" si="3"/>
        <v>0.1197476569320222</v>
      </c>
      <c r="L27" s="17">
        <f t="shared" si="4"/>
        <v>0.0790850642113181</v>
      </c>
      <c r="M27" s="17">
        <f t="shared" si="5"/>
        <v>0.024372299363651838</v>
      </c>
      <c r="N27" s="17">
        <f t="shared" si="6"/>
        <v>0</v>
      </c>
      <c r="O27" s="17">
        <f t="shared" si="7"/>
        <v>0</v>
      </c>
    </row>
    <row r="28" spans="1:15" ht="12.75">
      <c r="A28" s="47">
        <v>26</v>
      </c>
      <c r="B28" s="55" t="s">
        <v>110</v>
      </c>
      <c r="C28" s="48">
        <v>16705885</v>
      </c>
      <c r="D28" s="48">
        <v>193686</v>
      </c>
      <c r="E28" s="48">
        <v>1125683</v>
      </c>
      <c r="F28" s="48">
        <v>714944</v>
      </c>
      <c r="G28" s="48">
        <v>0</v>
      </c>
      <c r="H28" s="48">
        <v>2400</v>
      </c>
      <c r="I28" s="49">
        <f t="shared" si="1"/>
        <v>18742598</v>
      </c>
      <c r="J28" s="50">
        <f t="shared" si="2"/>
        <v>0.8913324075989892</v>
      </c>
      <c r="K28" s="50">
        <f t="shared" si="3"/>
        <v>0.010333999587463808</v>
      </c>
      <c r="L28" s="50">
        <f t="shared" si="4"/>
        <v>0.06006013680707445</v>
      </c>
      <c r="M28" s="50">
        <f t="shared" si="5"/>
        <v>0.0381454054555297</v>
      </c>
      <c r="N28" s="50">
        <f t="shared" si="6"/>
        <v>0</v>
      </c>
      <c r="O28" s="50">
        <f t="shared" si="7"/>
        <v>0.00012805055094283088</v>
      </c>
    </row>
    <row r="29" spans="1:15" s="33" customFormat="1" ht="12.75">
      <c r="A29" s="13">
        <v>27</v>
      </c>
      <c r="B29" s="54" t="s">
        <v>98</v>
      </c>
      <c r="C29" s="41">
        <v>1136574</v>
      </c>
      <c r="D29" s="41">
        <v>23108</v>
      </c>
      <c r="E29" s="41">
        <v>40592</v>
      </c>
      <c r="F29" s="41">
        <v>41261</v>
      </c>
      <c r="G29" s="41">
        <v>0</v>
      </c>
      <c r="H29" s="41">
        <v>0</v>
      </c>
      <c r="I29" s="30">
        <f t="shared" si="1"/>
        <v>1241535</v>
      </c>
      <c r="J29" s="31">
        <f t="shared" si="2"/>
        <v>0.9154586862231029</v>
      </c>
      <c r="K29" s="31">
        <f t="shared" si="3"/>
        <v>0.018612443467159605</v>
      </c>
      <c r="L29" s="31">
        <f t="shared" si="4"/>
        <v>0.03269501061186354</v>
      </c>
      <c r="M29" s="31">
        <f t="shared" si="5"/>
        <v>0.033233859697874006</v>
      </c>
      <c r="N29" s="31">
        <f t="shared" si="6"/>
        <v>0</v>
      </c>
      <c r="O29" s="31">
        <f t="shared" si="7"/>
        <v>0</v>
      </c>
    </row>
    <row r="30" spans="1:15" s="33" customFormat="1" ht="12.75">
      <c r="A30" s="13">
        <v>28</v>
      </c>
      <c r="B30" s="54" t="s">
        <v>38</v>
      </c>
      <c r="C30" s="41">
        <v>7492906</v>
      </c>
      <c r="D30" s="41">
        <v>621144</v>
      </c>
      <c r="E30" s="41">
        <v>521258</v>
      </c>
      <c r="F30" s="41">
        <v>125766</v>
      </c>
      <c r="G30" s="41">
        <v>0</v>
      </c>
      <c r="H30" s="41">
        <v>1773</v>
      </c>
      <c r="I30" s="30">
        <f t="shared" si="1"/>
        <v>8762847</v>
      </c>
      <c r="J30" s="31">
        <f t="shared" si="2"/>
        <v>0.8550766662935003</v>
      </c>
      <c r="K30" s="31">
        <f t="shared" si="3"/>
        <v>0.07088381207614375</v>
      </c>
      <c r="L30" s="31">
        <f t="shared" si="4"/>
        <v>0.05948500527282971</v>
      </c>
      <c r="M30" s="31">
        <f t="shared" si="5"/>
        <v>0.01435218485499062</v>
      </c>
      <c r="N30" s="31">
        <f t="shared" si="6"/>
        <v>0</v>
      </c>
      <c r="O30" s="31">
        <f t="shared" si="7"/>
        <v>0.00020233150253564852</v>
      </c>
    </row>
    <row r="31" spans="1:15" s="33" customFormat="1" ht="12.75">
      <c r="A31" s="13">
        <v>29</v>
      </c>
      <c r="B31" s="54" t="s">
        <v>39</v>
      </c>
      <c r="C31" s="41">
        <v>3642045</v>
      </c>
      <c r="D31" s="41">
        <v>267165</v>
      </c>
      <c r="E31" s="41">
        <v>432788</v>
      </c>
      <c r="F31" s="41">
        <v>66059</v>
      </c>
      <c r="G31" s="41">
        <v>0</v>
      </c>
      <c r="H31" s="41">
        <v>10602</v>
      </c>
      <c r="I31" s="30">
        <f t="shared" si="1"/>
        <v>4418659</v>
      </c>
      <c r="J31" s="31">
        <f t="shared" si="2"/>
        <v>0.8242421512952233</v>
      </c>
      <c r="K31" s="31">
        <f t="shared" si="3"/>
        <v>0.06046291420089217</v>
      </c>
      <c r="L31" s="31">
        <f t="shared" si="4"/>
        <v>0.09794555316443292</v>
      </c>
      <c r="M31" s="31">
        <f t="shared" si="5"/>
        <v>0.014950010851708629</v>
      </c>
      <c r="N31" s="31">
        <f t="shared" si="6"/>
        <v>0</v>
      </c>
      <c r="O31" s="31">
        <f t="shared" si="7"/>
        <v>0.0023993704877430006</v>
      </c>
    </row>
    <row r="32" spans="1:15" ht="12.75">
      <c r="A32" s="14">
        <v>30</v>
      </c>
      <c r="B32" s="56" t="s">
        <v>40</v>
      </c>
      <c r="C32" s="42">
        <v>535969</v>
      </c>
      <c r="D32" s="42">
        <v>32774</v>
      </c>
      <c r="E32" s="42">
        <v>32386</v>
      </c>
      <c r="F32" s="42">
        <v>23064</v>
      </c>
      <c r="G32" s="42">
        <v>0</v>
      </c>
      <c r="H32" s="42">
        <v>0</v>
      </c>
      <c r="I32" s="2">
        <f t="shared" si="1"/>
        <v>624193</v>
      </c>
      <c r="J32" s="17">
        <f t="shared" si="2"/>
        <v>0.8586591006307344</v>
      </c>
      <c r="K32" s="17">
        <f t="shared" si="3"/>
        <v>0.052506196000275555</v>
      </c>
      <c r="L32" s="17">
        <f t="shared" si="4"/>
        <v>0.05188459338698127</v>
      </c>
      <c r="M32" s="17">
        <f t="shared" si="5"/>
        <v>0.03695010998200877</v>
      </c>
      <c r="N32" s="17">
        <f t="shared" si="6"/>
        <v>0</v>
      </c>
      <c r="O32" s="17">
        <f t="shared" si="7"/>
        <v>0</v>
      </c>
    </row>
    <row r="33" spans="1:15" ht="12.75">
      <c r="A33" s="47">
        <v>31</v>
      </c>
      <c r="B33" s="55" t="s">
        <v>41</v>
      </c>
      <c r="C33" s="48">
        <v>771083</v>
      </c>
      <c r="D33" s="48">
        <v>90871</v>
      </c>
      <c r="E33" s="48">
        <v>78012</v>
      </c>
      <c r="F33" s="48">
        <v>70756</v>
      </c>
      <c r="G33" s="48">
        <v>0</v>
      </c>
      <c r="H33" s="48">
        <v>0</v>
      </c>
      <c r="I33" s="49">
        <f t="shared" si="1"/>
        <v>1010722</v>
      </c>
      <c r="J33" s="50">
        <f t="shared" si="2"/>
        <v>0.7629031523999675</v>
      </c>
      <c r="K33" s="50">
        <f t="shared" si="3"/>
        <v>0.0899070169641108</v>
      </c>
      <c r="L33" s="50">
        <f t="shared" si="4"/>
        <v>0.07718442855701171</v>
      </c>
      <c r="M33" s="50">
        <f t="shared" si="5"/>
        <v>0.07000540207890993</v>
      </c>
      <c r="N33" s="50">
        <f t="shared" si="6"/>
        <v>0</v>
      </c>
      <c r="O33" s="50">
        <f t="shared" si="7"/>
        <v>0</v>
      </c>
    </row>
    <row r="34" spans="1:15" s="33" customFormat="1" ht="12.75">
      <c r="A34" s="13">
        <v>32</v>
      </c>
      <c r="B34" s="54" t="s">
        <v>42</v>
      </c>
      <c r="C34" s="41">
        <v>2234564</v>
      </c>
      <c r="D34" s="41">
        <v>279215</v>
      </c>
      <c r="E34" s="41">
        <v>398699</v>
      </c>
      <c r="F34" s="41">
        <v>40749</v>
      </c>
      <c r="G34" s="41">
        <v>0</v>
      </c>
      <c r="H34" s="41">
        <v>0</v>
      </c>
      <c r="I34" s="30">
        <f t="shared" si="1"/>
        <v>2953227</v>
      </c>
      <c r="J34" s="31">
        <f t="shared" si="2"/>
        <v>0.7566516221069359</v>
      </c>
      <c r="K34" s="31">
        <f t="shared" si="3"/>
        <v>0.0945457291295251</v>
      </c>
      <c r="L34" s="31">
        <f t="shared" si="4"/>
        <v>0.13500452217184794</v>
      </c>
      <c r="M34" s="31">
        <f t="shared" si="5"/>
        <v>0.013798126591691055</v>
      </c>
      <c r="N34" s="31">
        <f t="shared" si="6"/>
        <v>0</v>
      </c>
      <c r="O34" s="31">
        <f t="shared" si="7"/>
        <v>0</v>
      </c>
    </row>
    <row r="35" spans="1:15" s="33" customFormat="1" ht="12.75">
      <c r="A35" s="13">
        <v>33</v>
      </c>
      <c r="B35" s="54" t="s">
        <v>43</v>
      </c>
      <c r="C35" s="41">
        <v>375049</v>
      </c>
      <c r="D35" s="41">
        <v>26633</v>
      </c>
      <c r="E35" s="41">
        <v>62631</v>
      </c>
      <c r="F35" s="41">
        <v>8776</v>
      </c>
      <c r="G35" s="41">
        <v>2896</v>
      </c>
      <c r="H35" s="41">
        <v>0</v>
      </c>
      <c r="I35" s="30">
        <f t="shared" si="1"/>
        <v>475985</v>
      </c>
      <c r="J35" s="31">
        <f t="shared" si="2"/>
        <v>0.787942897360211</v>
      </c>
      <c r="K35" s="31">
        <f t="shared" si="3"/>
        <v>0.05595344391104762</v>
      </c>
      <c r="L35" s="31">
        <f t="shared" si="4"/>
        <v>0.13158187758017584</v>
      </c>
      <c r="M35" s="31">
        <f t="shared" si="5"/>
        <v>0.01843755580533</v>
      </c>
      <c r="N35" s="31">
        <f t="shared" si="6"/>
        <v>0.006084225343235606</v>
      </c>
      <c r="O35" s="31">
        <f t="shared" si="7"/>
        <v>0</v>
      </c>
    </row>
    <row r="36" spans="1:15" s="33" customFormat="1" ht="12.75">
      <c r="A36" s="13">
        <v>34</v>
      </c>
      <c r="B36" s="54" t="s">
        <v>44</v>
      </c>
      <c r="C36" s="41">
        <v>700008</v>
      </c>
      <c r="D36" s="41">
        <v>94395</v>
      </c>
      <c r="E36" s="41">
        <v>128582</v>
      </c>
      <c r="F36" s="41">
        <v>33596</v>
      </c>
      <c r="G36" s="41">
        <v>0</v>
      </c>
      <c r="H36" s="41">
        <v>220</v>
      </c>
      <c r="I36" s="30">
        <f t="shared" si="1"/>
        <v>956801</v>
      </c>
      <c r="J36" s="31">
        <f t="shared" si="2"/>
        <v>0.7316129477289426</v>
      </c>
      <c r="K36" s="31">
        <f t="shared" si="3"/>
        <v>0.09865687849406513</v>
      </c>
      <c r="L36" s="31">
        <f t="shared" si="4"/>
        <v>0.13438740135096014</v>
      </c>
      <c r="M36" s="31">
        <f t="shared" si="5"/>
        <v>0.03511283955597873</v>
      </c>
      <c r="N36" s="31">
        <f t="shared" si="6"/>
        <v>0</v>
      </c>
      <c r="O36" s="31">
        <f t="shared" si="7"/>
        <v>0.0002299328700534385</v>
      </c>
    </row>
    <row r="37" spans="1:15" ht="12.75">
      <c r="A37" s="14">
        <v>35</v>
      </c>
      <c r="B37" s="56" t="s">
        <v>45</v>
      </c>
      <c r="C37" s="42">
        <v>1454091</v>
      </c>
      <c r="D37" s="42">
        <v>121677</v>
      </c>
      <c r="E37" s="42">
        <v>96892</v>
      </c>
      <c r="F37" s="42">
        <v>103333</v>
      </c>
      <c r="G37" s="42">
        <v>0</v>
      </c>
      <c r="H37" s="42">
        <v>0</v>
      </c>
      <c r="I37" s="2">
        <f t="shared" si="1"/>
        <v>1775993</v>
      </c>
      <c r="J37" s="17">
        <f t="shared" si="2"/>
        <v>0.8187481594803583</v>
      </c>
      <c r="K37" s="17">
        <f t="shared" si="3"/>
        <v>0.06851209436073227</v>
      </c>
      <c r="L37" s="17">
        <f t="shared" si="4"/>
        <v>0.054556521337640405</v>
      </c>
      <c r="M37" s="17">
        <f t="shared" si="5"/>
        <v>0.058183224821269</v>
      </c>
      <c r="N37" s="17">
        <f t="shared" si="6"/>
        <v>0</v>
      </c>
      <c r="O37" s="17">
        <f t="shared" si="7"/>
        <v>0</v>
      </c>
    </row>
    <row r="38" spans="1:15" ht="12.75">
      <c r="A38" s="47">
        <v>36</v>
      </c>
      <c r="B38" s="55" t="s">
        <v>99</v>
      </c>
      <c r="C38" s="48">
        <v>10641167</v>
      </c>
      <c r="D38" s="48">
        <v>1093600</v>
      </c>
      <c r="E38" s="48">
        <v>957740</v>
      </c>
      <c r="F38" s="48">
        <v>40621</v>
      </c>
      <c r="G38" s="48">
        <v>0</v>
      </c>
      <c r="H38" s="48">
        <v>355000</v>
      </c>
      <c r="I38" s="49">
        <f t="shared" si="1"/>
        <v>13088128</v>
      </c>
      <c r="J38" s="50">
        <f t="shared" si="2"/>
        <v>0.8130396493677323</v>
      </c>
      <c r="K38" s="50">
        <f t="shared" si="3"/>
        <v>0.08355664003286031</v>
      </c>
      <c r="L38" s="50">
        <f t="shared" si="4"/>
        <v>0.07317624033016792</v>
      </c>
      <c r="M38" s="50">
        <f t="shared" si="5"/>
        <v>0.003103652409267391</v>
      </c>
      <c r="N38" s="50">
        <f t="shared" si="6"/>
        <v>0</v>
      </c>
      <c r="O38" s="50">
        <f t="shared" si="7"/>
        <v>0.02712381785997203</v>
      </c>
    </row>
    <row r="39" spans="1:15" s="33" customFormat="1" ht="12.75">
      <c r="A39" s="13">
        <v>37</v>
      </c>
      <c r="B39" s="54" t="s">
        <v>46</v>
      </c>
      <c r="C39" s="41">
        <v>2324562</v>
      </c>
      <c r="D39" s="41">
        <v>392286</v>
      </c>
      <c r="E39" s="41">
        <v>348950</v>
      </c>
      <c r="F39" s="41">
        <v>261423</v>
      </c>
      <c r="G39" s="41">
        <v>0</v>
      </c>
      <c r="H39" s="41">
        <v>3553</v>
      </c>
      <c r="I39" s="30">
        <f t="shared" si="1"/>
        <v>3330774</v>
      </c>
      <c r="J39" s="31">
        <f t="shared" si="2"/>
        <v>0.6979044510375066</v>
      </c>
      <c r="K39" s="31">
        <f t="shared" si="3"/>
        <v>0.1177762285883101</v>
      </c>
      <c r="L39" s="31">
        <f t="shared" si="4"/>
        <v>0.10476543890399048</v>
      </c>
      <c r="M39" s="31">
        <f t="shared" si="5"/>
        <v>0.07848716244332399</v>
      </c>
      <c r="N39" s="31">
        <f t="shared" si="6"/>
        <v>0</v>
      </c>
      <c r="O39" s="31">
        <f t="shared" si="7"/>
        <v>0.00106671902686883</v>
      </c>
    </row>
    <row r="40" spans="1:15" s="33" customFormat="1" ht="12.75">
      <c r="A40" s="13">
        <v>38</v>
      </c>
      <c r="B40" s="54" t="s">
        <v>88</v>
      </c>
      <c r="C40" s="41">
        <v>2563433</v>
      </c>
      <c r="D40" s="41">
        <v>120162</v>
      </c>
      <c r="E40" s="41">
        <v>47057</v>
      </c>
      <c r="F40" s="41">
        <v>28539</v>
      </c>
      <c r="G40" s="41">
        <v>0</v>
      </c>
      <c r="H40" s="41">
        <v>0</v>
      </c>
      <c r="I40" s="30">
        <f t="shared" si="1"/>
        <v>2759191</v>
      </c>
      <c r="J40" s="31">
        <f t="shared" si="2"/>
        <v>0.9290523925309991</v>
      </c>
      <c r="K40" s="31">
        <f t="shared" si="3"/>
        <v>0.04354972163942257</v>
      </c>
      <c r="L40" s="31">
        <f t="shared" si="4"/>
        <v>0.017054636667052047</v>
      </c>
      <c r="M40" s="31">
        <f t="shared" si="5"/>
        <v>0.010343249162526262</v>
      </c>
      <c r="N40" s="31">
        <f t="shared" si="6"/>
        <v>0</v>
      </c>
      <c r="O40" s="31">
        <f t="shared" si="7"/>
        <v>0</v>
      </c>
    </row>
    <row r="41" spans="1:15" s="33" customFormat="1" ht="12.75">
      <c r="A41" s="13">
        <v>39</v>
      </c>
      <c r="B41" s="54" t="s">
        <v>47</v>
      </c>
      <c r="C41" s="41">
        <v>2263342</v>
      </c>
      <c r="D41" s="41">
        <v>196674</v>
      </c>
      <c r="E41" s="41">
        <v>276184</v>
      </c>
      <c r="F41" s="41">
        <v>29451</v>
      </c>
      <c r="G41" s="41">
        <v>0</v>
      </c>
      <c r="H41" s="41">
        <v>0</v>
      </c>
      <c r="I41" s="30">
        <f t="shared" si="1"/>
        <v>2765651</v>
      </c>
      <c r="J41" s="31">
        <f t="shared" si="2"/>
        <v>0.8183758543648494</v>
      </c>
      <c r="K41" s="31">
        <f t="shared" si="3"/>
        <v>0.07111309416842544</v>
      </c>
      <c r="L41" s="31">
        <f t="shared" si="4"/>
        <v>0.09986220242539641</v>
      </c>
      <c r="M41" s="31">
        <f t="shared" si="5"/>
        <v>0.010648849041328786</v>
      </c>
      <c r="N41" s="31">
        <f t="shared" si="6"/>
        <v>0</v>
      </c>
      <c r="O41" s="31">
        <f t="shared" si="7"/>
        <v>0</v>
      </c>
    </row>
    <row r="42" spans="1:15" ht="12.75">
      <c r="A42" s="14">
        <v>40</v>
      </c>
      <c r="B42" s="56" t="s">
        <v>48</v>
      </c>
      <c r="C42" s="42">
        <v>2421752</v>
      </c>
      <c r="D42" s="42">
        <v>385997</v>
      </c>
      <c r="E42" s="42">
        <v>357630</v>
      </c>
      <c r="F42" s="42">
        <v>384385</v>
      </c>
      <c r="G42" s="42">
        <v>0</v>
      </c>
      <c r="H42" s="42">
        <v>0</v>
      </c>
      <c r="I42" s="2">
        <f t="shared" si="1"/>
        <v>3549764</v>
      </c>
      <c r="J42" s="17">
        <f t="shared" si="2"/>
        <v>0.6822290157880918</v>
      </c>
      <c r="K42" s="17">
        <f t="shared" si="3"/>
        <v>0.10873877812722198</v>
      </c>
      <c r="L42" s="17">
        <f t="shared" si="4"/>
        <v>0.10074754265353979</v>
      </c>
      <c r="M42" s="17">
        <f t="shared" si="5"/>
        <v>0.10828466343114641</v>
      </c>
      <c r="N42" s="17">
        <f t="shared" si="6"/>
        <v>0</v>
      </c>
      <c r="O42" s="17">
        <f t="shared" si="7"/>
        <v>0</v>
      </c>
    </row>
    <row r="43" spans="1:15" ht="12.75">
      <c r="A43" s="47">
        <v>41</v>
      </c>
      <c r="B43" s="55" t="s">
        <v>49</v>
      </c>
      <c r="C43" s="48">
        <v>583050</v>
      </c>
      <c r="D43" s="48">
        <v>12863</v>
      </c>
      <c r="E43" s="48">
        <v>8421</v>
      </c>
      <c r="F43" s="48">
        <v>10671</v>
      </c>
      <c r="G43" s="48">
        <v>0</v>
      </c>
      <c r="H43" s="48">
        <v>0</v>
      </c>
      <c r="I43" s="49">
        <f t="shared" si="1"/>
        <v>615005</v>
      </c>
      <c r="J43" s="50">
        <f t="shared" si="2"/>
        <v>0.9480410728368062</v>
      </c>
      <c r="K43" s="50">
        <f t="shared" si="3"/>
        <v>0.0209152771115682</v>
      </c>
      <c r="L43" s="50">
        <f t="shared" si="4"/>
        <v>0.013692571605108901</v>
      </c>
      <c r="M43" s="50">
        <f t="shared" si="5"/>
        <v>0.017351078446516694</v>
      </c>
      <c r="N43" s="50">
        <f t="shared" si="6"/>
        <v>0</v>
      </c>
      <c r="O43" s="50">
        <f t="shared" si="7"/>
        <v>0</v>
      </c>
    </row>
    <row r="44" spans="1:15" s="33" customFormat="1" ht="12.75">
      <c r="A44" s="13">
        <v>42</v>
      </c>
      <c r="B44" s="54" t="s">
        <v>50</v>
      </c>
      <c r="C44" s="41">
        <v>644957</v>
      </c>
      <c r="D44" s="41">
        <v>37740</v>
      </c>
      <c r="E44" s="41">
        <v>59265</v>
      </c>
      <c r="F44" s="41">
        <v>51640</v>
      </c>
      <c r="G44" s="41">
        <v>0</v>
      </c>
      <c r="H44" s="41">
        <v>0</v>
      </c>
      <c r="I44" s="30">
        <f t="shared" si="1"/>
        <v>793602</v>
      </c>
      <c r="J44" s="31">
        <f t="shared" si="2"/>
        <v>0.8126957845368333</v>
      </c>
      <c r="K44" s="31">
        <f t="shared" si="3"/>
        <v>0.04755532370130115</v>
      </c>
      <c r="L44" s="31">
        <f t="shared" si="4"/>
        <v>0.07467849123364105</v>
      </c>
      <c r="M44" s="31">
        <f t="shared" si="5"/>
        <v>0.06507040052822448</v>
      </c>
      <c r="N44" s="31">
        <f t="shared" si="6"/>
        <v>0</v>
      </c>
      <c r="O44" s="31">
        <f t="shared" si="7"/>
        <v>0</v>
      </c>
    </row>
    <row r="45" spans="1:15" s="33" customFormat="1" ht="12.75">
      <c r="A45" s="13">
        <v>43</v>
      </c>
      <c r="B45" s="54" t="s">
        <v>51</v>
      </c>
      <c r="C45" s="41">
        <v>1122787</v>
      </c>
      <c r="D45" s="41">
        <v>226443</v>
      </c>
      <c r="E45" s="41">
        <v>187881</v>
      </c>
      <c r="F45" s="41">
        <v>185414</v>
      </c>
      <c r="G45" s="41">
        <v>0</v>
      </c>
      <c r="H45" s="41">
        <v>0</v>
      </c>
      <c r="I45" s="30">
        <f t="shared" si="1"/>
        <v>1722525</v>
      </c>
      <c r="J45" s="31">
        <f t="shared" si="2"/>
        <v>0.6518262434507481</v>
      </c>
      <c r="K45" s="31">
        <f t="shared" si="3"/>
        <v>0.13145992075586713</v>
      </c>
      <c r="L45" s="31">
        <f t="shared" si="4"/>
        <v>0.10907301780815953</v>
      </c>
      <c r="M45" s="31">
        <f t="shared" si="5"/>
        <v>0.10764081798522518</v>
      </c>
      <c r="N45" s="31">
        <f t="shared" si="6"/>
        <v>0</v>
      </c>
      <c r="O45" s="31">
        <f t="shared" si="7"/>
        <v>0</v>
      </c>
    </row>
    <row r="46" spans="1:15" s="33" customFormat="1" ht="12.75">
      <c r="A46" s="13">
        <v>44</v>
      </c>
      <c r="B46" s="54" t="s">
        <v>89</v>
      </c>
      <c r="C46" s="41">
        <v>2687242</v>
      </c>
      <c r="D46" s="41">
        <v>37426</v>
      </c>
      <c r="E46" s="41">
        <v>56965</v>
      </c>
      <c r="F46" s="41">
        <v>12269</v>
      </c>
      <c r="G46" s="41">
        <v>0</v>
      </c>
      <c r="H46" s="41">
        <v>0</v>
      </c>
      <c r="I46" s="30">
        <f t="shared" si="1"/>
        <v>2793902</v>
      </c>
      <c r="J46" s="31">
        <f t="shared" si="2"/>
        <v>0.9618240009850023</v>
      </c>
      <c r="K46" s="31">
        <f t="shared" si="3"/>
        <v>0.013395602279535932</v>
      </c>
      <c r="L46" s="31">
        <f t="shared" si="4"/>
        <v>0.020389047289418167</v>
      </c>
      <c r="M46" s="31">
        <f t="shared" si="5"/>
        <v>0.004391349446043562</v>
      </c>
      <c r="N46" s="31">
        <f t="shared" si="6"/>
        <v>0</v>
      </c>
      <c r="O46" s="31">
        <f t="shared" si="7"/>
        <v>0</v>
      </c>
    </row>
    <row r="47" spans="1:15" ht="12.75">
      <c r="A47" s="14">
        <v>45</v>
      </c>
      <c r="B47" s="56" t="s">
        <v>100</v>
      </c>
      <c r="C47" s="42">
        <v>2127530</v>
      </c>
      <c r="D47" s="42">
        <v>78809</v>
      </c>
      <c r="E47" s="42">
        <v>26783</v>
      </c>
      <c r="F47" s="42">
        <v>25862</v>
      </c>
      <c r="G47" s="42">
        <v>0</v>
      </c>
      <c r="H47" s="42">
        <v>1787281</v>
      </c>
      <c r="I47" s="2">
        <f t="shared" si="1"/>
        <v>4046265</v>
      </c>
      <c r="J47" s="17">
        <f t="shared" si="2"/>
        <v>0.5258009547076131</v>
      </c>
      <c r="K47" s="17">
        <f t="shared" si="3"/>
        <v>0.01947697444433323</v>
      </c>
      <c r="L47" s="17">
        <f t="shared" si="4"/>
        <v>0.006619190784587762</v>
      </c>
      <c r="M47" s="17">
        <f t="shared" si="5"/>
        <v>0.006391573463428619</v>
      </c>
      <c r="N47" s="17">
        <f t="shared" si="6"/>
        <v>0</v>
      </c>
      <c r="O47" s="17">
        <f t="shared" si="7"/>
        <v>0.4417113066000373</v>
      </c>
    </row>
    <row r="48" spans="1:15" ht="12.75">
      <c r="A48" s="47">
        <v>46</v>
      </c>
      <c r="B48" s="55" t="s">
        <v>52</v>
      </c>
      <c r="C48" s="48">
        <v>214781</v>
      </c>
      <c r="D48" s="48">
        <v>25319</v>
      </c>
      <c r="E48" s="48">
        <v>5030</v>
      </c>
      <c r="F48" s="48">
        <v>1682</v>
      </c>
      <c r="G48" s="48">
        <v>0</v>
      </c>
      <c r="H48" s="48">
        <v>81231</v>
      </c>
      <c r="I48" s="49">
        <f t="shared" si="1"/>
        <v>328043</v>
      </c>
      <c r="J48" s="50">
        <f t="shared" si="2"/>
        <v>0.6547342878829909</v>
      </c>
      <c r="K48" s="50">
        <f t="shared" si="3"/>
        <v>0.07718195480470548</v>
      </c>
      <c r="L48" s="50">
        <f t="shared" si="4"/>
        <v>0.015333355688126252</v>
      </c>
      <c r="M48" s="50">
        <f t="shared" si="5"/>
        <v>0.005127376593922138</v>
      </c>
      <c r="N48" s="50">
        <f t="shared" si="6"/>
        <v>0</v>
      </c>
      <c r="O48" s="50">
        <f t="shared" si="7"/>
        <v>0.24762302503025518</v>
      </c>
    </row>
    <row r="49" spans="1:15" s="33" customFormat="1" ht="12.75">
      <c r="A49" s="13">
        <v>47</v>
      </c>
      <c r="B49" s="54" t="s">
        <v>53</v>
      </c>
      <c r="C49" s="41">
        <v>388310</v>
      </c>
      <c r="D49" s="41">
        <v>37777</v>
      </c>
      <c r="E49" s="41">
        <v>7280</v>
      </c>
      <c r="F49" s="41">
        <v>831499</v>
      </c>
      <c r="G49" s="41">
        <v>0</v>
      </c>
      <c r="H49" s="41">
        <v>0</v>
      </c>
      <c r="I49" s="30">
        <f t="shared" si="1"/>
        <v>1264866</v>
      </c>
      <c r="J49" s="31">
        <f t="shared" si="2"/>
        <v>0.30699694671214184</v>
      </c>
      <c r="K49" s="31">
        <f t="shared" si="3"/>
        <v>0.02986640482074781</v>
      </c>
      <c r="L49" s="31">
        <f t="shared" si="4"/>
        <v>0.005755550390318026</v>
      </c>
      <c r="M49" s="31">
        <f t="shared" si="5"/>
        <v>0.6573810980767923</v>
      </c>
      <c r="N49" s="31">
        <f t="shared" si="6"/>
        <v>0</v>
      </c>
      <c r="O49" s="31">
        <f t="shared" si="7"/>
        <v>0</v>
      </c>
    </row>
    <row r="50" spans="1:15" s="33" customFormat="1" ht="12.75">
      <c r="A50" s="13">
        <v>48</v>
      </c>
      <c r="B50" s="54" t="s">
        <v>54</v>
      </c>
      <c r="C50" s="41">
        <v>1856870</v>
      </c>
      <c r="D50" s="41">
        <v>73230</v>
      </c>
      <c r="E50" s="41">
        <v>10548</v>
      </c>
      <c r="F50" s="41">
        <v>6720</v>
      </c>
      <c r="G50" s="41">
        <v>0</v>
      </c>
      <c r="H50" s="41">
        <v>0</v>
      </c>
      <c r="I50" s="30">
        <f t="shared" si="1"/>
        <v>1947368</v>
      </c>
      <c r="J50" s="31">
        <f t="shared" si="2"/>
        <v>0.9535280440060636</v>
      </c>
      <c r="K50" s="31">
        <f t="shared" si="3"/>
        <v>0.03760460272531951</v>
      </c>
      <c r="L50" s="31">
        <f t="shared" si="4"/>
        <v>0.005416541711684694</v>
      </c>
      <c r="M50" s="31">
        <f t="shared" si="5"/>
        <v>0.0034508115569322284</v>
      </c>
      <c r="N50" s="31">
        <f t="shared" si="6"/>
        <v>0</v>
      </c>
      <c r="O50" s="31">
        <f t="shared" si="7"/>
        <v>0</v>
      </c>
    </row>
    <row r="51" spans="1:15" s="33" customFormat="1" ht="12.75">
      <c r="A51" s="13">
        <v>49</v>
      </c>
      <c r="B51" s="54" t="s">
        <v>55</v>
      </c>
      <c r="C51" s="41">
        <v>2940192</v>
      </c>
      <c r="D51" s="41">
        <v>232294</v>
      </c>
      <c r="E51" s="41">
        <v>48513</v>
      </c>
      <c r="F51" s="41">
        <v>31444</v>
      </c>
      <c r="G51" s="41">
        <v>0</v>
      </c>
      <c r="H51" s="41">
        <v>0</v>
      </c>
      <c r="I51" s="30">
        <f t="shared" si="1"/>
        <v>3252443</v>
      </c>
      <c r="J51" s="31">
        <f t="shared" si="2"/>
        <v>0.9039949354992539</v>
      </c>
      <c r="K51" s="31">
        <f t="shared" si="3"/>
        <v>0.07142139001359901</v>
      </c>
      <c r="L51" s="31">
        <f t="shared" si="4"/>
        <v>0.014915864782257522</v>
      </c>
      <c r="M51" s="31">
        <f t="shared" si="5"/>
        <v>0.009667809704889525</v>
      </c>
      <c r="N51" s="31">
        <f t="shared" si="6"/>
        <v>0</v>
      </c>
      <c r="O51" s="31">
        <f t="shared" si="7"/>
        <v>0</v>
      </c>
    </row>
    <row r="52" spans="1:15" ht="12.75">
      <c r="A52" s="14">
        <v>50</v>
      </c>
      <c r="B52" s="56" t="s">
        <v>56</v>
      </c>
      <c r="C52" s="42">
        <v>1047755</v>
      </c>
      <c r="D52" s="42">
        <v>315459</v>
      </c>
      <c r="E52" s="42">
        <v>143453</v>
      </c>
      <c r="F52" s="42">
        <v>62901</v>
      </c>
      <c r="G52" s="42">
        <v>0</v>
      </c>
      <c r="H52" s="42">
        <v>0</v>
      </c>
      <c r="I52" s="2">
        <f t="shared" si="1"/>
        <v>1569568</v>
      </c>
      <c r="J52" s="17">
        <f t="shared" si="2"/>
        <v>0.6675435533853901</v>
      </c>
      <c r="K52" s="17">
        <f t="shared" si="3"/>
        <v>0.2009846021325613</v>
      </c>
      <c r="L52" s="17">
        <f t="shared" si="4"/>
        <v>0.09139648616689433</v>
      </c>
      <c r="M52" s="17">
        <f t="shared" si="5"/>
        <v>0.040075358315154234</v>
      </c>
      <c r="N52" s="17">
        <f t="shared" si="6"/>
        <v>0</v>
      </c>
      <c r="O52" s="17">
        <f t="shared" si="7"/>
        <v>0</v>
      </c>
    </row>
    <row r="53" spans="1:15" ht="12.75">
      <c r="A53" s="47">
        <v>51</v>
      </c>
      <c r="B53" s="55" t="s">
        <v>57</v>
      </c>
      <c r="C53" s="48">
        <v>3574527</v>
      </c>
      <c r="D53" s="48">
        <v>116417</v>
      </c>
      <c r="E53" s="48">
        <v>83041</v>
      </c>
      <c r="F53" s="48">
        <v>27554</v>
      </c>
      <c r="G53" s="48">
        <v>0</v>
      </c>
      <c r="H53" s="48">
        <v>0</v>
      </c>
      <c r="I53" s="49">
        <f t="shared" si="1"/>
        <v>3801539</v>
      </c>
      <c r="J53" s="50">
        <f t="shared" si="2"/>
        <v>0.9402841849051135</v>
      </c>
      <c r="K53" s="50">
        <f t="shared" si="3"/>
        <v>0.030623650053307357</v>
      </c>
      <c r="L53" s="50">
        <f t="shared" si="4"/>
        <v>0.021844047897443642</v>
      </c>
      <c r="M53" s="50">
        <f t="shared" si="5"/>
        <v>0.0072481171441355725</v>
      </c>
      <c r="N53" s="50">
        <f t="shared" si="6"/>
        <v>0</v>
      </c>
      <c r="O53" s="50">
        <f t="shared" si="7"/>
        <v>0</v>
      </c>
    </row>
    <row r="54" spans="1:15" s="33" customFormat="1" ht="12.75">
      <c r="A54" s="13">
        <v>52</v>
      </c>
      <c r="B54" s="54" t="s">
        <v>101</v>
      </c>
      <c r="C54" s="41">
        <v>14419494</v>
      </c>
      <c r="D54" s="41">
        <v>315008</v>
      </c>
      <c r="E54" s="41">
        <v>310762</v>
      </c>
      <c r="F54" s="41">
        <v>75058</v>
      </c>
      <c r="G54" s="41">
        <v>0</v>
      </c>
      <c r="H54" s="41">
        <v>0</v>
      </c>
      <c r="I54" s="30">
        <f t="shared" si="1"/>
        <v>15120322</v>
      </c>
      <c r="J54" s="31">
        <f t="shared" si="2"/>
        <v>0.9536499288837896</v>
      </c>
      <c r="K54" s="31">
        <f t="shared" si="3"/>
        <v>0.02083341875920367</v>
      </c>
      <c r="L54" s="31">
        <f t="shared" si="4"/>
        <v>0.02055260463368439</v>
      </c>
      <c r="M54" s="31">
        <f t="shared" si="5"/>
        <v>0.0049640477233222945</v>
      </c>
      <c r="N54" s="31">
        <f t="shared" si="6"/>
        <v>0</v>
      </c>
      <c r="O54" s="31">
        <f t="shared" si="7"/>
        <v>0</v>
      </c>
    </row>
    <row r="55" spans="1:15" s="33" customFormat="1" ht="12.75">
      <c r="A55" s="13">
        <v>53</v>
      </c>
      <c r="B55" s="54" t="s">
        <v>58</v>
      </c>
      <c r="C55" s="41">
        <v>3242665</v>
      </c>
      <c r="D55" s="41">
        <v>371952</v>
      </c>
      <c r="E55" s="41">
        <v>639685</v>
      </c>
      <c r="F55" s="41">
        <v>196486</v>
      </c>
      <c r="G55" s="41">
        <v>0</v>
      </c>
      <c r="H55" s="41">
        <v>0</v>
      </c>
      <c r="I55" s="30">
        <f t="shared" si="1"/>
        <v>4450788</v>
      </c>
      <c r="J55" s="31">
        <f t="shared" si="2"/>
        <v>0.7285597516664465</v>
      </c>
      <c r="K55" s="31">
        <f t="shared" si="3"/>
        <v>0.08356992065225304</v>
      </c>
      <c r="L55" s="31">
        <f t="shared" si="4"/>
        <v>0.14372398775228118</v>
      </c>
      <c r="M55" s="31">
        <f t="shared" si="5"/>
        <v>0.04414633992901931</v>
      </c>
      <c r="N55" s="31">
        <f t="shared" si="6"/>
        <v>0</v>
      </c>
      <c r="O55" s="31">
        <f t="shared" si="7"/>
        <v>0</v>
      </c>
    </row>
    <row r="56" spans="1:15" s="33" customFormat="1" ht="12.75">
      <c r="A56" s="13">
        <v>54</v>
      </c>
      <c r="B56" s="54" t="s">
        <v>59</v>
      </c>
      <c r="C56" s="41">
        <v>247008</v>
      </c>
      <c r="D56" s="41">
        <v>15194</v>
      </c>
      <c r="E56" s="41">
        <v>9098</v>
      </c>
      <c r="F56" s="41">
        <v>3180</v>
      </c>
      <c r="G56" s="41">
        <v>0</v>
      </c>
      <c r="H56" s="41">
        <v>0</v>
      </c>
      <c r="I56" s="30">
        <f t="shared" si="1"/>
        <v>274480</v>
      </c>
      <c r="J56" s="31">
        <f t="shared" si="2"/>
        <v>0.8999125619352958</v>
      </c>
      <c r="K56" s="31">
        <f t="shared" si="3"/>
        <v>0.055355581463130285</v>
      </c>
      <c r="L56" s="31">
        <f t="shared" si="4"/>
        <v>0.03314631302827164</v>
      </c>
      <c r="M56" s="31">
        <f t="shared" si="5"/>
        <v>0.011585543573302244</v>
      </c>
      <c r="N56" s="31">
        <f t="shared" si="6"/>
        <v>0</v>
      </c>
      <c r="O56" s="31">
        <f t="shared" si="7"/>
        <v>0</v>
      </c>
    </row>
    <row r="57" spans="1:15" ht="12.75">
      <c r="A57" s="14">
        <v>55</v>
      </c>
      <c r="B57" s="56" t="s">
        <v>102</v>
      </c>
      <c r="C57" s="42">
        <v>1278171</v>
      </c>
      <c r="D57" s="42">
        <v>656030</v>
      </c>
      <c r="E57" s="42">
        <v>239997</v>
      </c>
      <c r="F57" s="42">
        <v>232003</v>
      </c>
      <c r="G57" s="42">
        <v>0</v>
      </c>
      <c r="H57" s="42">
        <v>0</v>
      </c>
      <c r="I57" s="2">
        <f t="shared" si="1"/>
        <v>2406201</v>
      </c>
      <c r="J57" s="17">
        <f t="shared" si="2"/>
        <v>0.5311987651904392</v>
      </c>
      <c r="K57" s="17">
        <f t="shared" si="3"/>
        <v>0.27264139612609256</v>
      </c>
      <c r="L57" s="17">
        <f t="shared" si="4"/>
        <v>0.0997410440773651</v>
      </c>
      <c r="M57" s="17">
        <f t="shared" si="5"/>
        <v>0.09641879460610314</v>
      </c>
      <c r="N57" s="17">
        <f t="shared" si="6"/>
        <v>0</v>
      </c>
      <c r="O57" s="17">
        <f t="shared" si="7"/>
        <v>0</v>
      </c>
    </row>
    <row r="58" spans="1:15" ht="12.75">
      <c r="A58" s="47">
        <v>56</v>
      </c>
      <c r="B58" s="55" t="s">
        <v>60</v>
      </c>
      <c r="C58" s="48">
        <v>327247</v>
      </c>
      <c r="D58" s="48">
        <v>70776</v>
      </c>
      <c r="E58" s="48">
        <v>62701</v>
      </c>
      <c r="F58" s="48">
        <v>27004</v>
      </c>
      <c r="G58" s="48">
        <v>0</v>
      </c>
      <c r="H58" s="48">
        <v>0</v>
      </c>
      <c r="I58" s="49">
        <f t="shared" si="1"/>
        <v>487728</v>
      </c>
      <c r="J58" s="50">
        <f t="shared" si="2"/>
        <v>0.6709620936259555</v>
      </c>
      <c r="K58" s="50">
        <f t="shared" si="3"/>
        <v>0.14511366991437852</v>
      </c>
      <c r="L58" s="50">
        <f t="shared" si="4"/>
        <v>0.12855731063215564</v>
      </c>
      <c r="M58" s="50">
        <f t="shared" si="5"/>
        <v>0.05536692582751042</v>
      </c>
      <c r="N58" s="50">
        <f t="shared" si="6"/>
        <v>0</v>
      </c>
      <c r="O58" s="50">
        <f t="shared" si="7"/>
        <v>0</v>
      </c>
    </row>
    <row r="59" spans="1:15" s="33" customFormat="1" ht="12.75">
      <c r="A59" s="13">
        <v>57</v>
      </c>
      <c r="B59" s="54" t="s">
        <v>103</v>
      </c>
      <c r="C59" s="41">
        <v>2004068</v>
      </c>
      <c r="D59" s="41">
        <v>198991</v>
      </c>
      <c r="E59" s="41">
        <v>13431</v>
      </c>
      <c r="F59" s="41">
        <v>17512</v>
      </c>
      <c r="G59" s="41">
        <v>0</v>
      </c>
      <c r="H59" s="41">
        <v>0</v>
      </c>
      <c r="I59" s="30">
        <f t="shared" si="1"/>
        <v>2234002</v>
      </c>
      <c r="J59" s="31">
        <f t="shared" si="2"/>
        <v>0.8970752935762815</v>
      </c>
      <c r="K59" s="31">
        <f t="shared" si="3"/>
        <v>0.08907377880592766</v>
      </c>
      <c r="L59" s="31">
        <f t="shared" si="4"/>
        <v>0.006012080562148109</v>
      </c>
      <c r="M59" s="31">
        <f t="shared" si="5"/>
        <v>0.007838847055642743</v>
      </c>
      <c r="N59" s="31">
        <f t="shared" si="6"/>
        <v>0</v>
      </c>
      <c r="O59" s="31">
        <f t="shared" si="7"/>
        <v>0</v>
      </c>
    </row>
    <row r="60" spans="1:15" s="33" customFormat="1" ht="12.75">
      <c r="A60" s="13">
        <v>58</v>
      </c>
      <c r="B60" s="54" t="s">
        <v>61</v>
      </c>
      <c r="C60" s="41">
        <v>1576251</v>
      </c>
      <c r="D60" s="41">
        <v>141698</v>
      </c>
      <c r="E60" s="41">
        <v>9121</v>
      </c>
      <c r="F60" s="41">
        <v>71059</v>
      </c>
      <c r="G60" s="41">
        <v>0</v>
      </c>
      <c r="H60" s="41">
        <v>0</v>
      </c>
      <c r="I60" s="30">
        <f t="shared" si="1"/>
        <v>1798129</v>
      </c>
      <c r="J60" s="31">
        <f t="shared" si="2"/>
        <v>0.8766061834273292</v>
      </c>
      <c r="K60" s="31">
        <f t="shared" si="3"/>
        <v>0.07880302247502821</v>
      </c>
      <c r="L60" s="31">
        <f t="shared" si="4"/>
        <v>0.005072494798760267</v>
      </c>
      <c r="M60" s="31">
        <f t="shared" si="5"/>
        <v>0.039518299298882335</v>
      </c>
      <c r="N60" s="31">
        <f t="shared" si="6"/>
        <v>0</v>
      </c>
      <c r="O60" s="31">
        <f t="shared" si="7"/>
        <v>0</v>
      </c>
    </row>
    <row r="61" spans="1:15" s="33" customFormat="1" ht="12.75">
      <c r="A61" s="13">
        <v>59</v>
      </c>
      <c r="B61" s="54" t="s">
        <v>62</v>
      </c>
      <c r="C61" s="41">
        <v>3026684</v>
      </c>
      <c r="D61" s="41">
        <v>110039</v>
      </c>
      <c r="E61" s="41">
        <v>84467</v>
      </c>
      <c r="F61" s="41">
        <v>25041</v>
      </c>
      <c r="G61" s="41">
        <v>0</v>
      </c>
      <c r="H61" s="41">
        <v>0</v>
      </c>
      <c r="I61" s="30">
        <f t="shared" si="1"/>
        <v>3246231</v>
      </c>
      <c r="J61" s="31">
        <f t="shared" si="2"/>
        <v>0.9323686453613437</v>
      </c>
      <c r="K61" s="31">
        <f t="shared" si="3"/>
        <v>0.03389746447495572</v>
      </c>
      <c r="L61" s="31">
        <f t="shared" si="4"/>
        <v>0.026020021372477806</v>
      </c>
      <c r="M61" s="31">
        <f t="shared" si="5"/>
        <v>0.007713868791222806</v>
      </c>
      <c r="N61" s="31">
        <f t="shared" si="6"/>
        <v>0</v>
      </c>
      <c r="O61" s="31">
        <f t="shared" si="7"/>
        <v>0</v>
      </c>
    </row>
    <row r="62" spans="1:15" ht="12.75">
      <c r="A62" s="14">
        <v>60</v>
      </c>
      <c r="B62" s="56" t="s">
        <v>63</v>
      </c>
      <c r="C62" s="42">
        <v>830787</v>
      </c>
      <c r="D62" s="42">
        <v>55177</v>
      </c>
      <c r="E62" s="42">
        <v>145932</v>
      </c>
      <c r="F62" s="42">
        <v>23332</v>
      </c>
      <c r="G62" s="42">
        <v>0</v>
      </c>
      <c r="H62" s="42">
        <v>137722</v>
      </c>
      <c r="I62" s="2">
        <f t="shared" si="1"/>
        <v>1192950</v>
      </c>
      <c r="J62" s="17">
        <f t="shared" si="2"/>
        <v>0.6964139318496165</v>
      </c>
      <c r="K62" s="17">
        <f t="shared" si="3"/>
        <v>0.04625256716543023</v>
      </c>
      <c r="L62" s="17">
        <f t="shared" si="4"/>
        <v>0.12232868100088017</v>
      </c>
      <c r="M62" s="17">
        <f t="shared" si="5"/>
        <v>0.019558237981474495</v>
      </c>
      <c r="N62" s="17">
        <f t="shared" si="6"/>
        <v>0</v>
      </c>
      <c r="O62" s="17">
        <f t="shared" si="7"/>
        <v>0.1154465820025986</v>
      </c>
    </row>
    <row r="63" spans="1:15" ht="12.75">
      <c r="A63" s="47">
        <v>61</v>
      </c>
      <c r="B63" s="55" t="s">
        <v>64</v>
      </c>
      <c r="C63" s="48">
        <v>2497355</v>
      </c>
      <c r="D63" s="48">
        <v>217601</v>
      </c>
      <c r="E63" s="48">
        <v>68905</v>
      </c>
      <c r="F63" s="48">
        <v>72625</v>
      </c>
      <c r="G63" s="48">
        <v>0</v>
      </c>
      <c r="H63" s="48">
        <v>0</v>
      </c>
      <c r="I63" s="49">
        <f t="shared" si="1"/>
        <v>2856486</v>
      </c>
      <c r="J63" s="50">
        <f t="shared" si="2"/>
        <v>0.8742752458790276</v>
      </c>
      <c r="K63" s="50">
        <f t="shared" si="3"/>
        <v>0.07617786329077054</v>
      </c>
      <c r="L63" s="50">
        <f t="shared" si="4"/>
        <v>0.024122295715785058</v>
      </c>
      <c r="M63" s="50">
        <f t="shared" si="5"/>
        <v>0.025424595114416804</v>
      </c>
      <c r="N63" s="50">
        <f t="shared" si="6"/>
        <v>0</v>
      </c>
      <c r="O63" s="50">
        <f t="shared" si="7"/>
        <v>0</v>
      </c>
    </row>
    <row r="64" spans="1:15" s="33" customFormat="1" ht="12.75">
      <c r="A64" s="13">
        <v>62</v>
      </c>
      <c r="B64" s="54" t="s">
        <v>65</v>
      </c>
      <c r="C64" s="41">
        <v>345874</v>
      </c>
      <c r="D64" s="41">
        <v>35267</v>
      </c>
      <c r="E64" s="41">
        <v>46979</v>
      </c>
      <c r="F64" s="41">
        <v>4189</v>
      </c>
      <c r="G64" s="41">
        <v>0</v>
      </c>
      <c r="H64" s="41">
        <v>0</v>
      </c>
      <c r="I64" s="30">
        <f t="shared" si="1"/>
        <v>432309</v>
      </c>
      <c r="J64" s="31">
        <f t="shared" si="2"/>
        <v>0.8000619926950399</v>
      </c>
      <c r="K64" s="31">
        <f t="shared" si="3"/>
        <v>0.08157822298402301</v>
      </c>
      <c r="L64" s="31">
        <f t="shared" si="4"/>
        <v>0.1086699559805602</v>
      </c>
      <c r="M64" s="31">
        <f t="shared" si="5"/>
        <v>0.009689828340376907</v>
      </c>
      <c r="N64" s="31">
        <f t="shared" si="6"/>
        <v>0</v>
      </c>
      <c r="O64" s="31">
        <f t="shared" si="7"/>
        <v>0</v>
      </c>
    </row>
    <row r="65" spans="1:15" s="33" customFormat="1" ht="12.75">
      <c r="A65" s="13">
        <v>63</v>
      </c>
      <c r="B65" s="54" t="s">
        <v>66</v>
      </c>
      <c r="C65" s="41">
        <v>983652</v>
      </c>
      <c r="D65" s="41">
        <v>40152</v>
      </c>
      <c r="E65" s="41">
        <v>19647</v>
      </c>
      <c r="F65" s="41">
        <v>9230</v>
      </c>
      <c r="G65" s="41">
        <v>0</v>
      </c>
      <c r="H65" s="41">
        <v>0</v>
      </c>
      <c r="I65" s="30">
        <f t="shared" si="1"/>
        <v>1052681</v>
      </c>
      <c r="J65" s="31">
        <f t="shared" si="2"/>
        <v>0.9344255287214265</v>
      </c>
      <c r="K65" s="31">
        <f t="shared" si="3"/>
        <v>0.03814260920449785</v>
      </c>
      <c r="L65" s="31">
        <f t="shared" si="4"/>
        <v>0.018663773735823102</v>
      </c>
      <c r="M65" s="31">
        <f t="shared" si="5"/>
        <v>0.008768088338252518</v>
      </c>
      <c r="N65" s="31">
        <f t="shared" si="6"/>
        <v>0</v>
      </c>
      <c r="O65" s="31">
        <f t="shared" si="7"/>
        <v>0</v>
      </c>
    </row>
    <row r="66" spans="1:15" s="33" customFormat="1" ht="12.75">
      <c r="A66" s="13">
        <v>64</v>
      </c>
      <c r="B66" s="54" t="s">
        <v>67</v>
      </c>
      <c r="C66" s="41">
        <v>701790</v>
      </c>
      <c r="D66" s="41">
        <v>39865</v>
      </c>
      <c r="E66" s="41">
        <v>10795</v>
      </c>
      <c r="F66" s="41">
        <v>32434</v>
      </c>
      <c r="G66" s="41">
        <v>0</v>
      </c>
      <c r="H66" s="41">
        <v>0</v>
      </c>
      <c r="I66" s="30">
        <f t="shared" si="1"/>
        <v>784884</v>
      </c>
      <c r="J66" s="31">
        <f t="shared" si="2"/>
        <v>0.8941321265307994</v>
      </c>
      <c r="K66" s="31">
        <f t="shared" si="3"/>
        <v>0.05079094490396033</v>
      </c>
      <c r="L66" s="31">
        <f t="shared" si="4"/>
        <v>0.013753624739451945</v>
      </c>
      <c r="M66" s="31">
        <f t="shared" si="5"/>
        <v>0.04132330382578827</v>
      </c>
      <c r="N66" s="31">
        <f t="shared" si="6"/>
        <v>0</v>
      </c>
      <c r="O66" s="31">
        <f t="shared" si="7"/>
        <v>0</v>
      </c>
    </row>
    <row r="67" spans="1:15" ht="12.75">
      <c r="A67" s="14">
        <v>65</v>
      </c>
      <c r="B67" s="56" t="s">
        <v>68</v>
      </c>
      <c r="C67" s="42">
        <v>773352</v>
      </c>
      <c r="D67" s="42">
        <v>92591</v>
      </c>
      <c r="E67" s="42">
        <v>467021</v>
      </c>
      <c r="F67" s="42">
        <v>319884</v>
      </c>
      <c r="G67" s="42">
        <v>0</v>
      </c>
      <c r="H67" s="42">
        <v>0</v>
      </c>
      <c r="I67" s="2">
        <f t="shared" si="1"/>
        <v>1652848</v>
      </c>
      <c r="J67" s="17">
        <f t="shared" si="2"/>
        <v>0.46789057432988396</v>
      </c>
      <c r="K67" s="17">
        <f t="shared" si="3"/>
        <v>0.05601906527399979</v>
      </c>
      <c r="L67" s="17">
        <f t="shared" si="4"/>
        <v>0.28255532269149974</v>
      </c>
      <c r="M67" s="17">
        <f t="shared" si="5"/>
        <v>0.19353503770461652</v>
      </c>
      <c r="N67" s="17">
        <f t="shared" si="6"/>
        <v>0</v>
      </c>
      <c r="O67" s="17">
        <f t="shared" si="7"/>
        <v>0</v>
      </c>
    </row>
    <row r="68" spans="1:15" ht="12.75">
      <c r="A68" s="47">
        <v>66</v>
      </c>
      <c r="B68" s="55" t="s">
        <v>104</v>
      </c>
      <c r="C68" s="48">
        <v>1016938</v>
      </c>
      <c r="D68" s="48">
        <v>34792</v>
      </c>
      <c r="E68" s="48">
        <v>138715</v>
      </c>
      <c r="F68" s="48">
        <v>18264</v>
      </c>
      <c r="G68" s="48">
        <v>0</v>
      </c>
      <c r="H68" s="48">
        <v>5011</v>
      </c>
      <c r="I68" s="49">
        <f>SUM(C68:H68)</f>
        <v>1213720</v>
      </c>
      <c r="J68" s="50">
        <f aca="true" t="shared" si="8" ref="J68:O70">C68/$I68</f>
        <v>0.8378687011831394</v>
      </c>
      <c r="K68" s="50">
        <f t="shared" si="8"/>
        <v>0.028665590086675675</v>
      </c>
      <c r="L68" s="50">
        <f t="shared" si="8"/>
        <v>0.11428912764064199</v>
      </c>
      <c r="M68" s="50">
        <f t="shared" si="8"/>
        <v>0.015047951751639588</v>
      </c>
      <c r="N68" s="50">
        <f t="shared" si="8"/>
        <v>0</v>
      </c>
      <c r="O68" s="50">
        <f t="shared" si="8"/>
        <v>0.004128629337903305</v>
      </c>
    </row>
    <row r="69" spans="1:15" s="33" customFormat="1" ht="12.75">
      <c r="A69" s="13">
        <v>67</v>
      </c>
      <c r="B69" s="54" t="s">
        <v>69</v>
      </c>
      <c r="C69" s="41">
        <v>1088205</v>
      </c>
      <c r="D69" s="41">
        <v>196089</v>
      </c>
      <c r="E69" s="41">
        <v>17609</v>
      </c>
      <c r="F69" s="41">
        <v>2207</v>
      </c>
      <c r="G69" s="41">
        <v>0</v>
      </c>
      <c r="H69" s="41">
        <v>0</v>
      </c>
      <c r="I69" s="30">
        <f>SUM(C69:H69)</f>
        <v>1304110</v>
      </c>
      <c r="J69" s="31">
        <f t="shared" si="8"/>
        <v>0.83444264670925</v>
      </c>
      <c r="K69" s="31">
        <f t="shared" si="8"/>
        <v>0.15036231606229536</v>
      </c>
      <c r="L69" s="31">
        <f t="shared" si="8"/>
        <v>0.013502695324780885</v>
      </c>
      <c r="M69" s="31">
        <f t="shared" si="8"/>
        <v>0.00169234190367377</v>
      </c>
      <c r="N69" s="31">
        <f t="shared" si="8"/>
        <v>0</v>
      </c>
      <c r="O69" s="31">
        <f t="shared" si="8"/>
        <v>0</v>
      </c>
    </row>
    <row r="70" spans="1:15" s="33" customFormat="1" ht="12.75">
      <c r="A70" s="13">
        <v>68</v>
      </c>
      <c r="B70" s="54" t="s">
        <v>70</v>
      </c>
      <c r="C70" s="41">
        <v>315896</v>
      </c>
      <c r="D70" s="41">
        <v>6197</v>
      </c>
      <c r="E70" s="41">
        <v>65686</v>
      </c>
      <c r="F70" s="41">
        <v>1722</v>
      </c>
      <c r="G70" s="41">
        <v>0</v>
      </c>
      <c r="H70" s="41">
        <v>0</v>
      </c>
      <c r="I70" s="30">
        <f>SUM(C70:H70)</f>
        <v>389501</v>
      </c>
      <c r="J70" s="31">
        <f t="shared" si="8"/>
        <v>0.8110274428050249</v>
      </c>
      <c r="K70" s="31">
        <f t="shared" si="8"/>
        <v>0.01591010035917751</v>
      </c>
      <c r="L70" s="31">
        <f t="shared" si="8"/>
        <v>0.16864141555477394</v>
      </c>
      <c r="M70" s="31">
        <f t="shared" si="8"/>
        <v>0.004421041281023668</v>
      </c>
      <c r="N70" s="31">
        <f t="shared" si="8"/>
        <v>0</v>
      </c>
      <c r="O70" s="31">
        <f t="shared" si="8"/>
        <v>0</v>
      </c>
    </row>
    <row r="71" spans="1:15" s="33" customFormat="1" ht="12.75">
      <c r="A71" s="13">
        <v>69</v>
      </c>
      <c r="B71" s="54" t="s">
        <v>85</v>
      </c>
      <c r="C71" s="41">
        <v>901893</v>
      </c>
      <c r="D71" s="41">
        <v>158285</v>
      </c>
      <c r="E71" s="41">
        <v>206388</v>
      </c>
      <c r="F71" s="41">
        <v>3689</v>
      </c>
      <c r="G71" s="41">
        <v>0</v>
      </c>
      <c r="H71" s="41">
        <v>0</v>
      </c>
      <c r="I71" s="30">
        <f>SUM(C71:H71)</f>
        <v>1270255</v>
      </c>
      <c r="J71" s="31">
        <f aca="true" t="shared" si="9" ref="J71:O71">C71/$I71</f>
        <v>0.7100094075598994</v>
      </c>
      <c r="K71" s="31">
        <f t="shared" si="9"/>
        <v>0.1246088383828444</v>
      </c>
      <c r="L71" s="31">
        <f t="shared" si="9"/>
        <v>0.1624776127627917</v>
      </c>
      <c r="M71" s="31">
        <f t="shared" si="9"/>
        <v>0.0029041412944644973</v>
      </c>
      <c r="N71" s="31">
        <f t="shared" si="9"/>
        <v>0</v>
      </c>
      <c r="O71" s="31">
        <f t="shared" si="9"/>
        <v>0</v>
      </c>
    </row>
    <row r="72" spans="1:15" ht="12.75" customHeight="1">
      <c r="A72" s="14">
        <v>396</v>
      </c>
      <c r="B72" s="56" t="s">
        <v>112</v>
      </c>
      <c r="C72" s="41">
        <v>31415209.82</v>
      </c>
      <c r="D72" s="41">
        <v>504683</v>
      </c>
      <c r="E72" s="41">
        <v>1178208</v>
      </c>
      <c r="F72" s="41">
        <v>19560493</v>
      </c>
      <c r="G72" s="41">
        <v>0</v>
      </c>
      <c r="H72" s="41">
        <v>0</v>
      </c>
      <c r="I72" s="2">
        <f>SUM(C72:H72)</f>
        <v>52658593.82</v>
      </c>
      <c r="J72" s="17">
        <f aca="true" t="shared" si="10" ref="J72:O72">C72/$I72</f>
        <v>0.596582771036099</v>
      </c>
      <c r="K72" s="17">
        <f t="shared" si="10"/>
        <v>0.009584057670152196</v>
      </c>
      <c r="L72" s="17">
        <f t="shared" si="10"/>
        <v>0.02237446757555669</v>
      </c>
      <c r="M72" s="17">
        <f t="shared" si="10"/>
        <v>0.37145870371819206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15</v>
      </c>
      <c r="C73" s="20">
        <f aca="true" t="shared" si="11" ref="C73:I73">SUM(C3:C72)</f>
        <v>181824162.82</v>
      </c>
      <c r="D73" s="20">
        <f t="shared" si="11"/>
        <v>11708464</v>
      </c>
      <c r="E73" s="20">
        <f t="shared" si="11"/>
        <v>14938432</v>
      </c>
      <c r="F73" s="20">
        <f t="shared" si="11"/>
        <v>27180841</v>
      </c>
      <c r="G73" s="20">
        <f t="shared" si="11"/>
        <v>2896</v>
      </c>
      <c r="H73" s="20">
        <f t="shared" si="11"/>
        <v>2610621</v>
      </c>
      <c r="I73" s="21">
        <f t="shared" si="11"/>
        <v>238265416.82</v>
      </c>
      <c r="J73" s="22">
        <f aca="true" t="shared" si="12" ref="J73:O73">C73/$I73</f>
        <v>0.7631160461585614</v>
      </c>
      <c r="K73" s="22">
        <f t="shared" si="12"/>
        <v>0.049140425649120856</v>
      </c>
      <c r="L73" s="22">
        <f t="shared" si="12"/>
        <v>0.06269660196337007</v>
      </c>
      <c r="M73" s="22">
        <f t="shared" si="12"/>
        <v>0.11407799487969351</v>
      </c>
      <c r="N73" s="22">
        <f t="shared" si="12"/>
        <v>1.2154512554324291E-05</v>
      </c>
      <c r="O73" s="22">
        <f t="shared" si="12"/>
        <v>0.010956776836699805</v>
      </c>
    </row>
    <row r="74" spans="1:15" ht="12.75">
      <c r="A74" s="23"/>
      <c r="B74" s="8"/>
      <c r="C74" s="45"/>
      <c r="D74" s="45"/>
      <c r="E74" s="45"/>
      <c r="F74" s="45"/>
      <c r="G74" s="45"/>
      <c r="H74" s="45"/>
      <c r="I74" s="38"/>
      <c r="J74" s="24"/>
      <c r="K74" s="24"/>
      <c r="L74" s="24"/>
      <c r="M74" s="24"/>
      <c r="N74" s="24"/>
      <c r="O74" s="39"/>
    </row>
    <row r="75" spans="1:15" s="33" customFormat="1" ht="12.75">
      <c r="A75" s="13">
        <v>318</v>
      </c>
      <c r="B75" s="34" t="s">
        <v>71</v>
      </c>
      <c r="C75" s="41">
        <v>98860</v>
      </c>
      <c r="D75" s="41">
        <v>0</v>
      </c>
      <c r="E75" s="41">
        <v>0</v>
      </c>
      <c r="F75" s="41">
        <v>13345</v>
      </c>
      <c r="G75" s="41">
        <v>0</v>
      </c>
      <c r="H75" s="41">
        <v>0</v>
      </c>
      <c r="I75" s="30">
        <f>SUM(C75:H75)</f>
        <v>112205</v>
      </c>
      <c r="J75" s="31">
        <f aca="true" t="shared" si="13" ref="J75:O77">C75/$I75</f>
        <v>0.8810659061539147</v>
      </c>
      <c r="K75" s="31">
        <f t="shared" si="13"/>
        <v>0</v>
      </c>
      <c r="L75" s="31">
        <f t="shared" si="13"/>
        <v>0</v>
      </c>
      <c r="M75" s="31">
        <f t="shared" si="13"/>
        <v>0.11893409384608529</v>
      </c>
      <c r="N75" s="31">
        <f t="shared" si="13"/>
        <v>0</v>
      </c>
      <c r="O75" s="31">
        <f t="shared" si="13"/>
        <v>0</v>
      </c>
    </row>
    <row r="76" spans="1:15" ht="12.75">
      <c r="A76" s="3">
        <v>319</v>
      </c>
      <c r="B76" s="4" t="s">
        <v>72</v>
      </c>
      <c r="C76" s="43">
        <v>38588</v>
      </c>
      <c r="D76" s="43">
        <v>0</v>
      </c>
      <c r="E76" s="43">
        <v>0</v>
      </c>
      <c r="F76" s="43">
        <v>15451</v>
      </c>
      <c r="G76" s="43">
        <v>0</v>
      </c>
      <c r="H76" s="43">
        <v>0</v>
      </c>
      <c r="I76" s="25">
        <f>SUM(C76:H76)</f>
        <v>54039</v>
      </c>
      <c r="J76" s="26">
        <f t="shared" si="13"/>
        <v>0.7140768704084087</v>
      </c>
      <c r="K76" s="26">
        <f t="shared" si="13"/>
        <v>0</v>
      </c>
      <c r="L76" s="26">
        <f t="shared" si="13"/>
        <v>0</v>
      </c>
      <c r="M76" s="26">
        <f t="shared" si="13"/>
        <v>0.2859231295915913</v>
      </c>
      <c r="N76" s="26">
        <f t="shared" si="13"/>
        <v>0</v>
      </c>
      <c r="O76" s="26">
        <f t="shared" si="13"/>
        <v>0</v>
      </c>
    </row>
    <row r="77" spans="1:15" ht="12.75">
      <c r="A77" s="11"/>
      <c r="B77" s="12" t="s">
        <v>73</v>
      </c>
      <c r="C77" s="27">
        <f aca="true" t="shared" si="14" ref="C77:I77">SUM(C75:C76)</f>
        <v>137448</v>
      </c>
      <c r="D77" s="27">
        <f t="shared" si="14"/>
        <v>0</v>
      </c>
      <c r="E77" s="27">
        <f t="shared" si="14"/>
        <v>0</v>
      </c>
      <c r="F77" s="27">
        <f t="shared" si="14"/>
        <v>28796</v>
      </c>
      <c r="G77" s="27">
        <f t="shared" si="14"/>
        <v>0</v>
      </c>
      <c r="H77" s="27">
        <f t="shared" si="14"/>
        <v>0</v>
      </c>
      <c r="I77" s="10">
        <f t="shared" si="14"/>
        <v>166244</v>
      </c>
      <c r="J77" s="28">
        <f t="shared" si="13"/>
        <v>0.8267847260653016</v>
      </c>
      <c r="K77" s="28">
        <f t="shared" si="13"/>
        <v>0</v>
      </c>
      <c r="L77" s="28">
        <f t="shared" si="13"/>
        <v>0</v>
      </c>
      <c r="M77" s="28">
        <f t="shared" si="13"/>
        <v>0.1732152739346984</v>
      </c>
      <c r="N77" s="28">
        <f t="shared" si="13"/>
        <v>0</v>
      </c>
      <c r="O77" s="28">
        <f t="shared" si="13"/>
        <v>0</v>
      </c>
    </row>
    <row r="78" spans="1:15" ht="12.75">
      <c r="A78" s="6"/>
      <c r="B78" s="7"/>
      <c r="C78" s="45"/>
      <c r="D78" s="45"/>
      <c r="E78" s="45"/>
      <c r="F78" s="45"/>
      <c r="G78" s="45"/>
      <c r="H78" s="45"/>
      <c r="I78" s="38"/>
      <c r="J78" s="24"/>
      <c r="K78" s="24"/>
      <c r="L78" s="24"/>
      <c r="M78" s="24"/>
      <c r="N78" s="24"/>
      <c r="O78" s="39"/>
    </row>
    <row r="79" spans="1:15" ht="12.75">
      <c r="A79" s="59">
        <v>321001</v>
      </c>
      <c r="B79" s="60" t="s">
        <v>74</v>
      </c>
      <c r="C79" s="48">
        <v>48959</v>
      </c>
      <c r="D79" s="48">
        <v>2406</v>
      </c>
      <c r="E79" s="48">
        <v>22237</v>
      </c>
      <c r="F79" s="48">
        <v>0</v>
      </c>
      <c r="G79" s="48">
        <v>0</v>
      </c>
      <c r="H79" s="48">
        <v>0</v>
      </c>
      <c r="I79" s="49">
        <f aca="true" t="shared" si="15" ref="I79:I86">SUM(C79:H79)</f>
        <v>73602</v>
      </c>
      <c r="J79" s="50">
        <f aca="true" t="shared" si="16" ref="J79:O84">C79/$I79</f>
        <v>0.665185728648678</v>
      </c>
      <c r="K79" s="50">
        <f t="shared" si="16"/>
        <v>0.03268932909431809</v>
      </c>
      <c r="L79" s="50">
        <f t="shared" si="16"/>
        <v>0.30212494225700387</v>
      </c>
      <c r="M79" s="50">
        <f t="shared" si="16"/>
        <v>0</v>
      </c>
      <c r="N79" s="50">
        <f t="shared" si="16"/>
        <v>0</v>
      </c>
      <c r="O79" s="50">
        <f t="shared" si="16"/>
        <v>0</v>
      </c>
    </row>
    <row r="80" spans="1:15" s="33" customFormat="1" ht="12.75">
      <c r="A80" s="61">
        <v>329001</v>
      </c>
      <c r="B80" s="62" t="s">
        <v>75</v>
      </c>
      <c r="C80" s="41">
        <v>69400</v>
      </c>
      <c r="D80" s="41">
        <v>0</v>
      </c>
      <c r="E80" s="41">
        <v>13174</v>
      </c>
      <c r="F80" s="41">
        <v>753</v>
      </c>
      <c r="G80" s="41">
        <v>0</v>
      </c>
      <c r="H80" s="41">
        <v>0</v>
      </c>
      <c r="I80" s="30">
        <f t="shared" si="15"/>
        <v>83327</v>
      </c>
      <c r="J80" s="31">
        <f t="shared" si="16"/>
        <v>0.8328632976106184</v>
      </c>
      <c r="K80" s="31">
        <f t="shared" si="16"/>
        <v>0</v>
      </c>
      <c r="L80" s="31">
        <f t="shared" si="16"/>
        <v>0.1581000156011857</v>
      </c>
      <c r="M80" s="31">
        <f t="shared" si="16"/>
        <v>0.009036686788195903</v>
      </c>
      <c r="N80" s="31">
        <f t="shared" si="16"/>
        <v>0</v>
      </c>
      <c r="O80" s="31">
        <f t="shared" si="16"/>
        <v>0</v>
      </c>
    </row>
    <row r="81" spans="1:15" s="33" customFormat="1" ht="12.75">
      <c r="A81" s="61">
        <v>331001</v>
      </c>
      <c r="B81" s="62" t="s">
        <v>76</v>
      </c>
      <c r="C81" s="41">
        <v>285657</v>
      </c>
      <c r="D81" s="41">
        <v>633</v>
      </c>
      <c r="E81" s="41">
        <v>4212</v>
      </c>
      <c r="F81" s="41">
        <v>2411</v>
      </c>
      <c r="G81" s="41">
        <v>0</v>
      </c>
      <c r="H81" s="41">
        <v>0</v>
      </c>
      <c r="I81" s="30">
        <f t="shared" si="15"/>
        <v>292913</v>
      </c>
      <c r="J81" s="31">
        <f t="shared" si="16"/>
        <v>0.9752281394134095</v>
      </c>
      <c r="K81" s="31">
        <f t="shared" si="16"/>
        <v>0.002161051233642754</v>
      </c>
      <c r="L81" s="31">
        <f t="shared" si="16"/>
        <v>0.014379696360352733</v>
      </c>
      <c r="M81" s="31">
        <f t="shared" si="16"/>
        <v>0.008231112992595071</v>
      </c>
      <c r="N81" s="31">
        <f t="shared" si="16"/>
        <v>0</v>
      </c>
      <c r="O81" s="31">
        <f t="shared" si="16"/>
        <v>0</v>
      </c>
    </row>
    <row r="82" spans="1:15" s="33" customFormat="1" ht="12.75">
      <c r="A82" s="61">
        <v>333001</v>
      </c>
      <c r="B82" s="62" t="s">
        <v>77</v>
      </c>
      <c r="C82" s="41">
        <v>180224</v>
      </c>
      <c r="D82" s="41">
        <v>0</v>
      </c>
      <c r="E82" s="41">
        <v>0</v>
      </c>
      <c r="F82" s="41">
        <v>204026</v>
      </c>
      <c r="G82" s="41">
        <v>0</v>
      </c>
      <c r="H82" s="41">
        <v>0</v>
      </c>
      <c r="I82" s="30">
        <f t="shared" si="15"/>
        <v>384250</v>
      </c>
      <c r="J82" s="31">
        <f t="shared" si="16"/>
        <v>0.46902797657774886</v>
      </c>
      <c r="K82" s="31">
        <f t="shared" si="16"/>
        <v>0</v>
      </c>
      <c r="L82" s="31">
        <f t="shared" si="16"/>
        <v>0</v>
      </c>
      <c r="M82" s="31">
        <f t="shared" si="16"/>
        <v>0.5309720234222511</v>
      </c>
      <c r="N82" s="31">
        <f t="shared" si="16"/>
        <v>0</v>
      </c>
      <c r="O82" s="31">
        <f t="shared" si="16"/>
        <v>0</v>
      </c>
    </row>
    <row r="83" spans="1:15" ht="12.75">
      <c r="A83" s="63">
        <v>336001</v>
      </c>
      <c r="B83" s="64" t="s">
        <v>78</v>
      </c>
      <c r="C83" s="42">
        <v>157111</v>
      </c>
      <c r="D83" s="42">
        <v>0</v>
      </c>
      <c r="E83" s="42">
        <v>0</v>
      </c>
      <c r="F83" s="42">
        <v>1921</v>
      </c>
      <c r="G83" s="42">
        <v>0</v>
      </c>
      <c r="H83" s="42">
        <v>0</v>
      </c>
      <c r="I83" s="2">
        <f t="shared" si="15"/>
        <v>159032</v>
      </c>
      <c r="J83" s="17">
        <f t="shared" si="16"/>
        <v>0.9879206700538257</v>
      </c>
      <c r="K83" s="17">
        <f t="shared" si="16"/>
        <v>0</v>
      </c>
      <c r="L83" s="17">
        <f t="shared" si="16"/>
        <v>0</v>
      </c>
      <c r="M83" s="17">
        <f t="shared" si="16"/>
        <v>0.012079329946174356</v>
      </c>
      <c r="N83" s="17">
        <f t="shared" si="16"/>
        <v>0</v>
      </c>
      <c r="O83" s="17">
        <f t="shared" si="16"/>
        <v>0</v>
      </c>
    </row>
    <row r="84" spans="1:15" ht="12.75">
      <c r="A84" s="65">
        <v>337001</v>
      </c>
      <c r="B84" s="66" t="s">
        <v>79</v>
      </c>
      <c r="C84" s="48">
        <v>264296</v>
      </c>
      <c r="D84" s="48">
        <v>0</v>
      </c>
      <c r="E84" s="48">
        <v>16948</v>
      </c>
      <c r="F84" s="48">
        <v>0</v>
      </c>
      <c r="G84" s="48">
        <v>0</v>
      </c>
      <c r="H84" s="48">
        <v>0</v>
      </c>
      <c r="I84" s="49">
        <f t="shared" si="15"/>
        <v>281244</v>
      </c>
      <c r="J84" s="50">
        <f t="shared" si="16"/>
        <v>0.9397391588798338</v>
      </c>
      <c r="K84" s="50">
        <f t="shared" si="16"/>
        <v>0</v>
      </c>
      <c r="L84" s="50">
        <f t="shared" si="16"/>
        <v>0.060260841120166116</v>
      </c>
      <c r="M84" s="50">
        <f t="shared" si="16"/>
        <v>0</v>
      </c>
      <c r="N84" s="50">
        <f t="shared" si="16"/>
        <v>0</v>
      </c>
      <c r="O84" s="50">
        <f t="shared" si="16"/>
        <v>0</v>
      </c>
    </row>
    <row r="85" spans="1:15" s="33" customFormat="1" ht="12.75">
      <c r="A85" s="61">
        <v>339001</v>
      </c>
      <c r="B85" s="62" t="s">
        <v>80</v>
      </c>
      <c r="C85" s="41">
        <v>107847</v>
      </c>
      <c r="D85" s="41">
        <v>0</v>
      </c>
      <c r="E85" s="41">
        <v>13398</v>
      </c>
      <c r="F85" s="41">
        <v>1624</v>
      </c>
      <c r="G85" s="41">
        <v>0</v>
      </c>
      <c r="H85" s="41">
        <v>0</v>
      </c>
      <c r="I85" s="30">
        <f>SUM(C85:H85)</f>
        <v>122869</v>
      </c>
      <c r="J85" s="31">
        <f aca="true" t="shared" si="17" ref="J85:O85">C85/$I85</f>
        <v>0.8777397065166966</v>
      </c>
      <c r="K85" s="31">
        <f t="shared" si="17"/>
        <v>0</v>
      </c>
      <c r="L85" s="31">
        <f t="shared" si="17"/>
        <v>0.10904296445808137</v>
      </c>
      <c r="M85" s="31">
        <f t="shared" si="17"/>
        <v>0.013217329025221984</v>
      </c>
      <c r="N85" s="31">
        <f t="shared" si="17"/>
        <v>0</v>
      </c>
      <c r="O85" s="31">
        <f t="shared" si="17"/>
        <v>0</v>
      </c>
    </row>
    <row r="86" spans="1:15" ht="12.75">
      <c r="A86" s="61">
        <v>340001</v>
      </c>
      <c r="B86" s="62" t="s">
        <v>84</v>
      </c>
      <c r="C86" s="41">
        <v>27748</v>
      </c>
      <c r="D86" s="41">
        <v>0</v>
      </c>
      <c r="E86" s="41">
        <v>771</v>
      </c>
      <c r="F86" s="41">
        <v>0</v>
      </c>
      <c r="G86" s="41">
        <v>0</v>
      </c>
      <c r="H86" s="41">
        <v>0</v>
      </c>
      <c r="I86" s="30">
        <f t="shared" si="15"/>
        <v>28519</v>
      </c>
      <c r="J86" s="31">
        <f aca="true" t="shared" si="18" ref="J86:O88">C86/$I86</f>
        <v>0.9729653914933903</v>
      </c>
      <c r="K86" s="31">
        <f t="shared" si="18"/>
        <v>0</v>
      </c>
      <c r="L86" s="31">
        <f t="shared" si="18"/>
        <v>0.027034608506609627</v>
      </c>
      <c r="M86" s="31">
        <f t="shared" si="18"/>
        <v>0</v>
      </c>
      <c r="N86" s="31">
        <f t="shared" si="18"/>
        <v>0</v>
      </c>
      <c r="O86" s="31">
        <f t="shared" si="18"/>
        <v>0</v>
      </c>
    </row>
    <row r="87" spans="1:15" ht="12.75">
      <c r="A87" s="61">
        <v>341001</v>
      </c>
      <c r="B87" s="62" t="s">
        <v>86</v>
      </c>
      <c r="C87" s="41">
        <v>150521</v>
      </c>
      <c r="D87" s="41">
        <v>2000</v>
      </c>
      <c r="E87" s="41">
        <v>3710</v>
      </c>
      <c r="F87" s="41">
        <v>284752</v>
      </c>
      <c r="G87" s="41">
        <v>0</v>
      </c>
      <c r="H87" s="41">
        <v>250</v>
      </c>
      <c r="I87" s="30">
        <f aca="true" t="shared" si="19" ref="I87:I94">SUM(C87:H87)</f>
        <v>441233</v>
      </c>
      <c r="J87" s="31">
        <f t="shared" si="18"/>
        <v>0.341137222283918</v>
      </c>
      <c r="K87" s="31">
        <f t="shared" si="18"/>
        <v>0.004532752536641638</v>
      </c>
      <c r="L87" s="31">
        <f t="shared" si="18"/>
        <v>0.00840825595547024</v>
      </c>
      <c r="M87" s="31">
        <f t="shared" si="18"/>
        <v>0.6453551751568899</v>
      </c>
      <c r="N87" s="31">
        <f t="shared" si="18"/>
        <v>0</v>
      </c>
      <c r="O87" s="31">
        <f t="shared" si="18"/>
        <v>0.0005665940670802048</v>
      </c>
    </row>
    <row r="88" spans="1:15" ht="12.75">
      <c r="A88" s="61">
        <v>343001</v>
      </c>
      <c r="B88" s="64" t="s">
        <v>87</v>
      </c>
      <c r="C88" s="42">
        <v>147893</v>
      </c>
      <c r="D88" s="42">
        <v>9918</v>
      </c>
      <c r="E88" s="42">
        <v>34985</v>
      </c>
      <c r="F88" s="42">
        <v>1547</v>
      </c>
      <c r="G88" s="42">
        <v>0</v>
      </c>
      <c r="H88" s="42">
        <v>0</v>
      </c>
      <c r="I88" s="2">
        <f t="shared" si="19"/>
        <v>194343</v>
      </c>
      <c r="J88" s="17">
        <f t="shared" si="18"/>
        <v>0.7609895905692513</v>
      </c>
      <c r="K88" s="17">
        <f t="shared" si="18"/>
        <v>0.051033482039486884</v>
      </c>
      <c r="L88" s="17">
        <f t="shared" si="18"/>
        <v>0.18001677446576414</v>
      </c>
      <c r="M88" s="17">
        <f t="shared" si="18"/>
        <v>0.007960152925497703</v>
      </c>
      <c r="N88" s="17">
        <f t="shared" si="18"/>
        <v>0</v>
      </c>
      <c r="O88" s="17">
        <f t="shared" si="18"/>
        <v>0</v>
      </c>
    </row>
    <row r="89" spans="1:15" ht="12.75">
      <c r="A89" s="65">
        <v>343002</v>
      </c>
      <c r="B89" s="66" t="s">
        <v>105</v>
      </c>
      <c r="C89" s="48">
        <v>533295</v>
      </c>
      <c r="D89" s="48">
        <v>0</v>
      </c>
      <c r="E89" s="48">
        <v>37585</v>
      </c>
      <c r="F89" s="48">
        <v>0</v>
      </c>
      <c r="G89" s="48">
        <v>0</v>
      </c>
      <c r="H89" s="48">
        <v>0</v>
      </c>
      <c r="I89" s="49">
        <f t="shared" si="19"/>
        <v>570880</v>
      </c>
      <c r="J89" s="50">
        <f aca="true" t="shared" si="20" ref="J89:O93">C89/$I89</f>
        <v>0.9341630465246636</v>
      </c>
      <c r="K89" s="50">
        <f t="shared" si="20"/>
        <v>0</v>
      </c>
      <c r="L89" s="50">
        <f t="shared" si="20"/>
        <v>0.06583695347533633</v>
      </c>
      <c r="M89" s="50">
        <f t="shared" si="20"/>
        <v>0</v>
      </c>
      <c r="N89" s="50">
        <f t="shared" si="20"/>
        <v>0</v>
      </c>
      <c r="O89" s="50">
        <f t="shared" si="20"/>
        <v>0</v>
      </c>
    </row>
    <row r="90" spans="1:15" s="33" customFormat="1" ht="12.75">
      <c r="A90" s="67">
        <v>344001</v>
      </c>
      <c r="B90" s="68" t="s">
        <v>94</v>
      </c>
      <c r="C90" s="41">
        <v>269646</v>
      </c>
      <c r="D90" s="41">
        <v>25672</v>
      </c>
      <c r="E90" s="41">
        <v>48254</v>
      </c>
      <c r="F90" s="41">
        <v>38755</v>
      </c>
      <c r="G90" s="41">
        <v>0</v>
      </c>
      <c r="H90" s="41">
        <v>0</v>
      </c>
      <c r="I90" s="30">
        <f t="shared" si="19"/>
        <v>382327</v>
      </c>
      <c r="J90" s="31">
        <f t="shared" si="20"/>
        <v>0.7052758502538403</v>
      </c>
      <c r="K90" s="31">
        <f t="shared" si="20"/>
        <v>0.06714670949213632</v>
      </c>
      <c r="L90" s="31">
        <f t="shared" si="20"/>
        <v>0.12621133218422972</v>
      </c>
      <c r="M90" s="31">
        <f t="shared" si="20"/>
        <v>0.10136610806979365</v>
      </c>
      <c r="N90" s="31">
        <f t="shared" si="20"/>
        <v>0</v>
      </c>
      <c r="O90" s="31">
        <f t="shared" si="20"/>
        <v>0</v>
      </c>
    </row>
    <row r="91" spans="1:15" s="33" customFormat="1" ht="12.75">
      <c r="A91" s="61">
        <v>345001</v>
      </c>
      <c r="B91" s="62" t="s">
        <v>106</v>
      </c>
      <c r="C91" s="41">
        <v>380532</v>
      </c>
      <c r="D91" s="41">
        <v>8467</v>
      </c>
      <c r="E91" s="41">
        <v>0</v>
      </c>
      <c r="F91" s="41">
        <v>0</v>
      </c>
      <c r="G91" s="41">
        <v>0</v>
      </c>
      <c r="H91" s="41">
        <v>0</v>
      </c>
      <c r="I91" s="30">
        <f t="shared" si="19"/>
        <v>388999</v>
      </c>
      <c r="J91" s="31">
        <f t="shared" si="20"/>
        <v>0.9782338772079106</v>
      </c>
      <c r="K91" s="31">
        <f t="shared" si="20"/>
        <v>0.02176612279208944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</row>
    <row r="92" spans="1:15" s="33" customFormat="1" ht="12.75">
      <c r="A92" s="61">
        <v>346001</v>
      </c>
      <c r="B92" s="62" t="s">
        <v>108</v>
      </c>
      <c r="C92" s="41">
        <v>130280</v>
      </c>
      <c r="D92" s="41">
        <v>0</v>
      </c>
      <c r="E92" s="41">
        <v>24266</v>
      </c>
      <c r="F92" s="41">
        <v>0</v>
      </c>
      <c r="G92" s="41">
        <v>0</v>
      </c>
      <c r="H92" s="41">
        <v>0</v>
      </c>
      <c r="I92" s="30">
        <f t="shared" si="19"/>
        <v>154546</v>
      </c>
      <c r="J92" s="31">
        <f t="shared" si="20"/>
        <v>0.8429852600520233</v>
      </c>
      <c r="K92" s="31">
        <f t="shared" si="20"/>
        <v>0</v>
      </c>
      <c r="L92" s="31">
        <f t="shared" si="20"/>
        <v>0.15701473994797666</v>
      </c>
      <c r="M92" s="31">
        <f t="shared" si="20"/>
        <v>0</v>
      </c>
      <c r="N92" s="31">
        <f t="shared" si="20"/>
        <v>0</v>
      </c>
      <c r="O92" s="31">
        <f t="shared" si="20"/>
        <v>0</v>
      </c>
    </row>
    <row r="93" spans="1:15" ht="12.75">
      <c r="A93" s="63">
        <v>347001</v>
      </c>
      <c r="B93" s="64" t="s">
        <v>107</v>
      </c>
      <c r="C93" s="42">
        <v>22633</v>
      </c>
      <c r="D93" s="42">
        <v>0</v>
      </c>
      <c r="E93" s="42">
        <v>0</v>
      </c>
      <c r="F93" s="42">
        <v>13278</v>
      </c>
      <c r="G93" s="42">
        <v>0</v>
      </c>
      <c r="H93" s="42">
        <v>0</v>
      </c>
      <c r="I93" s="2">
        <f t="shared" si="19"/>
        <v>35911</v>
      </c>
      <c r="J93" s="17">
        <f t="shared" si="20"/>
        <v>0.63025256885077</v>
      </c>
      <c r="K93" s="17">
        <f t="shared" si="20"/>
        <v>0</v>
      </c>
      <c r="L93" s="17">
        <f t="shared" si="20"/>
        <v>0</v>
      </c>
      <c r="M93" s="17">
        <f t="shared" si="20"/>
        <v>0.36974743114923003</v>
      </c>
      <c r="N93" s="17">
        <f t="shared" si="20"/>
        <v>0</v>
      </c>
      <c r="O93" s="17">
        <f t="shared" si="20"/>
        <v>0</v>
      </c>
    </row>
    <row r="94" spans="1:15" s="33" customFormat="1" ht="12.75">
      <c r="A94" s="63">
        <v>348001</v>
      </c>
      <c r="B94" s="64" t="s">
        <v>109</v>
      </c>
      <c r="C94" s="43">
        <v>123573</v>
      </c>
      <c r="D94" s="43">
        <v>0</v>
      </c>
      <c r="E94" s="43">
        <v>0</v>
      </c>
      <c r="F94" s="43">
        <v>18441</v>
      </c>
      <c r="G94" s="43">
        <v>0</v>
      </c>
      <c r="H94" s="43">
        <v>0</v>
      </c>
      <c r="I94" s="25">
        <f t="shared" si="19"/>
        <v>142014</v>
      </c>
      <c r="J94" s="26">
        <f aca="true" t="shared" si="21" ref="J94:O95">C94/$I94</f>
        <v>0.8701466052642697</v>
      </c>
      <c r="K94" s="26">
        <f t="shared" si="21"/>
        <v>0</v>
      </c>
      <c r="L94" s="26">
        <f t="shared" si="21"/>
        <v>0</v>
      </c>
      <c r="M94" s="26">
        <f t="shared" si="21"/>
        <v>0.1298533947357303</v>
      </c>
      <c r="N94" s="26">
        <f t="shared" si="21"/>
        <v>0</v>
      </c>
      <c r="O94" s="26">
        <f t="shared" si="21"/>
        <v>0</v>
      </c>
    </row>
    <row r="95" spans="1:15" ht="12.75">
      <c r="A95" s="11"/>
      <c r="B95" s="12" t="s">
        <v>81</v>
      </c>
      <c r="C95" s="27">
        <f aca="true" t="shared" si="22" ref="C95:I95">SUM(C79:C94)</f>
        <v>2899615</v>
      </c>
      <c r="D95" s="27">
        <f t="shared" si="22"/>
        <v>49096</v>
      </c>
      <c r="E95" s="27">
        <f t="shared" si="22"/>
        <v>219540</v>
      </c>
      <c r="F95" s="27">
        <f t="shared" si="22"/>
        <v>567508</v>
      </c>
      <c r="G95" s="27">
        <f t="shared" si="22"/>
        <v>0</v>
      </c>
      <c r="H95" s="27">
        <f t="shared" si="22"/>
        <v>250</v>
      </c>
      <c r="I95" s="10">
        <f t="shared" si="22"/>
        <v>3736009</v>
      </c>
      <c r="J95" s="28">
        <f t="shared" si="21"/>
        <v>0.7761263423080619</v>
      </c>
      <c r="K95" s="28">
        <f t="shared" si="21"/>
        <v>0.013141295965828775</v>
      </c>
      <c r="L95" s="28">
        <f t="shared" si="21"/>
        <v>0.05876324173737269</v>
      </c>
      <c r="M95" s="28">
        <f t="shared" si="21"/>
        <v>0.15190220366171495</v>
      </c>
      <c r="N95" s="28">
        <f t="shared" si="21"/>
        <v>0</v>
      </c>
      <c r="O95" s="28">
        <f t="shared" si="21"/>
        <v>6.691632702169615E-05</v>
      </c>
    </row>
    <row r="96" spans="1:15" ht="12.75">
      <c r="A96" s="6"/>
      <c r="B96" s="7"/>
      <c r="C96" s="46"/>
      <c r="D96" s="46"/>
      <c r="E96" s="46"/>
      <c r="F96" s="46"/>
      <c r="G96" s="46"/>
      <c r="H96" s="46"/>
      <c r="I96" s="40"/>
      <c r="J96" s="8"/>
      <c r="K96" s="8"/>
      <c r="L96" s="8"/>
      <c r="M96" s="8"/>
      <c r="N96" s="8"/>
      <c r="O96" s="9"/>
    </row>
    <row r="97" spans="1:15" ht="12.75">
      <c r="A97" s="14" t="s">
        <v>90</v>
      </c>
      <c r="B97" s="53" t="s">
        <v>91</v>
      </c>
      <c r="C97" s="43">
        <v>0</v>
      </c>
      <c r="D97" s="43">
        <v>0</v>
      </c>
      <c r="E97" s="43">
        <v>48861</v>
      </c>
      <c r="F97" s="43">
        <v>0</v>
      </c>
      <c r="G97" s="43">
        <v>0</v>
      </c>
      <c r="H97" s="43">
        <v>0</v>
      </c>
      <c r="I97" s="25">
        <f>SUM(C97:H97)</f>
        <v>48861</v>
      </c>
      <c r="J97" s="26">
        <f aca="true" t="shared" si="23" ref="J97:O98">C97/$I97</f>
        <v>0</v>
      </c>
      <c r="K97" s="26">
        <f t="shared" si="23"/>
        <v>0</v>
      </c>
      <c r="L97" s="26">
        <f t="shared" si="23"/>
        <v>1</v>
      </c>
      <c r="M97" s="26">
        <f t="shared" si="23"/>
        <v>0</v>
      </c>
      <c r="N97" s="26">
        <f t="shared" si="23"/>
        <v>0</v>
      </c>
      <c r="O97" s="26">
        <f t="shared" si="23"/>
        <v>0</v>
      </c>
    </row>
    <row r="98" spans="1:15" ht="12.75">
      <c r="A98" s="11"/>
      <c r="B98" s="12" t="s">
        <v>92</v>
      </c>
      <c r="C98" s="27">
        <f>SUM(C97)</f>
        <v>0</v>
      </c>
      <c r="D98" s="27">
        <f aca="true" t="shared" si="24" ref="D98:I98">SUM(D97)</f>
        <v>0</v>
      </c>
      <c r="E98" s="27">
        <f t="shared" si="24"/>
        <v>48861</v>
      </c>
      <c r="F98" s="27">
        <f t="shared" si="24"/>
        <v>0</v>
      </c>
      <c r="G98" s="27">
        <f t="shared" si="24"/>
        <v>0</v>
      </c>
      <c r="H98" s="27">
        <f t="shared" si="24"/>
        <v>0</v>
      </c>
      <c r="I98" s="69">
        <f t="shared" si="24"/>
        <v>48861</v>
      </c>
      <c r="J98" s="32">
        <f t="shared" si="23"/>
        <v>0</v>
      </c>
      <c r="K98" s="51">
        <f t="shared" si="23"/>
        <v>0</v>
      </c>
      <c r="L98" s="52">
        <f t="shared" si="23"/>
        <v>1</v>
      </c>
      <c r="M98" s="32">
        <f t="shared" si="23"/>
        <v>0</v>
      </c>
      <c r="N98" s="51">
        <f t="shared" si="23"/>
        <v>0</v>
      </c>
      <c r="O98" s="52">
        <f t="shared" si="23"/>
        <v>0</v>
      </c>
    </row>
    <row r="99" spans="1:15" ht="12.75">
      <c r="A99" s="6"/>
      <c r="B99" s="7"/>
      <c r="C99" s="46"/>
      <c r="D99" s="46"/>
      <c r="E99" s="46"/>
      <c r="F99" s="46"/>
      <c r="G99" s="46"/>
      <c r="H99" s="46"/>
      <c r="I99" s="70"/>
      <c r="J99" s="8"/>
      <c r="K99" s="8"/>
      <c r="L99" s="8"/>
      <c r="M99" s="8"/>
      <c r="N99" s="8"/>
      <c r="O99" s="9"/>
    </row>
    <row r="100" spans="1:15" ht="13.5" thickBot="1">
      <c r="A100" s="15"/>
      <c r="B100" s="16" t="s">
        <v>82</v>
      </c>
      <c r="C100" s="44">
        <f>+C95+C77+C73+C98</f>
        <v>184861225.82</v>
      </c>
      <c r="D100" s="44">
        <f aca="true" t="shared" si="25" ref="D100:I100">+D95+D77+D73+D98</f>
        <v>11757560</v>
      </c>
      <c r="E100" s="44">
        <f t="shared" si="25"/>
        <v>15206833</v>
      </c>
      <c r="F100" s="44">
        <f t="shared" si="25"/>
        <v>27777145</v>
      </c>
      <c r="G100" s="44">
        <f t="shared" si="25"/>
        <v>2896</v>
      </c>
      <c r="H100" s="44">
        <f t="shared" si="25"/>
        <v>2610871</v>
      </c>
      <c r="I100" s="71">
        <f t="shared" si="25"/>
        <v>242216530.82</v>
      </c>
      <c r="J100" s="5">
        <f aca="true" t="shared" si="26" ref="J100:O100">C100/$I100</f>
        <v>0.7632064797318775</v>
      </c>
      <c r="K100" s="5">
        <f t="shared" si="26"/>
        <v>0.048541525882630505</v>
      </c>
      <c r="L100" s="5">
        <f t="shared" si="26"/>
        <v>0.06278197837496383</v>
      </c>
      <c r="M100" s="5">
        <f t="shared" si="26"/>
        <v>0.11467898126508226</v>
      </c>
      <c r="N100" s="5">
        <f t="shared" si="26"/>
        <v>1.1956244234016067E-05</v>
      </c>
      <c r="O100" s="5">
        <f t="shared" si="26"/>
        <v>0.010779078501211936</v>
      </c>
    </row>
    <row r="101" ht="13.5" thickTop="1"/>
    <row r="102" spans="3:13" s="57" customFormat="1" ht="12.75" customHeight="1">
      <c r="C102" s="74" t="s">
        <v>93</v>
      </c>
      <c r="D102" s="74"/>
      <c r="E102" s="74"/>
      <c r="F102" s="74"/>
      <c r="J102" s="74" t="s">
        <v>93</v>
      </c>
      <c r="K102" s="74"/>
      <c r="L102" s="74"/>
      <c r="M102" s="74"/>
    </row>
    <row r="104" spans="3:9" ht="12.75">
      <c r="C104" s="58"/>
      <c r="D104" s="58"/>
      <c r="E104" s="58"/>
      <c r="F104" s="58"/>
      <c r="G104" s="58"/>
      <c r="H104" s="58"/>
      <c r="I104" s="58"/>
    </row>
  </sheetData>
  <sheetProtection/>
  <mergeCells count="5">
    <mergeCell ref="C1:I1"/>
    <mergeCell ref="J1:O1"/>
    <mergeCell ref="A1:B1"/>
    <mergeCell ref="J102:M102"/>
    <mergeCell ref="C102:F102"/>
  </mergeCells>
  <printOptions horizontalCentered="1"/>
  <pageMargins left="0.25" right="0.25" top="1" bottom="0.5" header="0.5" footer="0.5"/>
  <pageSetup fitToWidth="4" horizontalDpi="600" verticalDpi="600" orientation="portrait" paperSize="5" scale="65" r:id="rId1"/>
  <colBreaks count="2" manualBreakCount="2">
    <brk id="9" max="144" man="1"/>
    <brk id="15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2013-10-23T12:56:45Z</cp:lastPrinted>
  <dcterms:created xsi:type="dcterms:W3CDTF">2003-11-24T19:14:29Z</dcterms:created>
  <dcterms:modified xsi:type="dcterms:W3CDTF">2013-10-23T12:57:43Z</dcterms:modified>
  <cp:category/>
  <cp:version/>
  <cp:contentType/>
  <cp:contentStatus/>
</cp:coreProperties>
</file>