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06" windowWidth="7815" windowHeight="9510" tabRatio="599" activeTab="0"/>
  </bookViews>
  <sheets>
    <sheet name="Pur Prof Tech - 300" sheetId="1" r:id="rId1"/>
  </sheets>
  <definedNames>
    <definedName name="_xlnm.Print_Area" localSheetId="0">'Pur Prof Tech - 300'!$A$1:$AI$103</definedName>
    <definedName name="_xlnm.Print_Titles" localSheetId="0">'Pur Prof Tech - 300'!$A:$C,'Pur Prof Tech - 300'!$1:$3</definedName>
  </definedNames>
  <calcPr fullCalcOnLoad="1"/>
</workbook>
</file>

<file path=xl/sharedStrings.xml><?xml version="1.0" encoding="utf-8"?>
<sst xmlns="http://schemas.openxmlformats.org/spreadsheetml/2006/main" count="158" uniqueCount="134">
  <si>
    <t>LEA</t>
  </si>
  <si>
    <t>Purchased Professional Services</t>
  </si>
  <si>
    <t>Assessor Fees</t>
  </si>
  <si>
    <t>Sheriff Fees</t>
  </si>
  <si>
    <t>Sales Tax Collection Fees</t>
  </si>
  <si>
    <t>State Tax Commission Fees</t>
  </si>
  <si>
    <t>Election Fees</t>
  </si>
  <si>
    <t>Management Consultants</t>
  </si>
  <si>
    <t>Other Fees</t>
  </si>
  <si>
    <t>Purchased Educational Services</t>
  </si>
  <si>
    <t>Legal Services</t>
  </si>
  <si>
    <t>Architect/ Engineering Services</t>
  </si>
  <si>
    <t>Other Professional Services</t>
  </si>
  <si>
    <t>Purchased Technical Services</t>
  </si>
  <si>
    <t>DISTRICT</t>
  </si>
  <si>
    <t>Per Pupil</t>
  </si>
  <si>
    <t>Object Code 300</t>
  </si>
  <si>
    <t>Object Code 311</t>
  </si>
  <si>
    <t>Object Code 312</t>
  </si>
  <si>
    <t>Object Code 313</t>
  </si>
  <si>
    <t>Object Code 314</t>
  </si>
  <si>
    <t>Object Code 315</t>
  </si>
  <si>
    <t xml:space="preserve"> Object Code 316</t>
  </si>
  <si>
    <t>Object Code 317</t>
  </si>
  <si>
    <t>Object Code 319</t>
  </si>
  <si>
    <t>Object Code 320</t>
  </si>
  <si>
    <t>Object Code 332</t>
  </si>
  <si>
    <t>Object Code 333</t>
  </si>
  <si>
    <t>Object Code 334</t>
  </si>
  <si>
    <t>Object Code 339</t>
  </si>
  <si>
    <t>Object Code 340</t>
  </si>
  <si>
    <t>Pension Fund</t>
  </si>
  <si>
    <t>Total Purchased Professional &amp; Technical Services Expenditures</t>
  </si>
  <si>
    <t>Audit/
 Accounting Services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</si>
  <si>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</si>
  <si>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</si>
  <si>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</si>
  <si>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</si>
  <si>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</si>
  <si>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</si>
  <si>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</si>
  <si>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</si>
  <si>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</si>
  <si>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</si>
  <si>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</si>
  <si>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</si>
  <si>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</si>
  <si>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</si>
  <si>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</si>
  <si>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</si>
  <si>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</si>
  <si>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</si>
  <si>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</si>
  <si>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</si>
  <si>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</si>
  <si>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</si>
  <si>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</si>
  <si>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</si>
  <si>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</si>
  <si>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</si>
  <si>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</si>
  <si>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</si>
  <si>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</si>
  <si>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</si>
  <si>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</si>
  <si>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</si>
  <si>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</si>
  <si>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</si>
  <si>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</si>
  <si>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</si>
  <si>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</si>
  <si>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</si>
  <si>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</si>
  <si>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</si>
  <si>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</si>
  <si>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</si>
  <si>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</si>
  <si>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</si>
  <si>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</si>
  <si>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</si>
  <si>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</si>
  <si>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</si>
  <si>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</si>
  <si>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</si>
  <si>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</si>
  <si>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</si>
  <si>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</si>
  <si>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</si>
  <si>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</si>
  <si>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</si>
  <si>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</si>
  <si>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</si>
  <si>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</si>
  <si>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</si>
  <si>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</si>
  <si>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</si>
  <si>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</si>
  <si>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</si>
  <si>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</si>
  <si>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</si>
  <si>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 xml:space="preserve"> Total Districts</t>
  </si>
  <si>
    <t>Purchased Professional and Technical Services  - 
Expenditures by Object</t>
  </si>
  <si>
    <t>Purchased Professional and Technical Services - 
Expenditures by Object</t>
  </si>
  <si>
    <t>The MAX Charter School</t>
  </si>
  <si>
    <t>Central Community School Board</t>
  </si>
  <si>
    <t>D'Arbonne Woods Charter School</t>
  </si>
  <si>
    <t>Madison Preparatory Academy</t>
  </si>
  <si>
    <t>Plaquemines Parish School Board *</t>
  </si>
  <si>
    <t>St. Bernard Parish School Board *</t>
  </si>
  <si>
    <t>St. Tammany Parish School Board *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</si>
  <si>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</si>
  <si>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</si>
  <si>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</si>
  <si>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</si>
  <si>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</si>
  <si>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</si>
  <si>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</si>
  <si>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</si>
  <si>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</si>
  <si>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* Excludes one-time Hurricane Related expenditures</t>
  </si>
  <si>
    <t>A02</t>
  </si>
  <si>
    <t xml:space="preserve">Office of Juvenile Justice </t>
  </si>
  <si>
    <t>Total Office of Juvenile Justice Schools</t>
  </si>
  <si>
    <t>International High School</t>
  </si>
  <si>
    <t>2011-2012</t>
  </si>
  <si>
    <t>Oct.  2011 Elementary Secondary Membership</t>
  </si>
  <si>
    <t>Louisiana Virtual Charter Academy</t>
  </si>
  <si>
    <t>Louisiana Connections Academy</t>
  </si>
  <si>
    <t xml:space="preserve">Lake Charles Charter Academy </t>
  </si>
  <si>
    <t>Lycee Francais de la Nouvelle-Orleans</t>
  </si>
  <si>
    <t>New Orleans Military and Maritime Academy</t>
  </si>
  <si>
    <t>Jefferson Parish School Board *</t>
  </si>
  <si>
    <t xml:space="preserve">Lafourche Parish School Board </t>
  </si>
  <si>
    <t>Recovery School District (RSD Operated &amp; Type 5 Charters) 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</si>
</sst>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  <numFmt numFmtId="171" formatCode="0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22"/>
      </top>
      <bottom/>
    </border>
  </borders>
  <cellStyleXfs count="1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85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86" applyFont="1" applyFill="1" applyBorder="1" applyAlignment="1">
      <alignment horizontal="righ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0" fontId="3" fillId="0" borderId="21" xfId="186" applyFont="1" applyFill="1" applyBorder="1" applyAlignment="1">
      <alignment horizontal="right" wrapText="1"/>
      <protection/>
    </xf>
    <xf numFmtId="0" fontId="3" fillId="0" borderId="11" xfId="186" applyFont="1" applyFill="1" applyBorder="1" applyAlignment="1">
      <alignment horizontal="right" wrapText="1"/>
      <protection/>
    </xf>
    <xf numFmtId="164" fontId="5" fillId="0" borderId="1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24" xfId="0" applyNumberFormat="1" applyFont="1" applyBorder="1" applyAlignment="1">
      <alignment/>
    </xf>
    <xf numFmtId="164" fontId="4" fillId="33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5" fillId="0" borderId="14" xfId="0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3" fillId="0" borderId="19" xfId="186" applyFont="1" applyFill="1" applyBorder="1" applyAlignment="1">
      <alignment horizontal="left" wrapText="1"/>
      <protection/>
    </xf>
    <xf numFmtId="164" fontId="4" fillId="33" borderId="13" xfId="0" applyNumberFormat="1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3" fillId="0" borderId="11" xfId="186" applyNumberFormat="1" applyFont="1" applyFill="1" applyBorder="1" applyAlignment="1">
      <alignment horizontal="right" wrapText="1"/>
      <protection/>
    </xf>
    <xf numFmtId="164" fontId="3" fillId="36" borderId="11" xfId="186" applyNumberFormat="1" applyFont="1" applyFill="1" applyBorder="1" applyAlignment="1">
      <alignment horizontal="right" wrapText="1"/>
      <protection/>
    </xf>
    <xf numFmtId="0" fontId="3" fillId="0" borderId="21" xfId="186" applyFont="1" applyFill="1" applyBorder="1" applyAlignment="1">
      <alignment wrapText="1"/>
      <protection/>
    </xf>
    <xf numFmtId="164" fontId="3" fillId="0" borderId="21" xfId="186" applyNumberFormat="1" applyFont="1" applyFill="1" applyBorder="1" applyAlignment="1">
      <alignment horizontal="right" wrapText="1"/>
      <protection/>
    </xf>
    <xf numFmtId="164" fontId="3" fillId="36" borderId="21" xfId="186" applyNumberFormat="1" applyFont="1" applyFill="1" applyBorder="1" applyAlignment="1">
      <alignment horizontal="right" wrapText="1"/>
      <protection/>
    </xf>
    <xf numFmtId="0" fontId="7" fillId="0" borderId="0" xfId="0" applyFont="1" applyBorder="1" applyAlignment="1">
      <alignment horizontal="center" vertical="center" wrapText="1"/>
    </xf>
    <xf numFmtId="0" fontId="2" fillId="35" borderId="27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3" fillId="0" borderId="13" xfId="186" applyFont="1" applyFill="1" applyBorder="1" applyAlignment="1">
      <alignment wrapText="1"/>
      <protection/>
    </xf>
    <xf numFmtId="164" fontId="3" fillId="0" borderId="13" xfId="186" applyNumberFormat="1" applyFont="1" applyFill="1" applyBorder="1" applyAlignment="1">
      <alignment horizontal="right" wrapText="1"/>
      <protection/>
    </xf>
    <xf numFmtId="164" fontId="3" fillId="36" borderId="13" xfId="186" applyNumberFormat="1" applyFont="1" applyFill="1" applyBorder="1" applyAlignment="1">
      <alignment horizontal="right" wrapText="1"/>
      <protection/>
    </xf>
    <xf numFmtId="164" fontId="5" fillId="0" borderId="28" xfId="0" applyNumberFormat="1" applyFont="1" applyBorder="1" applyAlignment="1">
      <alignment/>
    </xf>
    <xf numFmtId="164" fontId="4" fillId="33" borderId="28" xfId="0" applyNumberFormat="1" applyFont="1" applyFill="1" applyBorder="1" applyAlignment="1">
      <alignment/>
    </xf>
    <xf numFmtId="164" fontId="5" fillId="0" borderId="21" xfId="0" applyNumberFormat="1" applyFont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3" fontId="5" fillId="34" borderId="30" xfId="0" applyNumberFormat="1" applyFont="1" applyFill="1" applyBorder="1" applyAlignment="1">
      <alignment/>
    </xf>
    <xf numFmtId="3" fontId="3" fillId="30" borderId="11" xfId="186" applyNumberFormat="1" applyFont="1" applyFill="1" applyBorder="1" applyAlignment="1">
      <alignment horizontal="right" wrapText="1"/>
      <protection/>
    </xf>
    <xf numFmtId="3" fontId="3" fillId="30" borderId="21" xfId="186" applyNumberFormat="1" applyFont="1" applyFill="1" applyBorder="1" applyAlignment="1">
      <alignment horizontal="right" wrapText="1"/>
      <protection/>
    </xf>
    <xf numFmtId="0" fontId="3" fillId="0" borderId="31" xfId="186" applyFont="1" applyFill="1" applyBorder="1" applyAlignment="1">
      <alignment wrapText="1"/>
      <protection/>
    </xf>
    <xf numFmtId="0" fontId="3" fillId="0" borderId="32" xfId="186" applyFont="1" applyFill="1" applyBorder="1" applyAlignment="1">
      <alignment wrapText="1"/>
      <protection/>
    </xf>
    <xf numFmtId="0" fontId="3" fillId="0" borderId="12" xfId="186" applyFont="1" applyFill="1" applyBorder="1" applyAlignment="1">
      <alignment horizontal="left" wrapText="1"/>
      <protection/>
    </xf>
    <xf numFmtId="0" fontId="3" fillId="0" borderId="0" xfId="186" applyFont="1" applyFill="1" applyBorder="1" applyAlignment="1">
      <alignment horizontal="right" wrapText="1"/>
      <protection/>
    </xf>
    <xf numFmtId="0" fontId="3" fillId="0" borderId="0" xfId="186" applyFont="1" applyFill="1" applyBorder="1" applyAlignment="1">
      <alignment wrapText="1"/>
      <protection/>
    </xf>
    <xf numFmtId="3" fontId="3" fillId="30" borderId="0" xfId="186" applyNumberFormat="1" applyFont="1" applyFill="1" applyBorder="1" applyAlignment="1">
      <alignment horizontal="right" wrapText="1"/>
      <protection/>
    </xf>
    <xf numFmtId="164" fontId="3" fillId="0" borderId="0" xfId="186" applyNumberFormat="1" applyFont="1" applyFill="1" applyBorder="1" applyAlignment="1">
      <alignment horizontal="right" wrapText="1"/>
      <protection/>
    </xf>
    <xf numFmtId="164" fontId="3" fillId="36" borderId="0" xfId="186" applyNumberFormat="1" applyFont="1" applyFill="1" applyBorder="1" applyAlignment="1">
      <alignment horizontal="right" wrapText="1"/>
      <protection/>
    </xf>
    <xf numFmtId="0" fontId="3" fillId="37" borderId="21" xfId="187" applyFont="1" applyFill="1" applyBorder="1" applyAlignment="1">
      <alignment horizontal="right" wrapText="1"/>
      <protection/>
    </xf>
    <xf numFmtId="0" fontId="3" fillId="37" borderId="21" xfId="187" applyFont="1" applyFill="1" applyBorder="1" applyAlignment="1">
      <alignment wrapText="1"/>
      <protection/>
    </xf>
    <xf numFmtId="0" fontId="3" fillId="37" borderId="11" xfId="186" applyFont="1" applyFill="1" applyBorder="1" applyAlignment="1">
      <alignment horizontal="right" wrapText="1"/>
      <protection/>
    </xf>
    <xf numFmtId="0" fontId="3" fillId="37" borderId="11" xfId="186" applyFont="1" applyFill="1" applyBorder="1" applyAlignment="1">
      <alignment wrapText="1"/>
      <protection/>
    </xf>
    <xf numFmtId="164" fontId="2" fillId="0" borderId="0" xfId="0" applyNumberFormat="1" applyFont="1" applyAlignment="1">
      <alignment/>
    </xf>
    <xf numFmtId="0" fontId="3" fillId="0" borderId="33" xfId="187" applyFont="1" applyFill="1" applyBorder="1" applyAlignment="1">
      <alignment horizontal="right" wrapText="1"/>
      <protection/>
    </xf>
    <xf numFmtId="0" fontId="3" fillId="0" borderId="34" xfId="187" applyFont="1" applyFill="1" applyBorder="1" applyAlignment="1">
      <alignment wrapText="1"/>
      <protection/>
    </xf>
    <xf numFmtId="0" fontId="3" fillId="0" borderId="21" xfId="187" applyFont="1" applyFill="1" applyBorder="1" applyAlignment="1">
      <alignment horizontal="right" wrapText="1"/>
      <protection/>
    </xf>
    <xf numFmtId="0" fontId="3" fillId="0" borderId="21" xfId="187" applyFont="1" applyFill="1" applyBorder="1" applyAlignment="1">
      <alignment wrapText="1"/>
      <protection/>
    </xf>
    <xf numFmtId="0" fontId="3" fillId="0" borderId="11" xfId="187" applyFont="1" applyFill="1" applyBorder="1" applyAlignment="1">
      <alignment horizontal="right" wrapText="1"/>
      <protection/>
    </xf>
    <xf numFmtId="0" fontId="3" fillId="0" borderId="11" xfId="187" applyFont="1" applyFill="1" applyBorder="1" applyAlignment="1">
      <alignment wrapText="1"/>
      <protection/>
    </xf>
    <xf numFmtId="0" fontId="3" fillId="0" borderId="13" xfId="187" applyFont="1" applyFill="1" applyBorder="1" applyAlignment="1">
      <alignment horizontal="right" wrapText="1"/>
      <protection/>
    </xf>
    <xf numFmtId="0" fontId="3" fillId="0" borderId="13" xfId="187" applyFont="1" applyFill="1" applyBorder="1" applyAlignment="1">
      <alignment wrapText="1"/>
      <protection/>
    </xf>
    <xf numFmtId="165" fontId="3" fillId="0" borderId="21" xfId="186" applyNumberFormat="1" applyFont="1" applyFill="1" applyBorder="1" applyAlignment="1">
      <alignment horizontal="right" wrapText="1"/>
      <protection/>
    </xf>
    <xf numFmtId="38" fontId="2" fillId="0" borderId="0" xfId="108" applyNumberFormat="1" applyFont="1" applyFill="1" applyAlignment="1">
      <alignment horizontal="left" vertical="top" wrapText="1"/>
      <protection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6 2" xfId="76"/>
    <cellStyle name="Normal 17" xfId="77"/>
    <cellStyle name="Normal 18" xfId="78"/>
    <cellStyle name="Normal 19" xfId="79"/>
    <cellStyle name="Normal 19 2" xfId="80"/>
    <cellStyle name="Normal 2" xfId="81"/>
    <cellStyle name="Normal 2 2" xfId="82"/>
    <cellStyle name="Normal 2 2 2" xfId="83"/>
    <cellStyle name="Normal 2 3" xfId="84"/>
    <cellStyle name="Normal 2 4" xfId="85"/>
    <cellStyle name="Normal 2 5" xfId="86"/>
    <cellStyle name="Normal 20" xfId="87"/>
    <cellStyle name="Normal 21" xfId="88"/>
    <cellStyle name="Normal 22" xfId="89"/>
    <cellStyle name="Normal 23" xfId="90"/>
    <cellStyle name="Normal 24" xfId="91"/>
    <cellStyle name="Normal 25" xfId="92"/>
    <cellStyle name="Normal 26" xfId="93"/>
    <cellStyle name="Normal 27" xfId="94"/>
    <cellStyle name="Normal 28" xfId="95"/>
    <cellStyle name="Normal 29" xfId="96"/>
    <cellStyle name="Normal 3" xfId="97"/>
    <cellStyle name="Normal 3 2" xfId="98"/>
    <cellStyle name="Normal 30" xfId="99"/>
    <cellStyle name="Normal 31" xfId="100"/>
    <cellStyle name="Normal 32" xfId="101"/>
    <cellStyle name="Normal 33" xfId="102"/>
    <cellStyle name="Normal 34" xfId="103"/>
    <cellStyle name="Normal 35" xfId="104"/>
    <cellStyle name="Normal 36" xfId="105"/>
    <cellStyle name="Normal 37" xfId="106"/>
    <cellStyle name="Normal 38" xfId="107"/>
    <cellStyle name="Normal 38 2" xfId="108"/>
    <cellStyle name="Normal 39" xfId="109"/>
    <cellStyle name="Normal 39 2" xfId="110"/>
    <cellStyle name="Normal 4" xfId="111"/>
    <cellStyle name="Normal 4 2" xfId="112"/>
    <cellStyle name="Normal 4 3" xfId="113"/>
    <cellStyle name="Normal 4 4" xfId="114"/>
    <cellStyle name="Normal 4 5" xfId="115"/>
    <cellStyle name="Normal 4 6" xfId="116"/>
    <cellStyle name="Normal 40" xfId="117"/>
    <cellStyle name="Normal 41" xfId="118"/>
    <cellStyle name="Normal 42" xfId="119"/>
    <cellStyle name="Normal 43" xfId="120"/>
    <cellStyle name="Normal 44" xfId="121"/>
    <cellStyle name="Normal 45" xfId="122"/>
    <cellStyle name="Normal 46" xfId="123"/>
    <cellStyle name="Normal 46 2" xfId="124"/>
    <cellStyle name="Normal 46 3" xfId="125"/>
    <cellStyle name="Normal 47" xfId="126"/>
    <cellStyle name="Normal 47 2" xfId="127"/>
    <cellStyle name="Normal 48" xfId="128"/>
    <cellStyle name="Normal 49" xfId="129"/>
    <cellStyle name="Normal 5" xfId="130"/>
    <cellStyle name="Normal 50" xfId="131"/>
    <cellStyle name="Normal 51" xfId="132"/>
    <cellStyle name="Normal 52" xfId="133"/>
    <cellStyle name="Normal 53" xfId="134"/>
    <cellStyle name="Normal 54" xfId="135"/>
    <cellStyle name="Normal 55" xfId="136"/>
    <cellStyle name="Normal 56" xfId="137"/>
    <cellStyle name="Normal 57" xfId="138"/>
    <cellStyle name="Normal 58" xfId="139"/>
    <cellStyle name="Normal 59" xfId="140"/>
    <cellStyle name="Normal 6" xfId="141"/>
    <cellStyle name="Normal 60" xfId="142"/>
    <cellStyle name="Normal 61" xfId="143"/>
    <cellStyle name="Normal 62" xfId="144"/>
    <cellStyle name="Normal 63" xfId="145"/>
    <cellStyle name="Normal 64" xfId="146"/>
    <cellStyle name="Normal 65" xfId="147"/>
    <cellStyle name="Normal 66" xfId="148"/>
    <cellStyle name="Normal 67" xfId="149"/>
    <cellStyle name="Normal 68" xfId="150"/>
    <cellStyle name="Normal 69" xfId="151"/>
    <cellStyle name="Normal 7" xfId="152"/>
    <cellStyle name="Normal 70" xfId="153"/>
    <cellStyle name="Normal 71" xfId="154"/>
    <cellStyle name="Normal 72" xfId="155"/>
    <cellStyle name="Normal 73" xfId="156"/>
    <cellStyle name="Normal 74" xfId="157"/>
    <cellStyle name="Normal 75" xfId="158"/>
    <cellStyle name="Normal 76" xfId="159"/>
    <cellStyle name="Normal 77" xfId="160"/>
    <cellStyle name="Normal 78" xfId="161"/>
    <cellStyle name="Normal 79" xfId="162"/>
    <cellStyle name="Normal 8" xfId="163"/>
    <cellStyle name="Normal 80" xfId="164"/>
    <cellStyle name="Normal 81" xfId="165"/>
    <cellStyle name="Normal 82" xfId="166"/>
    <cellStyle name="Normal 83" xfId="167"/>
    <cellStyle name="Normal 84" xfId="168"/>
    <cellStyle name="Normal 85" xfId="169"/>
    <cellStyle name="Normal 86" xfId="170"/>
    <cellStyle name="Normal 87" xfId="171"/>
    <cellStyle name="Normal 88" xfId="172"/>
    <cellStyle name="Normal 89" xfId="173"/>
    <cellStyle name="Normal 9" xfId="174"/>
    <cellStyle name="Normal 90" xfId="175"/>
    <cellStyle name="Normal 91" xfId="176"/>
    <cellStyle name="Normal 92" xfId="177"/>
    <cellStyle name="Normal 93" xfId="178"/>
    <cellStyle name="Normal 94" xfId="179"/>
    <cellStyle name="Normal 95" xfId="180"/>
    <cellStyle name="Normal 96" xfId="181"/>
    <cellStyle name="Normal 97" xfId="182"/>
    <cellStyle name="Normal 98" xfId="183"/>
    <cellStyle name="Normal 99" xfId="184"/>
    <cellStyle name="Normal_800" xfId="185"/>
    <cellStyle name="Normal_Sheet1" xfId="186"/>
    <cellStyle name="Normal_Sheet1 2" xfId="187"/>
    <cellStyle name="Note" xfId="188"/>
    <cellStyle name="Output" xfId="189"/>
    <cellStyle name="Percent" xfId="190"/>
    <cellStyle name="Title" xfId="191"/>
    <cellStyle name="Total" xfId="192"/>
    <cellStyle name="Warning Text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5"/>
  <sheetViews>
    <sheetView tabSelected="1" view="pageBreakPreview" zoomScaleSheetLayoutView="100" zoomScalePageLayoutView="0" workbookViewId="0" topLeftCell="A1">
      <pane xSplit="3" ySplit="3" topLeftCell="D9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7" sqref="C67"/>
    </sheetView>
  </sheetViews>
  <sheetFormatPr defaultColWidth="9.140625" defaultRowHeight="12.75"/>
  <cols>
    <col min="1" max="1" width="5.8515625" style="1" customWidth="1"/>
    <col min="2" max="2" width="43.28125" style="1" customWidth="1"/>
    <col min="3" max="3" width="10.8515625" style="1" bestFit="1" customWidth="1"/>
    <col min="4" max="4" width="16.140625" style="1" bestFit="1" customWidth="1"/>
    <col min="5" max="5" width="7.8515625" style="1" bestFit="1" customWidth="1"/>
    <col min="6" max="6" width="12.57421875" style="1" bestFit="1" customWidth="1"/>
    <col min="7" max="7" width="7.8515625" style="1" bestFit="1" customWidth="1"/>
    <col min="8" max="8" width="12.57421875" style="1" bestFit="1" customWidth="1"/>
    <col min="9" max="9" width="7.8515625" style="1" bestFit="1" customWidth="1"/>
    <col min="10" max="10" width="14.7109375" style="1" bestFit="1" customWidth="1"/>
    <col min="11" max="11" width="7.8515625" style="1" bestFit="1" customWidth="1"/>
    <col min="12" max="12" width="16.57421875" style="1" bestFit="1" customWidth="1"/>
    <col min="13" max="13" width="7.8515625" style="1" bestFit="1" customWidth="1"/>
    <col min="14" max="14" width="14.57421875" style="1" bestFit="1" customWidth="1"/>
    <col min="15" max="15" width="7.8515625" style="1" bestFit="1" customWidth="1"/>
    <col min="16" max="16" width="14.00390625" style="1" bestFit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2.57421875" style="1" bestFit="1" customWidth="1"/>
    <col min="21" max="21" width="7.8515625" style="1" bestFit="1" customWidth="1"/>
    <col min="22" max="22" width="14.140625" style="1" bestFit="1" customWidth="1"/>
    <col min="23" max="23" width="7.8515625" style="1" bestFit="1" customWidth="1"/>
    <col min="24" max="24" width="12.421875" style="1" bestFit="1" customWidth="1"/>
    <col min="25" max="25" width="7.8515625" style="1" bestFit="1" customWidth="1"/>
    <col min="26" max="26" width="14.7109375" style="1" bestFit="1" customWidth="1"/>
    <col min="27" max="27" width="7.8515625" style="1" bestFit="1" customWidth="1"/>
    <col min="28" max="28" width="19.28125" style="1" customWidth="1"/>
    <col min="29" max="29" width="9.7109375" style="1" customWidth="1"/>
    <col min="30" max="30" width="19.00390625" style="1" customWidth="1"/>
    <col min="31" max="31" width="9.57421875" style="1" customWidth="1"/>
    <col min="32" max="32" width="12.421875" style="1" bestFit="1" customWidth="1"/>
    <col min="33" max="33" width="7.7109375" style="1" bestFit="1" customWidth="1"/>
    <col min="34" max="34" width="14.57421875" style="1" customWidth="1"/>
    <col min="35" max="35" width="8.00390625" style="1" bestFit="1" customWidth="1"/>
    <col min="36" max="16384" width="9.140625" style="1" customWidth="1"/>
  </cols>
  <sheetData>
    <row r="1" spans="1:35" s="30" customFormat="1" ht="59.25" customHeight="1">
      <c r="A1" s="76" t="s">
        <v>124</v>
      </c>
      <c r="B1" s="76"/>
      <c r="C1" s="37"/>
      <c r="D1" s="82" t="s">
        <v>101</v>
      </c>
      <c r="E1" s="82"/>
      <c r="F1" s="82"/>
      <c r="G1" s="82"/>
      <c r="H1" s="82"/>
      <c r="I1" s="82"/>
      <c r="J1" s="82" t="s">
        <v>101</v>
      </c>
      <c r="K1" s="82"/>
      <c r="L1" s="82"/>
      <c r="M1" s="82"/>
      <c r="N1" s="82"/>
      <c r="O1" s="82"/>
      <c r="P1" s="82" t="s">
        <v>101</v>
      </c>
      <c r="Q1" s="82"/>
      <c r="R1" s="82"/>
      <c r="S1" s="82"/>
      <c r="T1" s="82"/>
      <c r="U1" s="82"/>
      <c r="V1" s="82" t="s">
        <v>101</v>
      </c>
      <c r="W1" s="82"/>
      <c r="X1" s="82"/>
      <c r="Y1" s="82"/>
      <c r="Z1" s="82"/>
      <c r="AA1" s="82"/>
      <c r="AB1" s="82" t="s">
        <v>102</v>
      </c>
      <c r="AC1" s="82"/>
      <c r="AD1" s="82"/>
      <c r="AE1" s="82"/>
      <c r="AF1" s="82" t="s">
        <v>102</v>
      </c>
      <c r="AG1" s="82"/>
      <c r="AH1" s="82"/>
      <c r="AI1" s="82"/>
    </row>
    <row r="2" spans="1:35" ht="45.75" customHeight="1">
      <c r="A2" s="77"/>
      <c r="B2" s="77"/>
      <c r="C2" s="80" t="s">
        <v>125</v>
      </c>
      <c r="D2" s="7" t="s">
        <v>1</v>
      </c>
      <c r="E2" s="4"/>
      <c r="F2" s="7" t="s">
        <v>2</v>
      </c>
      <c r="G2" s="6"/>
      <c r="H2" s="9" t="s">
        <v>3</v>
      </c>
      <c r="I2" s="6"/>
      <c r="J2" s="9" t="s">
        <v>31</v>
      </c>
      <c r="K2" s="4"/>
      <c r="L2" s="9" t="s">
        <v>4</v>
      </c>
      <c r="M2" s="4"/>
      <c r="N2" s="7" t="s">
        <v>5</v>
      </c>
      <c r="O2" s="6"/>
      <c r="P2" s="9" t="s">
        <v>6</v>
      </c>
      <c r="Q2" s="6"/>
      <c r="R2" s="9" t="s">
        <v>7</v>
      </c>
      <c r="S2" s="4"/>
      <c r="T2" s="7" t="s">
        <v>8</v>
      </c>
      <c r="U2" s="4"/>
      <c r="V2" s="7" t="s">
        <v>9</v>
      </c>
      <c r="W2" s="6"/>
      <c r="X2" s="9" t="s">
        <v>10</v>
      </c>
      <c r="Y2" s="6"/>
      <c r="Z2" s="9" t="s">
        <v>33</v>
      </c>
      <c r="AA2" s="4"/>
      <c r="AB2" s="9" t="s">
        <v>11</v>
      </c>
      <c r="AC2" s="4"/>
      <c r="AD2" s="9" t="s">
        <v>12</v>
      </c>
      <c r="AE2" s="6"/>
      <c r="AF2" s="9" t="s">
        <v>13</v>
      </c>
      <c r="AG2" s="4"/>
      <c r="AH2" s="78" t="s">
        <v>32</v>
      </c>
      <c r="AI2" s="6"/>
    </row>
    <row r="3" spans="1:35" ht="15.75" customHeight="1">
      <c r="A3" s="2" t="s">
        <v>0</v>
      </c>
      <c r="B3" s="2" t="s">
        <v>14</v>
      </c>
      <c r="C3" s="81"/>
      <c r="D3" s="3" t="s">
        <v>16</v>
      </c>
      <c r="E3" s="5" t="s">
        <v>15</v>
      </c>
      <c r="F3" s="3" t="s">
        <v>17</v>
      </c>
      <c r="G3" s="5" t="s">
        <v>15</v>
      </c>
      <c r="H3" s="3" t="s">
        <v>18</v>
      </c>
      <c r="I3" s="5" t="s">
        <v>15</v>
      </c>
      <c r="J3" s="3" t="s">
        <v>19</v>
      </c>
      <c r="K3" s="5" t="s">
        <v>15</v>
      </c>
      <c r="L3" s="3" t="s">
        <v>20</v>
      </c>
      <c r="M3" s="5" t="s">
        <v>15</v>
      </c>
      <c r="N3" s="3" t="s">
        <v>21</v>
      </c>
      <c r="O3" s="5" t="s">
        <v>15</v>
      </c>
      <c r="P3" s="3" t="s">
        <v>22</v>
      </c>
      <c r="Q3" s="5" t="s">
        <v>15</v>
      </c>
      <c r="R3" s="3" t="s">
        <v>23</v>
      </c>
      <c r="S3" s="5" t="s">
        <v>15</v>
      </c>
      <c r="T3" s="3" t="s">
        <v>24</v>
      </c>
      <c r="U3" s="5" t="s">
        <v>15</v>
      </c>
      <c r="V3" s="3" t="s">
        <v>25</v>
      </c>
      <c r="W3" s="5" t="s">
        <v>15</v>
      </c>
      <c r="X3" s="3" t="s">
        <v>26</v>
      </c>
      <c r="Y3" s="5" t="s">
        <v>15</v>
      </c>
      <c r="Z3" s="3" t="s">
        <v>27</v>
      </c>
      <c r="AA3" s="5" t="s">
        <v>15</v>
      </c>
      <c r="AB3" s="3" t="s">
        <v>28</v>
      </c>
      <c r="AC3" s="5" t="s">
        <v>15</v>
      </c>
      <c r="AD3" s="3" t="s">
        <v>29</v>
      </c>
      <c r="AE3" s="5" t="s">
        <v>15</v>
      </c>
      <c r="AF3" s="3" t="s">
        <v>30</v>
      </c>
      <c r="AG3" s="5" t="s">
        <v>15</v>
      </c>
      <c r="AH3" s="79"/>
      <c r="AI3" s="5" t="s">
        <v>15</v>
      </c>
    </row>
    <row r="4" spans="1:35" ht="12.75">
      <c r="A4" s="41">
        <v>1</v>
      </c>
      <c r="B4" s="53" t="s">
        <v>46</v>
      </c>
      <c r="C4" s="51">
        <v>9687</v>
      </c>
      <c r="D4" s="42">
        <v>1278189</v>
      </c>
      <c r="E4" s="42">
        <f>D4/$C4</f>
        <v>131.94890058841747</v>
      </c>
      <c r="F4" s="42">
        <v>0</v>
      </c>
      <c r="G4" s="42">
        <f>F4/$C4</f>
        <v>0</v>
      </c>
      <c r="H4" s="42">
        <v>0</v>
      </c>
      <c r="I4" s="42">
        <f>H4/$C4</f>
        <v>0</v>
      </c>
      <c r="J4" s="42">
        <v>62378</v>
      </c>
      <c r="K4" s="42">
        <f>J4/$C4</f>
        <v>6.439351708475276</v>
      </c>
      <c r="L4" s="42">
        <v>179201</v>
      </c>
      <c r="M4" s="42">
        <f>L4/$C4</f>
        <v>18.499122535356662</v>
      </c>
      <c r="N4" s="42">
        <v>0</v>
      </c>
      <c r="O4" s="42">
        <f>N4/$C4</f>
        <v>0</v>
      </c>
      <c r="P4" s="42">
        <v>0</v>
      </c>
      <c r="Q4" s="42">
        <f>P4/$C4</f>
        <v>0</v>
      </c>
      <c r="R4" s="42">
        <v>0</v>
      </c>
      <c r="S4" s="42">
        <f>R4/$C4</f>
        <v>0</v>
      </c>
      <c r="T4" s="42">
        <v>0</v>
      </c>
      <c r="U4" s="42">
        <f>T4/$C4</f>
        <v>0</v>
      </c>
      <c r="V4" s="42">
        <v>6605</v>
      </c>
      <c r="W4" s="42">
        <f>V4/$C4</f>
        <v>0.6818416434396614</v>
      </c>
      <c r="X4" s="42">
        <v>58722</v>
      </c>
      <c r="Y4" s="42">
        <f>X4/$C4</f>
        <v>6.061938680706101</v>
      </c>
      <c r="Z4" s="42">
        <v>92446</v>
      </c>
      <c r="AA4" s="42">
        <f>Z4/$C4</f>
        <v>9.543305460927016</v>
      </c>
      <c r="AB4" s="42">
        <v>4416</v>
      </c>
      <c r="AC4" s="42">
        <f>AB4/$C4</f>
        <v>0.45586868999690305</v>
      </c>
      <c r="AD4" s="42">
        <v>14205</v>
      </c>
      <c r="AE4" s="42">
        <f>AD4/$C4</f>
        <v>1.4663982657169403</v>
      </c>
      <c r="AF4" s="42">
        <v>98370</v>
      </c>
      <c r="AG4" s="42">
        <f aca="true" t="shared" si="0" ref="AG4:AG35">AF4/$C4</f>
        <v>10.154846701765253</v>
      </c>
      <c r="AH4" s="43">
        <f>D4+F4+H4+J4+L4+N4+P4+R4+T4+V4+X4+Z4+AB4+AD4+AF4</f>
        <v>1794532</v>
      </c>
      <c r="AI4" s="42">
        <f>AH4/$C4</f>
        <v>185.25157427480127</v>
      </c>
    </row>
    <row r="5" spans="1:35" ht="12.75">
      <c r="A5" s="17">
        <v>2</v>
      </c>
      <c r="B5" s="52" t="s">
        <v>110</v>
      </c>
      <c r="C5" s="51">
        <v>4318</v>
      </c>
      <c r="D5" s="35">
        <v>884814</v>
      </c>
      <c r="E5" s="35">
        <f aca="true" t="shared" si="1" ref="E5:E68">D5/$C5</f>
        <v>204.9129226493747</v>
      </c>
      <c r="F5" s="35">
        <v>0</v>
      </c>
      <c r="G5" s="35">
        <f aca="true" t="shared" si="2" ref="G5:G70">F5/$C5</f>
        <v>0</v>
      </c>
      <c r="H5" s="35">
        <v>0</v>
      </c>
      <c r="I5" s="35">
        <f aca="true" t="shared" si="3" ref="I5:I70">H5/$C5</f>
        <v>0</v>
      </c>
      <c r="J5" s="35">
        <v>115817</v>
      </c>
      <c r="K5" s="35">
        <f aca="true" t="shared" si="4" ref="K5:K70">J5/$C5</f>
        <v>26.821908290875406</v>
      </c>
      <c r="L5" s="35">
        <v>0</v>
      </c>
      <c r="M5" s="35">
        <f aca="true" t="shared" si="5" ref="M5:M70">L5/$C5</f>
        <v>0</v>
      </c>
      <c r="N5" s="35">
        <v>0</v>
      </c>
      <c r="O5" s="35">
        <f aca="true" t="shared" si="6" ref="O5:O70">N5/$C5</f>
        <v>0</v>
      </c>
      <c r="P5" s="35">
        <v>16766</v>
      </c>
      <c r="Q5" s="35">
        <f aca="true" t="shared" si="7" ref="Q5:Q70">P5/$C5</f>
        <v>3.882816118573414</v>
      </c>
      <c r="R5" s="35">
        <v>0</v>
      </c>
      <c r="S5" s="35">
        <f aca="true" t="shared" si="8" ref="S5:S70">R5/$C5</f>
        <v>0</v>
      </c>
      <c r="T5" s="35">
        <v>0</v>
      </c>
      <c r="U5" s="35">
        <f aca="true" t="shared" si="9" ref="U5:U70">T5/$C5</f>
        <v>0</v>
      </c>
      <c r="V5" s="35">
        <v>0</v>
      </c>
      <c r="W5" s="35">
        <f aca="true" t="shared" si="10" ref="W5:W70">V5/$C5</f>
        <v>0</v>
      </c>
      <c r="X5" s="35">
        <v>35029</v>
      </c>
      <c r="Y5" s="35">
        <f aca="true" t="shared" si="11" ref="Y5:Y70">X5/$C5</f>
        <v>8.112320518758684</v>
      </c>
      <c r="Z5" s="35">
        <v>67506</v>
      </c>
      <c r="AA5" s="35">
        <f aca="true" t="shared" si="12" ref="AA5:AA70">Z5/$C5</f>
        <v>15.633626679018064</v>
      </c>
      <c r="AB5" s="35">
        <v>184173</v>
      </c>
      <c r="AC5" s="35">
        <f aca="true" t="shared" si="13" ref="AC5:AC70">AB5/$C5</f>
        <v>42.652385363594256</v>
      </c>
      <c r="AD5" s="35">
        <v>0</v>
      </c>
      <c r="AE5" s="35">
        <f aca="true" t="shared" si="14" ref="AE5:AE70">AD5/$C5</f>
        <v>0</v>
      </c>
      <c r="AF5" s="35">
        <v>32991</v>
      </c>
      <c r="AG5" s="35">
        <f t="shared" si="0"/>
        <v>7.640342751273738</v>
      </c>
      <c r="AH5" s="36">
        <f>D5+F5+H5+J5+L5+N5+P5+R5+T5+V5+X5+Z5+AB5+AD5+AF5</f>
        <v>1337096</v>
      </c>
      <c r="AI5" s="35">
        <f aca="true" t="shared" si="15" ref="AI5:AI70">AH5/$C5</f>
        <v>309.65632237146826</v>
      </c>
    </row>
    <row r="6" spans="1:35" ht="12.75">
      <c r="A6" s="17">
        <v>3</v>
      </c>
      <c r="B6" s="52" t="s">
        <v>47</v>
      </c>
      <c r="C6" s="51">
        <v>20494</v>
      </c>
      <c r="D6" s="35">
        <v>1191609</v>
      </c>
      <c r="E6" s="35">
        <f t="shared" si="1"/>
        <v>58.144286132526595</v>
      </c>
      <c r="F6" s="35">
        <v>0</v>
      </c>
      <c r="G6" s="35">
        <f t="shared" si="2"/>
        <v>0</v>
      </c>
      <c r="H6" s="35">
        <v>0</v>
      </c>
      <c r="I6" s="35">
        <f t="shared" si="3"/>
        <v>0</v>
      </c>
      <c r="J6" s="35">
        <v>1793087</v>
      </c>
      <c r="K6" s="35">
        <f t="shared" si="4"/>
        <v>87.4932663218503</v>
      </c>
      <c r="L6" s="35">
        <v>508964</v>
      </c>
      <c r="M6" s="35">
        <f t="shared" si="5"/>
        <v>24.834780911486288</v>
      </c>
      <c r="N6" s="35">
        <v>0</v>
      </c>
      <c r="O6" s="35">
        <f t="shared" si="6"/>
        <v>0</v>
      </c>
      <c r="P6" s="35">
        <v>9775</v>
      </c>
      <c r="Q6" s="35">
        <f t="shared" si="7"/>
        <v>0.47696886893724993</v>
      </c>
      <c r="R6" s="35">
        <v>0</v>
      </c>
      <c r="S6" s="35">
        <f t="shared" si="8"/>
        <v>0</v>
      </c>
      <c r="T6" s="35">
        <v>0</v>
      </c>
      <c r="U6" s="35">
        <f t="shared" si="9"/>
        <v>0</v>
      </c>
      <c r="V6" s="35">
        <v>0</v>
      </c>
      <c r="W6" s="35">
        <f t="shared" si="10"/>
        <v>0</v>
      </c>
      <c r="X6" s="35">
        <v>175236</v>
      </c>
      <c r="Y6" s="35">
        <f t="shared" si="11"/>
        <v>8.550600175661168</v>
      </c>
      <c r="Z6" s="35">
        <v>97465</v>
      </c>
      <c r="AA6" s="35">
        <f t="shared" si="12"/>
        <v>4.7557821801502875</v>
      </c>
      <c r="AB6" s="35">
        <v>2294620</v>
      </c>
      <c r="AC6" s="35">
        <f t="shared" si="13"/>
        <v>111.96545330340588</v>
      </c>
      <c r="AD6" s="35">
        <v>61056</v>
      </c>
      <c r="AE6" s="35">
        <f t="shared" si="14"/>
        <v>2.979213428320484</v>
      </c>
      <c r="AF6" s="35">
        <v>1048331</v>
      </c>
      <c r="AG6" s="35">
        <f t="shared" si="0"/>
        <v>51.15306919098273</v>
      </c>
      <c r="AH6" s="36">
        <f aca="true" t="shared" si="16" ref="AH6:AH69">D6+F6+H6+J6+L6+N6+P6+R6+T6+V6+X6+Z6+AB6+AD6+AF6</f>
        <v>7180143</v>
      </c>
      <c r="AI6" s="35">
        <f t="shared" si="15"/>
        <v>350.353420513321</v>
      </c>
    </row>
    <row r="7" spans="1:35" ht="12.75">
      <c r="A7" s="17">
        <v>4</v>
      </c>
      <c r="B7" s="52" t="s">
        <v>48</v>
      </c>
      <c r="C7" s="51">
        <v>3861</v>
      </c>
      <c r="D7" s="35">
        <v>855929</v>
      </c>
      <c r="E7" s="35">
        <f t="shared" si="1"/>
        <v>221.68583268583268</v>
      </c>
      <c r="F7" s="35">
        <v>0</v>
      </c>
      <c r="G7" s="35">
        <f t="shared" si="2"/>
        <v>0</v>
      </c>
      <c r="H7" s="35">
        <v>0</v>
      </c>
      <c r="I7" s="35">
        <f t="shared" si="3"/>
        <v>0</v>
      </c>
      <c r="J7" s="35">
        <v>181974</v>
      </c>
      <c r="K7" s="35">
        <f t="shared" si="4"/>
        <v>47.13131313131313</v>
      </c>
      <c r="L7" s="35">
        <v>97632</v>
      </c>
      <c r="M7" s="35">
        <f t="shared" si="5"/>
        <v>25.286713286713287</v>
      </c>
      <c r="N7" s="35">
        <v>0</v>
      </c>
      <c r="O7" s="35">
        <f t="shared" si="6"/>
        <v>0</v>
      </c>
      <c r="P7" s="35">
        <v>0</v>
      </c>
      <c r="Q7" s="35">
        <f t="shared" si="7"/>
        <v>0</v>
      </c>
      <c r="R7" s="35">
        <v>17705</v>
      </c>
      <c r="S7" s="35">
        <f t="shared" si="8"/>
        <v>4.585599585599586</v>
      </c>
      <c r="T7" s="35">
        <v>0</v>
      </c>
      <c r="U7" s="35">
        <f t="shared" si="9"/>
        <v>0</v>
      </c>
      <c r="V7" s="35">
        <v>0</v>
      </c>
      <c r="W7" s="35">
        <f t="shared" si="10"/>
        <v>0</v>
      </c>
      <c r="X7" s="35">
        <v>32284</v>
      </c>
      <c r="Y7" s="35">
        <f t="shared" si="11"/>
        <v>8.361564361564362</v>
      </c>
      <c r="Z7" s="35">
        <v>70750</v>
      </c>
      <c r="AA7" s="35">
        <f t="shared" si="12"/>
        <v>18.324268324268324</v>
      </c>
      <c r="AB7" s="35">
        <v>373340</v>
      </c>
      <c r="AC7" s="35">
        <f t="shared" si="13"/>
        <v>96.6951566951567</v>
      </c>
      <c r="AD7" s="35">
        <v>0</v>
      </c>
      <c r="AE7" s="35">
        <f t="shared" si="14"/>
        <v>0</v>
      </c>
      <c r="AF7" s="35">
        <v>145447</v>
      </c>
      <c r="AG7" s="35">
        <f t="shared" si="0"/>
        <v>37.670810670810674</v>
      </c>
      <c r="AH7" s="36">
        <f t="shared" si="16"/>
        <v>1775061</v>
      </c>
      <c r="AI7" s="35">
        <f t="shared" si="15"/>
        <v>459.7412587412587</v>
      </c>
    </row>
    <row r="8" spans="1:35" ht="12.75">
      <c r="A8" s="18">
        <v>5</v>
      </c>
      <c r="B8" s="54" t="s">
        <v>49</v>
      </c>
      <c r="C8" s="50">
        <v>5928</v>
      </c>
      <c r="D8" s="32">
        <v>1124221</v>
      </c>
      <c r="E8" s="32">
        <f t="shared" si="1"/>
        <v>189.64591767881242</v>
      </c>
      <c r="F8" s="32">
        <v>0</v>
      </c>
      <c r="G8" s="32">
        <f t="shared" si="2"/>
        <v>0</v>
      </c>
      <c r="H8" s="32">
        <v>0</v>
      </c>
      <c r="I8" s="32">
        <f t="shared" si="3"/>
        <v>0</v>
      </c>
      <c r="J8" s="32">
        <v>28075</v>
      </c>
      <c r="K8" s="32">
        <f t="shared" si="4"/>
        <v>4.735998650472335</v>
      </c>
      <c r="L8" s="32">
        <v>16285</v>
      </c>
      <c r="M8" s="32">
        <f t="shared" si="5"/>
        <v>2.747132253711201</v>
      </c>
      <c r="N8" s="32">
        <v>0</v>
      </c>
      <c r="O8" s="32">
        <f t="shared" si="6"/>
        <v>0</v>
      </c>
      <c r="P8" s="32">
        <v>0</v>
      </c>
      <c r="Q8" s="32">
        <f t="shared" si="7"/>
        <v>0</v>
      </c>
      <c r="R8" s="32">
        <v>14225</v>
      </c>
      <c r="S8" s="32">
        <f t="shared" si="8"/>
        <v>2.3996288798920378</v>
      </c>
      <c r="T8" s="32">
        <v>0</v>
      </c>
      <c r="U8" s="32">
        <f t="shared" si="9"/>
        <v>0</v>
      </c>
      <c r="V8" s="32">
        <v>620</v>
      </c>
      <c r="W8" s="32">
        <f t="shared" si="10"/>
        <v>0.10458839406207827</v>
      </c>
      <c r="X8" s="32">
        <v>101864</v>
      </c>
      <c r="Y8" s="32">
        <f t="shared" si="11"/>
        <v>17.18353576248313</v>
      </c>
      <c r="Z8" s="32">
        <v>43577</v>
      </c>
      <c r="AA8" s="32">
        <f t="shared" si="12"/>
        <v>7.351045883940621</v>
      </c>
      <c r="AB8" s="32">
        <v>0</v>
      </c>
      <c r="AC8" s="32">
        <f t="shared" si="13"/>
        <v>0</v>
      </c>
      <c r="AD8" s="32">
        <v>30</v>
      </c>
      <c r="AE8" s="32">
        <f t="shared" si="14"/>
        <v>0.005060728744939271</v>
      </c>
      <c r="AF8" s="32">
        <v>250</v>
      </c>
      <c r="AG8" s="32">
        <f t="shared" si="0"/>
        <v>0.042172739541160596</v>
      </c>
      <c r="AH8" s="33">
        <f t="shared" si="16"/>
        <v>1329147</v>
      </c>
      <c r="AI8" s="32">
        <f t="shared" si="15"/>
        <v>224.21508097165992</v>
      </c>
    </row>
    <row r="9" spans="1:35" ht="12.75">
      <c r="A9" s="41">
        <v>6</v>
      </c>
      <c r="B9" s="53" t="s">
        <v>50</v>
      </c>
      <c r="C9" s="51">
        <v>6043</v>
      </c>
      <c r="D9" s="42">
        <v>1051210</v>
      </c>
      <c r="E9" s="42">
        <f t="shared" si="1"/>
        <v>173.9549892437531</v>
      </c>
      <c r="F9" s="42">
        <v>0</v>
      </c>
      <c r="G9" s="42">
        <f t="shared" si="2"/>
        <v>0</v>
      </c>
      <c r="H9" s="42">
        <v>0</v>
      </c>
      <c r="I9" s="42">
        <f t="shared" si="3"/>
        <v>0</v>
      </c>
      <c r="J9" s="42">
        <v>369638</v>
      </c>
      <c r="K9" s="42">
        <f t="shared" si="4"/>
        <v>61.16796293231838</v>
      </c>
      <c r="L9" s="42">
        <v>209477</v>
      </c>
      <c r="M9" s="42">
        <f t="shared" si="5"/>
        <v>34.66440509680622</v>
      </c>
      <c r="N9" s="42">
        <v>0</v>
      </c>
      <c r="O9" s="42">
        <f t="shared" si="6"/>
        <v>0</v>
      </c>
      <c r="P9" s="42">
        <v>0</v>
      </c>
      <c r="Q9" s="42">
        <f t="shared" si="7"/>
        <v>0</v>
      </c>
      <c r="R9" s="42">
        <v>0</v>
      </c>
      <c r="S9" s="42">
        <f t="shared" si="8"/>
        <v>0</v>
      </c>
      <c r="T9" s="42">
        <v>0</v>
      </c>
      <c r="U9" s="42">
        <f t="shared" si="9"/>
        <v>0</v>
      </c>
      <c r="V9" s="42">
        <v>0</v>
      </c>
      <c r="W9" s="42">
        <f t="shared" si="10"/>
        <v>0</v>
      </c>
      <c r="X9" s="42">
        <v>104226</v>
      </c>
      <c r="Y9" s="42">
        <f t="shared" si="11"/>
        <v>17.24739367863644</v>
      </c>
      <c r="Z9" s="42">
        <v>36998</v>
      </c>
      <c r="AA9" s="42">
        <f t="shared" si="12"/>
        <v>6.122455733907</v>
      </c>
      <c r="AB9" s="42">
        <v>357427</v>
      </c>
      <c r="AC9" s="42">
        <f t="shared" si="13"/>
        <v>59.147277842131395</v>
      </c>
      <c r="AD9" s="42">
        <v>3674</v>
      </c>
      <c r="AE9" s="42">
        <f t="shared" si="14"/>
        <v>0.6079761707761046</v>
      </c>
      <c r="AF9" s="42">
        <v>177987</v>
      </c>
      <c r="AG9" s="42">
        <f t="shared" si="0"/>
        <v>29.453417176898892</v>
      </c>
      <c r="AH9" s="36">
        <f t="shared" si="16"/>
        <v>2310637</v>
      </c>
      <c r="AI9" s="42">
        <f t="shared" si="15"/>
        <v>382.3658778752275</v>
      </c>
    </row>
    <row r="10" spans="1:35" ht="12.75">
      <c r="A10" s="17">
        <v>7</v>
      </c>
      <c r="B10" s="52" t="s">
        <v>51</v>
      </c>
      <c r="C10" s="51">
        <v>2318</v>
      </c>
      <c r="D10" s="35">
        <v>408685</v>
      </c>
      <c r="E10" s="35">
        <f t="shared" si="1"/>
        <v>176.309318377912</v>
      </c>
      <c r="F10" s="35">
        <v>0</v>
      </c>
      <c r="G10" s="35">
        <f t="shared" si="2"/>
        <v>0</v>
      </c>
      <c r="H10" s="35">
        <v>0</v>
      </c>
      <c r="I10" s="35">
        <f t="shared" si="3"/>
        <v>0</v>
      </c>
      <c r="J10" s="35">
        <v>636922</v>
      </c>
      <c r="K10" s="35">
        <f t="shared" si="4"/>
        <v>274.77221742881795</v>
      </c>
      <c r="L10" s="35">
        <v>117228</v>
      </c>
      <c r="M10" s="35">
        <f t="shared" si="5"/>
        <v>50.57290767903365</v>
      </c>
      <c r="N10" s="35">
        <v>0</v>
      </c>
      <c r="O10" s="35">
        <f t="shared" si="6"/>
        <v>0</v>
      </c>
      <c r="P10" s="35">
        <v>27748</v>
      </c>
      <c r="Q10" s="35">
        <f t="shared" si="7"/>
        <v>11.970664365832615</v>
      </c>
      <c r="R10" s="35">
        <v>0</v>
      </c>
      <c r="S10" s="35">
        <f t="shared" si="8"/>
        <v>0</v>
      </c>
      <c r="T10" s="35">
        <v>2125</v>
      </c>
      <c r="U10" s="35">
        <f t="shared" si="9"/>
        <v>0.9167385677308024</v>
      </c>
      <c r="V10" s="35">
        <v>111</v>
      </c>
      <c r="W10" s="35">
        <f t="shared" si="10"/>
        <v>0.04788610871440897</v>
      </c>
      <c r="X10" s="35">
        <v>44757</v>
      </c>
      <c r="Y10" s="35">
        <f t="shared" si="11"/>
        <v>19.308455565142363</v>
      </c>
      <c r="Z10" s="35">
        <v>194608</v>
      </c>
      <c r="AA10" s="35">
        <f t="shared" si="12"/>
        <v>83.95513373597929</v>
      </c>
      <c r="AB10" s="35">
        <v>23673</v>
      </c>
      <c r="AC10" s="35">
        <f t="shared" si="13"/>
        <v>10.212683347713547</v>
      </c>
      <c r="AD10" s="35">
        <v>6844</v>
      </c>
      <c r="AE10" s="35">
        <f t="shared" si="14"/>
        <v>2.9525452976704054</v>
      </c>
      <c r="AF10" s="35">
        <v>33921</v>
      </c>
      <c r="AG10" s="35">
        <f t="shared" si="0"/>
        <v>14.633735979292494</v>
      </c>
      <c r="AH10" s="36">
        <f t="shared" si="16"/>
        <v>1496622</v>
      </c>
      <c r="AI10" s="35">
        <f t="shared" si="15"/>
        <v>645.6522864538396</v>
      </c>
    </row>
    <row r="11" spans="1:35" ht="12.75">
      <c r="A11" s="17">
        <v>8</v>
      </c>
      <c r="B11" s="52" t="s">
        <v>52</v>
      </c>
      <c r="C11" s="51">
        <v>21085</v>
      </c>
      <c r="D11" s="35">
        <v>1556184</v>
      </c>
      <c r="E11" s="35">
        <f t="shared" si="1"/>
        <v>73.8052644059758</v>
      </c>
      <c r="F11" s="35">
        <v>0</v>
      </c>
      <c r="G11" s="35">
        <f t="shared" si="2"/>
        <v>0</v>
      </c>
      <c r="H11" s="35">
        <v>0</v>
      </c>
      <c r="I11" s="35">
        <f t="shared" si="3"/>
        <v>0</v>
      </c>
      <c r="J11" s="35">
        <v>1458467</v>
      </c>
      <c r="K11" s="35">
        <f t="shared" si="4"/>
        <v>69.17083234526915</v>
      </c>
      <c r="L11" s="35">
        <v>216423</v>
      </c>
      <c r="M11" s="35">
        <f t="shared" si="5"/>
        <v>10.264311121650463</v>
      </c>
      <c r="N11" s="35">
        <v>0</v>
      </c>
      <c r="O11" s="35">
        <f t="shared" si="6"/>
        <v>0</v>
      </c>
      <c r="P11" s="35">
        <v>93320</v>
      </c>
      <c r="Q11" s="35">
        <f t="shared" si="7"/>
        <v>4.425895186151292</v>
      </c>
      <c r="R11" s="35">
        <v>0</v>
      </c>
      <c r="S11" s="35">
        <f t="shared" si="8"/>
        <v>0</v>
      </c>
      <c r="T11" s="35">
        <v>0</v>
      </c>
      <c r="U11" s="35">
        <f t="shared" si="9"/>
        <v>0</v>
      </c>
      <c r="V11" s="35">
        <v>5434</v>
      </c>
      <c r="W11" s="35">
        <f t="shared" si="10"/>
        <v>0.2577187574104814</v>
      </c>
      <c r="X11" s="35">
        <v>292975</v>
      </c>
      <c r="Y11" s="35">
        <f t="shared" si="11"/>
        <v>13.894949015888072</v>
      </c>
      <c r="Z11" s="35">
        <v>94607</v>
      </c>
      <c r="AA11" s="35">
        <f t="shared" si="12"/>
        <v>4.486933839222196</v>
      </c>
      <c r="AB11" s="35">
        <v>121184</v>
      </c>
      <c r="AC11" s="35">
        <f t="shared" si="13"/>
        <v>5.747403367322741</v>
      </c>
      <c r="AD11" s="35">
        <v>55913</v>
      </c>
      <c r="AE11" s="35">
        <f t="shared" si="14"/>
        <v>2.651790372302585</v>
      </c>
      <c r="AF11" s="35">
        <v>8927</v>
      </c>
      <c r="AG11" s="35">
        <f t="shared" si="0"/>
        <v>0.42338155086554424</v>
      </c>
      <c r="AH11" s="36">
        <f t="shared" si="16"/>
        <v>3903434</v>
      </c>
      <c r="AI11" s="35">
        <f t="shared" si="15"/>
        <v>185.12847996205832</v>
      </c>
    </row>
    <row r="12" spans="1:35" ht="12.75">
      <c r="A12" s="17">
        <v>9</v>
      </c>
      <c r="B12" s="52" t="s">
        <v>53</v>
      </c>
      <c r="C12" s="51">
        <v>41667</v>
      </c>
      <c r="D12" s="35">
        <v>8867049</v>
      </c>
      <c r="E12" s="35">
        <f t="shared" si="1"/>
        <v>212.80747354021167</v>
      </c>
      <c r="F12" s="35">
        <v>0</v>
      </c>
      <c r="G12" s="35">
        <f t="shared" si="2"/>
        <v>0</v>
      </c>
      <c r="H12" s="35">
        <v>259160</v>
      </c>
      <c r="I12" s="35">
        <f t="shared" si="3"/>
        <v>6.219790241678067</v>
      </c>
      <c r="J12" s="35">
        <v>3245437</v>
      </c>
      <c r="K12" s="35">
        <f t="shared" si="4"/>
        <v>77.88986488108095</v>
      </c>
      <c r="L12" s="35">
        <v>200339</v>
      </c>
      <c r="M12" s="35">
        <f t="shared" si="5"/>
        <v>4.808097535219718</v>
      </c>
      <c r="N12" s="35">
        <v>0</v>
      </c>
      <c r="O12" s="35">
        <f t="shared" si="6"/>
        <v>0</v>
      </c>
      <c r="P12" s="35">
        <v>456</v>
      </c>
      <c r="Q12" s="35">
        <f t="shared" si="7"/>
        <v>0.01094391244870041</v>
      </c>
      <c r="R12" s="35">
        <v>59598</v>
      </c>
      <c r="S12" s="35">
        <f t="shared" si="8"/>
        <v>1.4303405572755419</v>
      </c>
      <c r="T12" s="35">
        <v>42048</v>
      </c>
      <c r="U12" s="35">
        <f t="shared" si="9"/>
        <v>1.0091439268485851</v>
      </c>
      <c r="V12" s="35">
        <v>0</v>
      </c>
      <c r="W12" s="35">
        <f t="shared" si="10"/>
        <v>0</v>
      </c>
      <c r="X12" s="35">
        <v>1242846</v>
      </c>
      <c r="Y12" s="35">
        <f t="shared" si="11"/>
        <v>29.828065375476996</v>
      </c>
      <c r="Z12" s="35">
        <v>88874</v>
      </c>
      <c r="AA12" s="35">
        <f t="shared" si="12"/>
        <v>2.1329589363285093</v>
      </c>
      <c r="AB12" s="35">
        <v>2687650</v>
      </c>
      <c r="AC12" s="35">
        <f t="shared" si="13"/>
        <v>64.5030839753282</v>
      </c>
      <c r="AD12" s="35">
        <v>354591</v>
      </c>
      <c r="AE12" s="35">
        <f t="shared" si="14"/>
        <v>8.510115919072648</v>
      </c>
      <c r="AF12" s="35">
        <v>413688</v>
      </c>
      <c r="AG12" s="35">
        <f t="shared" si="0"/>
        <v>9.92843257253942</v>
      </c>
      <c r="AH12" s="36">
        <f t="shared" si="16"/>
        <v>17461736</v>
      </c>
      <c r="AI12" s="35">
        <f t="shared" si="15"/>
        <v>419.078311373509</v>
      </c>
    </row>
    <row r="13" spans="1:35" ht="12.75">
      <c r="A13" s="18">
        <v>10</v>
      </c>
      <c r="B13" s="54" t="s">
        <v>111</v>
      </c>
      <c r="C13" s="50">
        <v>32612</v>
      </c>
      <c r="D13" s="32">
        <v>4036243</v>
      </c>
      <c r="E13" s="32">
        <f t="shared" si="1"/>
        <v>123.7655770881884</v>
      </c>
      <c r="F13" s="32">
        <v>0</v>
      </c>
      <c r="G13" s="32">
        <f t="shared" si="2"/>
        <v>0</v>
      </c>
      <c r="H13" s="32">
        <v>0</v>
      </c>
      <c r="I13" s="32">
        <f t="shared" si="3"/>
        <v>0</v>
      </c>
      <c r="J13" s="32">
        <v>1531589</v>
      </c>
      <c r="K13" s="32">
        <f t="shared" si="4"/>
        <v>46.96397031767447</v>
      </c>
      <c r="L13" s="32">
        <v>0</v>
      </c>
      <c r="M13" s="32">
        <f t="shared" si="5"/>
        <v>0</v>
      </c>
      <c r="N13" s="32">
        <v>0</v>
      </c>
      <c r="O13" s="32">
        <f t="shared" si="6"/>
        <v>0</v>
      </c>
      <c r="P13" s="32">
        <v>78834</v>
      </c>
      <c r="Q13" s="32">
        <f t="shared" si="7"/>
        <v>2.417331043787563</v>
      </c>
      <c r="R13" s="32">
        <v>0</v>
      </c>
      <c r="S13" s="32">
        <f t="shared" si="8"/>
        <v>0</v>
      </c>
      <c r="T13" s="32">
        <v>0</v>
      </c>
      <c r="U13" s="32">
        <f t="shared" si="9"/>
        <v>0</v>
      </c>
      <c r="V13" s="32">
        <v>0</v>
      </c>
      <c r="W13" s="32">
        <f t="shared" si="10"/>
        <v>0</v>
      </c>
      <c r="X13" s="32">
        <v>512969</v>
      </c>
      <c r="Y13" s="32">
        <f t="shared" si="11"/>
        <v>15.729455415184594</v>
      </c>
      <c r="Z13" s="32">
        <v>283914</v>
      </c>
      <c r="AA13" s="32">
        <f t="shared" si="12"/>
        <v>8.705813810867166</v>
      </c>
      <c r="AB13" s="32">
        <v>0</v>
      </c>
      <c r="AC13" s="32">
        <f t="shared" si="13"/>
        <v>0</v>
      </c>
      <c r="AD13" s="32">
        <v>76763</v>
      </c>
      <c r="AE13" s="32">
        <f t="shared" si="14"/>
        <v>2.353826812216362</v>
      </c>
      <c r="AF13" s="32">
        <v>230883</v>
      </c>
      <c r="AG13" s="32">
        <f t="shared" si="0"/>
        <v>7.079694590948117</v>
      </c>
      <c r="AH13" s="33">
        <f t="shared" si="16"/>
        <v>6751195</v>
      </c>
      <c r="AI13" s="32">
        <f t="shared" si="15"/>
        <v>207.01566907886667</v>
      </c>
    </row>
    <row r="14" spans="1:35" ht="12.75">
      <c r="A14" s="41">
        <v>11</v>
      </c>
      <c r="B14" s="53" t="s">
        <v>54</v>
      </c>
      <c r="C14" s="51">
        <v>1630</v>
      </c>
      <c r="D14" s="42">
        <v>186991</v>
      </c>
      <c r="E14" s="42">
        <f t="shared" si="1"/>
        <v>114.71840490797545</v>
      </c>
      <c r="F14" s="42">
        <v>0</v>
      </c>
      <c r="G14" s="42">
        <f t="shared" si="2"/>
        <v>0</v>
      </c>
      <c r="H14" s="42">
        <v>0</v>
      </c>
      <c r="I14" s="42">
        <f t="shared" si="3"/>
        <v>0</v>
      </c>
      <c r="J14" s="42">
        <v>121388</v>
      </c>
      <c r="K14" s="42">
        <f t="shared" si="4"/>
        <v>74.47116564417178</v>
      </c>
      <c r="L14" s="42">
        <v>34636</v>
      </c>
      <c r="M14" s="42">
        <f t="shared" si="5"/>
        <v>21.249079754601226</v>
      </c>
      <c r="N14" s="42">
        <v>0</v>
      </c>
      <c r="O14" s="42">
        <f t="shared" si="6"/>
        <v>0</v>
      </c>
      <c r="P14" s="42">
        <v>108</v>
      </c>
      <c r="Q14" s="42">
        <f t="shared" si="7"/>
        <v>0.06625766871165645</v>
      </c>
      <c r="R14" s="42">
        <v>0</v>
      </c>
      <c r="S14" s="42">
        <f t="shared" si="8"/>
        <v>0</v>
      </c>
      <c r="T14" s="42">
        <v>0</v>
      </c>
      <c r="U14" s="42">
        <f t="shared" si="9"/>
        <v>0</v>
      </c>
      <c r="V14" s="42">
        <v>3306</v>
      </c>
      <c r="W14" s="42">
        <f t="shared" si="10"/>
        <v>2.0282208588957054</v>
      </c>
      <c r="X14" s="42">
        <v>463</v>
      </c>
      <c r="Y14" s="42">
        <f t="shared" si="11"/>
        <v>0.28404907975460125</v>
      </c>
      <c r="Z14" s="42">
        <v>47815</v>
      </c>
      <c r="AA14" s="42">
        <f t="shared" si="12"/>
        <v>29.334355828220858</v>
      </c>
      <c r="AB14" s="42">
        <v>185726</v>
      </c>
      <c r="AC14" s="42">
        <f t="shared" si="13"/>
        <v>113.94233128834355</v>
      </c>
      <c r="AD14" s="42">
        <v>12064</v>
      </c>
      <c r="AE14" s="42">
        <f t="shared" si="14"/>
        <v>7.401226993865031</v>
      </c>
      <c r="AF14" s="42">
        <v>9203</v>
      </c>
      <c r="AG14" s="42">
        <f t="shared" si="0"/>
        <v>5.64601226993865</v>
      </c>
      <c r="AH14" s="36">
        <f t="shared" si="16"/>
        <v>601700</v>
      </c>
      <c r="AI14" s="42">
        <f t="shared" si="15"/>
        <v>369.1411042944785</v>
      </c>
    </row>
    <row r="15" spans="1:35" ht="12.75">
      <c r="A15" s="17">
        <v>12</v>
      </c>
      <c r="B15" s="52" t="s">
        <v>112</v>
      </c>
      <c r="C15" s="51">
        <v>1313</v>
      </c>
      <c r="D15" s="35">
        <v>624130</v>
      </c>
      <c r="E15" s="35">
        <f t="shared" si="1"/>
        <v>475.34653465346537</v>
      </c>
      <c r="F15" s="35">
        <v>0</v>
      </c>
      <c r="G15" s="35">
        <f t="shared" si="2"/>
        <v>0</v>
      </c>
      <c r="H15" s="35">
        <v>0</v>
      </c>
      <c r="I15" s="35">
        <f t="shared" si="3"/>
        <v>0</v>
      </c>
      <c r="J15" s="35">
        <v>432396</v>
      </c>
      <c r="K15" s="35">
        <f t="shared" si="4"/>
        <v>329.3191165270373</v>
      </c>
      <c r="L15" s="35">
        <v>0</v>
      </c>
      <c r="M15" s="35">
        <f t="shared" si="5"/>
        <v>0</v>
      </c>
      <c r="N15" s="35">
        <v>0</v>
      </c>
      <c r="O15" s="35">
        <f t="shared" si="6"/>
        <v>0</v>
      </c>
      <c r="P15" s="35">
        <v>0</v>
      </c>
      <c r="Q15" s="35">
        <f t="shared" si="7"/>
        <v>0</v>
      </c>
      <c r="R15" s="35">
        <v>8333</v>
      </c>
      <c r="S15" s="35">
        <f t="shared" si="8"/>
        <v>6.346534653465347</v>
      </c>
      <c r="T15" s="35">
        <v>9481</v>
      </c>
      <c r="U15" s="35">
        <f t="shared" si="9"/>
        <v>7.220868240670221</v>
      </c>
      <c r="V15" s="35">
        <v>0</v>
      </c>
      <c r="W15" s="35">
        <f t="shared" si="10"/>
        <v>0</v>
      </c>
      <c r="X15" s="35">
        <v>81703</v>
      </c>
      <c r="Y15" s="35">
        <f t="shared" si="11"/>
        <v>62.22619954303123</v>
      </c>
      <c r="Z15" s="35">
        <v>83225</v>
      </c>
      <c r="AA15" s="35">
        <f t="shared" si="12"/>
        <v>63.38537699923839</v>
      </c>
      <c r="AB15" s="35">
        <v>2210554</v>
      </c>
      <c r="AC15" s="35">
        <f t="shared" si="13"/>
        <v>1683.5902513328256</v>
      </c>
      <c r="AD15" s="35">
        <v>2158</v>
      </c>
      <c r="AE15" s="35">
        <f t="shared" si="14"/>
        <v>1.6435643564356435</v>
      </c>
      <c r="AF15" s="35">
        <v>55542</v>
      </c>
      <c r="AG15" s="35">
        <f t="shared" si="0"/>
        <v>42.301599390708304</v>
      </c>
      <c r="AH15" s="36">
        <f t="shared" si="16"/>
        <v>3507522</v>
      </c>
      <c r="AI15" s="35">
        <f t="shared" si="15"/>
        <v>2671.3800456968775</v>
      </c>
    </row>
    <row r="16" spans="1:35" ht="12.75">
      <c r="A16" s="17">
        <v>13</v>
      </c>
      <c r="B16" s="52" t="s">
        <v>55</v>
      </c>
      <c r="C16" s="51">
        <v>1555</v>
      </c>
      <c r="D16" s="35">
        <v>301195</v>
      </c>
      <c r="E16" s="35">
        <f t="shared" si="1"/>
        <v>193.6945337620579</v>
      </c>
      <c r="F16" s="35">
        <v>0</v>
      </c>
      <c r="G16" s="35">
        <f t="shared" si="2"/>
        <v>0</v>
      </c>
      <c r="H16" s="35">
        <v>0</v>
      </c>
      <c r="I16" s="35">
        <f t="shared" si="3"/>
        <v>0</v>
      </c>
      <c r="J16" s="35">
        <v>37625</v>
      </c>
      <c r="K16" s="35">
        <f t="shared" si="4"/>
        <v>24.19614147909968</v>
      </c>
      <c r="L16" s="35">
        <v>32498</v>
      </c>
      <c r="M16" s="35">
        <f t="shared" si="5"/>
        <v>20.89903536977492</v>
      </c>
      <c r="N16" s="35">
        <v>0</v>
      </c>
      <c r="O16" s="35">
        <f t="shared" si="6"/>
        <v>0</v>
      </c>
      <c r="P16" s="35">
        <v>797</v>
      </c>
      <c r="Q16" s="35">
        <f t="shared" si="7"/>
        <v>0.512540192926045</v>
      </c>
      <c r="R16" s="35">
        <v>0</v>
      </c>
      <c r="S16" s="35">
        <f t="shared" si="8"/>
        <v>0</v>
      </c>
      <c r="T16" s="35">
        <v>0</v>
      </c>
      <c r="U16" s="35">
        <f t="shared" si="9"/>
        <v>0</v>
      </c>
      <c r="V16" s="35">
        <v>8257</v>
      </c>
      <c r="W16" s="35">
        <f t="shared" si="10"/>
        <v>5.309967845659164</v>
      </c>
      <c r="X16" s="35">
        <v>68563</v>
      </c>
      <c r="Y16" s="35">
        <f t="shared" si="11"/>
        <v>44.091961414790994</v>
      </c>
      <c r="Z16" s="35">
        <v>20547</v>
      </c>
      <c r="AA16" s="35">
        <f t="shared" si="12"/>
        <v>13.213504823151126</v>
      </c>
      <c r="AB16" s="35">
        <v>9411</v>
      </c>
      <c r="AC16" s="35">
        <f t="shared" si="13"/>
        <v>6.052090032154341</v>
      </c>
      <c r="AD16" s="35">
        <v>1653</v>
      </c>
      <c r="AE16" s="35">
        <f t="shared" si="14"/>
        <v>1.0630225080385851</v>
      </c>
      <c r="AF16" s="35">
        <v>32818</v>
      </c>
      <c r="AG16" s="35">
        <f t="shared" si="0"/>
        <v>21.1048231511254</v>
      </c>
      <c r="AH16" s="36">
        <f t="shared" si="16"/>
        <v>513364</v>
      </c>
      <c r="AI16" s="35">
        <f t="shared" si="15"/>
        <v>330.1376205787781</v>
      </c>
    </row>
    <row r="17" spans="1:35" ht="12.75">
      <c r="A17" s="17">
        <v>14</v>
      </c>
      <c r="B17" s="52" t="s">
        <v>56</v>
      </c>
      <c r="C17" s="51">
        <v>2047</v>
      </c>
      <c r="D17" s="35">
        <v>223869</v>
      </c>
      <c r="E17" s="35">
        <f t="shared" si="1"/>
        <v>109.36443575964826</v>
      </c>
      <c r="F17" s="35">
        <v>0</v>
      </c>
      <c r="G17" s="35">
        <f t="shared" si="2"/>
        <v>0</v>
      </c>
      <c r="H17" s="35">
        <v>0</v>
      </c>
      <c r="I17" s="35">
        <f t="shared" si="3"/>
        <v>0</v>
      </c>
      <c r="J17" s="35">
        <v>136658</v>
      </c>
      <c r="K17" s="35">
        <f t="shared" si="4"/>
        <v>66.76013678553981</v>
      </c>
      <c r="L17" s="35">
        <v>0</v>
      </c>
      <c r="M17" s="35">
        <f t="shared" si="5"/>
        <v>0</v>
      </c>
      <c r="N17" s="35">
        <v>0</v>
      </c>
      <c r="O17" s="35">
        <f t="shared" si="6"/>
        <v>0</v>
      </c>
      <c r="P17" s="35">
        <v>80</v>
      </c>
      <c r="Q17" s="35">
        <f t="shared" si="7"/>
        <v>0.039081582804103565</v>
      </c>
      <c r="R17" s="35">
        <v>0</v>
      </c>
      <c r="S17" s="35">
        <f t="shared" si="8"/>
        <v>0</v>
      </c>
      <c r="T17" s="35">
        <v>0</v>
      </c>
      <c r="U17" s="35">
        <f t="shared" si="9"/>
        <v>0</v>
      </c>
      <c r="V17" s="35">
        <v>0</v>
      </c>
      <c r="W17" s="35">
        <f t="shared" si="10"/>
        <v>0</v>
      </c>
      <c r="X17" s="35">
        <v>31887</v>
      </c>
      <c r="Y17" s="35">
        <f t="shared" si="11"/>
        <v>15.57743038593063</v>
      </c>
      <c r="Z17" s="35">
        <v>60528</v>
      </c>
      <c r="AA17" s="35">
        <f t="shared" si="12"/>
        <v>29.569125549584758</v>
      </c>
      <c r="AB17" s="35">
        <v>17856</v>
      </c>
      <c r="AC17" s="35">
        <f t="shared" si="13"/>
        <v>8.723009281875916</v>
      </c>
      <c r="AD17" s="35">
        <v>1576</v>
      </c>
      <c r="AE17" s="35">
        <f t="shared" si="14"/>
        <v>0.7699071812408402</v>
      </c>
      <c r="AF17" s="35">
        <v>29348</v>
      </c>
      <c r="AG17" s="35">
        <f t="shared" si="0"/>
        <v>14.337078651685394</v>
      </c>
      <c r="AH17" s="36">
        <f t="shared" si="16"/>
        <v>501802</v>
      </c>
      <c r="AI17" s="35">
        <f t="shared" si="15"/>
        <v>245.1402051783097</v>
      </c>
    </row>
    <row r="18" spans="1:35" ht="12.75">
      <c r="A18" s="18">
        <v>15</v>
      </c>
      <c r="B18" s="54" t="s">
        <v>57</v>
      </c>
      <c r="C18" s="50">
        <v>3834</v>
      </c>
      <c r="D18" s="32">
        <v>583652</v>
      </c>
      <c r="E18" s="32">
        <f t="shared" si="1"/>
        <v>152.23056859676578</v>
      </c>
      <c r="F18" s="32">
        <v>0</v>
      </c>
      <c r="G18" s="32">
        <f t="shared" si="2"/>
        <v>0</v>
      </c>
      <c r="H18" s="32">
        <v>0</v>
      </c>
      <c r="I18" s="32">
        <f t="shared" si="3"/>
        <v>0</v>
      </c>
      <c r="J18" s="32">
        <v>159320</v>
      </c>
      <c r="K18" s="32">
        <f t="shared" si="4"/>
        <v>41.55451225873761</v>
      </c>
      <c r="L18" s="32">
        <v>0</v>
      </c>
      <c r="M18" s="32">
        <f t="shared" si="5"/>
        <v>0</v>
      </c>
      <c r="N18" s="32">
        <v>0</v>
      </c>
      <c r="O18" s="32">
        <f t="shared" si="6"/>
        <v>0</v>
      </c>
      <c r="P18" s="32">
        <v>23538</v>
      </c>
      <c r="Q18" s="32">
        <f t="shared" si="7"/>
        <v>6.139280125195618</v>
      </c>
      <c r="R18" s="32">
        <v>0</v>
      </c>
      <c r="S18" s="32">
        <f t="shared" si="8"/>
        <v>0</v>
      </c>
      <c r="T18" s="32">
        <v>0</v>
      </c>
      <c r="U18" s="32">
        <f t="shared" si="9"/>
        <v>0</v>
      </c>
      <c r="V18" s="32">
        <v>75</v>
      </c>
      <c r="W18" s="32">
        <f t="shared" si="10"/>
        <v>0.019561815336463225</v>
      </c>
      <c r="X18" s="32">
        <v>103331</v>
      </c>
      <c r="Y18" s="32">
        <f t="shared" si="11"/>
        <v>26.951225873761086</v>
      </c>
      <c r="Z18" s="32">
        <v>94459</v>
      </c>
      <c r="AA18" s="32">
        <f t="shared" si="12"/>
        <v>24.637193531559728</v>
      </c>
      <c r="AB18" s="32">
        <v>20145</v>
      </c>
      <c r="AC18" s="32">
        <f t="shared" si="13"/>
        <v>5.254303599374022</v>
      </c>
      <c r="AD18" s="32">
        <v>4178</v>
      </c>
      <c r="AE18" s="32">
        <f t="shared" si="14"/>
        <v>1.0897235263432448</v>
      </c>
      <c r="AF18" s="32">
        <v>14200</v>
      </c>
      <c r="AG18" s="32">
        <f t="shared" si="0"/>
        <v>3.7037037037037037</v>
      </c>
      <c r="AH18" s="33">
        <f t="shared" si="16"/>
        <v>1002898</v>
      </c>
      <c r="AI18" s="32">
        <f t="shared" si="15"/>
        <v>261.58007303077727</v>
      </c>
    </row>
    <row r="19" spans="1:35" ht="12.75">
      <c r="A19" s="41">
        <v>16</v>
      </c>
      <c r="B19" s="53" t="s">
        <v>58</v>
      </c>
      <c r="C19" s="51">
        <v>5040</v>
      </c>
      <c r="D19" s="42">
        <v>748623</v>
      </c>
      <c r="E19" s="42">
        <f t="shared" si="1"/>
        <v>148.53630952380954</v>
      </c>
      <c r="F19" s="42">
        <v>0</v>
      </c>
      <c r="G19" s="42">
        <f t="shared" si="2"/>
        <v>0</v>
      </c>
      <c r="H19" s="42">
        <v>0</v>
      </c>
      <c r="I19" s="42">
        <f t="shared" si="3"/>
        <v>0</v>
      </c>
      <c r="J19" s="42">
        <v>1287618</v>
      </c>
      <c r="K19" s="42">
        <f t="shared" si="4"/>
        <v>255.47976190476192</v>
      </c>
      <c r="L19" s="42">
        <v>274605</v>
      </c>
      <c r="M19" s="42">
        <f t="shared" si="5"/>
        <v>54.48511904761905</v>
      </c>
      <c r="N19" s="42">
        <v>0</v>
      </c>
      <c r="O19" s="42">
        <f t="shared" si="6"/>
        <v>0</v>
      </c>
      <c r="P19" s="42">
        <v>0</v>
      </c>
      <c r="Q19" s="42">
        <f t="shared" si="7"/>
        <v>0</v>
      </c>
      <c r="R19" s="42">
        <v>0</v>
      </c>
      <c r="S19" s="42">
        <f t="shared" si="8"/>
        <v>0</v>
      </c>
      <c r="T19" s="42">
        <v>0</v>
      </c>
      <c r="U19" s="42">
        <f t="shared" si="9"/>
        <v>0</v>
      </c>
      <c r="V19" s="42">
        <v>0</v>
      </c>
      <c r="W19" s="42">
        <f t="shared" si="10"/>
        <v>0</v>
      </c>
      <c r="X19" s="42">
        <v>38856</v>
      </c>
      <c r="Y19" s="42">
        <f t="shared" si="11"/>
        <v>7.70952380952381</v>
      </c>
      <c r="Z19" s="42">
        <v>61015</v>
      </c>
      <c r="AA19" s="42">
        <f t="shared" si="12"/>
        <v>12.106150793650794</v>
      </c>
      <c r="AB19" s="42">
        <v>622241</v>
      </c>
      <c r="AC19" s="42">
        <f t="shared" si="13"/>
        <v>123.46051587301588</v>
      </c>
      <c r="AD19" s="42">
        <v>7801</v>
      </c>
      <c r="AE19" s="42">
        <f t="shared" si="14"/>
        <v>1.5478174603174604</v>
      </c>
      <c r="AF19" s="42">
        <v>4254</v>
      </c>
      <c r="AG19" s="42">
        <f t="shared" si="0"/>
        <v>0.844047619047619</v>
      </c>
      <c r="AH19" s="36">
        <f t="shared" si="16"/>
        <v>3045013</v>
      </c>
      <c r="AI19" s="42">
        <f t="shared" si="15"/>
        <v>604.1692460317461</v>
      </c>
    </row>
    <row r="20" spans="1:35" ht="12.75">
      <c r="A20" s="17">
        <v>17</v>
      </c>
      <c r="B20" s="52" t="s">
        <v>59</v>
      </c>
      <c r="C20" s="51">
        <v>42889</v>
      </c>
      <c r="D20" s="35">
        <v>15998801</v>
      </c>
      <c r="E20" s="35">
        <f t="shared" si="1"/>
        <v>373.0280724661335</v>
      </c>
      <c r="F20" s="35">
        <v>0</v>
      </c>
      <c r="G20" s="35">
        <f t="shared" si="2"/>
        <v>0</v>
      </c>
      <c r="H20" s="35">
        <v>120086</v>
      </c>
      <c r="I20" s="35">
        <f t="shared" si="3"/>
        <v>2.7999253887943296</v>
      </c>
      <c r="J20" s="35">
        <v>3731875</v>
      </c>
      <c r="K20" s="35">
        <f t="shared" si="4"/>
        <v>87.01240411294272</v>
      </c>
      <c r="L20" s="35">
        <v>1617181</v>
      </c>
      <c r="M20" s="35">
        <f t="shared" si="5"/>
        <v>37.706195061670826</v>
      </c>
      <c r="N20" s="35">
        <v>0</v>
      </c>
      <c r="O20" s="35">
        <f t="shared" si="6"/>
        <v>0</v>
      </c>
      <c r="P20" s="35">
        <v>0</v>
      </c>
      <c r="Q20" s="35">
        <f t="shared" si="7"/>
        <v>0</v>
      </c>
      <c r="R20" s="35">
        <v>96000</v>
      </c>
      <c r="S20" s="35">
        <f t="shared" si="8"/>
        <v>2.238336170113549</v>
      </c>
      <c r="T20" s="35">
        <v>33849</v>
      </c>
      <c r="U20" s="35">
        <f t="shared" si="9"/>
        <v>0.7892233439809742</v>
      </c>
      <c r="V20" s="35">
        <v>0</v>
      </c>
      <c r="W20" s="35">
        <f t="shared" si="10"/>
        <v>0</v>
      </c>
      <c r="X20" s="35">
        <v>325835</v>
      </c>
      <c r="Y20" s="35">
        <f t="shared" si="11"/>
        <v>7.597169437384877</v>
      </c>
      <c r="Z20" s="35">
        <v>167901</v>
      </c>
      <c r="AA20" s="35">
        <f t="shared" si="12"/>
        <v>3.914780013523281</v>
      </c>
      <c r="AB20" s="35">
        <v>5270242</v>
      </c>
      <c r="AC20" s="35">
        <f t="shared" si="13"/>
        <v>122.88097181095385</v>
      </c>
      <c r="AD20" s="35">
        <v>144218</v>
      </c>
      <c r="AE20" s="35">
        <f t="shared" si="14"/>
        <v>3.362587143556623</v>
      </c>
      <c r="AF20" s="35">
        <v>435757</v>
      </c>
      <c r="AG20" s="35">
        <f t="shared" si="0"/>
        <v>10.160110984168435</v>
      </c>
      <c r="AH20" s="36">
        <f t="shared" si="16"/>
        <v>27941745</v>
      </c>
      <c r="AI20" s="35">
        <f t="shared" si="15"/>
        <v>651.489775933223</v>
      </c>
    </row>
    <row r="21" spans="1:35" ht="12.75">
      <c r="A21" s="17">
        <v>18</v>
      </c>
      <c r="B21" s="52" t="s">
        <v>60</v>
      </c>
      <c r="C21" s="51">
        <v>1204</v>
      </c>
      <c r="D21" s="35">
        <v>1042409</v>
      </c>
      <c r="E21" s="35">
        <f t="shared" si="1"/>
        <v>865.7882059800664</v>
      </c>
      <c r="F21" s="35">
        <v>0</v>
      </c>
      <c r="G21" s="35">
        <f t="shared" si="2"/>
        <v>0</v>
      </c>
      <c r="H21" s="35">
        <v>0</v>
      </c>
      <c r="I21" s="35">
        <f t="shared" si="3"/>
        <v>0</v>
      </c>
      <c r="J21" s="35">
        <v>20816</v>
      </c>
      <c r="K21" s="35">
        <f t="shared" si="4"/>
        <v>17.289036544850497</v>
      </c>
      <c r="L21" s="35">
        <v>44426</v>
      </c>
      <c r="M21" s="35">
        <f t="shared" si="5"/>
        <v>36.89867109634552</v>
      </c>
      <c r="N21" s="35">
        <v>0</v>
      </c>
      <c r="O21" s="35">
        <f t="shared" si="6"/>
        <v>0</v>
      </c>
      <c r="P21" s="35">
        <v>0</v>
      </c>
      <c r="Q21" s="35">
        <f t="shared" si="7"/>
        <v>0</v>
      </c>
      <c r="R21" s="35">
        <v>0</v>
      </c>
      <c r="S21" s="35">
        <f t="shared" si="8"/>
        <v>0</v>
      </c>
      <c r="T21" s="35">
        <v>0</v>
      </c>
      <c r="U21" s="35">
        <f t="shared" si="9"/>
        <v>0</v>
      </c>
      <c r="V21" s="35">
        <v>0</v>
      </c>
      <c r="W21" s="35">
        <f t="shared" si="10"/>
        <v>0</v>
      </c>
      <c r="X21" s="35">
        <v>12405</v>
      </c>
      <c r="Y21" s="35">
        <f t="shared" si="11"/>
        <v>10.303156146179402</v>
      </c>
      <c r="Z21" s="35">
        <v>42204</v>
      </c>
      <c r="AA21" s="35">
        <f t="shared" si="12"/>
        <v>35.053156146179404</v>
      </c>
      <c r="AB21" s="35">
        <v>0</v>
      </c>
      <c r="AC21" s="35">
        <f t="shared" si="13"/>
        <v>0</v>
      </c>
      <c r="AD21" s="35">
        <v>0</v>
      </c>
      <c r="AE21" s="35">
        <f t="shared" si="14"/>
        <v>0</v>
      </c>
      <c r="AF21" s="35">
        <v>260036</v>
      </c>
      <c r="AG21" s="35">
        <f t="shared" si="0"/>
        <v>215.97674418604652</v>
      </c>
      <c r="AH21" s="36">
        <f t="shared" si="16"/>
        <v>1422296</v>
      </c>
      <c r="AI21" s="35">
        <f t="shared" si="15"/>
        <v>1181.3089700996677</v>
      </c>
    </row>
    <row r="22" spans="1:35" ht="12.75">
      <c r="A22" s="17">
        <v>19</v>
      </c>
      <c r="B22" s="52" t="s">
        <v>61</v>
      </c>
      <c r="C22" s="51">
        <v>2062</v>
      </c>
      <c r="D22" s="35">
        <v>718881</v>
      </c>
      <c r="E22" s="35">
        <f t="shared" si="1"/>
        <v>348.63288069835113</v>
      </c>
      <c r="F22" s="35">
        <v>0</v>
      </c>
      <c r="G22" s="35">
        <f t="shared" si="2"/>
        <v>0</v>
      </c>
      <c r="H22" s="35">
        <v>0</v>
      </c>
      <c r="I22" s="35">
        <f t="shared" si="3"/>
        <v>0</v>
      </c>
      <c r="J22" s="35">
        <v>82806</v>
      </c>
      <c r="K22" s="35">
        <f t="shared" si="4"/>
        <v>40.15809893307468</v>
      </c>
      <c r="L22" s="35"/>
      <c r="M22" s="35">
        <f t="shared" si="5"/>
        <v>0</v>
      </c>
      <c r="N22" s="35">
        <v>0</v>
      </c>
      <c r="O22" s="35">
        <f t="shared" si="6"/>
        <v>0</v>
      </c>
      <c r="P22" s="35">
        <v>293</v>
      </c>
      <c r="Q22" s="35">
        <f t="shared" si="7"/>
        <v>0.14209505334626577</v>
      </c>
      <c r="R22" s="35">
        <v>0</v>
      </c>
      <c r="S22" s="35">
        <f t="shared" si="8"/>
        <v>0</v>
      </c>
      <c r="T22" s="35">
        <v>86</v>
      </c>
      <c r="U22" s="35">
        <f t="shared" si="9"/>
        <v>0.041707080504364696</v>
      </c>
      <c r="V22" s="35">
        <v>3391</v>
      </c>
      <c r="W22" s="35">
        <f t="shared" si="10"/>
        <v>1.6445198836081474</v>
      </c>
      <c r="X22" s="35">
        <v>13579</v>
      </c>
      <c r="Y22" s="35">
        <f t="shared" si="11"/>
        <v>6.585354025218234</v>
      </c>
      <c r="Z22" s="35">
        <v>67050</v>
      </c>
      <c r="AA22" s="35">
        <f t="shared" si="12"/>
        <v>32.516973811833175</v>
      </c>
      <c r="AB22" s="35">
        <v>0</v>
      </c>
      <c r="AC22" s="35">
        <f t="shared" si="13"/>
        <v>0</v>
      </c>
      <c r="AD22" s="35">
        <v>14288</v>
      </c>
      <c r="AE22" s="35">
        <f t="shared" si="14"/>
        <v>6.929194956353055</v>
      </c>
      <c r="AF22" s="35">
        <v>64560</v>
      </c>
      <c r="AG22" s="35">
        <f t="shared" si="0"/>
        <v>31.309408341416102</v>
      </c>
      <c r="AH22" s="36">
        <f t="shared" si="16"/>
        <v>964934</v>
      </c>
      <c r="AI22" s="35">
        <f t="shared" si="15"/>
        <v>467.9602327837051</v>
      </c>
    </row>
    <row r="23" spans="1:35" ht="12.75">
      <c r="A23" s="18">
        <v>20</v>
      </c>
      <c r="B23" s="54" t="s">
        <v>62</v>
      </c>
      <c r="C23" s="50">
        <v>6035</v>
      </c>
      <c r="D23" s="32">
        <v>371345</v>
      </c>
      <c r="E23" s="32">
        <f t="shared" si="1"/>
        <v>61.531897265948636</v>
      </c>
      <c r="F23" s="32">
        <v>0</v>
      </c>
      <c r="G23" s="32">
        <f t="shared" si="2"/>
        <v>0</v>
      </c>
      <c r="H23" s="32">
        <v>0</v>
      </c>
      <c r="I23" s="32">
        <f t="shared" si="3"/>
        <v>0</v>
      </c>
      <c r="J23" s="32">
        <v>219279</v>
      </c>
      <c r="K23" s="32">
        <f t="shared" si="4"/>
        <v>36.33454846727423</v>
      </c>
      <c r="L23" s="32">
        <v>239429</v>
      </c>
      <c r="M23" s="32">
        <f t="shared" si="5"/>
        <v>39.67340513670257</v>
      </c>
      <c r="N23" s="32">
        <v>0</v>
      </c>
      <c r="O23" s="32">
        <f t="shared" si="6"/>
        <v>0</v>
      </c>
      <c r="P23" s="32">
        <v>8196</v>
      </c>
      <c r="Q23" s="32">
        <f t="shared" si="7"/>
        <v>1.3580778790389396</v>
      </c>
      <c r="R23" s="32">
        <v>0</v>
      </c>
      <c r="S23" s="32">
        <f t="shared" si="8"/>
        <v>0</v>
      </c>
      <c r="T23" s="32">
        <v>0</v>
      </c>
      <c r="U23" s="32">
        <f t="shared" si="9"/>
        <v>0</v>
      </c>
      <c r="V23" s="32">
        <v>0</v>
      </c>
      <c r="W23" s="32">
        <f t="shared" si="10"/>
        <v>0</v>
      </c>
      <c r="X23" s="32">
        <v>88340</v>
      </c>
      <c r="Y23" s="32">
        <f t="shared" si="11"/>
        <v>14.63794531897266</v>
      </c>
      <c r="Z23" s="32">
        <v>58100</v>
      </c>
      <c r="AA23" s="32">
        <f t="shared" si="12"/>
        <v>9.627174813587407</v>
      </c>
      <c r="AB23" s="32">
        <v>25030</v>
      </c>
      <c r="AC23" s="32">
        <f t="shared" si="13"/>
        <v>4.147473073736537</v>
      </c>
      <c r="AD23" s="32">
        <v>6018</v>
      </c>
      <c r="AE23" s="32">
        <f t="shared" si="14"/>
        <v>0.9971830985915493</v>
      </c>
      <c r="AF23" s="32">
        <v>110246</v>
      </c>
      <c r="AG23" s="32">
        <f t="shared" si="0"/>
        <v>18.267771333885666</v>
      </c>
      <c r="AH23" s="33">
        <f t="shared" si="16"/>
        <v>1125983</v>
      </c>
      <c r="AI23" s="32">
        <f t="shared" si="15"/>
        <v>186.5754763877382</v>
      </c>
    </row>
    <row r="24" spans="1:35" ht="12.75">
      <c r="A24" s="41">
        <v>21</v>
      </c>
      <c r="B24" s="53" t="s">
        <v>63</v>
      </c>
      <c r="C24" s="51">
        <v>3184</v>
      </c>
      <c r="D24" s="42">
        <v>756586</v>
      </c>
      <c r="E24" s="42">
        <f t="shared" si="1"/>
        <v>237.6212311557789</v>
      </c>
      <c r="F24" s="42">
        <v>0</v>
      </c>
      <c r="G24" s="42">
        <f t="shared" si="2"/>
        <v>0</v>
      </c>
      <c r="H24" s="42">
        <v>0</v>
      </c>
      <c r="I24" s="42">
        <f t="shared" si="3"/>
        <v>0</v>
      </c>
      <c r="J24" s="42">
        <v>59646</v>
      </c>
      <c r="K24" s="42">
        <f t="shared" si="4"/>
        <v>18.733040201005025</v>
      </c>
      <c r="L24" s="42">
        <v>60991</v>
      </c>
      <c r="M24" s="42">
        <f t="shared" si="5"/>
        <v>19.155464824120603</v>
      </c>
      <c r="N24" s="42">
        <v>0</v>
      </c>
      <c r="O24" s="42">
        <f t="shared" si="6"/>
        <v>0</v>
      </c>
      <c r="P24" s="42">
        <v>0</v>
      </c>
      <c r="Q24" s="42">
        <f t="shared" si="7"/>
        <v>0</v>
      </c>
      <c r="R24" s="42">
        <v>0</v>
      </c>
      <c r="S24" s="42">
        <f t="shared" si="8"/>
        <v>0</v>
      </c>
      <c r="T24" s="42">
        <v>0</v>
      </c>
      <c r="U24" s="42">
        <f t="shared" si="9"/>
        <v>0</v>
      </c>
      <c r="V24" s="42">
        <v>0</v>
      </c>
      <c r="W24" s="42">
        <f t="shared" si="10"/>
        <v>0</v>
      </c>
      <c r="X24" s="42">
        <v>31411</v>
      </c>
      <c r="Y24" s="42">
        <f t="shared" si="11"/>
        <v>9.865263819095478</v>
      </c>
      <c r="Z24" s="42">
        <v>61493</v>
      </c>
      <c r="AA24" s="42">
        <f t="shared" si="12"/>
        <v>19.31312814070352</v>
      </c>
      <c r="AB24" s="42">
        <v>0</v>
      </c>
      <c r="AC24" s="42">
        <f t="shared" si="13"/>
        <v>0</v>
      </c>
      <c r="AD24" s="42">
        <v>5164</v>
      </c>
      <c r="AE24" s="42">
        <f t="shared" si="14"/>
        <v>1.6218592964824121</v>
      </c>
      <c r="AF24" s="42">
        <v>6148</v>
      </c>
      <c r="AG24" s="42">
        <f t="shared" si="0"/>
        <v>1.9309045226130652</v>
      </c>
      <c r="AH24" s="36">
        <f t="shared" si="16"/>
        <v>981439</v>
      </c>
      <c r="AI24" s="42">
        <f t="shared" si="15"/>
        <v>308.240891959799</v>
      </c>
    </row>
    <row r="25" spans="1:35" ht="12.75">
      <c r="A25" s="17">
        <v>22</v>
      </c>
      <c r="B25" s="52" t="s">
        <v>64</v>
      </c>
      <c r="C25" s="51">
        <v>3313</v>
      </c>
      <c r="D25" s="35">
        <v>692724</v>
      </c>
      <c r="E25" s="35">
        <f t="shared" si="1"/>
        <v>209.09266525807425</v>
      </c>
      <c r="F25" s="35">
        <v>14700</v>
      </c>
      <c r="G25" s="35">
        <f t="shared" si="2"/>
        <v>4.437066103229701</v>
      </c>
      <c r="H25" s="35">
        <v>0</v>
      </c>
      <c r="I25" s="35">
        <f t="shared" si="3"/>
        <v>0</v>
      </c>
      <c r="J25" s="35">
        <v>83305</v>
      </c>
      <c r="K25" s="35">
        <f t="shared" si="4"/>
        <v>25.144883791125867</v>
      </c>
      <c r="L25" s="35">
        <v>48758</v>
      </c>
      <c r="M25" s="35">
        <f t="shared" si="5"/>
        <v>14.717174766073045</v>
      </c>
      <c r="N25" s="35">
        <v>0</v>
      </c>
      <c r="O25" s="35">
        <f t="shared" si="6"/>
        <v>0</v>
      </c>
      <c r="P25" s="35">
        <v>1751</v>
      </c>
      <c r="Q25" s="35">
        <f t="shared" si="7"/>
        <v>0.5285239963779053</v>
      </c>
      <c r="R25" s="35">
        <v>17500</v>
      </c>
      <c r="S25" s="35">
        <f t="shared" si="8"/>
        <v>5.28222155146393</v>
      </c>
      <c r="T25" s="35">
        <v>0</v>
      </c>
      <c r="U25" s="35">
        <f t="shared" si="9"/>
        <v>0</v>
      </c>
      <c r="V25" s="35">
        <v>0</v>
      </c>
      <c r="W25" s="35">
        <f t="shared" si="10"/>
        <v>0</v>
      </c>
      <c r="X25" s="35">
        <v>30969</v>
      </c>
      <c r="Y25" s="35">
        <f t="shared" si="11"/>
        <v>9.347721098702083</v>
      </c>
      <c r="Z25" s="35">
        <v>25429</v>
      </c>
      <c r="AA25" s="35">
        <f t="shared" si="12"/>
        <v>7.675520676124359</v>
      </c>
      <c r="AB25" s="35">
        <v>124627</v>
      </c>
      <c r="AC25" s="35">
        <f t="shared" si="13"/>
        <v>37.61756715967401</v>
      </c>
      <c r="AD25" s="35">
        <v>20422</v>
      </c>
      <c r="AE25" s="35">
        <f t="shared" si="14"/>
        <v>6.16420162994265</v>
      </c>
      <c r="AF25" s="35">
        <v>1784</v>
      </c>
      <c r="AG25" s="35">
        <f t="shared" si="0"/>
        <v>0.5384847570178086</v>
      </c>
      <c r="AH25" s="36">
        <f t="shared" si="16"/>
        <v>1061969</v>
      </c>
      <c r="AI25" s="35">
        <f t="shared" si="15"/>
        <v>320.5460307878056</v>
      </c>
    </row>
    <row r="26" spans="1:35" ht="12.75">
      <c r="A26" s="17">
        <v>23</v>
      </c>
      <c r="B26" s="52" t="s">
        <v>65</v>
      </c>
      <c r="C26" s="51">
        <v>13704</v>
      </c>
      <c r="D26" s="35">
        <v>1267311</v>
      </c>
      <c r="E26" s="35">
        <f t="shared" si="1"/>
        <v>92.47745183887916</v>
      </c>
      <c r="F26" s="35">
        <v>0</v>
      </c>
      <c r="G26" s="35">
        <f t="shared" si="2"/>
        <v>0</v>
      </c>
      <c r="H26" s="35">
        <v>0</v>
      </c>
      <c r="I26" s="35">
        <f t="shared" si="3"/>
        <v>0</v>
      </c>
      <c r="J26" s="35">
        <v>566122</v>
      </c>
      <c r="K26" s="35">
        <f t="shared" si="4"/>
        <v>41.31071220081728</v>
      </c>
      <c r="L26" s="35">
        <v>73195</v>
      </c>
      <c r="M26" s="35">
        <f t="shared" si="5"/>
        <v>5.341141272621132</v>
      </c>
      <c r="N26" s="35">
        <v>0</v>
      </c>
      <c r="O26" s="35">
        <f t="shared" si="6"/>
        <v>0</v>
      </c>
      <c r="P26" s="35">
        <v>16667</v>
      </c>
      <c r="Q26" s="35">
        <f t="shared" si="7"/>
        <v>1.2162142440163457</v>
      </c>
      <c r="R26" s="35">
        <v>0</v>
      </c>
      <c r="S26" s="35">
        <f t="shared" si="8"/>
        <v>0</v>
      </c>
      <c r="T26" s="35">
        <v>0</v>
      </c>
      <c r="U26" s="35">
        <f t="shared" si="9"/>
        <v>0</v>
      </c>
      <c r="V26" s="35">
        <v>3008</v>
      </c>
      <c r="W26" s="35">
        <f t="shared" si="10"/>
        <v>0.21949795680093404</v>
      </c>
      <c r="X26" s="35">
        <v>466</v>
      </c>
      <c r="Y26" s="35">
        <f t="shared" si="11"/>
        <v>0.034004670169293635</v>
      </c>
      <c r="Z26" s="35">
        <v>40500</v>
      </c>
      <c r="AA26" s="35">
        <f t="shared" si="12"/>
        <v>2.955341506129597</v>
      </c>
      <c r="AB26" s="35">
        <v>724343</v>
      </c>
      <c r="AC26" s="35">
        <f t="shared" si="13"/>
        <v>52.85631932282545</v>
      </c>
      <c r="AD26" s="35">
        <v>12868</v>
      </c>
      <c r="AE26" s="35">
        <f t="shared" si="14"/>
        <v>0.9389959136018681</v>
      </c>
      <c r="AF26" s="35">
        <v>55689</v>
      </c>
      <c r="AG26" s="35">
        <f t="shared" si="0"/>
        <v>4.063704028021016</v>
      </c>
      <c r="AH26" s="36">
        <f t="shared" si="16"/>
        <v>2760169</v>
      </c>
      <c r="AI26" s="35">
        <f t="shared" si="15"/>
        <v>201.4133829538821</v>
      </c>
    </row>
    <row r="27" spans="1:35" ht="12.75">
      <c r="A27" s="17">
        <v>24</v>
      </c>
      <c r="B27" s="52" t="s">
        <v>66</v>
      </c>
      <c r="C27" s="51">
        <v>4569</v>
      </c>
      <c r="D27" s="35">
        <v>1571262</v>
      </c>
      <c r="E27" s="35">
        <f t="shared" si="1"/>
        <v>343.8962573867367</v>
      </c>
      <c r="F27" s="35">
        <v>0</v>
      </c>
      <c r="G27" s="35">
        <f t="shared" si="2"/>
        <v>0</v>
      </c>
      <c r="H27" s="35">
        <v>0</v>
      </c>
      <c r="I27" s="35">
        <f t="shared" si="3"/>
        <v>0</v>
      </c>
      <c r="J27" s="35">
        <v>781211</v>
      </c>
      <c r="K27" s="35">
        <f t="shared" si="4"/>
        <v>170.98073976800174</v>
      </c>
      <c r="L27" s="35"/>
      <c r="M27" s="35">
        <f t="shared" si="5"/>
        <v>0</v>
      </c>
      <c r="N27" s="35">
        <v>0</v>
      </c>
      <c r="O27" s="35">
        <f t="shared" si="6"/>
        <v>0</v>
      </c>
      <c r="P27" s="35">
        <v>57149</v>
      </c>
      <c r="Q27" s="35">
        <f t="shared" si="7"/>
        <v>12.507988618953819</v>
      </c>
      <c r="R27" s="35">
        <v>0</v>
      </c>
      <c r="S27" s="35">
        <f t="shared" si="8"/>
        <v>0</v>
      </c>
      <c r="T27" s="35">
        <v>0</v>
      </c>
      <c r="U27" s="35">
        <f t="shared" si="9"/>
        <v>0</v>
      </c>
      <c r="V27" s="35">
        <v>110</v>
      </c>
      <c r="W27" s="35">
        <f t="shared" si="10"/>
        <v>0.024075289997811337</v>
      </c>
      <c r="X27" s="35">
        <v>106753</v>
      </c>
      <c r="Y27" s="35">
        <f t="shared" si="11"/>
        <v>23.364631210330487</v>
      </c>
      <c r="Z27" s="35">
        <v>81580</v>
      </c>
      <c r="AA27" s="35">
        <f t="shared" si="12"/>
        <v>17.855110527467716</v>
      </c>
      <c r="AB27" s="35">
        <v>407771</v>
      </c>
      <c r="AC27" s="35">
        <f t="shared" si="13"/>
        <v>89.24731888815934</v>
      </c>
      <c r="AD27" s="35">
        <v>1800</v>
      </c>
      <c r="AE27" s="35">
        <f t="shared" si="14"/>
        <v>0.3939592908732764</v>
      </c>
      <c r="AF27" s="35">
        <v>78453</v>
      </c>
      <c r="AG27" s="35">
        <f t="shared" si="0"/>
        <v>17.170715692711752</v>
      </c>
      <c r="AH27" s="36">
        <f t="shared" si="16"/>
        <v>3086089</v>
      </c>
      <c r="AI27" s="35">
        <f t="shared" si="15"/>
        <v>675.4407966732326</v>
      </c>
    </row>
    <row r="28" spans="1:35" ht="12.75">
      <c r="A28" s="18">
        <v>25</v>
      </c>
      <c r="B28" s="54" t="s">
        <v>67</v>
      </c>
      <c r="C28" s="50">
        <v>2265</v>
      </c>
      <c r="D28" s="32">
        <v>283668</v>
      </c>
      <c r="E28" s="32">
        <f t="shared" si="1"/>
        <v>125.23973509933775</v>
      </c>
      <c r="F28" s="32">
        <v>0</v>
      </c>
      <c r="G28" s="32">
        <f t="shared" si="2"/>
        <v>0</v>
      </c>
      <c r="H28" s="32">
        <v>0</v>
      </c>
      <c r="I28" s="32">
        <f t="shared" si="3"/>
        <v>0</v>
      </c>
      <c r="J28" s="32">
        <v>223954</v>
      </c>
      <c r="K28" s="32">
        <f t="shared" si="4"/>
        <v>98.87593818984547</v>
      </c>
      <c r="L28" s="32">
        <v>0</v>
      </c>
      <c r="M28" s="32">
        <f t="shared" si="5"/>
        <v>0</v>
      </c>
      <c r="N28" s="32">
        <v>0</v>
      </c>
      <c r="O28" s="32">
        <f t="shared" si="6"/>
        <v>0</v>
      </c>
      <c r="P28" s="32">
        <v>0</v>
      </c>
      <c r="Q28" s="32">
        <f t="shared" si="7"/>
        <v>0</v>
      </c>
      <c r="R28" s="32">
        <v>0</v>
      </c>
      <c r="S28" s="32">
        <f t="shared" si="8"/>
        <v>0</v>
      </c>
      <c r="T28" s="32">
        <v>0</v>
      </c>
      <c r="U28" s="32">
        <f t="shared" si="9"/>
        <v>0</v>
      </c>
      <c r="V28" s="32">
        <v>0</v>
      </c>
      <c r="W28" s="32">
        <f t="shared" si="10"/>
        <v>0</v>
      </c>
      <c r="X28" s="32">
        <v>11106</v>
      </c>
      <c r="Y28" s="32">
        <f t="shared" si="11"/>
        <v>4.903311258278146</v>
      </c>
      <c r="Z28" s="32">
        <v>61208</v>
      </c>
      <c r="AA28" s="32">
        <f t="shared" si="12"/>
        <v>27.023399558498895</v>
      </c>
      <c r="AB28" s="32">
        <v>217294</v>
      </c>
      <c r="AC28" s="32">
        <f t="shared" si="13"/>
        <v>95.93554083885209</v>
      </c>
      <c r="AD28" s="32">
        <v>0</v>
      </c>
      <c r="AE28" s="32">
        <f t="shared" si="14"/>
        <v>0</v>
      </c>
      <c r="AF28" s="32">
        <v>16848</v>
      </c>
      <c r="AG28" s="32">
        <f t="shared" si="0"/>
        <v>7.43841059602649</v>
      </c>
      <c r="AH28" s="33">
        <f t="shared" si="16"/>
        <v>814078</v>
      </c>
      <c r="AI28" s="32">
        <f t="shared" si="15"/>
        <v>359.4163355408389</v>
      </c>
    </row>
    <row r="29" spans="1:35" ht="12.75">
      <c r="A29" s="41">
        <v>26</v>
      </c>
      <c r="B29" s="53" t="s">
        <v>131</v>
      </c>
      <c r="C29" s="51">
        <v>45704</v>
      </c>
      <c r="D29" s="42">
        <v>10947675</v>
      </c>
      <c r="E29" s="42">
        <f t="shared" si="1"/>
        <v>239.53428583931384</v>
      </c>
      <c r="F29" s="42">
        <v>839397</v>
      </c>
      <c r="G29" s="42">
        <f t="shared" si="2"/>
        <v>18.365941711885174</v>
      </c>
      <c r="H29" s="42">
        <v>285000</v>
      </c>
      <c r="I29" s="42">
        <f t="shared" si="3"/>
        <v>6.235778050061263</v>
      </c>
      <c r="J29" s="42">
        <v>2290522</v>
      </c>
      <c r="K29" s="42">
        <f t="shared" si="4"/>
        <v>50.116444950113774</v>
      </c>
      <c r="L29" s="42">
        <v>14734847</v>
      </c>
      <c r="M29" s="42">
        <f t="shared" si="5"/>
        <v>322.39731752144235</v>
      </c>
      <c r="N29" s="42">
        <v>0</v>
      </c>
      <c r="O29" s="42">
        <f t="shared" si="6"/>
        <v>0</v>
      </c>
      <c r="P29" s="42">
        <v>78277</v>
      </c>
      <c r="Q29" s="42">
        <f t="shared" si="7"/>
        <v>1.7126947313145457</v>
      </c>
      <c r="R29" s="42">
        <v>0</v>
      </c>
      <c r="S29" s="42">
        <f t="shared" si="8"/>
        <v>0</v>
      </c>
      <c r="T29" s="42">
        <v>0</v>
      </c>
      <c r="U29" s="42">
        <f t="shared" si="9"/>
        <v>0</v>
      </c>
      <c r="V29" s="42">
        <v>58812</v>
      </c>
      <c r="W29" s="42">
        <f t="shared" si="10"/>
        <v>1.2868020304568528</v>
      </c>
      <c r="X29" s="42">
        <v>1493796</v>
      </c>
      <c r="Y29" s="42">
        <f t="shared" si="11"/>
        <v>32.68414143182216</v>
      </c>
      <c r="Z29" s="42">
        <v>341767</v>
      </c>
      <c r="AA29" s="42">
        <f t="shared" si="12"/>
        <v>7.477835638018554</v>
      </c>
      <c r="AB29" s="42">
        <v>2194417</v>
      </c>
      <c r="AC29" s="42">
        <f t="shared" si="13"/>
        <v>48.01367495186417</v>
      </c>
      <c r="AD29" s="42">
        <v>0</v>
      </c>
      <c r="AE29" s="42">
        <f t="shared" si="14"/>
        <v>0</v>
      </c>
      <c r="AF29" s="42">
        <v>3257720</v>
      </c>
      <c r="AG29" s="42">
        <f t="shared" si="0"/>
        <v>71.2786626991073</v>
      </c>
      <c r="AH29" s="36">
        <f t="shared" si="16"/>
        <v>36522230</v>
      </c>
      <c r="AI29" s="42">
        <f t="shared" si="15"/>
        <v>799.1035795554</v>
      </c>
    </row>
    <row r="30" spans="1:35" ht="12.75">
      <c r="A30" s="17">
        <v>27</v>
      </c>
      <c r="B30" s="52" t="s">
        <v>113</v>
      </c>
      <c r="C30" s="51">
        <v>5822</v>
      </c>
      <c r="D30" s="35">
        <v>817545</v>
      </c>
      <c r="E30" s="35">
        <f t="shared" si="1"/>
        <v>140.42339402267262</v>
      </c>
      <c r="F30" s="35">
        <v>0</v>
      </c>
      <c r="G30" s="35">
        <f t="shared" si="2"/>
        <v>0</v>
      </c>
      <c r="H30" s="35">
        <v>0</v>
      </c>
      <c r="I30" s="35">
        <f t="shared" si="3"/>
        <v>0</v>
      </c>
      <c r="J30" s="35">
        <v>221620</v>
      </c>
      <c r="K30" s="35">
        <f t="shared" si="4"/>
        <v>38.06595671590519</v>
      </c>
      <c r="L30" s="35">
        <v>144348</v>
      </c>
      <c r="M30" s="35">
        <f t="shared" si="5"/>
        <v>24.793541738234282</v>
      </c>
      <c r="N30" s="35">
        <v>0</v>
      </c>
      <c r="O30" s="35">
        <f t="shared" si="6"/>
        <v>0</v>
      </c>
      <c r="P30" s="35">
        <v>26886</v>
      </c>
      <c r="Q30" s="35">
        <f t="shared" si="7"/>
        <v>4.618000687049124</v>
      </c>
      <c r="R30" s="35">
        <v>0</v>
      </c>
      <c r="S30" s="35">
        <f t="shared" si="8"/>
        <v>0</v>
      </c>
      <c r="T30" s="35">
        <v>1795</v>
      </c>
      <c r="U30" s="35">
        <f t="shared" si="9"/>
        <v>0.30831329440054966</v>
      </c>
      <c r="V30" s="35">
        <v>4880</v>
      </c>
      <c r="W30" s="35">
        <f t="shared" si="10"/>
        <v>0.8381999312950876</v>
      </c>
      <c r="X30" s="35">
        <v>12773</v>
      </c>
      <c r="Y30" s="35">
        <f t="shared" si="11"/>
        <v>2.1939196152524905</v>
      </c>
      <c r="Z30" s="35">
        <v>45777</v>
      </c>
      <c r="AA30" s="35">
        <f t="shared" si="12"/>
        <v>7.862761937478529</v>
      </c>
      <c r="AB30" s="35">
        <v>0</v>
      </c>
      <c r="AC30" s="35">
        <f t="shared" si="13"/>
        <v>0</v>
      </c>
      <c r="AD30" s="35">
        <v>863</v>
      </c>
      <c r="AE30" s="35">
        <f t="shared" si="14"/>
        <v>0.14823084850566814</v>
      </c>
      <c r="AF30" s="35">
        <v>27231</v>
      </c>
      <c r="AG30" s="35">
        <f t="shared" si="0"/>
        <v>4.6772586739951905</v>
      </c>
      <c r="AH30" s="36">
        <f t="shared" si="16"/>
        <v>1303718</v>
      </c>
      <c r="AI30" s="35">
        <f t="shared" si="15"/>
        <v>223.92957746478874</v>
      </c>
    </row>
    <row r="31" spans="1:35" ht="12.75">
      <c r="A31" s="17">
        <v>28</v>
      </c>
      <c r="B31" s="52" t="s">
        <v>68</v>
      </c>
      <c r="C31" s="51">
        <v>30451</v>
      </c>
      <c r="D31" s="35">
        <v>5093420</v>
      </c>
      <c r="E31" s="35">
        <f t="shared" si="1"/>
        <v>167.26609963547995</v>
      </c>
      <c r="F31" s="35">
        <v>0</v>
      </c>
      <c r="G31" s="35">
        <f t="shared" si="2"/>
        <v>0</v>
      </c>
      <c r="H31" s="35">
        <v>0</v>
      </c>
      <c r="I31" s="35">
        <f t="shared" si="3"/>
        <v>0</v>
      </c>
      <c r="J31" s="35">
        <v>580397</v>
      </c>
      <c r="K31" s="35">
        <f t="shared" si="4"/>
        <v>19.060030869265375</v>
      </c>
      <c r="L31" s="35">
        <v>832519</v>
      </c>
      <c r="M31" s="35">
        <f t="shared" si="5"/>
        <v>27.339627598436834</v>
      </c>
      <c r="N31" s="35">
        <v>0</v>
      </c>
      <c r="O31" s="35">
        <f t="shared" si="6"/>
        <v>0</v>
      </c>
      <c r="P31" s="35">
        <v>0</v>
      </c>
      <c r="Q31" s="35">
        <f t="shared" si="7"/>
        <v>0</v>
      </c>
      <c r="R31" s="35">
        <v>0</v>
      </c>
      <c r="S31" s="35">
        <f t="shared" si="8"/>
        <v>0</v>
      </c>
      <c r="T31" s="35">
        <v>0</v>
      </c>
      <c r="U31" s="35">
        <f t="shared" si="9"/>
        <v>0</v>
      </c>
      <c r="V31" s="35">
        <v>0</v>
      </c>
      <c r="W31" s="35">
        <f t="shared" si="10"/>
        <v>0</v>
      </c>
      <c r="X31" s="35">
        <v>305106</v>
      </c>
      <c r="Y31" s="35">
        <f t="shared" si="11"/>
        <v>10.019572427834882</v>
      </c>
      <c r="Z31" s="35">
        <v>134625</v>
      </c>
      <c r="AA31" s="35">
        <f t="shared" si="12"/>
        <v>4.421037075958097</v>
      </c>
      <c r="AB31" s="35">
        <v>0</v>
      </c>
      <c r="AC31" s="35">
        <f t="shared" si="13"/>
        <v>0</v>
      </c>
      <c r="AD31" s="35">
        <v>86974</v>
      </c>
      <c r="AE31" s="35">
        <f t="shared" si="14"/>
        <v>2.8561951988440444</v>
      </c>
      <c r="AF31" s="35">
        <v>36534</v>
      </c>
      <c r="AG31" s="35">
        <f t="shared" si="0"/>
        <v>1.1997635545630685</v>
      </c>
      <c r="AH31" s="36">
        <f t="shared" si="16"/>
        <v>7069575</v>
      </c>
      <c r="AI31" s="35">
        <f t="shared" si="15"/>
        <v>232.16232636038225</v>
      </c>
    </row>
    <row r="32" spans="1:35" ht="12.75">
      <c r="A32" s="17">
        <v>29</v>
      </c>
      <c r="B32" s="52" t="s">
        <v>132</v>
      </c>
      <c r="C32" s="51">
        <v>14356</v>
      </c>
      <c r="D32" s="35">
        <v>1846450</v>
      </c>
      <c r="E32" s="35">
        <f t="shared" si="1"/>
        <v>128.61869601560323</v>
      </c>
      <c r="F32" s="35">
        <v>0</v>
      </c>
      <c r="G32" s="35">
        <f t="shared" si="2"/>
        <v>0</v>
      </c>
      <c r="H32" s="35">
        <v>0</v>
      </c>
      <c r="I32" s="35">
        <f t="shared" si="3"/>
        <v>0</v>
      </c>
      <c r="J32" s="35">
        <v>1018616</v>
      </c>
      <c r="K32" s="35">
        <f t="shared" si="4"/>
        <v>70.95402619113959</v>
      </c>
      <c r="L32" s="35">
        <v>0</v>
      </c>
      <c r="M32" s="35">
        <f t="shared" si="5"/>
        <v>0</v>
      </c>
      <c r="N32" s="35">
        <v>0</v>
      </c>
      <c r="O32" s="35">
        <f t="shared" si="6"/>
        <v>0</v>
      </c>
      <c r="P32" s="35">
        <v>0</v>
      </c>
      <c r="Q32" s="35">
        <f t="shared" si="7"/>
        <v>0</v>
      </c>
      <c r="R32" s="35">
        <v>29862</v>
      </c>
      <c r="S32" s="35">
        <f t="shared" si="8"/>
        <v>2.080105879074951</v>
      </c>
      <c r="T32" s="35">
        <v>0</v>
      </c>
      <c r="U32" s="35">
        <f t="shared" si="9"/>
        <v>0</v>
      </c>
      <c r="V32" s="35">
        <v>0</v>
      </c>
      <c r="W32" s="35">
        <f t="shared" si="10"/>
        <v>0</v>
      </c>
      <c r="X32" s="35">
        <v>296514</v>
      </c>
      <c r="Y32" s="35">
        <f t="shared" si="11"/>
        <v>20.654360546113125</v>
      </c>
      <c r="Z32" s="35">
        <v>143516</v>
      </c>
      <c r="AA32" s="35">
        <f t="shared" si="12"/>
        <v>9.996935079409306</v>
      </c>
      <c r="AB32" s="35">
        <v>1842186</v>
      </c>
      <c r="AC32" s="35">
        <f t="shared" si="13"/>
        <v>128.32167734745053</v>
      </c>
      <c r="AD32" s="35">
        <v>27283</v>
      </c>
      <c r="AE32" s="35">
        <f t="shared" si="14"/>
        <v>1.9004597380886041</v>
      </c>
      <c r="AF32" s="35">
        <v>917726</v>
      </c>
      <c r="AG32" s="35">
        <f t="shared" si="0"/>
        <v>63.926302591251044</v>
      </c>
      <c r="AH32" s="36">
        <f t="shared" si="16"/>
        <v>6122153</v>
      </c>
      <c r="AI32" s="35">
        <f t="shared" si="15"/>
        <v>426.4525633881304</v>
      </c>
    </row>
    <row r="33" spans="1:35" ht="12.75">
      <c r="A33" s="18">
        <v>30</v>
      </c>
      <c r="B33" s="54" t="s">
        <v>69</v>
      </c>
      <c r="C33" s="50">
        <v>2649</v>
      </c>
      <c r="D33" s="32">
        <v>232474</v>
      </c>
      <c r="E33" s="32">
        <f t="shared" si="1"/>
        <v>87.759154397886</v>
      </c>
      <c r="F33" s="32">
        <v>23320</v>
      </c>
      <c r="G33" s="32">
        <f t="shared" si="2"/>
        <v>8.80332200830502</v>
      </c>
      <c r="H33" s="32">
        <v>0</v>
      </c>
      <c r="I33" s="32">
        <f t="shared" si="3"/>
        <v>0</v>
      </c>
      <c r="J33" s="32">
        <v>109394</v>
      </c>
      <c r="K33" s="32">
        <f t="shared" si="4"/>
        <v>41.2963382408456</v>
      </c>
      <c r="L33" s="32">
        <v>79508</v>
      </c>
      <c r="M33" s="32">
        <f t="shared" si="5"/>
        <v>30.01434503586259</v>
      </c>
      <c r="N33" s="32">
        <v>0</v>
      </c>
      <c r="O33" s="32">
        <f t="shared" si="6"/>
        <v>0</v>
      </c>
      <c r="P33" s="32">
        <v>0</v>
      </c>
      <c r="Q33" s="32">
        <f t="shared" si="7"/>
        <v>0</v>
      </c>
      <c r="R33" s="32">
        <v>0</v>
      </c>
      <c r="S33" s="32">
        <f t="shared" si="8"/>
        <v>0</v>
      </c>
      <c r="T33" s="32">
        <v>0</v>
      </c>
      <c r="U33" s="32">
        <f t="shared" si="9"/>
        <v>0</v>
      </c>
      <c r="V33" s="32">
        <v>0</v>
      </c>
      <c r="W33" s="32">
        <f t="shared" si="10"/>
        <v>0</v>
      </c>
      <c r="X33" s="32">
        <v>9286</v>
      </c>
      <c r="Y33" s="32">
        <f t="shared" si="11"/>
        <v>3.5054737636844093</v>
      </c>
      <c r="Z33" s="32">
        <v>68843</v>
      </c>
      <c r="AA33" s="32">
        <f t="shared" si="12"/>
        <v>25.988297470743678</v>
      </c>
      <c r="AB33" s="32">
        <v>452844</v>
      </c>
      <c r="AC33" s="32">
        <f t="shared" si="13"/>
        <v>170.94903737259344</v>
      </c>
      <c r="AD33" s="32">
        <v>5917</v>
      </c>
      <c r="AE33" s="32">
        <f t="shared" si="14"/>
        <v>2.2336730841827106</v>
      </c>
      <c r="AF33" s="32">
        <v>21144</v>
      </c>
      <c r="AG33" s="32">
        <f t="shared" si="0"/>
        <v>7.981879954699886</v>
      </c>
      <c r="AH33" s="33">
        <f t="shared" si="16"/>
        <v>1002730</v>
      </c>
      <c r="AI33" s="32">
        <f t="shared" si="15"/>
        <v>378.5315213288033</v>
      </c>
    </row>
    <row r="34" spans="1:35" ht="12.75">
      <c r="A34" s="41">
        <v>31</v>
      </c>
      <c r="B34" s="53" t="s">
        <v>70</v>
      </c>
      <c r="C34" s="51">
        <v>6620</v>
      </c>
      <c r="D34" s="42">
        <v>1243880</v>
      </c>
      <c r="E34" s="42">
        <f t="shared" si="1"/>
        <v>187.89728096676737</v>
      </c>
      <c r="F34" s="42">
        <v>0</v>
      </c>
      <c r="G34" s="42">
        <f t="shared" si="2"/>
        <v>0</v>
      </c>
      <c r="H34" s="42">
        <v>0</v>
      </c>
      <c r="I34" s="42">
        <f t="shared" si="3"/>
        <v>0</v>
      </c>
      <c r="J34" s="42">
        <v>501694</v>
      </c>
      <c r="K34" s="42">
        <f t="shared" si="4"/>
        <v>75.78459214501511</v>
      </c>
      <c r="L34" s="42">
        <v>80477</v>
      </c>
      <c r="M34" s="42">
        <f t="shared" si="5"/>
        <v>12.156646525679758</v>
      </c>
      <c r="N34" s="42">
        <v>1974</v>
      </c>
      <c r="O34" s="42">
        <f t="shared" si="6"/>
        <v>0.29818731117824776</v>
      </c>
      <c r="P34" s="42">
        <v>22651</v>
      </c>
      <c r="Q34" s="42">
        <f t="shared" si="7"/>
        <v>3.4216012084592147</v>
      </c>
      <c r="R34" s="42">
        <v>0</v>
      </c>
      <c r="S34" s="42">
        <f t="shared" si="8"/>
        <v>0</v>
      </c>
      <c r="T34" s="42">
        <v>0</v>
      </c>
      <c r="U34" s="42">
        <f t="shared" si="9"/>
        <v>0</v>
      </c>
      <c r="V34" s="42">
        <v>0</v>
      </c>
      <c r="W34" s="42">
        <f t="shared" si="10"/>
        <v>0</v>
      </c>
      <c r="X34" s="42">
        <v>123352</v>
      </c>
      <c r="Y34" s="42">
        <f t="shared" si="11"/>
        <v>18.63323262839879</v>
      </c>
      <c r="Z34" s="42">
        <v>73161</v>
      </c>
      <c r="AA34" s="42">
        <f t="shared" si="12"/>
        <v>11.051510574018128</v>
      </c>
      <c r="AB34" s="42">
        <v>328457</v>
      </c>
      <c r="AC34" s="42">
        <f t="shared" si="13"/>
        <v>49.615861027190334</v>
      </c>
      <c r="AD34" s="42">
        <v>83</v>
      </c>
      <c r="AE34" s="42">
        <f t="shared" si="14"/>
        <v>0.012537764350453172</v>
      </c>
      <c r="AF34" s="42">
        <v>4185</v>
      </c>
      <c r="AG34" s="42">
        <f t="shared" si="0"/>
        <v>0.6321752265861027</v>
      </c>
      <c r="AH34" s="36">
        <f t="shared" si="16"/>
        <v>2379914</v>
      </c>
      <c r="AI34" s="42">
        <f t="shared" si="15"/>
        <v>359.5036253776435</v>
      </c>
    </row>
    <row r="35" spans="1:35" ht="12.75">
      <c r="A35" s="17">
        <v>32</v>
      </c>
      <c r="B35" s="52" t="s">
        <v>71</v>
      </c>
      <c r="C35" s="51">
        <v>24773</v>
      </c>
      <c r="D35" s="35">
        <v>719106</v>
      </c>
      <c r="E35" s="35">
        <f t="shared" si="1"/>
        <v>29.02781253784362</v>
      </c>
      <c r="F35" s="35">
        <v>0</v>
      </c>
      <c r="G35" s="35">
        <f t="shared" si="2"/>
        <v>0</v>
      </c>
      <c r="H35" s="35">
        <v>0</v>
      </c>
      <c r="I35" s="35">
        <f t="shared" si="3"/>
        <v>0</v>
      </c>
      <c r="J35" s="35">
        <v>593183</v>
      </c>
      <c r="K35" s="35">
        <f t="shared" si="4"/>
        <v>23.944738223065436</v>
      </c>
      <c r="L35" s="35">
        <v>66017</v>
      </c>
      <c r="M35" s="35">
        <f t="shared" si="5"/>
        <v>2.6648770839220117</v>
      </c>
      <c r="N35" s="35">
        <v>0</v>
      </c>
      <c r="O35" s="35">
        <f t="shared" si="6"/>
        <v>0</v>
      </c>
      <c r="P35" s="35">
        <v>84619</v>
      </c>
      <c r="Q35" s="35">
        <f t="shared" si="7"/>
        <v>3.415775239171679</v>
      </c>
      <c r="R35" s="35">
        <v>0</v>
      </c>
      <c r="S35" s="35">
        <f t="shared" si="8"/>
        <v>0</v>
      </c>
      <c r="T35" s="35">
        <v>0</v>
      </c>
      <c r="U35" s="35">
        <f t="shared" si="9"/>
        <v>0</v>
      </c>
      <c r="V35" s="35">
        <v>0</v>
      </c>
      <c r="W35" s="35">
        <f t="shared" si="10"/>
        <v>0</v>
      </c>
      <c r="X35" s="35">
        <v>227573</v>
      </c>
      <c r="Y35" s="35">
        <f t="shared" si="11"/>
        <v>9.186331893593833</v>
      </c>
      <c r="Z35" s="35">
        <v>44500</v>
      </c>
      <c r="AA35" s="35">
        <f t="shared" si="12"/>
        <v>1.7963104993339523</v>
      </c>
      <c r="AB35" s="35">
        <v>518091</v>
      </c>
      <c r="AC35" s="35">
        <f t="shared" si="13"/>
        <v>20.91353489686352</v>
      </c>
      <c r="AD35" s="35">
        <v>0</v>
      </c>
      <c r="AE35" s="35">
        <f t="shared" si="14"/>
        <v>0</v>
      </c>
      <c r="AF35" s="35">
        <v>206701</v>
      </c>
      <c r="AG35" s="35">
        <f t="shared" si="0"/>
        <v>8.343801719614095</v>
      </c>
      <c r="AH35" s="36">
        <f t="shared" si="16"/>
        <v>2459790</v>
      </c>
      <c r="AI35" s="35">
        <f t="shared" si="15"/>
        <v>99.29318209340815</v>
      </c>
    </row>
    <row r="36" spans="1:35" ht="12.75">
      <c r="A36" s="17">
        <v>33</v>
      </c>
      <c r="B36" s="52" t="s">
        <v>72</v>
      </c>
      <c r="C36" s="51">
        <v>1938</v>
      </c>
      <c r="D36" s="35">
        <v>407072</v>
      </c>
      <c r="E36" s="35">
        <f t="shared" si="1"/>
        <v>210.04747162022704</v>
      </c>
      <c r="F36" s="35">
        <v>0</v>
      </c>
      <c r="G36" s="35">
        <f t="shared" si="2"/>
        <v>0</v>
      </c>
      <c r="H36" s="35">
        <v>0</v>
      </c>
      <c r="I36" s="35">
        <f t="shared" si="3"/>
        <v>0</v>
      </c>
      <c r="J36" s="35">
        <v>30304</v>
      </c>
      <c r="K36" s="35">
        <f t="shared" si="4"/>
        <v>15.636738906088752</v>
      </c>
      <c r="L36" s="35">
        <v>0</v>
      </c>
      <c r="M36" s="35">
        <f t="shared" si="5"/>
        <v>0</v>
      </c>
      <c r="N36" s="35">
        <v>0</v>
      </c>
      <c r="O36" s="35">
        <f t="shared" si="6"/>
        <v>0</v>
      </c>
      <c r="P36" s="35">
        <v>0</v>
      </c>
      <c r="Q36" s="35">
        <f t="shared" si="7"/>
        <v>0</v>
      </c>
      <c r="R36" s="35">
        <v>0</v>
      </c>
      <c r="S36" s="35">
        <f t="shared" si="8"/>
        <v>0</v>
      </c>
      <c r="T36" s="35">
        <v>0</v>
      </c>
      <c r="U36" s="35">
        <f t="shared" si="9"/>
        <v>0</v>
      </c>
      <c r="V36" s="35">
        <v>0</v>
      </c>
      <c r="W36" s="35">
        <f t="shared" si="10"/>
        <v>0</v>
      </c>
      <c r="X36" s="35">
        <v>126773</v>
      </c>
      <c r="Y36" s="35">
        <f t="shared" si="11"/>
        <v>65.41434468524251</v>
      </c>
      <c r="Z36" s="35">
        <v>109520</v>
      </c>
      <c r="AA36" s="35">
        <f t="shared" si="12"/>
        <v>56.51186790505676</v>
      </c>
      <c r="AB36" s="35">
        <v>0</v>
      </c>
      <c r="AC36" s="35">
        <f t="shared" si="13"/>
        <v>0</v>
      </c>
      <c r="AD36" s="35">
        <v>1350</v>
      </c>
      <c r="AE36" s="35">
        <f t="shared" si="14"/>
        <v>0.6965944272445821</v>
      </c>
      <c r="AF36" s="35">
        <v>167693</v>
      </c>
      <c r="AG36" s="35">
        <f aca="true" t="shared" si="17" ref="AG36:AG67">AF36/$C36</f>
        <v>86.52889576883385</v>
      </c>
      <c r="AH36" s="36">
        <f t="shared" si="16"/>
        <v>842712</v>
      </c>
      <c r="AI36" s="35">
        <f t="shared" si="15"/>
        <v>434.8359133126935</v>
      </c>
    </row>
    <row r="37" spans="1:35" ht="12.75">
      <c r="A37" s="17">
        <v>34</v>
      </c>
      <c r="B37" s="52" t="s">
        <v>73</v>
      </c>
      <c r="C37" s="51">
        <v>4399</v>
      </c>
      <c r="D37" s="35">
        <v>1575234</v>
      </c>
      <c r="E37" s="35">
        <f t="shared" si="1"/>
        <v>358.08911116162767</v>
      </c>
      <c r="F37" s="35">
        <v>21338</v>
      </c>
      <c r="G37" s="35">
        <f t="shared" si="2"/>
        <v>4.850647874516936</v>
      </c>
      <c r="H37" s="35">
        <v>0</v>
      </c>
      <c r="I37" s="35">
        <f t="shared" si="3"/>
        <v>0</v>
      </c>
      <c r="J37" s="35">
        <v>174252</v>
      </c>
      <c r="K37" s="35">
        <f t="shared" si="4"/>
        <v>39.61172993862242</v>
      </c>
      <c r="L37" s="35">
        <v>106162</v>
      </c>
      <c r="M37" s="35">
        <f t="shared" si="5"/>
        <v>24.13321209365765</v>
      </c>
      <c r="N37" s="35">
        <v>0</v>
      </c>
      <c r="O37" s="35">
        <f t="shared" si="6"/>
        <v>0</v>
      </c>
      <c r="P37" s="35">
        <v>54579</v>
      </c>
      <c r="Q37" s="35">
        <f t="shared" si="7"/>
        <v>12.407137985905887</v>
      </c>
      <c r="R37" s="35">
        <v>0</v>
      </c>
      <c r="S37" s="35">
        <f t="shared" si="8"/>
        <v>0</v>
      </c>
      <c r="T37" s="35">
        <v>51554</v>
      </c>
      <c r="U37" s="35">
        <f t="shared" si="9"/>
        <v>11.719481700386451</v>
      </c>
      <c r="V37" s="35">
        <v>0</v>
      </c>
      <c r="W37" s="35">
        <f t="shared" si="10"/>
        <v>0</v>
      </c>
      <c r="X37" s="35">
        <v>147465</v>
      </c>
      <c r="Y37" s="35">
        <f t="shared" si="11"/>
        <v>33.52239145260286</v>
      </c>
      <c r="Z37" s="35">
        <v>63871</v>
      </c>
      <c r="AA37" s="35">
        <f t="shared" si="12"/>
        <v>14.51943623550807</v>
      </c>
      <c r="AB37" s="35">
        <v>6440</v>
      </c>
      <c r="AC37" s="35">
        <f t="shared" si="13"/>
        <v>1.4639690838827006</v>
      </c>
      <c r="AD37" s="35">
        <v>23450</v>
      </c>
      <c r="AE37" s="35">
        <f t="shared" si="14"/>
        <v>5.330756990225051</v>
      </c>
      <c r="AF37" s="35">
        <v>41266</v>
      </c>
      <c r="AG37" s="35">
        <f t="shared" si="17"/>
        <v>9.380768356444646</v>
      </c>
      <c r="AH37" s="36">
        <f t="shared" si="16"/>
        <v>2265611</v>
      </c>
      <c r="AI37" s="35">
        <f t="shared" si="15"/>
        <v>515.0286428733804</v>
      </c>
    </row>
    <row r="38" spans="1:35" ht="12.75">
      <c r="A38" s="18">
        <v>35</v>
      </c>
      <c r="B38" s="54" t="s">
        <v>74</v>
      </c>
      <c r="C38" s="50">
        <v>6802</v>
      </c>
      <c r="D38" s="32">
        <v>1988857</v>
      </c>
      <c r="E38" s="32">
        <f t="shared" si="1"/>
        <v>292.39297265510146</v>
      </c>
      <c r="F38" s="32">
        <v>0</v>
      </c>
      <c r="G38" s="32">
        <f t="shared" si="2"/>
        <v>0</v>
      </c>
      <c r="H38" s="32">
        <v>0</v>
      </c>
      <c r="I38" s="32">
        <f t="shared" si="3"/>
        <v>0</v>
      </c>
      <c r="J38" s="32">
        <v>232169</v>
      </c>
      <c r="K38" s="32">
        <f t="shared" si="4"/>
        <v>34.13246104087033</v>
      </c>
      <c r="L38" s="32">
        <v>183038</v>
      </c>
      <c r="M38" s="32">
        <f t="shared" si="5"/>
        <v>26.90943840047045</v>
      </c>
      <c r="N38" s="32">
        <v>0</v>
      </c>
      <c r="O38" s="32">
        <f t="shared" si="6"/>
        <v>0</v>
      </c>
      <c r="P38" s="32">
        <v>11425</v>
      </c>
      <c r="Q38" s="32">
        <f t="shared" si="7"/>
        <v>1.6796530432225816</v>
      </c>
      <c r="R38" s="32">
        <v>20814</v>
      </c>
      <c r="S38" s="32">
        <f t="shared" si="8"/>
        <v>3.059982358129962</v>
      </c>
      <c r="T38" s="32">
        <v>0</v>
      </c>
      <c r="U38" s="32">
        <f t="shared" si="9"/>
        <v>0</v>
      </c>
      <c r="V38" s="32">
        <v>0</v>
      </c>
      <c r="W38" s="32">
        <f t="shared" si="10"/>
        <v>0</v>
      </c>
      <c r="X38" s="32">
        <v>32996</v>
      </c>
      <c r="Y38" s="32">
        <f t="shared" si="11"/>
        <v>4.850926198177007</v>
      </c>
      <c r="Z38" s="32">
        <v>44644</v>
      </c>
      <c r="AA38" s="32">
        <f t="shared" si="12"/>
        <v>6.563363716553955</v>
      </c>
      <c r="AB38" s="32">
        <v>0</v>
      </c>
      <c r="AC38" s="32">
        <f t="shared" si="13"/>
        <v>0</v>
      </c>
      <c r="AD38" s="32">
        <v>5724</v>
      </c>
      <c r="AE38" s="32">
        <f t="shared" si="14"/>
        <v>0.8415172008232873</v>
      </c>
      <c r="AF38" s="32">
        <v>59736</v>
      </c>
      <c r="AG38" s="32">
        <f t="shared" si="17"/>
        <v>8.782122905027933</v>
      </c>
      <c r="AH38" s="33">
        <f t="shared" si="16"/>
        <v>2579403</v>
      </c>
      <c r="AI38" s="32">
        <f t="shared" si="15"/>
        <v>379.21243751837693</v>
      </c>
    </row>
    <row r="39" spans="1:35" ht="12.75">
      <c r="A39" s="41">
        <v>36</v>
      </c>
      <c r="B39" s="53" t="s">
        <v>114</v>
      </c>
      <c r="C39" s="51">
        <v>10881</v>
      </c>
      <c r="D39" s="42">
        <v>14927203</v>
      </c>
      <c r="E39" s="42">
        <f t="shared" si="1"/>
        <v>1371.8594798272218</v>
      </c>
      <c r="F39" s="42">
        <v>2517544</v>
      </c>
      <c r="G39" s="42">
        <f t="shared" si="2"/>
        <v>231.3706460803235</v>
      </c>
      <c r="H39" s="42">
        <v>2372785</v>
      </c>
      <c r="I39" s="42">
        <f t="shared" si="3"/>
        <v>218.06681371197502</v>
      </c>
      <c r="J39" s="42">
        <v>1044435</v>
      </c>
      <c r="K39" s="42">
        <f t="shared" si="4"/>
        <v>95.98704163220292</v>
      </c>
      <c r="L39" s="42">
        <v>1363309</v>
      </c>
      <c r="M39" s="42">
        <f t="shared" si="5"/>
        <v>125.29262016358791</v>
      </c>
      <c r="N39" s="42">
        <v>0</v>
      </c>
      <c r="O39" s="42">
        <f t="shared" si="6"/>
        <v>0</v>
      </c>
      <c r="P39" s="42">
        <v>0</v>
      </c>
      <c r="Q39" s="42">
        <f t="shared" si="7"/>
        <v>0</v>
      </c>
      <c r="R39" s="42">
        <v>28249</v>
      </c>
      <c r="S39" s="42">
        <f t="shared" si="8"/>
        <v>2.5961768219832737</v>
      </c>
      <c r="T39" s="42">
        <v>4439</v>
      </c>
      <c r="U39" s="42">
        <f t="shared" si="9"/>
        <v>0.407958827313666</v>
      </c>
      <c r="V39" s="42">
        <v>0</v>
      </c>
      <c r="W39" s="42">
        <f t="shared" si="10"/>
        <v>0</v>
      </c>
      <c r="X39" s="42">
        <v>1687044</v>
      </c>
      <c r="Y39" s="42">
        <f t="shared" si="11"/>
        <v>155.04494072236008</v>
      </c>
      <c r="Z39" s="42">
        <v>125158</v>
      </c>
      <c r="AA39" s="42">
        <f t="shared" si="12"/>
        <v>11.502435437919308</v>
      </c>
      <c r="AB39" s="42">
        <v>3987677</v>
      </c>
      <c r="AC39" s="42">
        <f t="shared" si="13"/>
        <v>366.4807462549398</v>
      </c>
      <c r="AD39" s="42">
        <v>11551</v>
      </c>
      <c r="AE39" s="42">
        <f t="shared" si="14"/>
        <v>1.0615752228655455</v>
      </c>
      <c r="AF39" s="42">
        <v>1009668</v>
      </c>
      <c r="AG39" s="42">
        <f t="shared" si="17"/>
        <v>92.79183898538737</v>
      </c>
      <c r="AH39" s="36">
        <f t="shared" si="16"/>
        <v>29079062</v>
      </c>
      <c r="AI39" s="42">
        <f t="shared" si="15"/>
        <v>2672.46227368808</v>
      </c>
    </row>
    <row r="40" spans="1:35" ht="12.75">
      <c r="A40" s="17">
        <v>37</v>
      </c>
      <c r="B40" s="52" t="s">
        <v>75</v>
      </c>
      <c r="C40" s="51">
        <v>19718</v>
      </c>
      <c r="D40" s="35">
        <v>1123680</v>
      </c>
      <c r="E40" s="35">
        <f t="shared" si="1"/>
        <v>56.98752408966427</v>
      </c>
      <c r="F40" s="35">
        <v>0</v>
      </c>
      <c r="G40" s="35">
        <f t="shared" si="2"/>
        <v>0</v>
      </c>
      <c r="H40" s="35">
        <v>0</v>
      </c>
      <c r="I40" s="35">
        <f t="shared" si="3"/>
        <v>0</v>
      </c>
      <c r="J40" s="35">
        <v>678400</v>
      </c>
      <c r="K40" s="35">
        <f t="shared" si="4"/>
        <v>34.40511208033269</v>
      </c>
      <c r="L40" s="35">
        <v>268549</v>
      </c>
      <c r="M40" s="35">
        <f t="shared" si="5"/>
        <v>13.619484734760118</v>
      </c>
      <c r="N40" s="35">
        <v>0</v>
      </c>
      <c r="O40" s="35">
        <f t="shared" si="6"/>
        <v>0</v>
      </c>
      <c r="P40" s="35">
        <v>0</v>
      </c>
      <c r="Q40" s="35">
        <f t="shared" si="7"/>
        <v>0</v>
      </c>
      <c r="R40" s="35">
        <v>27140</v>
      </c>
      <c r="S40" s="35">
        <f t="shared" si="8"/>
        <v>1.3764073435439699</v>
      </c>
      <c r="T40" s="35">
        <v>36000</v>
      </c>
      <c r="U40" s="35">
        <f t="shared" si="9"/>
        <v>1.8257429759610508</v>
      </c>
      <c r="V40" s="35">
        <v>3463</v>
      </c>
      <c r="W40" s="35">
        <f t="shared" si="10"/>
        <v>0.17562633127091998</v>
      </c>
      <c r="X40" s="35">
        <v>220169</v>
      </c>
      <c r="Y40" s="35">
        <f t="shared" si="11"/>
        <v>11.165889035399127</v>
      </c>
      <c r="Z40" s="35">
        <v>67237</v>
      </c>
      <c r="AA40" s="35">
        <f t="shared" si="12"/>
        <v>3.4099300131859214</v>
      </c>
      <c r="AB40" s="35">
        <v>1041530</v>
      </c>
      <c r="AC40" s="35">
        <f t="shared" si="13"/>
        <v>52.82128004868648</v>
      </c>
      <c r="AD40" s="35">
        <v>0</v>
      </c>
      <c r="AE40" s="35">
        <f t="shared" si="14"/>
        <v>0</v>
      </c>
      <c r="AF40" s="35">
        <v>320391</v>
      </c>
      <c r="AG40" s="35">
        <f t="shared" si="17"/>
        <v>16.24865605030936</v>
      </c>
      <c r="AH40" s="36">
        <f t="shared" si="16"/>
        <v>3786559</v>
      </c>
      <c r="AI40" s="35">
        <f t="shared" si="15"/>
        <v>192.0356527031139</v>
      </c>
    </row>
    <row r="41" spans="1:35" ht="12.75">
      <c r="A41" s="17">
        <v>38</v>
      </c>
      <c r="B41" s="52" t="s">
        <v>107</v>
      </c>
      <c r="C41" s="51">
        <v>3879</v>
      </c>
      <c r="D41" s="35">
        <v>746082</v>
      </c>
      <c r="E41" s="35">
        <f t="shared" si="1"/>
        <v>192.33874709976797</v>
      </c>
      <c r="F41" s="35">
        <v>27074</v>
      </c>
      <c r="G41" s="35">
        <f t="shared" si="2"/>
        <v>6.979633926269657</v>
      </c>
      <c r="H41" s="35">
        <v>0</v>
      </c>
      <c r="I41" s="35">
        <f t="shared" si="3"/>
        <v>0</v>
      </c>
      <c r="J41" s="35">
        <v>90765</v>
      </c>
      <c r="K41" s="35">
        <f t="shared" si="4"/>
        <v>23.39907192575406</v>
      </c>
      <c r="L41" s="35">
        <v>657220</v>
      </c>
      <c r="M41" s="35">
        <f t="shared" si="5"/>
        <v>169.4302655323537</v>
      </c>
      <c r="N41" s="35">
        <v>0</v>
      </c>
      <c r="O41" s="35">
        <f t="shared" si="6"/>
        <v>0</v>
      </c>
      <c r="P41" s="35">
        <v>0</v>
      </c>
      <c r="Q41" s="35">
        <f t="shared" si="7"/>
        <v>0</v>
      </c>
      <c r="R41" s="35">
        <v>0</v>
      </c>
      <c r="S41" s="35">
        <f t="shared" si="8"/>
        <v>0</v>
      </c>
      <c r="T41" s="35">
        <v>0</v>
      </c>
      <c r="U41" s="35">
        <f t="shared" si="9"/>
        <v>0</v>
      </c>
      <c r="V41" s="35">
        <v>0</v>
      </c>
      <c r="W41" s="35">
        <f t="shared" si="10"/>
        <v>0</v>
      </c>
      <c r="X41" s="35">
        <v>46810</v>
      </c>
      <c r="Y41" s="35">
        <f t="shared" si="11"/>
        <v>12.067543181232276</v>
      </c>
      <c r="Z41" s="35">
        <v>84542</v>
      </c>
      <c r="AA41" s="35">
        <f t="shared" si="12"/>
        <v>21.794792472286673</v>
      </c>
      <c r="AB41" s="35">
        <v>0</v>
      </c>
      <c r="AC41" s="35">
        <f t="shared" si="13"/>
        <v>0</v>
      </c>
      <c r="AD41" s="35">
        <v>28879</v>
      </c>
      <c r="AE41" s="35">
        <f t="shared" si="14"/>
        <v>7.444960041247744</v>
      </c>
      <c r="AF41" s="35">
        <v>176764</v>
      </c>
      <c r="AG41" s="35">
        <f t="shared" si="17"/>
        <v>45.56947666924465</v>
      </c>
      <c r="AH41" s="36">
        <f t="shared" si="16"/>
        <v>1858136</v>
      </c>
      <c r="AI41" s="35">
        <f t="shared" si="15"/>
        <v>479.02449084815674</v>
      </c>
    </row>
    <row r="42" spans="1:35" ht="12.75">
      <c r="A42" s="17">
        <v>39</v>
      </c>
      <c r="B42" s="52" t="s">
        <v>76</v>
      </c>
      <c r="C42" s="51">
        <v>2884</v>
      </c>
      <c r="D42" s="35">
        <v>721559</v>
      </c>
      <c r="E42" s="35">
        <f t="shared" si="1"/>
        <v>250.19382801664355</v>
      </c>
      <c r="F42" s="35">
        <v>0</v>
      </c>
      <c r="G42" s="35">
        <f t="shared" si="2"/>
        <v>0</v>
      </c>
      <c r="H42" s="35">
        <v>0</v>
      </c>
      <c r="I42" s="35">
        <f t="shared" si="3"/>
        <v>0</v>
      </c>
      <c r="J42" s="35">
        <v>233020</v>
      </c>
      <c r="K42" s="35">
        <f t="shared" si="4"/>
        <v>80.79750346740639</v>
      </c>
      <c r="L42" s="35">
        <v>150979</v>
      </c>
      <c r="M42" s="35">
        <f t="shared" si="5"/>
        <v>52.350554785020805</v>
      </c>
      <c r="N42" s="35">
        <v>0</v>
      </c>
      <c r="O42" s="35">
        <f t="shared" si="6"/>
        <v>0</v>
      </c>
      <c r="P42" s="35">
        <v>0</v>
      </c>
      <c r="Q42" s="35">
        <f t="shared" si="7"/>
        <v>0</v>
      </c>
      <c r="R42" s="35">
        <v>0</v>
      </c>
      <c r="S42" s="35">
        <f t="shared" si="8"/>
        <v>0</v>
      </c>
      <c r="T42" s="35">
        <v>555</v>
      </c>
      <c r="U42" s="35">
        <f t="shared" si="9"/>
        <v>0.19244105409153953</v>
      </c>
      <c r="V42" s="35">
        <v>0</v>
      </c>
      <c r="W42" s="35">
        <f t="shared" si="10"/>
        <v>0</v>
      </c>
      <c r="X42" s="35">
        <v>56298</v>
      </c>
      <c r="Y42" s="35">
        <f t="shared" si="11"/>
        <v>19.520804438280166</v>
      </c>
      <c r="Z42" s="35">
        <v>67500</v>
      </c>
      <c r="AA42" s="35">
        <f t="shared" si="12"/>
        <v>23.40499306518724</v>
      </c>
      <c r="AB42" s="35">
        <v>20496</v>
      </c>
      <c r="AC42" s="35">
        <f t="shared" si="13"/>
        <v>7.106796116504855</v>
      </c>
      <c r="AD42" s="35">
        <v>3961</v>
      </c>
      <c r="AE42" s="35">
        <f t="shared" si="14"/>
        <v>1.3734396671289875</v>
      </c>
      <c r="AF42" s="35">
        <v>128936</v>
      </c>
      <c r="AG42" s="35">
        <f t="shared" si="17"/>
        <v>44.70735090152566</v>
      </c>
      <c r="AH42" s="36">
        <f t="shared" si="16"/>
        <v>1383304</v>
      </c>
      <c r="AI42" s="35">
        <f t="shared" si="15"/>
        <v>479.64771151178917</v>
      </c>
    </row>
    <row r="43" spans="1:35" ht="12.75">
      <c r="A43" s="18">
        <v>40</v>
      </c>
      <c r="B43" s="54" t="s">
        <v>77</v>
      </c>
      <c r="C43" s="50">
        <v>24061</v>
      </c>
      <c r="D43" s="32">
        <v>1383594</v>
      </c>
      <c r="E43" s="32">
        <f t="shared" si="1"/>
        <v>57.50359502930053</v>
      </c>
      <c r="F43" s="32">
        <v>0</v>
      </c>
      <c r="G43" s="32">
        <f t="shared" si="2"/>
        <v>0</v>
      </c>
      <c r="H43" s="32">
        <v>0</v>
      </c>
      <c r="I43" s="32">
        <f t="shared" si="3"/>
        <v>0</v>
      </c>
      <c r="J43" s="32">
        <v>1275151</v>
      </c>
      <c r="K43" s="32">
        <f t="shared" si="4"/>
        <v>52.99659199534516</v>
      </c>
      <c r="L43" s="32"/>
      <c r="M43" s="32">
        <f t="shared" si="5"/>
        <v>0</v>
      </c>
      <c r="N43" s="32">
        <v>0</v>
      </c>
      <c r="O43" s="32">
        <f t="shared" si="6"/>
        <v>0</v>
      </c>
      <c r="P43" s="32">
        <v>8573</v>
      </c>
      <c r="Q43" s="32">
        <f t="shared" si="7"/>
        <v>0.3563027305598271</v>
      </c>
      <c r="R43" s="32">
        <v>0</v>
      </c>
      <c r="S43" s="32">
        <f t="shared" si="8"/>
        <v>0</v>
      </c>
      <c r="T43" s="32">
        <v>0</v>
      </c>
      <c r="U43" s="32">
        <f t="shared" si="9"/>
        <v>0</v>
      </c>
      <c r="V43" s="32">
        <v>0</v>
      </c>
      <c r="W43" s="32">
        <f t="shared" si="10"/>
        <v>0</v>
      </c>
      <c r="X43" s="32">
        <v>342577</v>
      </c>
      <c r="Y43" s="32">
        <f t="shared" si="11"/>
        <v>14.2378537882881</v>
      </c>
      <c r="Z43" s="32">
        <v>82980</v>
      </c>
      <c r="AA43" s="32">
        <f t="shared" si="12"/>
        <v>3.4487344665641495</v>
      </c>
      <c r="AB43" s="32">
        <v>402349</v>
      </c>
      <c r="AC43" s="32">
        <f t="shared" si="13"/>
        <v>16.722039815469017</v>
      </c>
      <c r="AD43" s="32">
        <v>47107</v>
      </c>
      <c r="AE43" s="32">
        <f t="shared" si="14"/>
        <v>1.9578155521383152</v>
      </c>
      <c r="AF43" s="32">
        <v>5422</v>
      </c>
      <c r="AG43" s="32">
        <f t="shared" si="17"/>
        <v>0.22534391754291178</v>
      </c>
      <c r="AH43" s="33">
        <f t="shared" si="16"/>
        <v>3547753</v>
      </c>
      <c r="AI43" s="32">
        <f t="shared" si="15"/>
        <v>147.44827729520802</v>
      </c>
    </row>
    <row r="44" spans="1:35" ht="12.75">
      <c r="A44" s="41">
        <v>41</v>
      </c>
      <c r="B44" s="53" t="s">
        <v>78</v>
      </c>
      <c r="C44" s="51">
        <v>1497</v>
      </c>
      <c r="D44" s="42">
        <v>486664</v>
      </c>
      <c r="E44" s="42">
        <f t="shared" si="1"/>
        <v>325.0928523714095</v>
      </c>
      <c r="F44" s="42">
        <v>0</v>
      </c>
      <c r="G44" s="42">
        <f t="shared" si="2"/>
        <v>0</v>
      </c>
      <c r="H44" s="42">
        <v>0</v>
      </c>
      <c r="I44" s="42">
        <f t="shared" si="3"/>
        <v>0</v>
      </c>
      <c r="J44" s="42">
        <v>253386</v>
      </c>
      <c r="K44" s="42">
        <f t="shared" si="4"/>
        <v>169.2625250501002</v>
      </c>
      <c r="L44" s="42">
        <v>22050</v>
      </c>
      <c r="M44" s="42">
        <f t="shared" si="5"/>
        <v>14.729458917835672</v>
      </c>
      <c r="N44" s="42">
        <v>0</v>
      </c>
      <c r="O44" s="42">
        <f t="shared" si="6"/>
        <v>0</v>
      </c>
      <c r="P44" s="42">
        <v>0</v>
      </c>
      <c r="Q44" s="42">
        <f t="shared" si="7"/>
        <v>0</v>
      </c>
      <c r="R44" s="42">
        <v>0</v>
      </c>
      <c r="S44" s="42">
        <f t="shared" si="8"/>
        <v>0</v>
      </c>
      <c r="T44" s="42">
        <v>0</v>
      </c>
      <c r="U44" s="42">
        <f t="shared" si="9"/>
        <v>0</v>
      </c>
      <c r="V44" s="42">
        <v>0</v>
      </c>
      <c r="W44" s="42">
        <f t="shared" si="10"/>
        <v>0</v>
      </c>
      <c r="X44" s="42">
        <v>6109</v>
      </c>
      <c r="Y44" s="42">
        <f t="shared" si="11"/>
        <v>4.080828323313293</v>
      </c>
      <c r="Z44" s="42">
        <v>40219</v>
      </c>
      <c r="AA44" s="42">
        <f t="shared" si="12"/>
        <v>26.866399465597862</v>
      </c>
      <c r="AB44" s="42">
        <v>0</v>
      </c>
      <c r="AC44" s="42">
        <f t="shared" si="13"/>
        <v>0</v>
      </c>
      <c r="AD44" s="42">
        <v>657</v>
      </c>
      <c r="AE44" s="42">
        <f t="shared" si="14"/>
        <v>0.43887775551102204</v>
      </c>
      <c r="AF44" s="42">
        <v>65</v>
      </c>
      <c r="AG44" s="42">
        <f t="shared" si="17"/>
        <v>0.04342017368069472</v>
      </c>
      <c r="AH44" s="36">
        <f t="shared" si="16"/>
        <v>809150</v>
      </c>
      <c r="AI44" s="42">
        <f t="shared" si="15"/>
        <v>540.5143620574482</v>
      </c>
    </row>
    <row r="45" spans="1:35" ht="12.75">
      <c r="A45" s="17">
        <v>42</v>
      </c>
      <c r="B45" s="52" t="s">
        <v>79</v>
      </c>
      <c r="C45" s="51">
        <v>3428</v>
      </c>
      <c r="D45" s="35">
        <v>293528</v>
      </c>
      <c r="E45" s="35">
        <f t="shared" si="1"/>
        <v>85.62660443407235</v>
      </c>
      <c r="F45" s="35">
        <v>0</v>
      </c>
      <c r="G45" s="35">
        <f t="shared" si="2"/>
        <v>0</v>
      </c>
      <c r="H45" s="35">
        <v>0</v>
      </c>
      <c r="I45" s="35">
        <f t="shared" si="3"/>
        <v>0</v>
      </c>
      <c r="J45" s="35">
        <v>158487</v>
      </c>
      <c r="K45" s="35">
        <f t="shared" si="4"/>
        <v>46.233080513418905</v>
      </c>
      <c r="L45" s="35">
        <v>64607</v>
      </c>
      <c r="M45" s="35">
        <f t="shared" si="5"/>
        <v>18.846849474912485</v>
      </c>
      <c r="N45" s="35">
        <v>0</v>
      </c>
      <c r="O45" s="35">
        <f t="shared" si="6"/>
        <v>0</v>
      </c>
      <c r="P45" s="35">
        <v>0</v>
      </c>
      <c r="Q45" s="35">
        <f t="shared" si="7"/>
        <v>0</v>
      </c>
      <c r="R45" s="35">
        <v>0</v>
      </c>
      <c r="S45" s="35">
        <f t="shared" si="8"/>
        <v>0</v>
      </c>
      <c r="T45" s="35">
        <v>0</v>
      </c>
      <c r="U45" s="35">
        <f t="shared" si="9"/>
        <v>0</v>
      </c>
      <c r="V45" s="35">
        <v>0</v>
      </c>
      <c r="W45" s="35">
        <f t="shared" si="10"/>
        <v>0</v>
      </c>
      <c r="X45" s="35">
        <v>52730</v>
      </c>
      <c r="Y45" s="35">
        <f t="shared" si="11"/>
        <v>15.382147024504084</v>
      </c>
      <c r="Z45" s="35">
        <v>70475</v>
      </c>
      <c r="AA45" s="35">
        <f t="shared" si="12"/>
        <v>20.558634772462078</v>
      </c>
      <c r="AB45" s="35">
        <v>249639</v>
      </c>
      <c r="AC45" s="35">
        <f t="shared" si="13"/>
        <v>72.82351225204201</v>
      </c>
      <c r="AD45" s="35">
        <v>0</v>
      </c>
      <c r="AE45" s="35">
        <f t="shared" si="14"/>
        <v>0</v>
      </c>
      <c r="AF45" s="35">
        <v>40276</v>
      </c>
      <c r="AG45" s="35">
        <f t="shared" si="17"/>
        <v>11.749124854142357</v>
      </c>
      <c r="AH45" s="36">
        <f t="shared" si="16"/>
        <v>929742</v>
      </c>
      <c r="AI45" s="35">
        <f t="shared" si="15"/>
        <v>271.2199533255543</v>
      </c>
    </row>
    <row r="46" spans="1:35" ht="12.75">
      <c r="A46" s="17">
        <v>43</v>
      </c>
      <c r="B46" s="52" t="s">
        <v>80</v>
      </c>
      <c r="C46" s="51">
        <v>4271</v>
      </c>
      <c r="D46" s="35">
        <v>575908</v>
      </c>
      <c r="E46" s="35">
        <f t="shared" si="1"/>
        <v>134.84148911262</v>
      </c>
      <c r="F46" s="35">
        <v>0</v>
      </c>
      <c r="G46" s="35">
        <f t="shared" si="2"/>
        <v>0</v>
      </c>
      <c r="H46" s="35">
        <v>0</v>
      </c>
      <c r="I46" s="35">
        <f t="shared" si="3"/>
        <v>0</v>
      </c>
      <c r="J46" s="35">
        <v>146822</v>
      </c>
      <c r="K46" s="35">
        <f t="shared" si="4"/>
        <v>34.376492624678065</v>
      </c>
      <c r="L46" s="35">
        <v>101718</v>
      </c>
      <c r="M46" s="35">
        <f t="shared" si="5"/>
        <v>23.8159681573402</v>
      </c>
      <c r="N46" s="35">
        <v>0</v>
      </c>
      <c r="O46" s="35">
        <f t="shared" si="6"/>
        <v>0</v>
      </c>
      <c r="P46" s="35">
        <v>0</v>
      </c>
      <c r="Q46" s="35">
        <f t="shared" si="7"/>
        <v>0</v>
      </c>
      <c r="R46" s="35">
        <v>0</v>
      </c>
      <c r="S46" s="35">
        <f t="shared" si="8"/>
        <v>0</v>
      </c>
      <c r="T46" s="35">
        <v>0</v>
      </c>
      <c r="U46" s="35">
        <f t="shared" si="9"/>
        <v>0</v>
      </c>
      <c r="V46" s="35">
        <v>275</v>
      </c>
      <c r="W46" s="35">
        <f t="shared" si="10"/>
        <v>0.06438773121048935</v>
      </c>
      <c r="X46" s="35">
        <v>28266</v>
      </c>
      <c r="Y46" s="35">
        <f t="shared" si="11"/>
        <v>6.618122219620698</v>
      </c>
      <c r="Z46" s="35">
        <v>14375</v>
      </c>
      <c r="AA46" s="35">
        <f t="shared" si="12"/>
        <v>3.3657223132755796</v>
      </c>
      <c r="AB46" s="35">
        <v>126038</v>
      </c>
      <c r="AC46" s="35">
        <f t="shared" si="13"/>
        <v>29.510184968391478</v>
      </c>
      <c r="AD46" s="35">
        <v>8663</v>
      </c>
      <c r="AE46" s="35">
        <f t="shared" si="14"/>
        <v>2.0283306017326153</v>
      </c>
      <c r="AF46" s="35">
        <v>91853</v>
      </c>
      <c r="AG46" s="35">
        <f t="shared" si="17"/>
        <v>21.506204635916646</v>
      </c>
      <c r="AH46" s="36">
        <f t="shared" si="16"/>
        <v>1093918</v>
      </c>
      <c r="AI46" s="35">
        <f t="shared" si="15"/>
        <v>256.1269023647858</v>
      </c>
    </row>
    <row r="47" spans="1:35" ht="12.75">
      <c r="A47" s="17">
        <v>44</v>
      </c>
      <c r="B47" s="52" t="s">
        <v>108</v>
      </c>
      <c r="C47" s="51">
        <v>6285</v>
      </c>
      <c r="D47" s="35">
        <v>2925291</v>
      </c>
      <c r="E47" s="35">
        <f t="shared" si="1"/>
        <v>465.44009546539377</v>
      </c>
      <c r="F47" s="35">
        <v>0</v>
      </c>
      <c r="G47" s="35">
        <f t="shared" si="2"/>
        <v>0</v>
      </c>
      <c r="H47" s="35">
        <v>4912</v>
      </c>
      <c r="I47" s="35">
        <f t="shared" si="3"/>
        <v>0.7815433571996818</v>
      </c>
      <c r="J47" s="35">
        <v>427695</v>
      </c>
      <c r="K47" s="35">
        <f t="shared" si="4"/>
        <v>68.05011933174224</v>
      </c>
      <c r="L47" s="35">
        <v>850772</v>
      </c>
      <c r="M47" s="35">
        <f t="shared" si="5"/>
        <v>135.36547334924424</v>
      </c>
      <c r="N47" s="35">
        <v>0</v>
      </c>
      <c r="O47" s="35">
        <f t="shared" si="6"/>
        <v>0</v>
      </c>
      <c r="P47" s="35">
        <v>0</v>
      </c>
      <c r="Q47" s="35">
        <f t="shared" si="7"/>
        <v>0</v>
      </c>
      <c r="R47" s="35">
        <v>0</v>
      </c>
      <c r="S47" s="35">
        <f t="shared" si="8"/>
        <v>0</v>
      </c>
      <c r="T47" s="35">
        <v>0</v>
      </c>
      <c r="U47" s="35">
        <f t="shared" si="9"/>
        <v>0</v>
      </c>
      <c r="V47" s="35">
        <v>6629</v>
      </c>
      <c r="W47" s="35">
        <f t="shared" si="10"/>
        <v>1.054733492442323</v>
      </c>
      <c r="X47" s="35">
        <v>4005</v>
      </c>
      <c r="Y47" s="35">
        <f t="shared" si="11"/>
        <v>0.6372315035799523</v>
      </c>
      <c r="Z47" s="35">
        <v>43459</v>
      </c>
      <c r="AA47" s="35">
        <f t="shared" si="12"/>
        <v>6.914717581543357</v>
      </c>
      <c r="AB47" s="35">
        <v>0</v>
      </c>
      <c r="AC47" s="35">
        <f t="shared" si="13"/>
        <v>0</v>
      </c>
      <c r="AD47" s="35">
        <v>50863</v>
      </c>
      <c r="AE47" s="35">
        <f t="shared" si="14"/>
        <v>8.092760540970565</v>
      </c>
      <c r="AF47" s="35">
        <v>12181</v>
      </c>
      <c r="AG47" s="35">
        <f t="shared" si="17"/>
        <v>1.9381066030230707</v>
      </c>
      <c r="AH47" s="36">
        <f t="shared" si="16"/>
        <v>4325807</v>
      </c>
      <c r="AI47" s="35">
        <f t="shared" si="15"/>
        <v>688.2747812251392</v>
      </c>
    </row>
    <row r="48" spans="1:35" ht="12.75">
      <c r="A48" s="18">
        <v>45</v>
      </c>
      <c r="B48" s="54" t="s">
        <v>115</v>
      </c>
      <c r="C48" s="50">
        <v>9743</v>
      </c>
      <c r="D48" s="32">
        <v>1922701</v>
      </c>
      <c r="E48" s="32">
        <f t="shared" si="1"/>
        <v>197.34178384481166</v>
      </c>
      <c r="F48" s="32">
        <v>15452</v>
      </c>
      <c r="G48" s="32">
        <f t="shared" si="2"/>
        <v>1.5859591501590886</v>
      </c>
      <c r="H48" s="32">
        <v>0</v>
      </c>
      <c r="I48" s="32">
        <f t="shared" si="3"/>
        <v>0</v>
      </c>
      <c r="J48" s="32">
        <v>799992</v>
      </c>
      <c r="K48" s="32">
        <f t="shared" si="4"/>
        <v>82.10941188545623</v>
      </c>
      <c r="L48" s="32"/>
      <c r="M48" s="32">
        <f t="shared" si="5"/>
        <v>0</v>
      </c>
      <c r="N48" s="32">
        <v>0</v>
      </c>
      <c r="O48" s="32">
        <f t="shared" si="6"/>
        <v>0</v>
      </c>
      <c r="P48" s="32">
        <v>26522</v>
      </c>
      <c r="Q48" s="32">
        <f t="shared" si="7"/>
        <v>2.722159499127579</v>
      </c>
      <c r="R48" s="32">
        <v>0</v>
      </c>
      <c r="S48" s="32">
        <f t="shared" si="8"/>
        <v>0</v>
      </c>
      <c r="T48" s="32">
        <v>0</v>
      </c>
      <c r="U48" s="32">
        <f t="shared" si="9"/>
        <v>0</v>
      </c>
      <c r="V48" s="32">
        <v>0</v>
      </c>
      <c r="W48" s="32">
        <f t="shared" si="10"/>
        <v>0</v>
      </c>
      <c r="X48" s="32">
        <v>39526</v>
      </c>
      <c r="Y48" s="32">
        <f t="shared" si="11"/>
        <v>4.056861336344042</v>
      </c>
      <c r="Z48" s="32">
        <v>66865</v>
      </c>
      <c r="AA48" s="32">
        <f t="shared" si="12"/>
        <v>6.862875910910398</v>
      </c>
      <c r="AB48" s="32">
        <v>1468426</v>
      </c>
      <c r="AC48" s="32">
        <f t="shared" si="13"/>
        <v>150.7160012316535</v>
      </c>
      <c r="AD48" s="32">
        <v>8554</v>
      </c>
      <c r="AE48" s="32">
        <f t="shared" si="14"/>
        <v>0.8779636662219029</v>
      </c>
      <c r="AF48" s="32">
        <v>154134</v>
      </c>
      <c r="AG48" s="32">
        <f t="shared" si="17"/>
        <v>15.819973314174279</v>
      </c>
      <c r="AH48" s="33">
        <f t="shared" si="16"/>
        <v>4502172</v>
      </c>
      <c r="AI48" s="32">
        <f t="shared" si="15"/>
        <v>462.09298983885867</v>
      </c>
    </row>
    <row r="49" spans="1:35" ht="12.75">
      <c r="A49" s="41">
        <v>46</v>
      </c>
      <c r="B49" s="53" t="s">
        <v>81</v>
      </c>
      <c r="C49" s="51">
        <v>803</v>
      </c>
      <c r="D49" s="42">
        <v>285997</v>
      </c>
      <c r="E49" s="42">
        <f t="shared" si="1"/>
        <v>356.1606475716065</v>
      </c>
      <c r="F49" s="42">
        <v>0</v>
      </c>
      <c r="G49" s="42">
        <f t="shared" si="2"/>
        <v>0</v>
      </c>
      <c r="H49" s="42">
        <v>47655</v>
      </c>
      <c r="I49" s="42">
        <f t="shared" si="3"/>
        <v>59.34620174346202</v>
      </c>
      <c r="J49" s="42">
        <v>13809</v>
      </c>
      <c r="K49" s="42">
        <f t="shared" si="4"/>
        <v>17.19676214196762</v>
      </c>
      <c r="L49" s="42">
        <v>0</v>
      </c>
      <c r="M49" s="42">
        <f t="shared" si="5"/>
        <v>0</v>
      </c>
      <c r="N49" s="42">
        <v>0</v>
      </c>
      <c r="O49" s="42">
        <f t="shared" si="6"/>
        <v>0</v>
      </c>
      <c r="P49" s="42">
        <v>14262</v>
      </c>
      <c r="Q49" s="42">
        <f t="shared" si="7"/>
        <v>17.760896637608965</v>
      </c>
      <c r="R49" s="42">
        <v>0</v>
      </c>
      <c r="S49" s="42">
        <f t="shared" si="8"/>
        <v>0</v>
      </c>
      <c r="T49" s="42">
        <v>0</v>
      </c>
      <c r="U49" s="42">
        <f t="shared" si="9"/>
        <v>0</v>
      </c>
      <c r="V49" s="42">
        <v>150</v>
      </c>
      <c r="W49" s="42">
        <f t="shared" si="10"/>
        <v>0.18679950186799502</v>
      </c>
      <c r="X49" s="42">
        <v>4130</v>
      </c>
      <c r="Y49" s="42">
        <f t="shared" si="11"/>
        <v>5.14321295143213</v>
      </c>
      <c r="Z49" s="42">
        <v>28870</v>
      </c>
      <c r="AA49" s="42">
        <f t="shared" si="12"/>
        <v>35.952677459526775</v>
      </c>
      <c r="AB49" s="42">
        <v>710392</v>
      </c>
      <c r="AC49" s="42">
        <f t="shared" si="13"/>
        <v>884.6724782067248</v>
      </c>
      <c r="AD49" s="42">
        <v>0</v>
      </c>
      <c r="AE49" s="42">
        <f t="shared" si="14"/>
        <v>0</v>
      </c>
      <c r="AF49" s="42">
        <v>165354</v>
      </c>
      <c r="AG49" s="42">
        <f t="shared" si="17"/>
        <v>205.920298879203</v>
      </c>
      <c r="AH49" s="36">
        <f t="shared" si="16"/>
        <v>1270619</v>
      </c>
      <c r="AI49" s="42">
        <f t="shared" si="15"/>
        <v>1582.3399750933997</v>
      </c>
    </row>
    <row r="50" spans="1:35" ht="12.75">
      <c r="A50" s="17">
        <v>47</v>
      </c>
      <c r="B50" s="52" t="s">
        <v>82</v>
      </c>
      <c r="C50" s="51">
        <v>3803</v>
      </c>
      <c r="D50" s="35">
        <v>1804858</v>
      </c>
      <c r="E50" s="35">
        <f t="shared" si="1"/>
        <v>474.58795687615043</v>
      </c>
      <c r="F50" s="35">
        <v>7827</v>
      </c>
      <c r="G50" s="35">
        <f t="shared" si="2"/>
        <v>2.058112016828819</v>
      </c>
      <c r="H50" s="35">
        <v>0</v>
      </c>
      <c r="I50" s="35">
        <f t="shared" si="3"/>
        <v>0</v>
      </c>
      <c r="J50" s="35">
        <v>574840</v>
      </c>
      <c r="K50" s="35">
        <f t="shared" si="4"/>
        <v>151.1543518275046</v>
      </c>
      <c r="L50" s="35">
        <v>42656</v>
      </c>
      <c r="M50" s="35">
        <f t="shared" si="5"/>
        <v>11.216408098869314</v>
      </c>
      <c r="N50" s="35">
        <v>0</v>
      </c>
      <c r="O50" s="35">
        <f t="shared" si="6"/>
        <v>0</v>
      </c>
      <c r="P50" s="35">
        <v>0</v>
      </c>
      <c r="Q50" s="35">
        <f t="shared" si="7"/>
        <v>0</v>
      </c>
      <c r="R50" s="35">
        <v>0</v>
      </c>
      <c r="S50" s="35">
        <f t="shared" si="8"/>
        <v>0</v>
      </c>
      <c r="T50" s="35">
        <v>0</v>
      </c>
      <c r="U50" s="35">
        <f t="shared" si="9"/>
        <v>0</v>
      </c>
      <c r="V50" s="35">
        <v>0</v>
      </c>
      <c r="W50" s="35">
        <f t="shared" si="10"/>
        <v>0</v>
      </c>
      <c r="X50" s="35">
        <v>165288</v>
      </c>
      <c r="Y50" s="35">
        <f t="shared" si="11"/>
        <v>43.46252958190902</v>
      </c>
      <c r="Z50" s="35">
        <v>77860</v>
      </c>
      <c r="AA50" s="35">
        <f t="shared" si="12"/>
        <v>20.473310544307125</v>
      </c>
      <c r="AB50" s="35">
        <v>846404</v>
      </c>
      <c r="AC50" s="35">
        <f t="shared" si="13"/>
        <v>222.56218774651592</v>
      </c>
      <c r="AD50" s="35">
        <v>12076</v>
      </c>
      <c r="AE50" s="35">
        <f t="shared" si="14"/>
        <v>3.1753878516960294</v>
      </c>
      <c r="AF50" s="35">
        <v>392356</v>
      </c>
      <c r="AG50" s="35">
        <f t="shared" si="17"/>
        <v>103.17012884564818</v>
      </c>
      <c r="AH50" s="36">
        <f t="shared" si="16"/>
        <v>3924165</v>
      </c>
      <c r="AI50" s="35">
        <f t="shared" si="15"/>
        <v>1031.8603733894295</v>
      </c>
    </row>
    <row r="51" spans="1:35" ht="12.75">
      <c r="A51" s="17">
        <v>48</v>
      </c>
      <c r="B51" s="52" t="s">
        <v>83</v>
      </c>
      <c r="C51" s="51">
        <v>6423</v>
      </c>
      <c r="D51" s="35">
        <v>1117736</v>
      </c>
      <c r="E51" s="35">
        <f t="shared" si="1"/>
        <v>174.0208625252997</v>
      </c>
      <c r="F51" s="35">
        <v>0</v>
      </c>
      <c r="G51" s="35">
        <f t="shared" si="2"/>
        <v>0</v>
      </c>
      <c r="H51" s="35">
        <v>0</v>
      </c>
      <c r="I51" s="35">
        <f t="shared" si="3"/>
        <v>0</v>
      </c>
      <c r="J51" s="35">
        <v>54807</v>
      </c>
      <c r="K51" s="35">
        <f t="shared" si="4"/>
        <v>8.532928538066324</v>
      </c>
      <c r="L51" s="35">
        <v>422347</v>
      </c>
      <c r="M51" s="35">
        <f t="shared" si="5"/>
        <v>65.75541024443406</v>
      </c>
      <c r="N51" s="35">
        <v>0</v>
      </c>
      <c r="O51" s="35">
        <f t="shared" si="6"/>
        <v>0</v>
      </c>
      <c r="P51" s="35">
        <v>7223</v>
      </c>
      <c r="Q51" s="35">
        <f t="shared" si="7"/>
        <v>1.1245523898489802</v>
      </c>
      <c r="R51" s="35">
        <v>83971</v>
      </c>
      <c r="S51" s="35">
        <f t="shared" si="8"/>
        <v>13.073485910010898</v>
      </c>
      <c r="T51" s="35">
        <v>13414</v>
      </c>
      <c r="U51" s="35">
        <f t="shared" si="9"/>
        <v>2.088432196792776</v>
      </c>
      <c r="V51" s="35">
        <v>0</v>
      </c>
      <c r="W51" s="35">
        <f t="shared" si="10"/>
        <v>0</v>
      </c>
      <c r="X51" s="35">
        <v>174745</v>
      </c>
      <c r="Y51" s="35">
        <f t="shared" si="11"/>
        <v>27.206134205200062</v>
      </c>
      <c r="Z51" s="35">
        <v>55363</v>
      </c>
      <c r="AA51" s="35">
        <f t="shared" si="12"/>
        <v>8.619492449011366</v>
      </c>
      <c r="AB51" s="35">
        <v>0</v>
      </c>
      <c r="AC51" s="35">
        <f t="shared" si="13"/>
        <v>0</v>
      </c>
      <c r="AD51" s="35">
        <v>12952</v>
      </c>
      <c r="AE51" s="35">
        <f t="shared" si="14"/>
        <v>2.01650319165499</v>
      </c>
      <c r="AF51" s="35">
        <v>4915</v>
      </c>
      <c r="AG51" s="35">
        <f t="shared" si="17"/>
        <v>0.7652187451346723</v>
      </c>
      <c r="AH51" s="36">
        <f t="shared" si="16"/>
        <v>1947473</v>
      </c>
      <c r="AI51" s="35">
        <f t="shared" si="15"/>
        <v>303.20302039545385</v>
      </c>
    </row>
    <row r="52" spans="1:35" ht="12.75">
      <c r="A52" s="17">
        <v>49</v>
      </c>
      <c r="B52" s="52" t="s">
        <v>84</v>
      </c>
      <c r="C52" s="51">
        <v>14922</v>
      </c>
      <c r="D52" s="35">
        <v>621547</v>
      </c>
      <c r="E52" s="35">
        <f t="shared" si="1"/>
        <v>41.65306259214582</v>
      </c>
      <c r="F52" s="35">
        <v>0</v>
      </c>
      <c r="G52" s="35">
        <f t="shared" si="2"/>
        <v>0</v>
      </c>
      <c r="H52" s="35">
        <v>0</v>
      </c>
      <c r="I52" s="35">
        <f t="shared" si="3"/>
        <v>0</v>
      </c>
      <c r="J52" s="35">
        <v>343168</v>
      </c>
      <c r="K52" s="35">
        <f t="shared" si="4"/>
        <v>22.99745342447393</v>
      </c>
      <c r="L52" s="35">
        <v>0</v>
      </c>
      <c r="M52" s="35">
        <f t="shared" si="5"/>
        <v>0</v>
      </c>
      <c r="N52" s="35">
        <v>0</v>
      </c>
      <c r="O52" s="35">
        <f t="shared" si="6"/>
        <v>0</v>
      </c>
      <c r="P52" s="35">
        <v>0</v>
      </c>
      <c r="Q52" s="35">
        <f t="shared" si="7"/>
        <v>0</v>
      </c>
      <c r="R52" s="35">
        <v>0</v>
      </c>
      <c r="S52" s="35">
        <f t="shared" si="8"/>
        <v>0</v>
      </c>
      <c r="T52" s="35">
        <v>0</v>
      </c>
      <c r="U52" s="35">
        <f t="shared" si="9"/>
        <v>0</v>
      </c>
      <c r="V52" s="35">
        <v>0</v>
      </c>
      <c r="W52" s="35">
        <f t="shared" si="10"/>
        <v>0</v>
      </c>
      <c r="X52" s="35">
        <v>346555</v>
      </c>
      <c r="Y52" s="35">
        <f t="shared" si="11"/>
        <v>23.22443372202118</v>
      </c>
      <c r="Z52" s="35">
        <v>117449</v>
      </c>
      <c r="AA52" s="35">
        <f t="shared" si="12"/>
        <v>7.870861814770138</v>
      </c>
      <c r="AB52" s="35">
        <v>0</v>
      </c>
      <c r="AC52" s="35">
        <f t="shared" si="13"/>
        <v>0</v>
      </c>
      <c r="AD52" s="35">
        <v>2773</v>
      </c>
      <c r="AE52" s="35">
        <f t="shared" si="14"/>
        <v>0.1858329982576062</v>
      </c>
      <c r="AF52" s="35">
        <v>318418</v>
      </c>
      <c r="AG52" s="35">
        <f t="shared" si="17"/>
        <v>21.33882857525801</v>
      </c>
      <c r="AH52" s="36">
        <f t="shared" si="16"/>
        <v>1749910</v>
      </c>
      <c r="AI52" s="35">
        <f t="shared" si="15"/>
        <v>117.27047312692669</v>
      </c>
    </row>
    <row r="53" spans="1:35" ht="12.75">
      <c r="A53" s="18">
        <v>50</v>
      </c>
      <c r="B53" s="54" t="s">
        <v>85</v>
      </c>
      <c r="C53" s="50">
        <v>8413</v>
      </c>
      <c r="D53" s="32">
        <v>1431452</v>
      </c>
      <c r="E53" s="32">
        <f t="shared" si="1"/>
        <v>170.1476286699156</v>
      </c>
      <c r="F53" s="32">
        <v>37628</v>
      </c>
      <c r="G53" s="32">
        <f t="shared" si="2"/>
        <v>4.472601925591347</v>
      </c>
      <c r="H53" s="32">
        <v>0</v>
      </c>
      <c r="I53" s="32">
        <f t="shared" si="3"/>
        <v>0</v>
      </c>
      <c r="J53" s="32">
        <v>285603</v>
      </c>
      <c r="K53" s="32">
        <f t="shared" si="4"/>
        <v>33.947818851777015</v>
      </c>
      <c r="L53" s="32">
        <v>199803</v>
      </c>
      <c r="M53" s="32">
        <f t="shared" si="5"/>
        <v>23.749316533935577</v>
      </c>
      <c r="N53" s="32">
        <v>0</v>
      </c>
      <c r="O53" s="32">
        <f t="shared" si="6"/>
        <v>0</v>
      </c>
      <c r="P53" s="32">
        <v>0</v>
      </c>
      <c r="Q53" s="32">
        <f t="shared" si="7"/>
        <v>0</v>
      </c>
      <c r="R53" s="32">
        <v>0</v>
      </c>
      <c r="S53" s="32">
        <f t="shared" si="8"/>
        <v>0</v>
      </c>
      <c r="T53" s="32">
        <v>0</v>
      </c>
      <c r="U53" s="32">
        <f t="shared" si="9"/>
        <v>0</v>
      </c>
      <c r="V53" s="32">
        <v>0</v>
      </c>
      <c r="W53" s="32">
        <f t="shared" si="10"/>
        <v>0</v>
      </c>
      <c r="X53" s="32">
        <v>283516</v>
      </c>
      <c r="Y53" s="32">
        <f t="shared" si="11"/>
        <v>33.6997503863069</v>
      </c>
      <c r="Z53" s="32">
        <v>83540</v>
      </c>
      <c r="AA53" s="32">
        <f t="shared" si="12"/>
        <v>9.929870438606917</v>
      </c>
      <c r="AB53" s="32">
        <v>695922</v>
      </c>
      <c r="AC53" s="32">
        <f t="shared" si="13"/>
        <v>82.71983834541781</v>
      </c>
      <c r="AD53" s="32">
        <v>0</v>
      </c>
      <c r="AE53" s="32">
        <f t="shared" si="14"/>
        <v>0</v>
      </c>
      <c r="AF53" s="32">
        <v>7817</v>
      </c>
      <c r="AG53" s="32">
        <f t="shared" si="17"/>
        <v>0.9291572566266493</v>
      </c>
      <c r="AH53" s="33">
        <f t="shared" si="16"/>
        <v>3025281</v>
      </c>
      <c r="AI53" s="32">
        <f t="shared" si="15"/>
        <v>359.5959824081778</v>
      </c>
    </row>
    <row r="54" spans="1:35" ht="12.75">
      <c r="A54" s="41">
        <v>51</v>
      </c>
      <c r="B54" s="53" t="s">
        <v>86</v>
      </c>
      <c r="C54" s="51">
        <v>9439</v>
      </c>
      <c r="D54" s="42">
        <v>1270731</v>
      </c>
      <c r="E54" s="42">
        <f t="shared" si="1"/>
        <v>134.62559593177244</v>
      </c>
      <c r="F54" s="42">
        <v>0</v>
      </c>
      <c r="G54" s="42">
        <f t="shared" si="2"/>
        <v>0</v>
      </c>
      <c r="H54" s="42">
        <v>0</v>
      </c>
      <c r="I54" s="42">
        <f t="shared" si="3"/>
        <v>0</v>
      </c>
      <c r="J54" s="42">
        <v>727550</v>
      </c>
      <c r="K54" s="42">
        <f t="shared" si="4"/>
        <v>77.07913973937917</v>
      </c>
      <c r="L54" s="42">
        <v>0</v>
      </c>
      <c r="M54" s="42">
        <f t="shared" si="5"/>
        <v>0</v>
      </c>
      <c r="N54" s="42">
        <v>0</v>
      </c>
      <c r="O54" s="42">
        <f t="shared" si="6"/>
        <v>0</v>
      </c>
      <c r="P54" s="42">
        <v>2022</v>
      </c>
      <c r="Q54" s="42">
        <f t="shared" si="7"/>
        <v>0.21421760779743618</v>
      </c>
      <c r="R54" s="42">
        <v>0</v>
      </c>
      <c r="S54" s="42">
        <f t="shared" si="8"/>
        <v>0</v>
      </c>
      <c r="T54" s="42">
        <v>0</v>
      </c>
      <c r="U54" s="42">
        <f t="shared" si="9"/>
        <v>0</v>
      </c>
      <c r="V54" s="42">
        <v>0</v>
      </c>
      <c r="W54" s="42">
        <f t="shared" si="10"/>
        <v>0</v>
      </c>
      <c r="X54" s="42">
        <v>28561</v>
      </c>
      <c r="Y54" s="42">
        <f t="shared" si="11"/>
        <v>3.0258501959953383</v>
      </c>
      <c r="Z54" s="42">
        <v>50625</v>
      </c>
      <c r="AA54" s="42">
        <f t="shared" si="12"/>
        <v>5.363385951901685</v>
      </c>
      <c r="AB54" s="42">
        <v>287572</v>
      </c>
      <c r="AC54" s="42">
        <f t="shared" si="13"/>
        <v>30.4663629621782</v>
      </c>
      <c r="AD54" s="42">
        <v>4052</v>
      </c>
      <c r="AE54" s="42">
        <f t="shared" si="14"/>
        <v>0.4292827630045556</v>
      </c>
      <c r="AF54" s="42">
        <v>177336</v>
      </c>
      <c r="AG54" s="42">
        <f t="shared" si="17"/>
        <v>18.78758343044814</v>
      </c>
      <c r="AH54" s="36">
        <f t="shared" si="16"/>
        <v>2548449</v>
      </c>
      <c r="AI54" s="42">
        <f t="shared" si="15"/>
        <v>269.99141858247697</v>
      </c>
    </row>
    <row r="55" spans="1:35" ht="12.75">
      <c r="A55" s="17">
        <v>52</v>
      </c>
      <c r="B55" s="52" t="s">
        <v>109</v>
      </c>
      <c r="C55" s="51">
        <v>37058</v>
      </c>
      <c r="D55" s="35">
        <v>1562280</v>
      </c>
      <c r="E55" s="35">
        <f t="shared" si="1"/>
        <v>42.15769874251174</v>
      </c>
      <c r="F55" s="35">
        <v>0</v>
      </c>
      <c r="G55" s="35">
        <f t="shared" si="2"/>
        <v>0</v>
      </c>
      <c r="H55" s="35">
        <v>0</v>
      </c>
      <c r="I55" s="35">
        <f t="shared" si="3"/>
        <v>0</v>
      </c>
      <c r="J55" s="35">
        <v>3418086</v>
      </c>
      <c r="K55" s="35">
        <f t="shared" si="4"/>
        <v>92.23611635814129</v>
      </c>
      <c r="L55" s="35">
        <v>896084</v>
      </c>
      <c r="M55" s="35">
        <f t="shared" si="5"/>
        <v>24.18058179070646</v>
      </c>
      <c r="N55" s="35">
        <v>0</v>
      </c>
      <c r="O55" s="35">
        <f t="shared" si="6"/>
        <v>0</v>
      </c>
      <c r="P55" s="35">
        <v>111121</v>
      </c>
      <c r="Q55" s="35">
        <f t="shared" si="7"/>
        <v>2.99856980948783</v>
      </c>
      <c r="R55" s="35">
        <v>0</v>
      </c>
      <c r="S55" s="35">
        <f t="shared" si="8"/>
        <v>0</v>
      </c>
      <c r="T55" s="35">
        <v>98216</v>
      </c>
      <c r="U55" s="35">
        <f t="shared" si="9"/>
        <v>2.6503319121377302</v>
      </c>
      <c r="V55" s="35">
        <v>3785</v>
      </c>
      <c r="W55" s="35">
        <f t="shared" si="10"/>
        <v>0.10213719035026175</v>
      </c>
      <c r="X55" s="35">
        <v>302382</v>
      </c>
      <c r="Y55" s="35">
        <f t="shared" si="11"/>
        <v>8.159695612283448</v>
      </c>
      <c r="Z55" s="35">
        <v>41308</v>
      </c>
      <c r="AA55" s="35">
        <f t="shared" si="12"/>
        <v>1.114685088240056</v>
      </c>
      <c r="AB55" s="35">
        <v>941048</v>
      </c>
      <c r="AC55" s="35">
        <f t="shared" si="13"/>
        <v>25.39392303955961</v>
      </c>
      <c r="AD55" s="35">
        <v>97150</v>
      </c>
      <c r="AE55" s="35">
        <f t="shared" si="14"/>
        <v>2.6215661935344596</v>
      </c>
      <c r="AF55" s="35">
        <v>112360</v>
      </c>
      <c r="AG55" s="35">
        <f t="shared" si="17"/>
        <v>3.032003885800637</v>
      </c>
      <c r="AH55" s="36">
        <f t="shared" si="16"/>
        <v>7583820</v>
      </c>
      <c r="AI55" s="35">
        <f t="shared" si="15"/>
        <v>204.6473096227535</v>
      </c>
    </row>
    <row r="56" spans="1:35" ht="12.75">
      <c r="A56" s="17">
        <v>53</v>
      </c>
      <c r="B56" s="52" t="s">
        <v>87</v>
      </c>
      <c r="C56" s="51">
        <v>19511</v>
      </c>
      <c r="D56" s="35">
        <v>2567326</v>
      </c>
      <c r="E56" s="35">
        <f t="shared" si="1"/>
        <v>131.58351699041566</v>
      </c>
      <c r="F56" s="35">
        <v>0</v>
      </c>
      <c r="G56" s="35">
        <f t="shared" si="2"/>
        <v>0</v>
      </c>
      <c r="H56" s="35">
        <v>0</v>
      </c>
      <c r="I56" s="35">
        <f t="shared" si="3"/>
        <v>0</v>
      </c>
      <c r="J56" s="35">
        <v>142672</v>
      </c>
      <c r="K56" s="35">
        <f t="shared" si="4"/>
        <v>7.31238788375788</v>
      </c>
      <c r="L56" s="35">
        <v>217548</v>
      </c>
      <c r="M56" s="35">
        <f t="shared" si="5"/>
        <v>11.150017938598738</v>
      </c>
      <c r="N56" s="35">
        <v>0</v>
      </c>
      <c r="O56" s="35">
        <f t="shared" si="6"/>
        <v>0</v>
      </c>
      <c r="P56" s="35">
        <v>0</v>
      </c>
      <c r="Q56" s="35">
        <f t="shared" si="7"/>
        <v>0</v>
      </c>
      <c r="R56" s="35">
        <v>0</v>
      </c>
      <c r="S56" s="35">
        <f t="shared" si="8"/>
        <v>0</v>
      </c>
      <c r="T56" s="35">
        <v>0</v>
      </c>
      <c r="U56" s="35">
        <f t="shared" si="9"/>
        <v>0</v>
      </c>
      <c r="V56" s="35">
        <v>1800</v>
      </c>
      <c r="W56" s="35">
        <f t="shared" si="10"/>
        <v>0.09225565065860283</v>
      </c>
      <c r="X56" s="35">
        <v>341209</v>
      </c>
      <c r="Y56" s="35">
        <f t="shared" si="11"/>
        <v>17.48803239198401</v>
      </c>
      <c r="Z56" s="35">
        <v>36901</v>
      </c>
      <c r="AA56" s="35">
        <f t="shared" si="12"/>
        <v>1.891292091640613</v>
      </c>
      <c r="AB56" s="35">
        <v>425028</v>
      </c>
      <c r="AC56" s="35">
        <f t="shared" si="13"/>
        <v>21.78401927118036</v>
      </c>
      <c r="AD56" s="35">
        <v>23879</v>
      </c>
      <c r="AE56" s="35">
        <f t="shared" si="14"/>
        <v>1.2238737122648762</v>
      </c>
      <c r="AF56" s="35">
        <v>331325</v>
      </c>
      <c r="AG56" s="35">
        <f t="shared" si="17"/>
        <v>16.981446363589768</v>
      </c>
      <c r="AH56" s="36">
        <f t="shared" si="16"/>
        <v>4087688</v>
      </c>
      <c r="AI56" s="35">
        <f t="shared" si="15"/>
        <v>209.50684229409052</v>
      </c>
    </row>
    <row r="57" spans="1:35" ht="12.75">
      <c r="A57" s="17">
        <v>54</v>
      </c>
      <c r="B57" s="52" t="s">
        <v>88</v>
      </c>
      <c r="C57" s="51">
        <v>707</v>
      </c>
      <c r="D57" s="35">
        <v>458799</v>
      </c>
      <c r="E57" s="35">
        <f t="shared" si="1"/>
        <v>648.937765205092</v>
      </c>
      <c r="F57" s="35">
        <v>0</v>
      </c>
      <c r="G57" s="35">
        <f t="shared" si="2"/>
        <v>0</v>
      </c>
      <c r="H57" s="35">
        <v>0</v>
      </c>
      <c r="I57" s="35">
        <f t="shared" si="3"/>
        <v>0</v>
      </c>
      <c r="J57" s="35">
        <v>52735</v>
      </c>
      <c r="K57" s="35">
        <f t="shared" si="4"/>
        <v>74.58981612446959</v>
      </c>
      <c r="L57" s="35">
        <v>33969</v>
      </c>
      <c r="M57" s="35">
        <f t="shared" si="5"/>
        <v>48.046676096181045</v>
      </c>
      <c r="N57" s="35">
        <v>0</v>
      </c>
      <c r="O57" s="35">
        <f t="shared" si="6"/>
        <v>0</v>
      </c>
      <c r="P57" s="35">
        <v>0</v>
      </c>
      <c r="Q57" s="35">
        <f t="shared" si="7"/>
        <v>0</v>
      </c>
      <c r="R57" s="35">
        <v>0</v>
      </c>
      <c r="S57" s="35">
        <f t="shared" si="8"/>
        <v>0</v>
      </c>
      <c r="T57" s="35">
        <v>0</v>
      </c>
      <c r="U57" s="35">
        <f t="shared" si="9"/>
        <v>0</v>
      </c>
      <c r="V57" s="35">
        <v>0</v>
      </c>
      <c r="W57" s="35">
        <f t="shared" si="10"/>
        <v>0</v>
      </c>
      <c r="X57" s="35">
        <v>6088</v>
      </c>
      <c r="Y57" s="35">
        <f t="shared" si="11"/>
        <v>8.61103253182461</v>
      </c>
      <c r="Z57" s="35">
        <v>20000</v>
      </c>
      <c r="AA57" s="35">
        <f t="shared" si="12"/>
        <v>28.28854314002829</v>
      </c>
      <c r="AB57" s="35">
        <v>0</v>
      </c>
      <c r="AC57" s="35">
        <f t="shared" si="13"/>
        <v>0</v>
      </c>
      <c r="AD57" s="35">
        <v>0</v>
      </c>
      <c r="AE57" s="35">
        <f t="shared" si="14"/>
        <v>0</v>
      </c>
      <c r="AF57" s="35">
        <v>97</v>
      </c>
      <c r="AG57" s="35">
        <f t="shared" si="17"/>
        <v>0.1371994342291372</v>
      </c>
      <c r="AH57" s="36">
        <f t="shared" si="16"/>
        <v>571688</v>
      </c>
      <c r="AI57" s="35">
        <f t="shared" si="15"/>
        <v>808.6110325318247</v>
      </c>
    </row>
    <row r="58" spans="1:35" ht="12.75">
      <c r="A58" s="18">
        <v>55</v>
      </c>
      <c r="B58" s="54" t="s">
        <v>116</v>
      </c>
      <c r="C58" s="50">
        <v>18589</v>
      </c>
      <c r="D58" s="32">
        <v>1627442</v>
      </c>
      <c r="E58" s="32">
        <f t="shared" si="1"/>
        <v>87.54865780838131</v>
      </c>
      <c r="F58" s="32">
        <v>0</v>
      </c>
      <c r="G58" s="32">
        <f t="shared" si="2"/>
        <v>0</v>
      </c>
      <c r="H58" s="32">
        <v>0</v>
      </c>
      <c r="I58" s="32">
        <f t="shared" si="3"/>
        <v>0</v>
      </c>
      <c r="J58" s="32">
        <v>222718</v>
      </c>
      <c r="K58" s="32">
        <f t="shared" si="4"/>
        <v>11.98117166065953</v>
      </c>
      <c r="L58" s="32">
        <v>498481</v>
      </c>
      <c r="M58" s="32">
        <f t="shared" si="5"/>
        <v>26.81591263650546</v>
      </c>
      <c r="N58" s="32">
        <v>0</v>
      </c>
      <c r="O58" s="32">
        <f t="shared" si="6"/>
        <v>0</v>
      </c>
      <c r="P58" s="32">
        <v>0</v>
      </c>
      <c r="Q58" s="32">
        <f t="shared" si="7"/>
        <v>0</v>
      </c>
      <c r="R58" s="32">
        <v>0</v>
      </c>
      <c r="S58" s="32">
        <f t="shared" si="8"/>
        <v>0</v>
      </c>
      <c r="T58" s="32">
        <v>750</v>
      </c>
      <c r="U58" s="32">
        <f t="shared" si="9"/>
        <v>0.04034644144386465</v>
      </c>
      <c r="V58" s="32">
        <v>0</v>
      </c>
      <c r="W58" s="32">
        <f t="shared" si="10"/>
        <v>0</v>
      </c>
      <c r="X58" s="32">
        <v>87659</v>
      </c>
      <c r="Y58" s="32">
        <f t="shared" si="11"/>
        <v>4.715638280703642</v>
      </c>
      <c r="Z58" s="32">
        <v>57795</v>
      </c>
      <c r="AA58" s="32">
        <f t="shared" si="12"/>
        <v>3.10909677766421</v>
      </c>
      <c r="AB58" s="32">
        <v>945015</v>
      </c>
      <c r="AC58" s="32">
        <f t="shared" si="13"/>
        <v>50.837323148098335</v>
      </c>
      <c r="AD58" s="32">
        <v>15114</v>
      </c>
      <c r="AE58" s="32">
        <f t="shared" si="14"/>
        <v>0.8130614879767605</v>
      </c>
      <c r="AF58" s="32">
        <v>90572</v>
      </c>
      <c r="AG58" s="32">
        <f t="shared" si="17"/>
        <v>4.872343859271612</v>
      </c>
      <c r="AH58" s="33">
        <f t="shared" si="16"/>
        <v>3545546</v>
      </c>
      <c r="AI58" s="32">
        <f t="shared" si="15"/>
        <v>190.7335521007047</v>
      </c>
    </row>
    <row r="59" spans="1:35" ht="12.75">
      <c r="A59" s="41">
        <v>56</v>
      </c>
      <c r="B59" s="53" t="s">
        <v>89</v>
      </c>
      <c r="C59" s="51">
        <v>2534</v>
      </c>
      <c r="D59" s="42">
        <v>450749</v>
      </c>
      <c r="E59" s="42">
        <f t="shared" si="1"/>
        <v>177.88042620363063</v>
      </c>
      <c r="F59" s="42">
        <v>0</v>
      </c>
      <c r="G59" s="42">
        <f t="shared" si="2"/>
        <v>0</v>
      </c>
      <c r="H59" s="42">
        <v>0</v>
      </c>
      <c r="I59" s="42">
        <f t="shared" si="3"/>
        <v>0</v>
      </c>
      <c r="J59" s="42">
        <v>118064</v>
      </c>
      <c r="K59" s="42">
        <f t="shared" si="4"/>
        <v>46.591949486977114</v>
      </c>
      <c r="L59" s="42">
        <v>46896</v>
      </c>
      <c r="M59" s="42">
        <f t="shared" si="5"/>
        <v>18.50670876085241</v>
      </c>
      <c r="N59" s="42">
        <v>0</v>
      </c>
      <c r="O59" s="42">
        <f t="shared" si="6"/>
        <v>0</v>
      </c>
      <c r="P59" s="42">
        <v>26612</v>
      </c>
      <c r="Q59" s="42">
        <f t="shared" si="7"/>
        <v>10.50197316495659</v>
      </c>
      <c r="R59" s="42">
        <v>0</v>
      </c>
      <c r="S59" s="42">
        <f t="shared" si="8"/>
        <v>0</v>
      </c>
      <c r="T59" s="42">
        <v>8000</v>
      </c>
      <c r="U59" s="42">
        <f t="shared" si="9"/>
        <v>3.1570639305445933</v>
      </c>
      <c r="V59" s="42">
        <v>0</v>
      </c>
      <c r="W59" s="42">
        <f t="shared" si="10"/>
        <v>0</v>
      </c>
      <c r="X59" s="42">
        <v>33517</v>
      </c>
      <c r="Y59" s="42">
        <f t="shared" si="11"/>
        <v>13.226913970007892</v>
      </c>
      <c r="Z59" s="42">
        <v>41512</v>
      </c>
      <c r="AA59" s="42">
        <f t="shared" si="12"/>
        <v>16.382004735595896</v>
      </c>
      <c r="AB59" s="42">
        <v>56971</v>
      </c>
      <c r="AC59" s="42">
        <f t="shared" si="13"/>
        <v>22.482636148382003</v>
      </c>
      <c r="AD59" s="42">
        <v>16708</v>
      </c>
      <c r="AE59" s="42">
        <f t="shared" si="14"/>
        <v>6.593528018942384</v>
      </c>
      <c r="AF59" s="42"/>
      <c r="AG59" s="42">
        <f t="shared" si="17"/>
        <v>0</v>
      </c>
      <c r="AH59" s="36">
        <f t="shared" si="16"/>
        <v>799029</v>
      </c>
      <c r="AI59" s="42">
        <f t="shared" si="15"/>
        <v>315.3232044198895</v>
      </c>
    </row>
    <row r="60" spans="1:35" ht="12.75">
      <c r="A60" s="17">
        <v>57</v>
      </c>
      <c r="B60" s="52" t="s">
        <v>117</v>
      </c>
      <c r="C60" s="51">
        <v>9226</v>
      </c>
      <c r="D60" s="35">
        <v>1122583</v>
      </c>
      <c r="E60" s="35">
        <f t="shared" si="1"/>
        <v>121.67602427921092</v>
      </c>
      <c r="F60" s="35">
        <v>0</v>
      </c>
      <c r="G60" s="35">
        <f t="shared" si="2"/>
        <v>0</v>
      </c>
      <c r="H60" s="35">
        <v>0</v>
      </c>
      <c r="I60" s="35">
        <f t="shared" si="3"/>
        <v>0</v>
      </c>
      <c r="J60" s="35">
        <v>397166</v>
      </c>
      <c r="K60" s="35">
        <f t="shared" si="4"/>
        <v>43.04855842185129</v>
      </c>
      <c r="L60" s="35">
        <v>447288</v>
      </c>
      <c r="M60" s="35">
        <f t="shared" si="5"/>
        <v>48.48124864513332</v>
      </c>
      <c r="N60" s="35">
        <v>0</v>
      </c>
      <c r="O60" s="35">
        <f t="shared" si="6"/>
        <v>0</v>
      </c>
      <c r="P60" s="35">
        <v>0</v>
      </c>
      <c r="Q60" s="35">
        <f t="shared" si="7"/>
        <v>0</v>
      </c>
      <c r="R60" s="35">
        <v>0</v>
      </c>
      <c r="S60" s="35">
        <f t="shared" si="8"/>
        <v>0</v>
      </c>
      <c r="T60" s="35">
        <v>0</v>
      </c>
      <c r="U60" s="35">
        <f t="shared" si="9"/>
        <v>0</v>
      </c>
      <c r="V60" s="35">
        <v>272</v>
      </c>
      <c r="W60" s="35">
        <f t="shared" si="10"/>
        <v>0.029481898981140255</v>
      </c>
      <c r="X60" s="35">
        <v>63358</v>
      </c>
      <c r="Y60" s="35">
        <f t="shared" si="11"/>
        <v>6.8673314545848685</v>
      </c>
      <c r="Z60" s="35">
        <v>34750</v>
      </c>
      <c r="AA60" s="35">
        <f t="shared" si="12"/>
        <v>3.7665293735096466</v>
      </c>
      <c r="AB60" s="35">
        <v>587523</v>
      </c>
      <c r="AC60" s="35">
        <f t="shared" si="13"/>
        <v>63.68122696726642</v>
      </c>
      <c r="AD60" s="35">
        <v>0</v>
      </c>
      <c r="AE60" s="35">
        <f t="shared" si="14"/>
        <v>0</v>
      </c>
      <c r="AF60" s="35">
        <v>113991</v>
      </c>
      <c r="AG60" s="35">
        <f t="shared" si="17"/>
        <v>12.355408627791025</v>
      </c>
      <c r="AH60" s="36">
        <f t="shared" si="16"/>
        <v>2766931</v>
      </c>
      <c r="AI60" s="35">
        <f t="shared" si="15"/>
        <v>299.90580966832863</v>
      </c>
    </row>
    <row r="61" spans="1:35" ht="12.75">
      <c r="A61" s="17">
        <v>58</v>
      </c>
      <c r="B61" s="52" t="s">
        <v>90</v>
      </c>
      <c r="C61" s="51">
        <v>10139</v>
      </c>
      <c r="D61" s="35">
        <v>1003363</v>
      </c>
      <c r="E61" s="35">
        <f t="shared" si="1"/>
        <v>98.96074563566427</v>
      </c>
      <c r="F61" s="35">
        <v>0</v>
      </c>
      <c r="G61" s="35">
        <f t="shared" si="2"/>
        <v>0</v>
      </c>
      <c r="H61" s="35">
        <v>0</v>
      </c>
      <c r="I61" s="35">
        <f t="shared" si="3"/>
        <v>0</v>
      </c>
      <c r="J61" s="35">
        <v>236149</v>
      </c>
      <c r="K61" s="35">
        <f t="shared" si="4"/>
        <v>23.29115297366604</v>
      </c>
      <c r="L61" s="35">
        <v>205026</v>
      </c>
      <c r="M61" s="35">
        <f t="shared" si="5"/>
        <v>20.22152086004537</v>
      </c>
      <c r="N61" s="35">
        <v>0</v>
      </c>
      <c r="O61" s="35">
        <f t="shared" si="6"/>
        <v>0</v>
      </c>
      <c r="P61" s="35">
        <v>0</v>
      </c>
      <c r="Q61" s="35">
        <f t="shared" si="7"/>
        <v>0</v>
      </c>
      <c r="R61" s="35">
        <v>0</v>
      </c>
      <c r="S61" s="35">
        <f t="shared" si="8"/>
        <v>0</v>
      </c>
      <c r="T61" s="35">
        <v>0</v>
      </c>
      <c r="U61" s="35">
        <f t="shared" si="9"/>
        <v>0</v>
      </c>
      <c r="V61" s="35">
        <v>0</v>
      </c>
      <c r="W61" s="35">
        <f t="shared" si="10"/>
        <v>0</v>
      </c>
      <c r="X61" s="35">
        <v>90993</v>
      </c>
      <c r="Y61" s="35">
        <f t="shared" si="11"/>
        <v>8.974553703521057</v>
      </c>
      <c r="Z61" s="35">
        <v>107773</v>
      </c>
      <c r="AA61" s="35">
        <f t="shared" si="12"/>
        <v>10.629549265213532</v>
      </c>
      <c r="AB61" s="35">
        <v>1123527</v>
      </c>
      <c r="AC61" s="35">
        <f t="shared" si="13"/>
        <v>110.8124075352599</v>
      </c>
      <c r="AD61" s="35">
        <v>8198</v>
      </c>
      <c r="AE61" s="35">
        <f t="shared" si="14"/>
        <v>0.8085610020712102</v>
      </c>
      <c r="AF61" s="35">
        <v>235487</v>
      </c>
      <c r="AG61" s="35">
        <f t="shared" si="17"/>
        <v>23.225860538514645</v>
      </c>
      <c r="AH61" s="36">
        <f t="shared" si="16"/>
        <v>3010516</v>
      </c>
      <c r="AI61" s="35">
        <f t="shared" si="15"/>
        <v>296.924351513956</v>
      </c>
    </row>
    <row r="62" spans="1:35" ht="12.75">
      <c r="A62" s="17">
        <v>59</v>
      </c>
      <c r="B62" s="52" t="s">
        <v>91</v>
      </c>
      <c r="C62" s="51">
        <v>5463</v>
      </c>
      <c r="D62" s="35">
        <v>282432</v>
      </c>
      <c r="E62" s="35">
        <f t="shared" si="1"/>
        <v>51.69906644700714</v>
      </c>
      <c r="F62" s="35">
        <v>0</v>
      </c>
      <c r="G62" s="35">
        <f t="shared" si="2"/>
        <v>0</v>
      </c>
      <c r="H62" s="35">
        <v>0</v>
      </c>
      <c r="I62" s="35">
        <f t="shared" si="3"/>
        <v>0</v>
      </c>
      <c r="J62" s="35">
        <v>128134</v>
      </c>
      <c r="K62" s="35">
        <f t="shared" si="4"/>
        <v>23.454878272011715</v>
      </c>
      <c r="L62" s="35">
        <v>50764</v>
      </c>
      <c r="M62" s="35">
        <f t="shared" si="5"/>
        <v>9.292330221490024</v>
      </c>
      <c r="N62" s="35">
        <v>0</v>
      </c>
      <c r="O62" s="35">
        <f t="shared" si="6"/>
        <v>0</v>
      </c>
      <c r="P62" s="35">
        <v>0</v>
      </c>
      <c r="Q62" s="35">
        <f t="shared" si="7"/>
        <v>0</v>
      </c>
      <c r="R62" s="35">
        <v>0</v>
      </c>
      <c r="S62" s="35">
        <f t="shared" si="8"/>
        <v>0</v>
      </c>
      <c r="T62" s="35">
        <v>0</v>
      </c>
      <c r="U62" s="35">
        <f t="shared" si="9"/>
        <v>0</v>
      </c>
      <c r="V62" s="35">
        <v>0</v>
      </c>
      <c r="W62" s="35">
        <f t="shared" si="10"/>
        <v>0</v>
      </c>
      <c r="X62" s="35">
        <v>47210</v>
      </c>
      <c r="Y62" s="35">
        <f t="shared" si="11"/>
        <v>8.641771920190372</v>
      </c>
      <c r="Z62" s="35">
        <v>43036</v>
      </c>
      <c r="AA62" s="35">
        <f t="shared" si="12"/>
        <v>7.877722862895845</v>
      </c>
      <c r="AB62" s="35">
        <v>0</v>
      </c>
      <c r="AC62" s="35">
        <f t="shared" si="13"/>
        <v>0</v>
      </c>
      <c r="AD62" s="35">
        <v>0</v>
      </c>
      <c r="AE62" s="35">
        <f t="shared" si="14"/>
        <v>0</v>
      </c>
      <c r="AF62" s="35">
        <v>0</v>
      </c>
      <c r="AG62" s="35">
        <f t="shared" si="17"/>
        <v>0</v>
      </c>
      <c r="AH62" s="36">
        <f t="shared" si="16"/>
        <v>551576</v>
      </c>
      <c r="AI62" s="35">
        <f>AH62/$C62</f>
        <v>100.96576972359509</v>
      </c>
    </row>
    <row r="63" spans="1:35" ht="12.75">
      <c r="A63" s="18">
        <v>60</v>
      </c>
      <c r="B63" s="54" t="s">
        <v>92</v>
      </c>
      <c r="C63" s="50">
        <v>6715</v>
      </c>
      <c r="D63" s="32">
        <v>1912779</v>
      </c>
      <c r="E63" s="32">
        <f t="shared" si="1"/>
        <v>284.8516753536858</v>
      </c>
      <c r="F63" s="32">
        <v>0</v>
      </c>
      <c r="G63" s="32">
        <f t="shared" si="2"/>
        <v>0</v>
      </c>
      <c r="H63" s="32">
        <v>0</v>
      </c>
      <c r="I63" s="32">
        <f t="shared" si="3"/>
        <v>0</v>
      </c>
      <c r="J63" s="32">
        <v>410147</v>
      </c>
      <c r="K63" s="32">
        <f t="shared" si="4"/>
        <v>61.07922561429635</v>
      </c>
      <c r="L63" s="32">
        <v>239024</v>
      </c>
      <c r="M63" s="32">
        <f t="shared" si="5"/>
        <v>35.59553239017126</v>
      </c>
      <c r="N63" s="32">
        <v>0</v>
      </c>
      <c r="O63" s="32">
        <f t="shared" si="6"/>
        <v>0</v>
      </c>
      <c r="P63" s="32">
        <v>59846</v>
      </c>
      <c r="Q63" s="32">
        <f t="shared" si="7"/>
        <v>8.912285927029039</v>
      </c>
      <c r="R63" s="32">
        <v>0</v>
      </c>
      <c r="S63" s="32">
        <f t="shared" si="8"/>
        <v>0</v>
      </c>
      <c r="T63" s="32">
        <v>0</v>
      </c>
      <c r="U63" s="32">
        <f t="shared" si="9"/>
        <v>0</v>
      </c>
      <c r="V63" s="32">
        <v>0</v>
      </c>
      <c r="W63" s="32">
        <f t="shared" si="10"/>
        <v>0</v>
      </c>
      <c r="X63" s="32">
        <v>65515</v>
      </c>
      <c r="Y63" s="32">
        <f t="shared" si="11"/>
        <v>9.756515264333581</v>
      </c>
      <c r="Z63" s="32">
        <v>47162</v>
      </c>
      <c r="AA63" s="32">
        <f t="shared" si="12"/>
        <v>7.023380491437081</v>
      </c>
      <c r="AB63" s="32">
        <v>165505</v>
      </c>
      <c r="AC63" s="32">
        <f t="shared" si="13"/>
        <v>24.647058823529413</v>
      </c>
      <c r="AD63" s="32">
        <v>4757</v>
      </c>
      <c r="AE63" s="32">
        <f t="shared" si="14"/>
        <v>0.7084139985107967</v>
      </c>
      <c r="AF63" s="32">
        <v>36615</v>
      </c>
      <c r="AG63" s="32">
        <f t="shared" si="17"/>
        <v>5.452717795979151</v>
      </c>
      <c r="AH63" s="33">
        <f t="shared" si="16"/>
        <v>2941350</v>
      </c>
      <c r="AI63" s="32">
        <f t="shared" si="15"/>
        <v>438.0268056589725</v>
      </c>
    </row>
    <row r="64" spans="1:35" ht="12.75">
      <c r="A64" s="41">
        <v>61</v>
      </c>
      <c r="B64" s="53" t="s">
        <v>93</v>
      </c>
      <c r="C64" s="51">
        <v>3917</v>
      </c>
      <c r="D64" s="42">
        <v>758590</v>
      </c>
      <c r="E64" s="42">
        <f t="shared" si="1"/>
        <v>193.66607097268317</v>
      </c>
      <c r="F64" s="42">
        <v>0</v>
      </c>
      <c r="G64" s="42">
        <f t="shared" si="2"/>
        <v>0</v>
      </c>
      <c r="H64" s="42">
        <v>0</v>
      </c>
      <c r="I64" s="42">
        <f t="shared" si="3"/>
        <v>0</v>
      </c>
      <c r="J64" s="42">
        <v>439618</v>
      </c>
      <c r="K64" s="42">
        <f t="shared" si="4"/>
        <v>112.23334184324739</v>
      </c>
      <c r="L64" s="42">
        <v>219401</v>
      </c>
      <c r="M64" s="42">
        <f t="shared" si="5"/>
        <v>56.012509573653304</v>
      </c>
      <c r="N64" s="42">
        <v>0</v>
      </c>
      <c r="O64" s="42">
        <f t="shared" si="6"/>
        <v>0</v>
      </c>
      <c r="P64" s="42">
        <v>0</v>
      </c>
      <c r="Q64" s="42">
        <f t="shared" si="7"/>
        <v>0</v>
      </c>
      <c r="R64" s="42">
        <v>0</v>
      </c>
      <c r="S64" s="42">
        <f t="shared" si="8"/>
        <v>0</v>
      </c>
      <c r="T64" s="42">
        <v>0</v>
      </c>
      <c r="U64" s="42">
        <f t="shared" si="9"/>
        <v>0</v>
      </c>
      <c r="V64" s="42">
        <v>0</v>
      </c>
      <c r="W64" s="42">
        <f t="shared" si="10"/>
        <v>0</v>
      </c>
      <c r="X64" s="42">
        <v>83091</v>
      </c>
      <c r="Y64" s="42">
        <f t="shared" si="11"/>
        <v>21.2129180495277</v>
      </c>
      <c r="Z64" s="42">
        <v>67435</v>
      </c>
      <c r="AA64" s="42">
        <f t="shared" si="12"/>
        <v>17.21598161858565</v>
      </c>
      <c r="AB64" s="42">
        <v>0</v>
      </c>
      <c r="AC64" s="42">
        <f t="shared" si="13"/>
        <v>0</v>
      </c>
      <c r="AD64" s="42">
        <v>14504</v>
      </c>
      <c r="AE64" s="42">
        <f t="shared" si="14"/>
        <v>3.702833801378606</v>
      </c>
      <c r="AF64" s="42">
        <v>100624</v>
      </c>
      <c r="AG64" s="42">
        <f t="shared" si="17"/>
        <v>25.68904774061782</v>
      </c>
      <c r="AH64" s="36">
        <f t="shared" si="16"/>
        <v>1683263</v>
      </c>
      <c r="AI64" s="42">
        <f t="shared" si="15"/>
        <v>429.73270359969365</v>
      </c>
    </row>
    <row r="65" spans="1:35" ht="12.75">
      <c r="A65" s="17">
        <v>62</v>
      </c>
      <c r="B65" s="52" t="s">
        <v>94</v>
      </c>
      <c r="C65" s="51">
        <v>2179</v>
      </c>
      <c r="D65" s="35">
        <v>98630</v>
      </c>
      <c r="E65" s="35">
        <f t="shared" si="1"/>
        <v>45.263882514915096</v>
      </c>
      <c r="F65" s="35">
        <v>0</v>
      </c>
      <c r="G65" s="35">
        <f t="shared" si="2"/>
        <v>0</v>
      </c>
      <c r="H65" s="35">
        <v>0</v>
      </c>
      <c r="I65" s="35">
        <f t="shared" si="3"/>
        <v>0</v>
      </c>
      <c r="J65" s="35">
        <v>53782</v>
      </c>
      <c r="K65" s="35">
        <f t="shared" si="4"/>
        <v>24.681964203763194</v>
      </c>
      <c r="L65" s="35">
        <v>0</v>
      </c>
      <c r="M65" s="35">
        <f t="shared" si="5"/>
        <v>0</v>
      </c>
      <c r="N65" s="35">
        <v>0</v>
      </c>
      <c r="O65" s="35">
        <f t="shared" si="6"/>
        <v>0</v>
      </c>
      <c r="P65" s="35">
        <v>1018</v>
      </c>
      <c r="Q65" s="35">
        <f t="shared" si="7"/>
        <v>0.4671867829279486</v>
      </c>
      <c r="R65" s="35">
        <v>0</v>
      </c>
      <c r="S65" s="35">
        <f t="shared" si="8"/>
        <v>0</v>
      </c>
      <c r="T65" s="35">
        <v>135</v>
      </c>
      <c r="U65" s="35">
        <f t="shared" si="9"/>
        <v>0.06195502524093621</v>
      </c>
      <c r="V65" s="35">
        <v>0</v>
      </c>
      <c r="W65" s="35">
        <f t="shared" si="10"/>
        <v>0</v>
      </c>
      <c r="X65" s="35">
        <v>11949</v>
      </c>
      <c r="Y65" s="35">
        <f t="shared" si="11"/>
        <v>5.483708122992199</v>
      </c>
      <c r="Z65" s="35">
        <v>39197</v>
      </c>
      <c r="AA65" s="35">
        <f t="shared" si="12"/>
        <v>17.988526847177603</v>
      </c>
      <c r="AB65" s="35">
        <v>0</v>
      </c>
      <c r="AC65" s="35">
        <f t="shared" si="13"/>
        <v>0</v>
      </c>
      <c r="AD65" s="35">
        <v>855</v>
      </c>
      <c r="AE65" s="35">
        <f t="shared" si="14"/>
        <v>0.39238182652592934</v>
      </c>
      <c r="AF65" s="35">
        <v>25435</v>
      </c>
      <c r="AG65" s="35">
        <f t="shared" si="17"/>
        <v>11.672785681505278</v>
      </c>
      <c r="AH65" s="36">
        <f t="shared" si="16"/>
        <v>231001</v>
      </c>
      <c r="AI65" s="35">
        <f t="shared" si="15"/>
        <v>106.01239100504819</v>
      </c>
    </row>
    <row r="66" spans="1:35" ht="12.75">
      <c r="A66" s="17">
        <v>63</v>
      </c>
      <c r="B66" s="52" t="s">
        <v>95</v>
      </c>
      <c r="C66" s="51">
        <v>2163</v>
      </c>
      <c r="D66" s="35">
        <v>247158</v>
      </c>
      <c r="E66" s="35">
        <f t="shared" si="1"/>
        <v>114.26629680998613</v>
      </c>
      <c r="F66" s="35">
        <v>0</v>
      </c>
      <c r="G66" s="35">
        <f t="shared" si="2"/>
        <v>0</v>
      </c>
      <c r="H66" s="35">
        <v>0</v>
      </c>
      <c r="I66" s="35">
        <f t="shared" si="3"/>
        <v>0</v>
      </c>
      <c r="J66" s="35">
        <v>109633</v>
      </c>
      <c r="K66" s="35">
        <f t="shared" si="4"/>
        <v>50.68562182154415</v>
      </c>
      <c r="L66" s="35">
        <v>54384</v>
      </c>
      <c r="M66" s="35">
        <f t="shared" si="5"/>
        <v>25.142857142857142</v>
      </c>
      <c r="N66" s="35">
        <v>0</v>
      </c>
      <c r="O66" s="35">
        <f t="shared" si="6"/>
        <v>0</v>
      </c>
      <c r="P66" s="35">
        <v>19370</v>
      </c>
      <c r="Q66" s="35">
        <f t="shared" si="7"/>
        <v>8.955154877484974</v>
      </c>
      <c r="R66" s="35">
        <v>0</v>
      </c>
      <c r="S66" s="35">
        <f t="shared" si="8"/>
        <v>0</v>
      </c>
      <c r="T66" s="35">
        <v>2500</v>
      </c>
      <c r="U66" s="35">
        <f t="shared" si="9"/>
        <v>1.155802126675913</v>
      </c>
      <c r="V66" s="35">
        <v>0</v>
      </c>
      <c r="W66" s="35">
        <f t="shared" si="10"/>
        <v>0</v>
      </c>
      <c r="X66" s="35">
        <v>20284</v>
      </c>
      <c r="Y66" s="35">
        <f t="shared" si="11"/>
        <v>9.377716134997689</v>
      </c>
      <c r="Z66" s="35">
        <v>50693</v>
      </c>
      <c r="AA66" s="35">
        <f t="shared" si="12"/>
        <v>23.436430883032823</v>
      </c>
      <c r="AB66" s="35">
        <v>0</v>
      </c>
      <c r="AC66" s="35">
        <f t="shared" si="13"/>
        <v>0</v>
      </c>
      <c r="AD66" s="35">
        <v>1613</v>
      </c>
      <c r="AE66" s="35">
        <f t="shared" si="14"/>
        <v>0.7457235321312992</v>
      </c>
      <c r="AF66" s="35">
        <v>240595</v>
      </c>
      <c r="AG66" s="35">
        <f t="shared" si="17"/>
        <v>111.23208506703652</v>
      </c>
      <c r="AH66" s="36">
        <f t="shared" si="16"/>
        <v>746230</v>
      </c>
      <c r="AI66" s="35">
        <f t="shared" si="15"/>
        <v>344.99768839574665</v>
      </c>
    </row>
    <row r="67" spans="1:35" ht="12.75">
      <c r="A67" s="17">
        <v>64</v>
      </c>
      <c r="B67" s="52" t="s">
        <v>96</v>
      </c>
      <c r="C67" s="51">
        <v>2538</v>
      </c>
      <c r="D67" s="35">
        <v>221368</v>
      </c>
      <c r="E67" s="35">
        <f t="shared" si="1"/>
        <v>87.2214342001576</v>
      </c>
      <c r="F67" s="35">
        <v>0</v>
      </c>
      <c r="G67" s="35">
        <f t="shared" si="2"/>
        <v>0</v>
      </c>
      <c r="H67" s="35">
        <v>0</v>
      </c>
      <c r="I67" s="35">
        <f t="shared" si="3"/>
        <v>0</v>
      </c>
      <c r="J67" s="35">
        <v>110944</v>
      </c>
      <c r="K67" s="35">
        <f t="shared" si="4"/>
        <v>43.71315996847912</v>
      </c>
      <c r="L67" s="35">
        <v>0</v>
      </c>
      <c r="M67" s="35">
        <f t="shared" si="5"/>
        <v>0</v>
      </c>
      <c r="N67" s="35">
        <v>0</v>
      </c>
      <c r="O67" s="35">
        <f t="shared" si="6"/>
        <v>0</v>
      </c>
      <c r="P67" s="35">
        <v>0</v>
      </c>
      <c r="Q67" s="35">
        <f t="shared" si="7"/>
        <v>0</v>
      </c>
      <c r="R67" s="35">
        <v>3000</v>
      </c>
      <c r="S67" s="35">
        <f t="shared" si="8"/>
        <v>1.1820330969267139</v>
      </c>
      <c r="T67" s="35">
        <v>0</v>
      </c>
      <c r="U67" s="35">
        <f t="shared" si="9"/>
        <v>0</v>
      </c>
      <c r="V67" s="35">
        <v>0</v>
      </c>
      <c r="W67" s="35">
        <f t="shared" si="10"/>
        <v>0</v>
      </c>
      <c r="X67" s="35">
        <v>13915</v>
      </c>
      <c r="Y67" s="35">
        <f t="shared" si="11"/>
        <v>5.482663514578408</v>
      </c>
      <c r="Z67" s="35">
        <v>31421</v>
      </c>
      <c r="AA67" s="35">
        <f t="shared" si="12"/>
        <v>12.380220646178094</v>
      </c>
      <c r="AB67" s="35">
        <v>0</v>
      </c>
      <c r="AC67" s="35">
        <f t="shared" si="13"/>
        <v>0</v>
      </c>
      <c r="AD67" s="35">
        <v>2771</v>
      </c>
      <c r="AE67" s="35">
        <f t="shared" si="14"/>
        <v>1.0918045705279749</v>
      </c>
      <c r="AF67" s="35">
        <v>39707</v>
      </c>
      <c r="AG67" s="35">
        <f t="shared" si="17"/>
        <v>15.644996059889676</v>
      </c>
      <c r="AH67" s="36">
        <f t="shared" si="16"/>
        <v>423126</v>
      </c>
      <c r="AI67" s="35">
        <f t="shared" si="15"/>
        <v>166.7163120567376</v>
      </c>
    </row>
    <row r="68" spans="1:35" ht="12.75">
      <c r="A68" s="18">
        <v>65</v>
      </c>
      <c r="B68" s="54" t="s">
        <v>97</v>
      </c>
      <c r="C68" s="50">
        <v>8802</v>
      </c>
      <c r="D68" s="32">
        <v>1263101</v>
      </c>
      <c r="E68" s="32">
        <f t="shared" si="1"/>
        <v>143.50159054760283</v>
      </c>
      <c r="F68" s="32">
        <v>0</v>
      </c>
      <c r="G68" s="32">
        <f t="shared" si="2"/>
        <v>0</v>
      </c>
      <c r="H68" s="32">
        <v>0</v>
      </c>
      <c r="I68" s="32">
        <f t="shared" si="3"/>
        <v>0</v>
      </c>
      <c r="J68" s="32">
        <v>453069</v>
      </c>
      <c r="K68" s="32">
        <f t="shared" si="4"/>
        <v>51.47341513292434</v>
      </c>
      <c r="L68" s="32">
        <v>181111</v>
      </c>
      <c r="M68" s="32">
        <f t="shared" si="5"/>
        <v>20.576119063849124</v>
      </c>
      <c r="N68" s="32">
        <v>0</v>
      </c>
      <c r="O68" s="32">
        <f t="shared" si="6"/>
        <v>0</v>
      </c>
      <c r="P68" s="32">
        <v>0</v>
      </c>
      <c r="Q68" s="32">
        <f t="shared" si="7"/>
        <v>0</v>
      </c>
      <c r="R68" s="32">
        <v>0</v>
      </c>
      <c r="S68" s="32">
        <f t="shared" si="8"/>
        <v>0</v>
      </c>
      <c r="T68" s="32">
        <v>0</v>
      </c>
      <c r="U68" s="32">
        <f t="shared" si="9"/>
        <v>0</v>
      </c>
      <c r="V68" s="32">
        <v>11435</v>
      </c>
      <c r="W68" s="32">
        <f t="shared" si="10"/>
        <v>1.2991365598727562</v>
      </c>
      <c r="X68" s="32">
        <v>218373</v>
      </c>
      <c r="Y68" s="32">
        <f t="shared" si="11"/>
        <v>24.80947511929107</v>
      </c>
      <c r="Z68" s="32">
        <v>61117</v>
      </c>
      <c r="AA68" s="32">
        <f t="shared" si="12"/>
        <v>6.943535560099977</v>
      </c>
      <c r="AB68" s="32">
        <v>77199</v>
      </c>
      <c r="AC68" s="32">
        <f t="shared" si="13"/>
        <v>8.770620313565098</v>
      </c>
      <c r="AD68" s="32">
        <v>21784</v>
      </c>
      <c r="AE68" s="32">
        <f t="shared" si="14"/>
        <v>2.4748920699840946</v>
      </c>
      <c r="AF68" s="32">
        <v>130560</v>
      </c>
      <c r="AG68" s="32">
        <f aca="true" t="shared" si="18" ref="AG68:AG74">AF68/$C68</f>
        <v>14.832992501704158</v>
      </c>
      <c r="AH68" s="33">
        <f t="shared" si="16"/>
        <v>2417749</v>
      </c>
      <c r="AI68" s="32">
        <f t="shared" si="15"/>
        <v>274.68177686889345</v>
      </c>
    </row>
    <row r="69" spans="1:35" ht="12.75">
      <c r="A69" s="41">
        <v>66</v>
      </c>
      <c r="B69" s="53" t="s">
        <v>118</v>
      </c>
      <c r="C69" s="51">
        <v>2157</v>
      </c>
      <c r="D69" s="42">
        <v>365495</v>
      </c>
      <c r="E69" s="42">
        <f aca="true" t="shared" si="19" ref="E69:E74">D69/$C69</f>
        <v>169.44598980064904</v>
      </c>
      <c r="F69" s="42">
        <v>0</v>
      </c>
      <c r="G69" s="42">
        <f>F69/$C69</f>
        <v>0</v>
      </c>
      <c r="H69" s="42">
        <v>0</v>
      </c>
      <c r="I69" s="42">
        <f>H69/$C69</f>
        <v>0</v>
      </c>
      <c r="J69" s="42">
        <v>157891</v>
      </c>
      <c r="K69" s="42">
        <f>J69/$C69</f>
        <v>73.19935095039406</v>
      </c>
      <c r="L69" s="42">
        <v>0</v>
      </c>
      <c r="M69" s="42">
        <f>L69/$C69</f>
        <v>0</v>
      </c>
      <c r="N69" s="42">
        <v>0</v>
      </c>
      <c r="O69" s="42">
        <f>N69/$C69</f>
        <v>0</v>
      </c>
      <c r="P69" s="42">
        <v>19257</v>
      </c>
      <c r="Q69" s="42">
        <f>P69/$C69</f>
        <v>8.927677329624478</v>
      </c>
      <c r="R69" s="42">
        <v>0</v>
      </c>
      <c r="S69" s="42">
        <f>R69/$C69</f>
        <v>0</v>
      </c>
      <c r="T69" s="42">
        <v>0</v>
      </c>
      <c r="U69" s="42">
        <f>T69/$C69</f>
        <v>0</v>
      </c>
      <c r="V69" s="42">
        <v>0</v>
      </c>
      <c r="W69" s="42">
        <f>V69/$C69</f>
        <v>0</v>
      </c>
      <c r="X69" s="42">
        <v>69895</v>
      </c>
      <c r="Y69" s="42">
        <f>X69/$C69</f>
        <v>32.40380157626333</v>
      </c>
      <c r="Z69" s="42">
        <v>54157</v>
      </c>
      <c r="AA69" s="42">
        <f>Z69/$C69</f>
        <v>25.10755679184052</v>
      </c>
      <c r="AB69" s="42">
        <v>80893</v>
      </c>
      <c r="AC69" s="42">
        <f>AB69/$C69</f>
        <v>37.5025498377376</v>
      </c>
      <c r="AD69" s="42">
        <v>4634</v>
      </c>
      <c r="AE69" s="42">
        <f>AD69/$C69</f>
        <v>2.1483541956420953</v>
      </c>
      <c r="AF69" s="42">
        <v>7158</v>
      </c>
      <c r="AG69" s="42">
        <f t="shared" si="18"/>
        <v>3.3184979137691237</v>
      </c>
      <c r="AH69" s="36">
        <f t="shared" si="16"/>
        <v>759380</v>
      </c>
      <c r="AI69" s="42">
        <f>AH69/$C69</f>
        <v>352.05377839592023</v>
      </c>
    </row>
    <row r="70" spans="1:35" ht="12.75">
      <c r="A70" s="17">
        <v>67</v>
      </c>
      <c r="B70" s="52" t="s">
        <v>98</v>
      </c>
      <c r="C70" s="51">
        <v>5235</v>
      </c>
      <c r="D70" s="35">
        <v>3726780</v>
      </c>
      <c r="E70" s="35">
        <f t="shared" si="19"/>
        <v>711.8968481375358</v>
      </c>
      <c r="F70" s="35">
        <v>0</v>
      </c>
      <c r="G70" s="35">
        <f t="shared" si="2"/>
        <v>0</v>
      </c>
      <c r="H70" s="35">
        <v>0</v>
      </c>
      <c r="I70" s="35">
        <f t="shared" si="3"/>
        <v>0</v>
      </c>
      <c r="J70" s="35">
        <v>442022</v>
      </c>
      <c r="K70" s="35">
        <f t="shared" si="4"/>
        <v>84.43591212989494</v>
      </c>
      <c r="L70" s="35">
        <v>106942</v>
      </c>
      <c r="M70" s="35">
        <f t="shared" si="5"/>
        <v>20.428271251193888</v>
      </c>
      <c r="N70" s="35">
        <v>0</v>
      </c>
      <c r="O70" s="35">
        <f t="shared" si="6"/>
        <v>0</v>
      </c>
      <c r="P70" s="35">
        <v>0</v>
      </c>
      <c r="Q70" s="35">
        <f t="shared" si="7"/>
        <v>0</v>
      </c>
      <c r="R70" s="35">
        <v>0</v>
      </c>
      <c r="S70" s="35">
        <f t="shared" si="8"/>
        <v>0</v>
      </c>
      <c r="T70" s="35">
        <v>0</v>
      </c>
      <c r="U70" s="35">
        <f t="shared" si="9"/>
        <v>0</v>
      </c>
      <c r="V70" s="35">
        <v>72</v>
      </c>
      <c r="W70" s="35">
        <f t="shared" si="10"/>
        <v>0.013753581661891117</v>
      </c>
      <c r="X70" s="35">
        <v>135709</v>
      </c>
      <c r="Y70" s="35">
        <f t="shared" si="11"/>
        <v>25.92340019102197</v>
      </c>
      <c r="Z70" s="35">
        <v>0</v>
      </c>
      <c r="AA70" s="35">
        <f t="shared" si="12"/>
        <v>0</v>
      </c>
      <c r="AB70" s="35">
        <v>1668029</v>
      </c>
      <c r="AC70" s="35">
        <f t="shared" si="13"/>
        <v>318.63018147086916</v>
      </c>
      <c r="AD70" s="35">
        <v>9342</v>
      </c>
      <c r="AE70" s="35">
        <f t="shared" si="14"/>
        <v>1.7845272206303724</v>
      </c>
      <c r="AF70" s="35">
        <v>298348</v>
      </c>
      <c r="AG70" s="35">
        <f t="shared" si="18"/>
        <v>56.991021967526265</v>
      </c>
      <c r="AH70" s="36">
        <f>D70+F70+H70+J70+L70+N70+P70+R70+T70+V70+X70+Z70+AB70+AD70+AF70</f>
        <v>6387244</v>
      </c>
      <c r="AI70" s="35">
        <f t="shared" si="15"/>
        <v>1220.1039159503343</v>
      </c>
    </row>
    <row r="71" spans="1:35" ht="12.75">
      <c r="A71" s="17">
        <v>68</v>
      </c>
      <c r="B71" s="52" t="s">
        <v>99</v>
      </c>
      <c r="C71" s="51">
        <v>1789</v>
      </c>
      <c r="D71" s="35">
        <v>521077</v>
      </c>
      <c r="E71" s="35">
        <f t="shared" si="19"/>
        <v>291.26718837339297</v>
      </c>
      <c r="F71" s="35">
        <v>0</v>
      </c>
      <c r="G71" s="35">
        <f>F71/$C71</f>
        <v>0</v>
      </c>
      <c r="H71" s="35">
        <v>0</v>
      </c>
      <c r="I71" s="35">
        <f>H71/$C71</f>
        <v>0</v>
      </c>
      <c r="J71" s="35">
        <v>51351</v>
      </c>
      <c r="K71" s="35">
        <f>J71/$C71</f>
        <v>28.703745108999442</v>
      </c>
      <c r="L71" s="35">
        <v>31130</v>
      </c>
      <c r="M71" s="35">
        <f>L71/$C71</f>
        <v>17.400782560089436</v>
      </c>
      <c r="N71" s="35">
        <v>1768</v>
      </c>
      <c r="O71" s="35">
        <f>N71/$C71</f>
        <v>0.9882615986584684</v>
      </c>
      <c r="P71" s="35">
        <v>0</v>
      </c>
      <c r="Q71" s="35">
        <f>P71/$C71</f>
        <v>0</v>
      </c>
      <c r="R71" s="35">
        <v>0</v>
      </c>
      <c r="S71" s="35">
        <f>R71/$C71</f>
        <v>0</v>
      </c>
      <c r="T71" s="35">
        <v>0</v>
      </c>
      <c r="U71" s="35">
        <f>T71/$C71</f>
        <v>0</v>
      </c>
      <c r="V71" s="35">
        <v>0</v>
      </c>
      <c r="W71" s="35">
        <f>V71/$C71</f>
        <v>0</v>
      </c>
      <c r="X71" s="35">
        <v>56222</v>
      </c>
      <c r="Y71" s="35">
        <f>X71/$C71</f>
        <v>31.426495248742313</v>
      </c>
      <c r="Z71" s="35">
        <v>21252</v>
      </c>
      <c r="AA71" s="35">
        <f>Z71/$C71</f>
        <v>11.879262157629961</v>
      </c>
      <c r="AB71" s="35">
        <v>54721</v>
      </c>
      <c r="AC71" s="35">
        <f>AB71/$C71</f>
        <v>30.587479038569032</v>
      </c>
      <c r="AD71" s="35">
        <v>81069</v>
      </c>
      <c r="AE71" s="35">
        <f>AD71/$C71</f>
        <v>45.315259921743994</v>
      </c>
      <c r="AF71" s="35">
        <v>2095</v>
      </c>
      <c r="AG71" s="35">
        <f t="shared" si="18"/>
        <v>1.1710452766908888</v>
      </c>
      <c r="AH71" s="36">
        <f>D71+F71+H71+J71+L71+N71+P71+R71+T71+V71+X71+Z71+AB71+AD71+AF71</f>
        <v>820685</v>
      </c>
      <c r="AI71" s="35">
        <f>AH71/$C71</f>
        <v>458.73951928451646</v>
      </c>
    </row>
    <row r="72" spans="1:35" ht="12.75">
      <c r="A72" s="17">
        <v>69</v>
      </c>
      <c r="B72" s="52" t="s">
        <v>104</v>
      </c>
      <c r="C72" s="51">
        <v>4068</v>
      </c>
      <c r="D72" s="35">
        <v>4102897</v>
      </c>
      <c r="E72" s="35">
        <f t="shared" si="19"/>
        <v>1008.5784169124877</v>
      </c>
      <c r="F72" s="35">
        <v>0</v>
      </c>
      <c r="G72" s="35">
        <f>F72/$C72</f>
        <v>0</v>
      </c>
      <c r="H72" s="35">
        <v>0</v>
      </c>
      <c r="I72" s="35">
        <f>H72/$C72</f>
        <v>0</v>
      </c>
      <c r="J72" s="35">
        <v>203697</v>
      </c>
      <c r="K72" s="35">
        <f>J72/$C72</f>
        <v>50.073008849557525</v>
      </c>
      <c r="L72" s="35">
        <v>82817</v>
      </c>
      <c r="M72" s="35">
        <f>L72/$C72</f>
        <v>20.358161258603737</v>
      </c>
      <c r="N72" s="35">
        <v>0</v>
      </c>
      <c r="O72" s="35">
        <f>N72/$C72</f>
        <v>0</v>
      </c>
      <c r="P72" s="35">
        <v>4270</v>
      </c>
      <c r="Q72" s="35">
        <f>P72/$C72</f>
        <v>1.0496558505408062</v>
      </c>
      <c r="R72" s="35">
        <v>0</v>
      </c>
      <c r="S72" s="35">
        <f>R72/$C72</f>
        <v>0</v>
      </c>
      <c r="T72" s="35">
        <v>0</v>
      </c>
      <c r="U72" s="35">
        <f>T72/$C72</f>
        <v>0</v>
      </c>
      <c r="V72" s="35">
        <v>0</v>
      </c>
      <c r="W72" s="35">
        <f>V72/$C72</f>
        <v>0</v>
      </c>
      <c r="X72" s="35">
        <v>75977</v>
      </c>
      <c r="Y72" s="35">
        <f>X72/$C72</f>
        <v>18.676745329400198</v>
      </c>
      <c r="Z72" s="35">
        <v>243</v>
      </c>
      <c r="AA72" s="35">
        <f>Z72/$C72</f>
        <v>0.059734513274336286</v>
      </c>
      <c r="AB72" s="35">
        <v>637925</v>
      </c>
      <c r="AC72" s="35">
        <f>AB72/$C72</f>
        <v>156.8153883972468</v>
      </c>
      <c r="AD72" s="35">
        <v>8496</v>
      </c>
      <c r="AE72" s="35">
        <f>AD72/$C72</f>
        <v>2.088495575221239</v>
      </c>
      <c r="AF72" s="35">
        <v>35564</v>
      </c>
      <c r="AG72" s="35">
        <f t="shared" si="18"/>
        <v>8.742379547689282</v>
      </c>
      <c r="AH72" s="36">
        <f>D72+F72+H72+J72+L72+N72+P72+R72+T72+V72+X72+Z72+AB72+AD72+AF72</f>
        <v>5151886</v>
      </c>
      <c r="AI72" s="35">
        <f>AH72/$C72</f>
        <v>1266.4419862340217</v>
      </c>
    </row>
    <row r="73" spans="1:254" s="31" customFormat="1" ht="12.75" customHeight="1">
      <c r="A73" s="17">
        <v>396</v>
      </c>
      <c r="B73" s="52" t="s">
        <v>133</v>
      </c>
      <c r="C73" s="51">
        <v>33299</v>
      </c>
      <c r="D73" s="73">
        <v>30654334.13</v>
      </c>
      <c r="E73" s="35">
        <f t="shared" si="19"/>
        <v>920.57821946605</v>
      </c>
      <c r="F73" s="35">
        <v>0</v>
      </c>
      <c r="G73" s="35">
        <f>F73/$C73</f>
        <v>0</v>
      </c>
      <c r="H73" s="35">
        <v>0</v>
      </c>
      <c r="I73" s="35">
        <f>H73/$C73</f>
        <v>0</v>
      </c>
      <c r="J73" s="35">
        <v>0</v>
      </c>
      <c r="K73" s="35">
        <f>J73/$C73</f>
        <v>0</v>
      </c>
      <c r="L73" s="35">
        <v>0</v>
      </c>
      <c r="M73" s="35">
        <f>L73/$C73</f>
        <v>0</v>
      </c>
      <c r="N73" s="35">
        <v>0</v>
      </c>
      <c r="O73" s="35">
        <f>N73/$C73</f>
        <v>0</v>
      </c>
      <c r="P73" s="35">
        <v>0</v>
      </c>
      <c r="Q73" s="35">
        <f>P73/$C73</f>
        <v>0</v>
      </c>
      <c r="R73" s="35">
        <v>73466</v>
      </c>
      <c r="S73" s="35">
        <f>R73/$C73</f>
        <v>2.2062524400132135</v>
      </c>
      <c r="T73" s="35">
        <v>59126</v>
      </c>
      <c r="U73" s="35">
        <f>T73/$C73</f>
        <v>1.7756088771434577</v>
      </c>
      <c r="V73" s="35">
        <v>0</v>
      </c>
      <c r="W73" s="35">
        <f>V73/$C73</f>
        <v>0</v>
      </c>
      <c r="X73" s="35">
        <v>1868586</v>
      </c>
      <c r="Y73" s="35">
        <f>X73/$C73</f>
        <v>56.11537884020541</v>
      </c>
      <c r="Z73" s="35">
        <v>235225</v>
      </c>
      <c r="AA73" s="35">
        <f>Z73/$C73</f>
        <v>7.064025946725127</v>
      </c>
      <c r="AB73" s="35">
        <v>18527</v>
      </c>
      <c r="AC73" s="35">
        <f>AB73/$C73</f>
        <v>0.5563830745668038</v>
      </c>
      <c r="AD73" s="35">
        <v>59625</v>
      </c>
      <c r="AE73" s="35">
        <f>AD73/$C73</f>
        <v>1.7905943121415058</v>
      </c>
      <c r="AF73" s="35">
        <v>528582</v>
      </c>
      <c r="AG73" s="35">
        <f>AF73/$C73</f>
        <v>15.873810024325055</v>
      </c>
      <c r="AH73" s="36">
        <f>D73+F73+H73+J73+L73+N73+P73+R73+T73+V73+X73+Z73+AB73+AD73+AF73</f>
        <v>33497471.13</v>
      </c>
      <c r="AI73" s="35">
        <f>AH73/$C73</f>
        <v>1005.9602729811705</v>
      </c>
      <c r="AJ73" s="55"/>
      <c r="AK73" s="56"/>
      <c r="AL73" s="57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9"/>
      <c r="BT73" s="58"/>
      <c r="BU73" s="55"/>
      <c r="BV73" s="56"/>
      <c r="BW73" s="57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9"/>
      <c r="DE73" s="58"/>
      <c r="DF73" s="55"/>
      <c r="DG73" s="56"/>
      <c r="DH73" s="57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9"/>
      <c r="EP73" s="58"/>
      <c r="EQ73" s="55"/>
      <c r="ER73" s="56"/>
      <c r="ES73" s="57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9"/>
      <c r="GA73" s="58"/>
      <c r="GB73" s="55"/>
      <c r="GC73" s="56"/>
      <c r="GD73" s="57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9"/>
      <c r="HL73" s="58"/>
      <c r="HM73" s="55"/>
      <c r="HN73" s="56"/>
      <c r="HO73" s="57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</row>
    <row r="74" spans="1:35" ht="12.75">
      <c r="A74" s="24"/>
      <c r="B74" s="25" t="s">
        <v>100</v>
      </c>
      <c r="C74" s="39">
        <f>SUM(C4:C73)</f>
        <v>692710</v>
      </c>
      <c r="D74" s="16">
        <f>SUM(D4:D73)</f>
        <v>156083007.13</v>
      </c>
      <c r="E74" s="16">
        <f t="shared" si="19"/>
        <v>225.32229523177085</v>
      </c>
      <c r="F74" s="16">
        <f>SUM(F4:F73)</f>
        <v>3504280</v>
      </c>
      <c r="G74" s="16">
        <f>F74/$C74</f>
        <v>5.05879805401972</v>
      </c>
      <c r="H74" s="16">
        <f>SUM(H4:H73)</f>
        <v>3089598</v>
      </c>
      <c r="I74" s="16">
        <f>H74/$C74</f>
        <v>4.460160817658183</v>
      </c>
      <c r="J74" s="16">
        <f>SUM(J4:J73)</f>
        <v>37375362</v>
      </c>
      <c r="K74" s="16">
        <f>J74/$C74</f>
        <v>53.95527998729627</v>
      </c>
      <c r="L74" s="16">
        <f>SUM(L4:L73)</f>
        <v>27653059</v>
      </c>
      <c r="M74" s="16">
        <f>L74/$C74</f>
        <v>39.92010942530063</v>
      </c>
      <c r="N74" s="16">
        <f>SUM(N4:N73)</f>
        <v>3742</v>
      </c>
      <c r="O74" s="16">
        <f>N74/$C74</f>
        <v>0.0054019719651802346</v>
      </c>
      <c r="P74" s="16">
        <f>SUM(P4:P73)</f>
        <v>914011</v>
      </c>
      <c r="Q74" s="16">
        <f>P74/$C74</f>
        <v>1.3194713516478758</v>
      </c>
      <c r="R74" s="16">
        <f>SUM(R4:R73)</f>
        <v>479863</v>
      </c>
      <c r="S74" s="16">
        <f>R74/$C74</f>
        <v>0.6927328896652278</v>
      </c>
      <c r="T74" s="16">
        <f>SUM(T4:T73)</f>
        <v>364073</v>
      </c>
      <c r="U74" s="16">
        <f>T74/$C74</f>
        <v>0.5255778031210752</v>
      </c>
      <c r="V74" s="16">
        <f>SUM(V4:V73)</f>
        <v>122490</v>
      </c>
      <c r="W74" s="16">
        <f>V74/$C74</f>
        <v>0.1768272437239249</v>
      </c>
      <c r="X74" s="16">
        <f>SUM(X4:X73)</f>
        <v>13400470</v>
      </c>
      <c r="Y74" s="16">
        <f>X74/$C74</f>
        <v>19.344992854152533</v>
      </c>
      <c r="Z74" s="16">
        <f>SUM(Z4:Z73)</f>
        <v>5181517</v>
      </c>
      <c r="AA74" s="16">
        <f>Z74/$C74</f>
        <v>7.480066694576374</v>
      </c>
      <c r="AB74" s="16">
        <f>SUM(AB4:AB73)</f>
        <v>37842514</v>
      </c>
      <c r="AC74" s="16">
        <f>AB74/$C74</f>
        <v>54.62966320682537</v>
      </c>
      <c r="AD74" s="16">
        <f>SUM(AD4:AD73)</f>
        <v>1521515</v>
      </c>
      <c r="AE74" s="16">
        <f>AD74/$C74</f>
        <v>2.196467497221059</v>
      </c>
      <c r="AF74" s="16">
        <f>SUM(AF4:AF73)</f>
        <v>13440618</v>
      </c>
      <c r="AG74" s="16">
        <f t="shared" si="18"/>
        <v>19.402950729742606</v>
      </c>
      <c r="AH74" s="28">
        <f>SUM(AH4:AH73)</f>
        <v>300976119.13</v>
      </c>
      <c r="AI74" s="16">
        <f>AH74/$C74</f>
        <v>434.4907957586869</v>
      </c>
    </row>
    <row r="75" spans="1:35" ht="12.75">
      <c r="A75" s="29"/>
      <c r="B75" s="8"/>
      <c r="C75" s="8"/>
      <c r="D75" s="8"/>
      <c r="E75" s="8"/>
      <c r="F75" s="8"/>
      <c r="G75" s="8"/>
      <c r="H75" s="8"/>
      <c r="I75" s="12"/>
      <c r="J75" s="8"/>
      <c r="K75" s="8"/>
      <c r="L75" s="8"/>
      <c r="M75" s="8"/>
      <c r="N75" s="8"/>
      <c r="O75" s="12"/>
      <c r="P75" s="8"/>
      <c r="Q75" s="8"/>
      <c r="R75" s="8"/>
      <c r="S75" s="8"/>
      <c r="T75" s="8"/>
      <c r="U75" s="12"/>
      <c r="V75" s="8"/>
      <c r="W75" s="8"/>
      <c r="X75" s="8"/>
      <c r="Y75" s="8"/>
      <c r="Z75" s="8"/>
      <c r="AA75" s="12"/>
      <c r="AB75" s="8"/>
      <c r="AC75" s="8"/>
      <c r="AD75" s="8"/>
      <c r="AE75" s="12"/>
      <c r="AF75" s="8"/>
      <c r="AG75" s="8"/>
      <c r="AH75" s="8"/>
      <c r="AI75" s="12"/>
    </row>
    <row r="76" spans="1:35" s="31" customFormat="1" ht="12.75">
      <c r="A76" s="17">
        <v>318</v>
      </c>
      <c r="B76" s="34" t="s">
        <v>34</v>
      </c>
      <c r="C76" s="51">
        <v>1359</v>
      </c>
      <c r="D76" s="35">
        <v>18133</v>
      </c>
      <c r="E76" s="35">
        <f>D76/$C76</f>
        <v>13.34289919058131</v>
      </c>
      <c r="F76" s="35">
        <v>0</v>
      </c>
      <c r="G76" s="35">
        <f>F76/$C76</f>
        <v>0</v>
      </c>
      <c r="H76" s="35">
        <v>0</v>
      </c>
      <c r="I76" s="35">
        <f>H76/$C76</f>
        <v>0</v>
      </c>
      <c r="J76" s="35">
        <v>0</v>
      </c>
      <c r="K76" s="35">
        <f>J76/$C76</f>
        <v>0</v>
      </c>
      <c r="L76" s="35">
        <v>0</v>
      </c>
      <c r="M76" s="35">
        <f>L76/$C76</f>
        <v>0</v>
      </c>
      <c r="N76" s="35">
        <v>0</v>
      </c>
      <c r="O76" s="35">
        <f>N76/$C76</f>
        <v>0</v>
      </c>
      <c r="P76" s="35">
        <v>0</v>
      </c>
      <c r="Q76" s="35">
        <f>P76/$C76</f>
        <v>0</v>
      </c>
      <c r="R76" s="35">
        <v>0</v>
      </c>
      <c r="S76" s="35">
        <f>R76/$C76</f>
        <v>0</v>
      </c>
      <c r="T76" s="35">
        <v>0</v>
      </c>
      <c r="U76" s="35">
        <f>T76/$C76</f>
        <v>0</v>
      </c>
      <c r="V76" s="35">
        <v>0</v>
      </c>
      <c r="W76" s="35">
        <f>V76/$C76</f>
        <v>0</v>
      </c>
      <c r="X76" s="35">
        <v>0</v>
      </c>
      <c r="Y76" s="35">
        <f>X76/$C76</f>
        <v>0</v>
      </c>
      <c r="Z76" s="35">
        <v>17760</v>
      </c>
      <c r="AA76" s="35">
        <f>Z76/$C76</f>
        <v>13.068432671081677</v>
      </c>
      <c r="AB76" s="35">
        <v>70944</v>
      </c>
      <c r="AC76" s="35">
        <f>AB76/$C76</f>
        <v>52.203090507726266</v>
      </c>
      <c r="AD76" s="35">
        <v>69</v>
      </c>
      <c r="AE76" s="35">
        <f>AD77/$C76</f>
        <v>0</v>
      </c>
      <c r="AF76" s="35">
        <v>0</v>
      </c>
      <c r="AG76" s="35">
        <f>AF76/$C76</f>
        <v>0</v>
      </c>
      <c r="AH76" s="36">
        <f>D76+F76+H76+J76+L76+N76+P76+R76+T76+V76+X76+Z76+AB76+AD76+AF76</f>
        <v>106906</v>
      </c>
      <c r="AI76" s="35">
        <f>AH76/$C76</f>
        <v>78.66519499632082</v>
      </c>
    </row>
    <row r="77" spans="1:35" ht="12.75">
      <c r="A77" s="13">
        <v>319</v>
      </c>
      <c r="B77" s="27" t="s">
        <v>35</v>
      </c>
      <c r="C77" s="50">
        <v>303</v>
      </c>
      <c r="D77" s="32">
        <v>1152</v>
      </c>
      <c r="E77" s="32">
        <f>D77/$C77</f>
        <v>3.801980198019802</v>
      </c>
      <c r="F77" s="32">
        <v>0</v>
      </c>
      <c r="G77" s="32">
        <f>F77/$C77</f>
        <v>0</v>
      </c>
      <c r="H77" s="32">
        <v>0</v>
      </c>
      <c r="I77" s="32">
        <f>H77/$C77</f>
        <v>0</v>
      </c>
      <c r="J77" s="32">
        <v>0</v>
      </c>
      <c r="K77" s="32">
        <f>J77/$C77</f>
        <v>0</v>
      </c>
      <c r="L77" s="32">
        <v>0</v>
      </c>
      <c r="M77" s="32">
        <f>L77/$C77</f>
        <v>0</v>
      </c>
      <c r="N77" s="32">
        <v>0</v>
      </c>
      <c r="O77" s="32">
        <f>N77/$C77</f>
        <v>0</v>
      </c>
      <c r="P77" s="32">
        <v>0</v>
      </c>
      <c r="Q77" s="32">
        <f>P77/$C77</f>
        <v>0</v>
      </c>
      <c r="R77" s="32">
        <v>0</v>
      </c>
      <c r="S77" s="32">
        <f>R77/$C77</f>
        <v>0</v>
      </c>
      <c r="T77" s="32">
        <v>0</v>
      </c>
      <c r="U77" s="32">
        <f>T77/$C77</f>
        <v>0</v>
      </c>
      <c r="V77" s="32">
        <v>0</v>
      </c>
      <c r="W77" s="32">
        <f>V77/$C77</f>
        <v>0</v>
      </c>
      <c r="X77" s="32">
        <v>0</v>
      </c>
      <c r="Y77" s="32">
        <f>X77/$C77</f>
        <v>0</v>
      </c>
      <c r="Z77" s="32">
        <v>0</v>
      </c>
      <c r="AA77" s="32">
        <f>Z77/$C77</f>
        <v>0</v>
      </c>
      <c r="AB77" s="32">
        <v>0</v>
      </c>
      <c r="AC77" s="32">
        <f>AB77/$C77</f>
        <v>0</v>
      </c>
      <c r="AD77" s="32">
        <v>0</v>
      </c>
      <c r="AE77" s="32">
        <f>AD77/C77</f>
        <v>0</v>
      </c>
      <c r="AF77" s="32">
        <v>0</v>
      </c>
      <c r="AG77" s="32">
        <f>AF77/$C77</f>
        <v>0</v>
      </c>
      <c r="AH77" s="33">
        <f>D77+F77+H77+J77+L77+N77+P77+R77+T77+V77+X77+Z77+AB77+AD77+AF77</f>
        <v>1152</v>
      </c>
      <c r="AI77" s="32">
        <f>AH77/$C77</f>
        <v>3.801980198019802</v>
      </c>
    </row>
    <row r="78" spans="1:35" ht="12.75">
      <c r="A78" s="14"/>
      <c r="B78" s="15" t="s">
        <v>36</v>
      </c>
      <c r="C78" s="40">
        <f>SUM(C76:C77)</f>
        <v>1662</v>
      </c>
      <c r="D78" s="19">
        <f>SUM(D76:D77)</f>
        <v>19285</v>
      </c>
      <c r="E78" s="19">
        <f>D78/$C78</f>
        <v>11.603489771359808</v>
      </c>
      <c r="F78" s="19">
        <f>SUM(F76:F77)</f>
        <v>0</v>
      </c>
      <c r="G78" s="19">
        <f>F78/$C78</f>
        <v>0</v>
      </c>
      <c r="H78" s="19">
        <f>SUM(H76:H77)</f>
        <v>0</v>
      </c>
      <c r="I78" s="19">
        <f>H78/$C78</f>
        <v>0</v>
      </c>
      <c r="J78" s="19">
        <f>SUM(J76:J77)</f>
        <v>0</v>
      </c>
      <c r="K78" s="19">
        <f>J78/$C78</f>
        <v>0</v>
      </c>
      <c r="L78" s="19">
        <f>SUM(L76:L77)</f>
        <v>0</v>
      </c>
      <c r="M78" s="19">
        <f>L78/$C78</f>
        <v>0</v>
      </c>
      <c r="N78" s="19">
        <f>SUM(N76:N77)</f>
        <v>0</v>
      </c>
      <c r="O78" s="19">
        <f>N78/$C78</f>
        <v>0</v>
      </c>
      <c r="P78" s="19">
        <f>SUM(P76:P77)</f>
        <v>0</v>
      </c>
      <c r="Q78" s="19">
        <f>P78/$C78</f>
        <v>0</v>
      </c>
      <c r="R78" s="19">
        <f>SUM(R76:R77)</f>
        <v>0</v>
      </c>
      <c r="S78" s="19">
        <f>R78/$C78</f>
        <v>0</v>
      </c>
      <c r="T78" s="19">
        <f>SUM(T76:T77)</f>
        <v>0</v>
      </c>
      <c r="U78" s="19">
        <f>T78/$C78</f>
        <v>0</v>
      </c>
      <c r="V78" s="19">
        <f>SUM(V76:V77)</f>
        <v>0</v>
      </c>
      <c r="W78" s="19">
        <f>V78/$C78</f>
        <v>0</v>
      </c>
      <c r="X78" s="19">
        <f>SUM(X76:X77)</f>
        <v>0</v>
      </c>
      <c r="Y78" s="19">
        <f>X78/$C78</f>
        <v>0</v>
      </c>
      <c r="Z78" s="19">
        <f>SUM(Z76:Z77)</f>
        <v>17760</v>
      </c>
      <c r="AA78" s="19">
        <f>Z78/$C78</f>
        <v>10.68592057761733</v>
      </c>
      <c r="AB78" s="19">
        <f>SUM(AB76:AB77)</f>
        <v>70944</v>
      </c>
      <c r="AC78" s="19">
        <f>AB78/$C78</f>
        <v>42.68592057761733</v>
      </c>
      <c r="AD78" s="19">
        <f>SUM(AD76:AD77)</f>
        <v>69</v>
      </c>
      <c r="AE78" s="19">
        <f>AD78/$C78</f>
        <v>0.04151624548736462</v>
      </c>
      <c r="AF78" s="19">
        <f>SUM(AF76:AF77)</f>
        <v>0</v>
      </c>
      <c r="AG78" s="19">
        <f>AF78/$C78</f>
        <v>0</v>
      </c>
      <c r="AH78" s="26">
        <f>SUM(AH76:AH77)</f>
        <v>108058</v>
      </c>
      <c r="AI78" s="19">
        <f>AH78/$C78</f>
        <v>65.01684717208182</v>
      </c>
    </row>
    <row r="79" spans="1:35" ht="12.75">
      <c r="A79" s="10"/>
      <c r="B79" s="11"/>
      <c r="C79" s="8"/>
      <c r="D79" s="11"/>
      <c r="E79" s="11"/>
      <c r="F79" s="11"/>
      <c r="G79" s="11"/>
      <c r="H79" s="11"/>
      <c r="I79" s="38"/>
      <c r="J79" s="11"/>
      <c r="K79" s="11"/>
      <c r="L79" s="11"/>
      <c r="M79" s="11"/>
      <c r="N79" s="11"/>
      <c r="O79" s="38"/>
      <c r="P79" s="11"/>
      <c r="Q79" s="11"/>
      <c r="R79" s="11"/>
      <c r="S79" s="11"/>
      <c r="T79" s="11"/>
      <c r="U79" s="38"/>
      <c r="V79" s="11"/>
      <c r="W79" s="11"/>
      <c r="X79" s="11"/>
      <c r="Y79" s="11"/>
      <c r="Z79" s="11"/>
      <c r="AA79" s="38"/>
      <c r="AB79" s="11"/>
      <c r="AC79" s="11"/>
      <c r="AD79" s="11"/>
      <c r="AE79" s="38"/>
      <c r="AF79" s="11"/>
      <c r="AG79" s="11"/>
      <c r="AH79" s="11"/>
      <c r="AI79" s="38"/>
    </row>
    <row r="80" spans="1:35" ht="12.75">
      <c r="A80" s="65">
        <v>321001</v>
      </c>
      <c r="B80" s="66" t="s">
        <v>37</v>
      </c>
      <c r="C80" s="51">
        <v>379</v>
      </c>
      <c r="D80" s="42">
        <v>61311</v>
      </c>
      <c r="E80" s="42">
        <f aca="true" t="shared" si="20" ref="E80:E96">D80/$C80</f>
        <v>161.77044854881265</v>
      </c>
      <c r="F80" s="42">
        <v>0</v>
      </c>
      <c r="G80" s="42">
        <f aca="true" t="shared" si="21" ref="G80:G96">F80/$C80</f>
        <v>0</v>
      </c>
      <c r="H80" s="42">
        <v>0</v>
      </c>
      <c r="I80" s="42">
        <f aca="true" t="shared" si="22" ref="I80:I96">H80/$C80</f>
        <v>0</v>
      </c>
      <c r="J80" s="42">
        <v>0</v>
      </c>
      <c r="K80" s="42">
        <f aca="true" t="shared" si="23" ref="K80:K96">J80/$C80</f>
        <v>0</v>
      </c>
      <c r="L80" s="42">
        <v>0</v>
      </c>
      <c r="M80" s="42">
        <f aca="true" t="shared" si="24" ref="M80:M96">L80/$C80</f>
        <v>0</v>
      </c>
      <c r="N80" s="42">
        <v>0</v>
      </c>
      <c r="O80" s="42">
        <f aca="true" t="shared" si="25" ref="O80:O96">N80/$C80</f>
        <v>0</v>
      </c>
      <c r="P80" s="42">
        <v>0</v>
      </c>
      <c r="Q80" s="42">
        <f aca="true" t="shared" si="26" ref="Q80:Q96">P80/$C80</f>
        <v>0</v>
      </c>
      <c r="R80" s="42">
        <v>0</v>
      </c>
      <c r="S80" s="42">
        <f aca="true" t="shared" si="27" ref="S80:S96">R80/$C80</f>
        <v>0</v>
      </c>
      <c r="T80" s="42">
        <v>0</v>
      </c>
      <c r="U80" s="42">
        <f aca="true" t="shared" si="28" ref="U80:U96">T80/$C80</f>
        <v>0</v>
      </c>
      <c r="V80" s="42">
        <v>0</v>
      </c>
      <c r="W80" s="42">
        <f aca="true" t="shared" si="29" ref="W80:W96">V80/$C80</f>
        <v>0</v>
      </c>
      <c r="X80" s="42">
        <v>0</v>
      </c>
      <c r="Y80" s="42">
        <f aca="true" t="shared" si="30" ref="Y80:Y96">X80/$C80</f>
        <v>0</v>
      </c>
      <c r="Z80" s="42">
        <v>14260</v>
      </c>
      <c r="AA80" s="42">
        <f aca="true" t="shared" si="31" ref="AA80:AA96">Z80/$C80</f>
        <v>37.62532981530343</v>
      </c>
      <c r="AB80" s="42">
        <v>0</v>
      </c>
      <c r="AC80" s="42">
        <f aca="true" t="shared" si="32" ref="AC80:AC96">AB80/$C80</f>
        <v>0</v>
      </c>
      <c r="AD80" s="42">
        <v>0</v>
      </c>
      <c r="AE80" s="42">
        <f aca="true" t="shared" si="33" ref="AE80:AE96">AD80/$C80</f>
        <v>0</v>
      </c>
      <c r="AF80" s="42">
        <v>0</v>
      </c>
      <c r="AG80" s="42">
        <f aca="true" t="shared" si="34" ref="AG80:AG96">AF80/$C80</f>
        <v>0</v>
      </c>
      <c r="AH80" s="43">
        <f>D80+F80+H80+J80+L80+N80+P80+R80+T80+V80+X80+Z80+AB80+AD80+AF80</f>
        <v>75571</v>
      </c>
      <c r="AI80" s="42">
        <f aca="true" t="shared" si="35" ref="AI80:AI96">AH80/$C80</f>
        <v>199.3957783641161</v>
      </c>
    </row>
    <row r="81" spans="1:35" s="31" customFormat="1" ht="12.75">
      <c r="A81" s="67">
        <v>329001</v>
      </c>
      <c r="B81" s="68" t="s">
        <v>38</v>
      </c>
      <c r="C81" s="51">
        <v>367</v>
      </c>
      <c r="D81" s="35">
        <v>48209</v>
      </c>
      <c r="E81" s="35">
        <f t="shared" si="20"/>
        <v>131.35967302452315</v>
      </c>
      <c r="F81" s="35">
        <v>0</v>
      </c>
      <c r="G81" s="35">
        <f t="shared" si="21"/>
        <v>0</v>
      </c>
      <c r="H81" s="35">
        <v>0</v>
      </c>
      <c r="I81" s="35">
        <f t="shared" si="22"/>
        <v>0</v>
      </c>
      <c r="J81" s="35">
        <v>0</v>
      </c>
      <c r="K81" s="35">
        <f t="shared" si="23"/>
        <v>0</v>
      </c>
      <c r="L81" s="35">
        <v>0</v>
      </c>
      <c r="M81" s="35">
        <f t="shared" si="24"/>
        <v>0</v>
      </c>
      <c r="N81" s="35">
        <v>0</v>
      </c>
      <c r="O81" s="35">
        <f t="shared" si="25"/>
        <v>0</v>
      </c>
      <c r="P81" s="35">
        <v>0</v>
      </c>
      <c r="Q81" s="35">
        <f t="shared" si="26"/>
        <v>0</v>
      </c>
      <c r="R81" s="35">
        <v>0</v>
      </c>
      <c r="S81" s="35">
        <f t="shared" si="27"/>
        <v>0</v>
      </c>
      <c r="T81" s="35">
        <v>0</v>
      </c>
      <c r="U81" s="35">
        <f t="shared" si="28"/>
        <v>0</v>
      </c>
      <c r="V81" s="35">
        <v>0</v>
      </c>
      <c r="W81" s="35">
        <f t="shared" si="29"/>
        <v>0</v>
      </c>
      <c r="X81" s="35">
        <v>15402</v>
      </c>
      <c r="Y81" s="35">
        <f t="shared" si="30"/>
        <v>41.967302452316076</v>
      </c>
      <c r="Z81" s="35">
        <v>17350</v>
      </c>
      <c r="AA81" s="35">
        <f t="shared" si="31"/>
        <v>47.275204359673026</v>
      </c>
      <c r="AB81" s="35">
        <v>0</v>
      </c>
      <c r="AC81" s="35">
        <f t="shared" si="32"/>
        <v>0</v>
      </c>
      <c r="AD81" s="35">
        <v>0</v>
      </c>
      <c r="AE81" s="35">
        <f t="shared" si="33"/>
        <v>0</v>
      </c>
      <c r="AF81" s="35">
        <v>0</v>
      </c>
      <c r="AG81" s="35">
        <f t="shared" si="34"/>
        <v>0</v>
      </c>
      <c r="AH81" s="36">
        <f>D81+F81+H81+J81+L81+N81+P81+R81+T81+V81+X81+Z81+AB81+AD81+AF81</f>
        <v>80961</v>
      </c>
      <c r="AI81" s="35">
        <f t="shared" si="35"/>
        <v>220.60217983651225</v>
      </c>
    </row>
    <row r="82" spans="1:35" s="31" customFormat="1" ht="12.75">
      <c r="A82" s="67">
        <v>331001</v>
      </c>
      <c r="B82" s="68" t="s">
        <v>39</v>
      </c>
      <c r="C82" s="51">
        <v>627</v>
      </c>
      <c r="D82" s="35">
        <v>375842</v>
      </c>
      <c r="E82" s="35">
        <f t="shared" si="20"/>
        <v>599.4290271132377</v>
      </c>
      <c r="F82" s="35">
        <v>0</v>
      </c>
      <c r="G82" s="35">
        <f t="shared" si="21"/>
        <v>0</v>
      </c>
      <c r="H82" s="35">
        <v>0</v>
      </c>
      <c r="I82" s="35">
        <f t="shared" si="22"/>
        <v>0</v>
      </c>
      <c r="J82" s="35">
        <v>0</v>
      </c>
      <c r="K82" s="35">
        <f t="shared" si="23"/>
        <v>0</v>
      </c>
      <c r="L82" s="35">
        <v>0</v>
      </c>
      <c r="M82" s="35">
        <f t="shared" si="24"/>
        <v>0</v>
      </c>
      <c r="N82" s="35">
        <v>0</v>
      </c>
      <c r="O82" s="35">
        <f t="shared" si="25"/>
        <v>0</v>
      </c>
      <c r="P82" s="35">
        <v>0</v>
      </c>
      <c r="Q82" s="35">
        <f t="shared" si="26"/>
        <v>0</v>
      </c>
      <c r="R82" s="35">
        <v>0</v>
      </c>
      <c r="S82" s="35">
        <f t="shared" si="27"/>
        <v>0</v>
      </c>
      <c r="T82" s="35">
        <v>0</v>
      </c>
      <c r="U82" s="35">
        <f t="shared" si="28"/>
        <v>0</v>
      </c>
      <c r="V82" s="35">
        <v>0</v>
      </c>
      <c r="W82" s="35">
        <f t="shared" si="29"/>
        <v>0</v>
      </c>
      <c r="X82" s="35">
        <v>4171</v>
      </c>
      <c r="Y82" s="35">
        <f t="shared" si="30"/>
        <v>6.652312599681021</v>
      </c>
      <c r="Z82" s="35">
        <v>0</v>
      </c>
      <c r="AA82" s="35">
        <f t="shared" si="31"/>
        <v>0</v>
      </c>
      <c r="AB82" s="35">
        <v>0</v>
      </c>
      <c r="AC82" s="35">
        <f t="shared" si="32"/>
        <v>0</v>
      </c>
      <c r="AD82" s="35">
        <v>560</v>
      </c>
      <c r="AE82" s="35">
        <f t="shared" si="33"/>
        <v>0.8931419457735247</v>
      </c>
      <c r="AF82" s="35">
        <v>25024</v>
      </c>
      <c r="AG82" s="35">
        <f t="shared" si="34"/>
        <v>39.910685805422645</v>
      </c>
      <c r="AH82" s="36">
        <f aca="true" t="shared" si="36" ref="AH82:AH95">D82+F82+H82+J82+L82+N82+P82+R82+T82+V82+X82+Z82+AB82+AD82+AF82</f>
        <v>405597</v>
      </c>
      <c r="AI82" s="35">
        <f t="shared" si="35"/>
        <v>646.8851674641148</v>
      </c>
    </row>
    <row r="83" spans="1:35" s="31" customFormat="1" ht="12.75">
      <c r="A83" s="67">
        <v>333001</v>
      </c>
      <c r="B83" s="68" t="s">
        <v>40</v>
      </c>
      <c r="C83" s="51">
        <v>697</v>
      </c>
      <c r="D83" s="35">
        <v>173229</v>
      </c>
      <c r="E83" s="35">
        <f t="shared" si="20"/>
        <v>248.5351506456241</v>
      </c>
      <c r="F83" s="35">
        <v>0</v>
      </c>
      <c r="G83" s="35">
        <f t="shared" si="21"/>
        <v>0</v>
      </c>
      <c r="H83" s="35">
        <v>0</v>
      </c>
      <c r="I83" s="35">
        <f t="shared" si="22"/>
        <v>0</v>
      </c>
      <c r="J83" s="35">
        <v>0</v>
      </c>
      <c r="K83" s="35">
        <f t="shared" si="23"/>
        <v>0</v>
      </c>
      <c r="L83" s="35">
        <v>0</v>
      </c>
      <c r="M83" s="35">
        <f t="shared" si="24"/>
        <v>0</v>
      </c>
      <c r="N83" s="35">
        <v>0</v>
      </c>
      <c r="O83" s="35">
        <f t="shared" si="25"/>
        <v>0</v>
      </c>
      <c r="P83" s="35">
        <v>0</v>
      </c>
      <c r="Q83" s="35">
        <f t="shared" si="26"/>
        <v>0</v>
      </c>
      <c r="R83" s="35">
        <v>0</v>
      </c>
      <c r="S83" s="35">
        <f t="shared" si="27"/>
        <v>0</v>
      </c>
      <c r="T83" s="35">
        <v>0</v>
      </c>
      <c r="U83" s="35">
        <f t="shared" si="28"/>
        <v>0</v>
      </c>
      <c r="V83" s="35">
        <v>0</v>
      </c>
      <c r="W83" s="35">
        <f t="shared" si="29"/>
        <v>0</v>
      </c>
      <c r="X83" s="35">
        <v>12913</v>
      </c>
      <c r="Y83" s="35">
        <f t="shared" si="30"/>
        <v>18.526542324246773</v>
      </c>
      <c r="Z83" s="35">
        <v>20000</v>
      </c>
      <c r="AA83" s="35">
        <f t="shared" si="31"/>
        <v>28.694404591104735</v>
      </c>
      <c r="AB83" s="35">
        <v>44231</v>
      </c>
      <c r="AC83" s="35">
        <f t="shared" si="32"/>
        <v>63.45911047345768</v>
      </c>
      <c r="AD83" s="35">
        <v>303</v>
      </c>
      <c r="AE83" s="35">
        <f t="shared" si="33"/>
        <v>0.4347202295552367</v>
      </c>
      <c r="AF83" s="35">
        <v>664</v>
      </c>
      <c r="AG83" s="35">
        <f t="shared" si="34"/>
        <v>0.9526542324246772</v>
      </c>
      <c r="AH83" s="36">
        <f t="shared" si="36"/>
        <v>251340</v>
      </c>
      <c r="AI83" s="35">
        <f t="shared" si="35"/>
        <v>360.6025824964132</v>
      </c>
    </row>
    <row r="84" spans="1:35" ht="12.75">
      <c r="A84" s="69">
        <v>336001</v>
      </c>
      <c r="B84" s="70" t="s">
        <v>41</v>
      </c>
      <c r="C84" s="50">
        <v>653</v>
      </c>
      <c r="D84" s="32">
        <v>114243</v>
      </c>
      <c r="E84" s="32">
        <f t="shared" si="20"/>
        <v>174.9509954058193</v>
      </c>
      <c r="F84" s="32">
        <v>0</v>
      </c>
      <c r="G84" s="32">
        <f t="shared" si="21"/>
        <v>0</v>
      </c>
      <c r="H84" s="32">
        <v>0</v>
      </c>
      <c r="I84" s="32">
        <f t="shared" si="22"/>
        <v>0</v>
      </c>
      <c r="J84" s="32">
        <v>0</v>
      </c>
      <c r="K84" s="32">
        <f t="shared" si="23"/>
        <v>0</v>
      </c>
      <c r="L84" s="32">
        <v>0</v>
      </c>
      <c r="M84" s="32">
        <f t="shared" si="24"/>
        <v>0</v>
      </c>
      <c r="N84" s="32">
        <v>0</v>
      </c>
      <c r="O84" s="32">
        <f t="shared" si="25"/>
        <v>0</v>
      </c>
      <c r="P84" s="32">
        <v>0</v>
      </c>
      <c r="Q84" s="32">
        <f t="shared" si="26"/>
        <v>0</v>
      </c>
      <c r="R84" s="32">
        <v>0</v>
      </c>
      <c r="S84" s="32">
        <f t="shared" si="27"/>
        <v>0</v>
      </c>
      <c r="T84" s="32">
        <v>0</v>
      </c>
      <c r="U84" s="32">
        <f t="shared" si="28"/>
        <v>0</v>
      </c>
      <c r="V84" s="32">
        <v>0</v>
      </c>
      <c r="W84" s="32">
        <f t="shared" si="29"/>
        <v>0</v>
      </c>
      <c r="X84" s="32">
        <v>28504</v>
      </c>
      <c r="Y84" s="32">
        <f t="shared" si="30"/>
        <v>43.65084226646248</v>
      </c>
      <c r="Z84" s="32">
        <v>13300</v>
      </c>
      <c r="AA84" s="32">
        <f t="shared" si="31"/>
        <v>20.367534456355283</v>
      </c>
      <c r="AB84" s="32">
        <v>0</v>
      </c>
      <c r="AC84" s="32">
        <f t="shared" si="32"/>
        <v>0</v>
      </c>
      <c r="AD84" s="32">
        <v>1692</v>
      </c>
      <c r="AE84" s="32">
        <f t="shared" si="33"/>
        <v>2.5911179173047474</v>
      </c>
      <c r="AF84" s="32">
        <v>18736</v>
      </c>
      <c r="AG84" s="32">
        <f t="shared" si="34"/>
        <v>28.69218989280245</v>
      </c>
      <c r="AH84" s="33">
        <f t="shared" si="36"/>
        <v>176475</v>
      </c>
      <c r="AI84" s="32">
        <f t="shared" si="35"/>
        <v>270.2526799387443</v>
      </c>
    </row>
    <row r="85" spans="1:35" ht="12.75">
      <c r="A85" s="71">
        <v>337001</v>
      </c>
      <c r="B85" s="72" t="s">
        <v>42</v>
      </c>
      <c r="C85" s="51">
        <v>942</v>
      </c>
      <c r="D85" s="42">
        <v>944118</v>
      </c>
      <c r="E85" s="42">
        <f t="shared" si="20"/>
        <v>1002.2484076433121</v>
      </c>
      <c r="F85" s="42">
        <v>0</v>
      </c>
      <c r="G85" s="42">
        <f t="shared" si="21"/>
        <v>0</v>
      </c>
      <c r="H85" s="42">
        <v>0</v>
      </c>
      <c r="I85" s="42">
        <f t="shared" si="22"/>
        <v>0</v>
      </c>
      <c r="J85" s="42">
        <v>0</v>
      </c>
      <c r="K85" s="42">
        <f t="shared" si="23"/>
        <v>0</v>
      </c>
      <c r="L85" s="42">
        <v>0</v>
      </c>
      <c r="M85" s="42">
        <f t="shared" si="24"/>
        <v>0</v>
      </c>
      <c r="N85" s="42">
        <v>0</v>
      </c>
      <c r="O85" s="42">
        <f t="shared" si="25"/>
        <v>0</v>
      </c>
      <c r="P85" s="42">
        <v>0</v>
      </c>
      <c r="Q85" s="42">
        <f t="shared" si="26"/>
        <v>0</v>
      </c>
      <c r="R85" s="42">
        <v>0</v>
      </c>
      <c r="S85" s="42">
        <f t="shared" si="27"/>
        <v>0</v>
      </c>
      <c r="T85" s="42">
        <v>5325</v>
      </c>
      <c r="U85" s="42">
        <f t="shared" si="28"/>
        <v>5.6528662420382165</v>
      </c>
      <c r="V85" s="42">
        <v>0</v>
      </c>
      <c r="W85" s="42">
        <f t="shared" si="29"/>
        <v>0</v>
      </c>
      <c r="X85" s="42">
        <v>39697</v>
      </c>
      <c r="Y85" s="42">
        <f t="shared" si="30"/>
        <v>42.1411889596603</v>
      </c>
      <c r="Z85" s="42">
        <v>44484</v>
      </c>
      <c r="AA85" s="42">
        <f t="shared" si="31"/>
        <v>47.22292993630573</v>
      </c>
      <c r="AB85" s="42">
        <v>0</v>
      </c>
      <c r="AC85" s="42">
        <f t="shared" si="32"/>
        <v>0</v>
      </c>
      <c r="AD85" s="42">
        <v>3525</v>
      </c>
      <c r="AE85" s="42">
        <f t="shared" si="33"/>
        <v>3.7420382165605095</v>
      </c>
      <c r="AF85" s="42">
        <v>14165</v>
      </c>
      <c r="AG85" s="42">
        <f t="shared" si="34"/>
        <v>15.03715498938429</v>
      </c>
      <c r="AH85" s="36">
        <f t="shared" si="36"/>
        <v>1051314</v>
      </c>
      <c r="AI85" s="42">
        <f t="shared" si="35"/>
        <v>1116.0445859872611</v>
      </c>
    </row>
    <row r="86" spans="1:35" s="31" customFormat="1" ht="12.75">
      <c r="A86" s="67">
        <v>339001</v>
      </c>
      <c r="B86" s="68" t="s">
        <v>43</v>
      </c>
      <c r="C86" s="51">
        <v>395</v>
      </c>
      <c r="D86" s="35">
        <v>581161</v>
      </c>
      <c r="E86" s="35">
        <f t="shared" si="20"/>
        <v>1471.293670886076</v>
      </c>
      <c r="F86" s="35">
        <v>0</v>
      </c>
      <c r="G86" s="35">
        <f t="shared" si="21"/>
        <v>0</v>
      </c>
      <c r="H86" s="35">
        <v>0</v>
      </c>
      <c r="I86" s="35">
        <f t="shared" si="22"/>
        <v>0</v>
      </c>
      <c r="J86" s="35">
        <v>0</v>
      </c>
      <c r="K86" s="35">
        <f t="shared" si="23"/>
        <v>0</v>
      </c>
      <c r="L86" s="35">
        <v>0</v>
      </c>
      <c r="M86" s="35">
        <f t="shared" si="24"/>
        <v>0</v>
      </c>
      <c r="N86" s="35">
        <v>0</v>
      </c>
      <c r="O86" s="35">
        <f t="shared" si="25"/>
        <v>0</v>
      </c>
      <c r="P86" s="35">
        <v>0</v>
      </c>
      <c r="Q86" s="35">
        <f t="shared" si="26"/>
        <v>0</v>
      </c>
      <c r="R86" s="35">
        <v>0</v>
      </c>
      <c r="S86" s="35">
        <f t="shared" si="27"/>
        <v>0</v>
      </c>
      <c r="T86" s="35">
        <v>0</v>
      </c>
      <c r="U86" s="35">
        <f t="shared" si="28"/>
        <v>0</v>
      </c>
      <c r="V86" s="35">
        <v>0</v>
      </c>
      <c r="W86" s="35">
        <f t="shared" si="29"/>
        <v>0</v>
      </c>
      <c r="X86" s="35">
        <v>5828</v>
      </c>
      <c r="Y86" s="35">
        <f t="shared" si="30"/>
        <v>14.754430379746836</v>
      </c>
      <c r="Z86" s="35">
        <v>11370</v>
      </c>
      <c r="AA86" s="35">
        <f t="shared" si="31"/>
        <v>28.78481012658228</v>
      </c>
      <c r="AB86" s="35">
        <v>23208</v>
      </c>
      <c r="AC86" s="35">
        <f t="shared" si="32"/>
        <v>58.754430379746836</v>
      </c>
      <c r="AD86" s="35">
        <v>870</v>
      </c>
      <c r="AE86" s="35">
        <f t="shared" si="33"/>
        <v>2.2025316455696204</v>
      </c>
      <c r="AF86" s="35">
        <v>227</v>
      </c>
      <c r="AG86" s="35">
        <f t="shared" si="34"/>
        <v>0.5746835443037974</v>
      </c>
      <c r="AH86" s="36">
        <f t="shared" si="36"/>
        <v>622664</v>
      </c>
      <c r="AI86" s="35">
        <f t="shared" si="35"/>
        <v>1576.3645569620253</v>
      </c>
    </row>
    <row r="87" spans="1:35" s="31" customFormat="1" ht="12.75">
      <c r="A87" s="67">
        <v>340001</v>
      </c>
      <c r="B87" s="68" t="s">
        <v>103</v>
      </c>
      <c r="C87" s="51">
        <v>103</v>
      </c>
      <c r="D87" s="35">
        <v>99777</v>
      </c>
      <c r="E87" s="35">
        <f aca="true" t="shared" si="37" ref="E87:E95">D87/$C87</f>
        <v>968.7087378640776</v>
      </c>
      <c r="F87" s="35">
        <v>0</v>
      </c>
      <c r="G87" s="35">
        <f aca="true" t="shared" si="38" ref="G87:G95">F87/$C87</f>
        <v>0</v>
      </c>
      <c r="H87" s="35">
        <v>0</v>
      </c>
      <c r="I87" s="35">
        <f aca="true" t="shared" si="39" ref="I87:I95">H87/$C87</f>
        <v>0</v>
      </c>
      <c r="J87" s="35">
        <v>0</v>
      </c>
      <c r="K87" s="35">
        <f aca="true" t="shared" si="40" ref="K87:K95">J87/$C87</f>
        <v>0</v>
      </c>
      <c r="L87" s="35">
        <v>0</v>
      </c>
      <c r="M87" s="35">
        <f aca="true" t="shared" si="41" ref="M87:M95">L87/$C87</f>
        <v>0</v>
      </c>
      <c r="N87" s="35">
        <v>0</v>
      </c>
      <c r="O87" s="35">
        <f aca="true" t="shared" si="42" ref="O87:O95">N87/$C87</f>
        <v>0</v>
      </c>
      <c r="P87" s="35">
        <v>0</v>
      </c>
      <c r="Q87" s="35">
        <f aca="true" t="shared" si="43" ref="Q87:Q95">P87/$C87</f>
        <v>0</v>
      </c>
      <c r="R87" s="35">
        <v>0</v>
      </c>
      <c r="S87" s="35">
        <f aca="true" t="shared" si="44" ref="S87:S95">R87/$C87</f>
        <v>0</v>
      </c>
      <c r="T87" s="35">
        <v>0</v>
      </c>
      <c r="U87" s="35">
        <f aca="true" t="shared" si="45" ref="U87:U95">T87/$C87</f>
        <v>0</v>
      </c>
      <c r="V87" s="35">
        <v>0</v>
      </c>
      <c r="W87" s="35">
        <f aca="true" t="shared" si="46" ref="W87:W95">V87/$C87</f>
        <v>0</v>
      </c>
      <c r="X87" s="35">
        <v>36840</v>
      </c>
      <c r="Y87" s="35">
        <f aca="true" t="shared" si="47" ref="Y87:Y95">X87/$C87</f>
        <v>357.66990291262135</v>
      </c>
      <c r="Z87" s="35">
        <v>9500</v>
      </c>
      <c r="AA87" s="35">
        <f aca="true" t="shared" si="48" ref="AA87:AA95">Z87/$C87</f>
        <v>92.23300970873787</v>
      </c>
      <c r="AB87" s="35"/>
      <c r="AC87" s="35">
        <f t="shared" si="32"/>
        <v>0</v>
      </c>
      <c r="AD87" s="35"/>
      <c r="AE87" s="35">
        <f t="shared" si="33"/>
        <v>0</v>
      </c>
      <c r="AF87" s="35">
        <v>0</v>
      </c>
      <c r="AG87" s="35">
        <f aca="true" t="shared" si="49" ref="AG87:AG95">AF87/$C87</f>
        <v>0</v>
      </c>
      <c r="AH87" s="36">
        <f t="shared" si="36"/>
        <v>146117</v>
      </c>
      <c r="AI87" s="35">
        <f aca="true" t="shared" si="50" ref="AI87:AI95">AH87/$C87</f>
        <v>1418.611650485437</v>
      </c>
    </row>
    <row r="88" spans="1:35" s="31" customFormat="1" ht="12.75">
      <c r="A88" s="67">
        <v>341001</v>
      </c>
      <c r="B88" s="68" t="s">
        <v>105</v>
      </c>
      <c r="C88" s="51">
        <v>364</v>
      </c>
      <c r="D88" s="35">
        <v>37296</v>
      </c>
      <c r="E88" s="35">
        <f t="shared" si="37"/>
        <v>102.46153846153847</v>
      </c>
      <c r="F88" s="35">
        <v>0</v>
      </c>
      <c r="G88" s="35">
        <f t="shared" si="38"/>
        <v>0</v>
      </c>
      <c r="H88" s="35">
        <v>0</v>
      </c>
      <c r="I88" s="35">
        <f t="shared" si="39"/>
        <v>0</v>
      </c>
      <c r="J88" s="35">
        <v>0</v>
      </c>
      <c r="K88" s="35">
        <f t="shared" si="40"/>
        <v>0</v>
      </c>
      <c r="L88" s="35">
        <v>0</v>
      </c>
      <c r="M88" s="35">
        <f t="shared" si="41"/>
        <v>0</v>
      </c>
      <c r="N88" s="35">
        <v>0</v>
      </c>
      <c r="O88" s="35">
        <f t="shared" si="42"/>
        <v>0</v>
      </c>
      <c r="P88" s="35">
        <v>0</v>
      </c>
      <c r="Q88" s="35">
        <f t="shared" si="43"/>
        <v>0</v>
      </c>
      <c r="R88" s="35">
        <v>0</v>
      </c>
      <c r="S88" s="35">
        <f t="shared" si="44"/>
        <v>0</v>
      </c>
      <c r="T88" s="35">
        <v>0</v>
      </c>
      <c r="U88" s="35">
        <f t="shared" si="45"/>
        <v>0</v>
      </c>
      <c r="V88" s="35">
        <v>0</v>
      </c>
      <c r="W88" s="35">
        <f t="shared" si="46"/>
        <v>0</v>
      </c>
      <c r="X88" s="35">
        <v>29980</v>
      </c>
      <c r="Y88" s="35">
        <f t="shared" si="47"/>
        <v>82.36263736263736</v>
      </c>
      <c r="Z88" s="35">
        <v>147658</v>
      </c>
      <c r="AA88" s="35">
        <f t="shared" si="48"/>
        <v>405.65384615384613</v>
      </c>
      <c r="AB88" s="35">
        <v>108249</v>
      </c>
      <c r="AC88" s="35">
        <f t="shared" si="32"/>
        <v>297.3873626373626</v>
      </c>
      <c r="AD88" s="35"/>
      <c r="AE88" s="35">
        <f t="shared" si="33"/>
        <v>0</v>
      </c>
      <c r="AF88" s="35">
        <v>54973</v>
      </c>
      <c r="AG88" s="35">
        <f t="shared" si="49"/>
        <v>151.02472527472528</v>
      </c>
      <c r="AH88" s="36">
        <f t="shared" si="36"/>
        <v>378156</v>
      </c>
      <c r="AI88" s="35">
        <f t="shared" si="50"/>
        <v>1038.89010989011</v>
      </c>
    </row>
    <row r="89" spans="1:35" ht="12.75">
      <c r="A89" s="67">
        <v>343001</v>
      </c>
      <c r="B89" s="70" t="s">
        <v>106</v>
      </c>
      <c r="C89" s="50">
        <v>208</v>
      </c>
      <c r="D89" s="32">
        <v>89302</v>
      </c>
      <c r="E89" s="32">
        <f t="shared" si="37"/>
        <v>429.33653846153845</v>
      </c>
      <c r="F89" s="32">
        <v>0</v>
      </c>
      <c r="G89" s="32">
        <f t="shared" si="38"/>
        <v>0</v>
      </c>
      <c r="H89" s="32">
        <v>0</v>
      </c>
      <c r="I89" s="32">
        <f t="shared" si="39"/>
        <v>0</v>
      </c>
      <c r="J89" s="32">
        <v>0</v>
      </c>
      <c r="K89" s="32">
        <f t="shared" si="40"/>
        <v>0</v>
      </c>
      <c r="L89" s="32">
        <v>0</v>
      </c>
      <c r="M89" s="32">
        <f t="shared" si="41"/>
        <v>0</v>
      </c>
      <c r="N89" s="32">
        <v>0</v>
      </c>
      <c r="O89" s="32">
        <f t="shared" si="42"/>
        <v>0</v>
      </c>
      <c r="P89" s="32">
        <v>0</v>
      </c>
      <c r="Q89" s="32">
        <f t="shared" si="43"/>
        <v>0</v>
      </c>
      <c r="R89" s="32">
        <v>0</v>
      </c>
      <c r="S89" s="32">
        <f t="shared" si="44"/>
        <v>0</v>
      </c>
      <c r="T89" s="32">
        <v>0</v>
      </c>
      <c r="U89" s="32">
        <f t="shared" si="45"/>
        <v>0</v>
      </c>
      <c r="V89" s="32">
        <v>0</v>
      </c>
      <c r="W89" s="32">
        <f t="shared" si="46"/>
        <v>0</v>
      </c>
      <c r="X89" s="32">
        <v>0</v>
      </c>
      <c r="Y89" s="32">
        <f t="shared" si="47"/>
        <v>0</v>
      </c>
      <c r="Z89" s="32">
        <v>0</v>
      </c>
      <c r="AA89" s="32">
        <f t="shared" si="48"/>
        <v>0</v>
      </c>
      <c r="AB89" s="32">
        <v>0</v>
      </c>
      <c r="AC89" s="32">
        <f t="shared" si="32"/>
        <v>0</v>
      </c>
      <c r="AD89" s="32">
        <v>0</v>
      </c>
      <c r="AE89" s="32">
        <f t="shared" si="33"/>
        <v>0</v>
      </c>
      <c r="AF89" s="32">
        <v>44</v>
      </c>
      <c r="AG89" s="32">
        <f t="shared" si="49"/>
        <v>0.21153846153846154</v>
      </c>
      <c r="AH89" s="33">
        <f t="shared" si="36"/>
        <v>89346</v>
      </c>
      <c r="AI89" s="32">
        <f t="shared" si="50"/>
        <v>429.5480769230769</v>
      </c>
    </row>
    <row r="90" spans="1:35" ht="12.75">
      <c r="A90" s="71">
        <v>343002</v>
      </c>
      <c r="B90" s="72" t="s">
        <v>126</v>
      </c>
      <c r="C90" s="51">
        <v>1246</v>
      </c>
      <c r="D90" s="42">
        <v>3113667</v>
      </c>
      <c r="E90" s="42">
        <f t="shared" si="37"/>
        <v>2498.930176565008</v>
      </c>
      <c r="F90" s="42">
        <v>0</v>
      </c>
      <c r="G90" s="42">
        <f t="shared" si="38"/>
        <v>0</v>
      </c>
      <c r="H90" s="42">
        <v>0</v>
      </c>
      <c r="I90" s="42">
        <f t="shared" si="39"/>
        <v>0</v>
      </c>
      <c r="J90" s="42">
        <v>0</v>
      </c>
      <c r="K90" s="42">
        <f t="shared" si="40"/>
        <v>0</v>
      </c>
      <c r="L90" s="42">
        <v>0</v>
      </c>
      <c r="M90" s="42">
        <f t="shared" si="41"/>
        <v>0</v>
      </c>
      <c r="N90" s="42">
        <v>0</v>
      </c>
      <c r="O90" s="42">
        <f t="shared" si="42"/>
        <v>0</v>
      </c>
      <c r="P90" s="42">
        <v>0</v>
      </c>
      <c r="Q90" s="42">
        <f t="shared" si="43"/>
        <v>0</v>
      </c>
      <c r="R90" s="42">
        <v>0</v>
      </c>
      <c r="S90" s="42">
        <f t="shared" si="44"/>
        <v>0</v>
      </c>
      <c r="T90" s="42">
        <v>0</v>
      </c>
      <c r="U90" s="42">
        <f t="shared" si="45"/>
        <v>0</v>
      </c>
      <c r="V90" s="42">
        <v>0</v>
      </c>
      <c r="W90" s="42">
        <f t="shared" si="46"/>
        <v>0</v>
      </c>
      <c r="X90" s="42">
        <v>0</v>
      </c>
      <c r="Y90" s="42">
        <f t="shared" si="47"/>
        <v>0</v>
      </c>
      <c r="Z90" s="42">
        <v>0</v>
      </c>
      <c r="AA90" s="42">
        <f t="shared" si="48"/>
        <v>0</v>
      </c>
      <c r="AB90" s="42">
        <v>0</v>
      </c>
      <c r="AC90" s="42">
        <f>AB90/$C90</f>
        <v>0</v>
      </c>
      <c r="AD90" s="42">
        <v>0</v>
      </c>
      <c r="AE90" s="42">
        <f>AD90/$C90</f>
        <v>0</v>
      </c>
      <c r="AF90" s="42">
        <v>64</v>
      </c>
      <c r="AG90" s="42">
        <f t="shared" si="49"/>
        <v>0.051364365971107544</v>
      </c>
      <c r="AH90" s="36">
        <f t="shared" si="36"/>
        <v>3113731</v>
      </c>
      <c r="AI90" s="42">
        <f t="shared" si="50"/>
        <v>2498.981540930979</v>
      </c>
    </row>
    <row r="91" spans="1:35" s="31" customFormat="1" ht="12.75">
      <c r="A91" s="60">
        <v>344001</v>
      </c>
      <c r="B91" s="61" t="s">
        <v>123</v>
      </c>
      <c r="C91" s="51">
        <v>296</v>
      </c>
      <c r="D91" s="35">
        <v>196868</v>
      </c>
      <c r="E91" s="35">
        <f t="shared" si="37"/>
        <v>665.0945945945946</v>
      </c>
      <c r="F91" s="35">
        <v>0</v>
      </c>
      <c r="G91" s="35">
        <f t="shared" si="38"/>
        <v>0</v>
      </c>
      <c r="H91" s="35">
        <v>0</v>
      </c>
      <c r="I91" s="35">
        <f t="shared" si="39"/>
        <v>0</v>
      </c>
      <c r="J91" s="35">
        <v>0</v>
      </c>
      <c r="K91" s="35">
        <f t="shared" si="40"/>
        <v>0</v>
      </c>
      <c r="L91" s="35">
        <v>0</v>
      </c>
      <c r="M91" s="35">
        <f t="shared" si="41"/>
        <v>0</v>
      </c>
      <c r="N91" s="35">
        <v>0</v>
      </c>
      <c r="O91" s="35">
        <f t="shared" si="42"/>
        <v>0</v>
      </c>
      <c r="P91" s="35">
        <v>0</v>
      </c>
      <c r="Q91" s="35">
        <f t="shared" si="43"/>
        <v>0</v>
      </c>
      <c r="R91" s="35">
        <v>0</v>
      </c>
      <c r="S91" s="35">
        <f t="shared" si="44"/>
        <v>0</v>
      </c>
      <c r="T91" s="35">
        <v>0</v>
      </c>
      <c r="U91" s="35">
        <f t="shared" si="45"/>
        <v>0</v>
      </c>
      <c r="V91" s="35">
        <v>0</v>
      </c>
      <c r="W91" s="35">
        <f t="shared" si="46"/>
        <v>0</v>
      </c>
      <c r="X91" s="35">
        <v>10084</v>
      </c>
      <c r="Y91" s="35">
        <f t="shared" si="47"/>
        <v>34.067567567567565</v>
      </c>
      <c r="Z91" s="35">
        <v>9299</v>
      </c>
      <c r="AA91" s="35">
        <f t="shared" si="48"/>
        <v>31.41554054054054</v>
      </c>
      <c r="AB91" s="35">
        <v>0</v>
      </c>
      <c r="AC91" s="35">
        <f>AB91/$C91</f>
        <v>0</v>
      </c>
      <c r="AD91" s="35">
        <v>0</v>
      </c>
      <c r="AE91" s="35">
        <f>AD91/$C91</f>
        <v>0</v>
      </c>
      <c r="AF91" s="35">
        <v>0</v>
      </c>
      <c r="AG91" s="35">
        <f t="shared" si="49"/>
        <v>0</v>
      </c>
      <c r="AH91" s="36">
        <f t="shared" si="36"/>
        <v>216251</v>
      </c>
      <c r="AI91" s="35">
        <f t="shared" si="50"/>
        <v>730.5777027027027</v>
      </c>
    </row>
    <row r="92" spans="1:35" s="31" customFormat="1" ht="12.75">
      <c r="A92" s="67">
        <v>345001</v>
      </c>
      <c r="B92" s="68" t="s">
        <v>127</v>
      </c>
      <c r="C92" s="51">
        <v>597</v>
      </c>
      <c r="D92" s="35">
        <v>1132187</v>
      </c>
      <c r="E92" s="35">
        <f t="shared" si="37"/>
        <v>1896.460636515913</v>
      </c>
      <c r="F92" s="35">
        <v>0</v>
      </c>
      <c r="G92" s="35">
        <f t="shared" si="38"/>
        <v>0</v>
      </c>
      <c r="H92" s="35">
        <v>0</v>
      </c>
      <c r="I92" s="35">
        <f t="shared" si="39"/>
        <v>0</v>
      </c>
      <c r="J92" s="35">
        <v>0</v>
      </c>
      <c r="K92" s="35">
        <f t="shared" si="40"/>
        <v>0</v>
      </c>
      <c r="L92" s="35">
        <v>0</v>
      </c>
      <c r="M92" s="35">
        <f t="shared" si="41"/>
        <v>0</v>
      </c>
      <c r="N92" s="35">
        <v>0</v>
      </c>
      <c r="O92" s="35">
        <f t="shared" si="42"/>
        <v>0</v>
      </c>
      <c r="P92" s="35">
        <v>0</v>
      </c>
      <c r="Q92" s="35">
        <f t="shared" si="43"/>
        <v>0</v>
      </c>
      <c r="R92" s="35">
        <v>0</v>
      </c>
      <c r="S92" s="35">
        <f t="shared" si="44"/>
        <v>0</v>
      </c>
      <c r="T92" s="35">
        <v>0</v>
      </c>
      <c r="U92" s="35">
        <f t="shared" si="45"/>
        <v>0</v>
      </c>
      <c r="V92" s="35">
        <v>0</v>
      </c>
      <c r="W92" s="35">
        <f t="shared" si="46"/>
        <v>0</v>
      </c>
      <c r="X92" s="35">
        <v>24239</v>
      </c>
      <c r="Y92" s="35">
        <f t="shared" si="47"/>
        <v>40.60134003350084</v>
      </c>
      <c r="Z92" s="35">
        <v>1500</v>
      </c>
      <c r="AA92" s="35">
        <f t="shared" si="48"/>
        <v>2.512562814070352</v>
      </c>
      <c r="AB92" s="35"/>
      <c r="AC92" s="35">
        <f>AB92/$C92</f>
        <v>0</v>
      </c>
      <c r="AD92" s="35"/>
      <c r="AE92" s="35">
        <f>AD92/$C92</f>
        <v>0</v>
      </c>
      <c r="AF92" s="35">
        <v>78695</v>
      </c>
      <c r="AG92" s="35">
        <f t="shared" si="49"/>
        <v>131.81742043551088</v>
      </c>
      <c r="AH92" s="36">
        <f t="shared" si="36"/>
        <v>1236621</v>
      </c>
      <c r="AI92" s="35">
        <f t="shared" si="50"/>
        <v>2071.391959798995</v>
      </c>
    </row>
    <row r="93" spans="1:35" s="31" customFormat="1" ht="12.75">
      <c r="A93" s="67">
        <v>346001</v>
      </c>
      <c r="B93" s="68" t="s">
        <v>128</v>
      </c>
      <c r="C93" s="51">
        <v>625</v>
      </c>
      <c r="D93" s="35">
        <v>136844</v>
      </c>
      <c r="E93" s="35">
        <f t="shared" si="37"/>
        <v>218.9504</v>
      </c>
      <c r="F93" s="35">
        <v>0</v>
      </c>
      <c r="G93" s="35">
        <f t="shared" si="38"/>
        <v>0</v>
      </c>
      <c r="H93" s="35">
        <v>0</v>
      </c>
      <c r="I93" s="35">
        <f t="shared" si="39"/>
        <v>0</v>
      </c>
      <c r="J93" s="35">
        <v>0</v>
      </c>
      <c r="K93" s="35">
        <f t="shared" si="40"/>
        <v>0</v>
      </c>
      <c r="L93" s="35">
        <v>0</v>
      </c>
      <c r="M93" s="35">
        <f t="shared" si="41"/>
        <v>0</v>
      </c>
      <c r="N93" s="35">
        <v>0</v>
      </c>
      <c r="O93" s="35">
        <f t="shared" si="42"/>
        <v>0</v>
      </c>
      <c r="P93" s="35">
        <v>0</v>
      </c>
      <c r="Q93" s="35">
        <f t="shared" si="43"/>
        <v>0</v>
      </c>
      <c r="R93" s="35">
        <v>907584</v>
      </c>
      <c r="S93" s="35">
        <f t="shared" si="44"/>
        <v>1452.1344</v>
      </c>
      <c r="T93" s="35">
        <v>0</v>
      </c>
      <c r="U93" s="35">
        <f t="shared" si="45"/>
        <v>0</v>
      </c>
      <c r="V93" s="35">
        <v>0</v>
      </c>
      <c r="W93" s="35">
        <f t="shared" si="46"/>
        <v>0</v>
      </c>
      <c r="X93" s="35">
        <v>0</v>
      </c>
      <c r="Y93" s="35">
        <f t="shared" si="47"/>
        <v>0</v>
      </c>
      <c r="Z93" s="35">
        <v>0</v>
      </c>
      <c r="AA93" s="35">
        <f t="shared" si="48"/>
        <v>0</v>
      </c>
      <c r="AB93" s="35">
        <v>0</v>
      </c>
      <c r="AC93" s="35">
        <f>AB93/$C93</f>
        <v>0</v>
      </c>
      <c r="AD93" s="35">
        <v>0</v>
      </c>
      <c r="AE93" s="35">
        <f>AD93/$C93</f>
        <v>0</v>
      </c>
      <c r="AF93" s="35">
        <v>6023</v>
      </c>
      <c r="AG93" s="35">
        <f t="shared" si="49"/>
        <v>9.6368</v>
      </c>
      <c r="AH93" s="36">
        <f t="shared" si="36"/>
        <v>1050451</v>
      </c>
      <c r="AI93" s="35">
        <f t="shared" si="50"/>
        <v>1680.7216</v>
      </c>
    </row>
    <row r="94" spans="1:35" ht="12.75">
      <c r="A94" s="69">
        <v>347001</v>
      </c>
      <c r="B94" s="70" t="s">
        <v>129</v>
      </c>
      <c r="C94" s="50">
        <v>119</v>
      </c>
      <c r="D94" s="32">
        <v>41484</v>
      </c>
      <c r="E94" s="32">
        <f t="shared" si="37"/>
        <v>348.60504201680675</v>
      </c>
      <c r="F94" s="32">
        <v>0</v>
      </c>
      <c r="G94" s="32">
        <f t="shared" si="38"/>
        <v>0</v>
      </c>
      <c r="H94" s="32">
        <v>0</v>
      </c>
      <c r="I94" s="32">
        <f t="shared" si="39"/>
        <v>0</v>
      </c>
      <c r="J94" s="32">
        <v>0</v>
      </c>
      <c r="K94" s="32">
        <f t="shared" si="40"/>
        <v>0</v>
      </c>
      <c r="L94" s="32">
        <v>0</v>
      </c>
      <c r="M94" s="32">
        <f t="shared" si="41"/>
        <v>0</v>
      </c>
      <c r="N94" s="32">
        <v>0</v>
      </c>
      <c r="O94" s="32">
        <f t="shared" si="42"/>
        <v>0</v>
      </c>
      <c r="P94" s="32">
        <v>0</v>
      </c>
      <c r="Q94" s="32">
        <f t="shared" si="43"/>
        <v>0</v>
      </c>
      <c r="R94" s="32">
        <v>0</v>
      </c>
      <c r="S94" s="32">
        <f t="shared" si="44"/>
        <v>0</v>
      </c>
      <c r="T94" s="32">
        <v>0</v>
      </c>
      <c r="U94" s="32">
        <f t="shared" si="45"/>
        <v>0</v>
      </c>
      <c r="V94" s="32">
        <v>0</v>
      </c>
      <c r="W94" s="32">
        <f t="shared" si="46"/>
        <v>0</v>
      </c>
      <c r="X94" s="32">
        <v>0</v>
      </c>
      <c r="Y94" s="32">
        <f t="shared" si="47"/>
        <v>0</v>
      </c>
      <c r="Z94" s="32">
        <v>4517</v>
      </c>
      <c r="AA94" s="32">
        <f t="shared" si="48"/>
        <v>37.95798319327731</v>
      </c>
      <c r="AB94" s="32">
        <v>0</v>
      </c>
      <c r="AC94" s="32">
        <f>AB94/$C94</f>
        <v>0</v>
      </c>
      <c r="AD94" s="32">
        <v>2700</v>
      </c>
      <c r="AE94" s="32">
        <f>AD94/$C94</f>
        <v>22.689075630252102</v>
      </c>
      <c r="AF94" s="32">
        <v>1561</v>
      </c>
      <c r="AG94" s="32">
        <f t="shared" si="49"/>
        <v>13.117647058823529</v>
      </c>
      <c r="AH94" s="33">
        <f t="shared" si="36"/>
        <v>50262</v>
      </c>
      <c r="AI94" s="32">
        <f t="shared" si="50"/>
        <v>422.3697478991597</v>
      </c>
    </row>
    <row r="95" spans="1:35" s="31" customFormat="1" ht="12.75">
      <c r="A95" s="69">
        <v>348001</v>
      </c>
      <c r="B95" s="70" t="s">
        <v>130</v>
      </c>
      <c r="C95" s="50">
        <v>102</v>
      </c>
      <c r="D95" s="32">
        <v>80465</v>
      </c>
      <c r="E95" s="32">
        <f t="shared" si="37"/>
        <v>788.8725490196078</v>
      </c>
      <c r="F95" s="32">
        <v>0</v>
      </c>
      <c r="G95" s="32">
        <f t="shared" si="38"/>
        <v>0</v>
      </c>
      <c r="H95" s="32">
        <v>0</v>
      </c>
      <c r="I95" s="32">
        <f t="shared" si="39"/>
        <v>0</v>
      </c>
      <c r="J95" s="32">
        <v>0</v>
      </c>
      <c r="K95" s="32">
        <f t="shared" si="40"/>
        <v>0</v>
      </c>
      <c r="L95" s="32">
        <v>0</v>
      </c>
      <c r="M95" s="32">
        <f t="shared" si="41"/>
        <v>0</v>
      </c>
      <c r="N95" s="32">
        <v>0</v>
      </c>
      <c r="O95" s="32">
        <f t="shared" si="42"/>
        <v>0</v>
      </c>
      <c r="P95" s="32">
        <v>0</v>
      </c>
      <c r="Q95" s="32">
        <f t="shared" si="43"/>
        <v>0</v>
      </c>
      <c r="R95" s="32">
        <v>0</v>
      </c>
      <c r="S95" s="32">
        <f t="shared" si="44"/>
        <v>0</v>
      </c>
      <c r="T95" s="32">
        <v>0</v>
      </c>
      <c r="U95" s="32">
        <f t="shared" si="45"/>
        <v>0</v>
      </c>
      <c r="V95" s="32">
        <v>0</v>
      </c>
      <c r="W95" s="32">
        <f t="shared" si="46"/>
        <v>0</v>
      </c>
      <c r="X95" s="32">
        <v>0</v>
      </c>
      <c r="Y95" s="32">
        <f t="shared" si="47"/>
        <v>0</v>
      </c>
      <c r="Z95" s="32">
        <v>0</v>
      </c>
      <c r="AA95" s="32">
        <f t="shared" si="48"/>
        <v>0</v>
      </c>
      <c r="AB95" s="32">
        <v>0</v>
      </c>
      <c r="AC95" s="32">
        <f t="shared" si="32"/>
        <v>0</v>
      </c>
      <c r="AD95" s="32">
        <v>0</v>
      </c>
      <c r="AE95" s="32">
        <f t="shared" si="33"/>
        <v>0</v>
      </c>
      <c r="AF95" s="32">
        <v>135</v>
      </c>
      <c r="AG95" s="32">
        <f t="shared" si="49"/>
        <v>1.3235294117647058</v>
      </c>
      <c r="AH95" s="33">
        <f t="shared" si="36"/>
        <v>80600</v>
      </c>
      <c r="AI95" s="32">
        <f t="shared" si="50"/>
        <v>790.1960784313726</v>
      </c>
    </row>
    <row r="96" spans="1:35" ht="12.75">
      <c r="A96" s="14"/>
      <c r="B96" s="15" t="s">
        <v>44</v>
      </c>
      <c r="C96" s="40">
        <f>SUM(C80:C95)</f>
        <v>7720</v>
      </c>
      <c r="D96" s="44">
        <f>SUM(D80:D95)</f>
        <v>7226003</v>
      </c>
      <c r="E96" s="44">
        <f t="shared" si="20"/>
        <v>936.0107512953368</v>
      </c>
      <c r="F96" s="44">
        <f>SUM(F80:F95)</f>
        <v>0</v>
      </c>
      <c r="G96" s="44">
        <f t="shared" si="21"/>
        <v>0</v>
      </c>
      <c r="H96" s="44">
        <f>SUM(H80:H95)</f>
        <v>0</v>
      </c>
      <c r="I96" s="44">
        <f t="shared" si="22"/>
        <v>0</v>
      </c>
      <c r="J96" s="44">
        <f>SUM(J80:J95)</f>
        <v>0</v>
      </c>
      <c r="K96" s="44">
        <f t="shared" si="23"/>
        <v>0</v>
      </c>
      <c r="L96" s="44">
        <f>SUM(L80:L95)</f>
        <v>0</v>
      </c>
      <c r="M96" s="44">
        <f t="shared" si="24"/>
        <v>0</v>
      </c>
      <c r="N96" s="44">
        <f>SUM(N80:N95)</f>
        <v>0</v>
      </c>
      <c r="O96" s="44">
        <f t="shared" si="25"/>
        <v>0</v>
      </c>
      <c r="P96" s="44">
        <f>SUM(P80:P95)</f>
        <v>0</v>
      </c>
      <c r="Q96" s="44">
        <f t="shared" si="26"/>
        <v>0</v>
      </c>
      <c r="R96" s="44">
        <f>SUM(R80:R95)</f>
        <v>907584</v>
      </c>
      <c r="S96" s="44">
        <f t="shared" si="27"/>
        <v>117.56269430051813</v>
      </c>
      <c r="T96" s="44">
        <f>SUM(T80:T95)</f>
        <v>5325</v>
      </c>
      <c r="U96" s="44">
        <f t="shared" si="28"/>
        <v>0.6897668393782384</v>
      </c>
      <c r="V96" s="44">
        <f>SUM(V80:V95)</f>
        <v>0</v>
      </c>
      <c r="W96" s="44">
        <f t="shared" si="29"/>
        <v>0</v>
      </c>
      <c r="X96" s="44">
        <f>SUM(X80:X95)</f>
        <v>207658</v>
      </c>
      <c r="Y96" s="44">
        <f t="shared" si="30"/>
        <v>26.898704663212435</v>
      </c>
      <c r="Z96" s="44">
        <f>SUM(Z80:Z95)</f>
        <v>293238</v>
      </c>
      <c r="AA96" s="44">
        <f t="shared" si="31"/>
        <v>37.98419689119171</v>
      </c>
      <c r="AB96" s="44">
        <f>SUM(AB80:AB95)</f>
        <v>175688</v>
      </c>
      <c r="AC96" s="44">
        <f t="shared" si="32"/>
        <v>22.757512953367875</v>
      </c>
      <c r="AD96" s="44">
        <f>SUM(AD80:AD95)</f>
        <v>9650</v>
      </c>
      <c r="AE96" s="44">
        <f t="shared" si="33"/>
        <v>1.25</v>
      </c>
      <c r="AF96" s="44">
        <f>SUM(AF80:AF95)</f>
        <v>200311</v>
      </c>
      <c r="AG96" s="44">
        <f t="shared" si="34"/>
        <v>25.9470207253886</v>
      </c>
      <c r="AH96" s="45">
        <f>SUM(AH80:AH95)</f>
        <v>9025457</v>
      </c>
      <c r="AI96" s="44">
        <f t="shared" si="35"/>
        <v>1169.1006476683938</v>
      </c>
    </row>
    <row r="97" spans="1:35" ht="12.75">
      <c r="A97" s="10"/>
      <c r="B97" s="11"/>
      <c r="C97" s="8"/>
      <c r="D97" s="8"/>
      <c r="E97" s="8"/>
      <c r="F97" s="8"/>
      <c r="G97" s="8"/>
      <c r="H97" s="8"/>
      <c r="I97" s="12"/>
      <c r="J97" s="8"/>
      <c r="K97" s="8"/>
      <c r="L97" s="8"/>
      <c r="M97" s="8"/>
      <c r="N97" s="8"/>
      <c r="O97" s="12"/>
      <c r="P97" s="8"/>
      <c r="Q97" s="8"/>
      <c r="R97" s="8"/>
      <c r="S97" s="8"/>
      <c r="T97" s="8"/>
      <c r="U97" s="12"/>
      <c r="V97" s="8"/>
      <c r="W97" s="8"/>
      <c r="X97" s="8"/>
      <c r="Y97" s="8"/>
      <c r="Z97" s="8"/>
      <c r="AA97" s="12"/>
      <c r="AB97" s="8"/>
      <c r="AC97" s="8"/>
      <c r="AD97" s="8"/>
      <c r="AE97" s="12"/>
      <c r="AF97" s="8"/>
      <c r="AG97" s="8"/>
      <c r="AH97" s="8"/>
      <c r="AI97" s="12"/>
    </row>
    <row r="98" spans="1:35" s="31" customFormat="1" ht="12.75">
      <c r="A98" s="62" t="s">
        <v>120</v>
      </c>
      <c r="B98" s="63" t="s">
        <v>121</v>
      </c>
      <c r="C98" s="50">
        <v>314</v>
      </c>
      <c r="D98" s="32">
        <v>374062</v>
      </c>
      <c r="E98" s="32">
        <f>D98/$C98</f>
        <v>1191.28025477707</v>
      </c>
      <c r="F98" s="32">
        <v>0</v>
      </c>
      <c r="G98" s="32">
        <f>F98/$C98</f>
        <v>0</v>
      </c>
      <c r="H98" s="32">
        <v>0</v>
      </c>
      <c r="I98" s="32">
        <f>H98/$C98</f>
        <v>0</v>
      </c>
      <c r="J98" s="32">
        <v>0</v>
      </c>
      <c r="K98" s="32">
        <f>J98/$C98</f>
        <v>0</v>
      </c>
      <c r="L98" s="32">
        <v>0</v>
      </c>
      <c r="M98" s="32">
        <f>L98/$C98</f>
        <v>0</v>
      </c>
      <c r="N98" s="32">
        <v>0</v>
      </c>
      <c r="O98" s="32">
        <f>N98/$C98</f>
        <v>0</v>
      </c>
      <c r="P98" s="32">
        <v>0</v>
      </c>
      <c r="Q98" s="32">
        <f>P98/$C98</f>
        <v>0</v>
      </c>
      <c r="R98" s="32">
        <v>0</v>
      </c>
      <c r="S98" s="32">
        <f>R98/$C98</f>
        <v>0</v>
      </c>
      <c r="T98" s="32">
        <v>0</v>
      </c>
      <c r="U98" s="32">
        <f>T98/$C98</f>
        <v>0</v>
      </c>
      <c r="V98" s="32">
        <v>0</v>
      </c>
      <c r="W98" s="32">
        <f>V98/$C98</f>
        <v>0</v>
      </c>
      <c r="X98" s="32">
        <v>0</v>
      </c>
      <c r="Y98" s="32">
        <f>X98/$C98</f>
        <v>0</v>
      </c>
      <c r="Z98" s="32">
        <v>0</v>
      </c>
      <c r="AA98" s="32">
        <f>Z98/$C98</f>
        <v>0</v>
      </c>
      <c r="AB98" s="32">
        <v>0</v>
      </c>
      <c r="AC98" s="32">
        <f>AB98/$C98</f>
        <v>0</v>
      </c>
      <c r="AD98" s="32">
        <v>0</v>
      </c>
      <c r="AE98" s="32">
        <f>AD98/$C98</f>
        <v>0</v>
      </c>
      <c r="AF98" s="32">
        <v>0</v>
      </c>
      <c r="AG98" s="32">
        <f>AF98/$C98</f>
        <v>0</v>
      </c>
      <c r="AH98" s="33">
        <f>D98+F98+H98+J98+L98+N98+P98+R98+T98+V98+X98+Z98+AB98+AD98+AF98</f>
        <v>374062</v>
      </c>
      <c r="AI98" s="32">
        <f>AH98/$C98</f>
        <v>1191.28025477707</v>
      </c>
    </row>
    <row r="99" spans="1:35" ht="12.75">
      <c r="A99" s="14"/>
      <c r="B99" s="15" t="s">
        <v>122</v>
      </c>
      <c r="C99" s="40">
        <f>SUM(C98)</f>
        <v>314</v>
      </c>
      <c r="D99" s="46">
        <f>SUM(D98)</f>
        <v>374062</v>
      </c>
      <c r="E99" s="46">
        <f>D99/$C99</f>
        <v>1191.28025477707</v>
      </c>
      <c r="F99" s="46">
        <f>SUM(F98)</f>
        <v>0</v>
      </c>
      <c r="G99" s="46">
        <f>F99/$C99</f>
        <v>0</v>
      </c>
      <c r="H99" s="46">
        <f>SUM(H98)</f>
        <v>0</v>
      </c>
      <c r="I99" s="46">
        <f>H99/$C99</f>
        <v>0</v>
      </c>
      <c r="J99" s="46">
        <f>SUM(J97:J98)</f>
        <v>0</v>
      </c>
      <c r="K99" s="46">
        <f>J99/$C99</f>
        <v>0</v>
      </c>
      <c r="L99" s="46">
        <f>SUM(L97:L98)</f>
        <v>0</v>
      </c>
      <c r="M99" s="46">
        <f>L99/$C99</f>
        <v>0</v>
      </c>
      <c r="N99" s="46">
        <f>SUM(N97:N98)</f>
        <v>0</v>
      </c>
      <c r="O99" s="46">
        <f>N99/$C99</f>
        <v>0</v>
      </c>
      <c r="P99" s="46">
        <f>SUM(P97:P98)</f>
        <v>0</v>
      </c>
      <c r="Q99" s="46">
        <f>P99/$C99</f>
        <v>0</v>
      </c>
      <c r="R99" s="46">
        <f>SUM(R97:R98)</f>
        <v>0</v>
      </c>
      <c r="S99" s="46">
        <f>R99/$C99</f>
        <v>0</v>
      </c>
      <c r="T99" s="46">
        <f>SUM(T97:T98)</f>
        <v>0</v>
      </c>
      <c r="U99" s="46">
        <f>T99/$C99</f>
        <v>0</v>
      </c>
      <c r="V99" s="46">
        <f>SUM(V98)</f>
        <v>0</v>
      </c>
      <c r="W99" s="46">
        <f>V99/$C99</f>
        <v>0</v>
      </c>
      <c r="X99" s="46">
        <f>SUM(X98)</f>
        <v>0</v>
      </c>
      <c r="Y99" s="46">
        <f>X99/$C99</f>
        <v>0</v>
      </c>
      <c r="Z99" s="46">
        <f>SUM(Z98)</f>
        <v>0</v>
      </c>
      <c r="AA99" s="46">
        <f>Z99/$C99</f>
        <v>0</v>
      </c>
      <c r="AB99" s="46">
        <f>SUM(AB98)</f>
        <v>0</v>
      </c>
      <c r="AC99" s="46">
        <f>AB99/$C99</f>
        <v>0</v>
      </c>
      <c r="AD99" s="46">
        <f>SUM(AD98)</f>
        <v>0</v>
      </c>
      <c r="AE99" s="46">
        <f>AD99/$C99</f>
        <v>0</v>
      </c>
      <c r="AF99" s="46">
        <f>SUM(AF98)</f>
        <v>0</v>
      </c>
      <c r="AG99" s="46">
        <f>AF99/$C99</f>
        <v>0</v>
      </c>
      <c r="AH99" s="47">
        <f>SUM(AH98)</f>
        <v>374062</v>
      </c>
      <c r="AI99" s="48">
        <f>AH99/$C99</f>
        <v>1191.28025477707</v>
      </c>
    </row>
    <row r="100" spans="1:35" ht="12.75">
      <c r="A100" s="10"/>
      <c r="B100" s="11"/>
      <c r="C100" s="8"/>
      <c r="D100" s="8"/>
      <c r="E100" s="8"/>
      <c r="F100" s="8"/>
      <c r="G100" s="8"/>
      <c r="H100" s="8"/>
      <c r="I100" s="12"/>
      <c r="J100" s="8"/>
      <c r="K100" s="8"/>
      <c r="L100" s="8"/>
      <c r="M100" s="8"/>
      <c r="N100" s="8"/>
      <c r="O100" s="12"/>
      <c r="P100" s="8"/>
      <c r="Q100" s="8"/>
      <c r="R100" s="8"/>
      <c r="S100" s="8"/>
      <c r="T100" s="8"/>
      <c r="U100" s="12"/>
      <c r="V100" s="8"/>
      <c r="W100" s="8"/>
      <c r="X100" s="8"/>
      <c r="Y100" s="8"/>
      <c r="Z100" s="8"/>
      <c r="AA100" s="12"/>
      <c r="AB100" s="8"/>
      <c r="AC100" s="8"/>
      <c r="AD100" s="8"/>
      <c r="AE100" s="12"/>
      <c r="AF100" s="8"/>
      <c r="AG100" s="8"/>
      <c r="AH100" s="8"/>
      <c r="AI100" s="12"/>
    </row>
    <row r="101" spans="1:35" ht="13.5" thickBot="1">
      <c r="A101" s="20"/>
      <c r="B101" s="21" t="s">
        <v>45</v>
      </c>
      <c r="C101" s="49">
        <f>C96+C78+C74+C99</f>
        <v>702406</v>
      </c>
      <c r="D101" s="22">
        <f>D96+D78+D74+D99</f>
        <v>163702357.13</v>
      </c>
      <c r="E101" s="22">
        <f>D101/$C101</f>
        <v>233.05945155650718</v>
      </c>
      <c r="F101" s="22">
        <f>F96+F78+F74+F99</f>
        <v>3504280</v>
      </c>
      <c r="G101" s="22">
        <f>F101/$C101</f>
        <v>4.988966495160918</v>
      </c>
      <c r="H101" s="22">
        <f>H96+H78+H74+H99</f>
        <v>3089598</v>
      </c>
      <c r="I101" s="22">
        <f>H101/$C101</f>
        <v>4.398592836621555</v>
      </c>
      <c r="J101" s="22">
        <f>J96+J78+J74+J99</f>
        <v>37375362</v>
      </c>
      <c r="K101" s="22">
        <f>J101/$C101</f>
        <v>53.210482256700544</v>
      </c>
      <c r="L101" s="22">
        <f>L96+L78+L74+L99</f>
        <v>27653059</v>
      </c>
      <c r="M101" s="22">
        <f>L101/$C101</f>
        <v>39.369052940891734</v>
      </c>
      <c r="N101" s="22">
        <f>N96+N78+N74+N99</f>
        <v>3742</v>
      </c>
      <c r="O101" s="22">
        <f>N101/$C101</f>
        <v>0.005327403239721756</v>
      </c>
      <c r="P101" s="22">
        <f>P96+P78+P74+P99</f>
        <v>914011</v>
      </c>
      <c r="Q101" s="22">
        <f>P101/$C101</f>
        <v>1.3012573924482422</v>
      </c>
      <c r="R101" s="22">
        <f>R96+R78+R74+R99</f>
        <v>1387447</v>
      </c>
      <c r="S101" s="22">
        <f>R101/$C101</f>
        <v>1.9752778307702383</v>
      </c>
      <c r="T101" s="22">
        <f>T96+T78+T74+T99</f>
        <v>369398</v>
      </c>
      <c r="U101" s="22">
        <f>T101/$C101</f>
        <v>0.5259038220060762</v>
      </c>
      <c r="V101" s="22">
        <f>V96+V78+V74+V99</f>
        <v>122490</v>
      </c>
      <c r="W101" s="22">
        <f>V101/$C101</f>
        <v>0.1743863235792405</v>
      </c>
      <c r="X101" s="22">
        <f>X96+X78+X74+X99</f>
        <v>13608128</v>
      </c>
      <c r="Y101" s="22">
        <f>X101/$C101</f>
        <v>19.373593050173262</v>
      </c>
      <c r="Z101" s="22">
        <f>Z96+Z78+Z74+Z99</f>
        <v>5492515</v>
      </c>
      <c r="AA101" s="22">
        <f>Z101/$C101</f>
        <v>7.819573010481117</v>
      </c>
      <c r="AB101" s="22">
        <f>AB96+AB78+AB74+AB99</f>
        <v>38089146</v>
      </c>
      <c r="AC101" s="22">
        <f>AB101/$C101</f>
        <v>54.22668086548236</v>
      </c>
      <c r="AD101" s="22">
        <f>AD96+AD78+AD74+AD99</f>
        <v>1531234</v>
      </c>
      <c r="AE101" s="22">
        <f>AD101/$C101</f>
        <v>2.1799842256472752</v>
      </c>
      <c r="AF101" s="22">
        <f>AF96+AF78+AF74+AF99</f>
        <v>13640929</v>
      </c>
      <c r="AG101" s="22">
        <f>AF101/$C101</f>
        <v>19.420291113686385</v>
      </c>
      <c r="AH101" s="23">
        <f>AH96+AH78+AH74+AH99</f>
        <v>310483696.13</v>
      </c>
      <c r="AI101" s="22">
        <f>AH101/$C101</f>
        <v>442.02882112339586</v>
      </c>
    </row>
    <row r="102" ht="9" customHeight="1" thickTop="1"/>
    <row r="103" spans="4:35" ht="13.5" customHeight="1">
      <c r="D103" s="74" t="s">
        <v>119</v>
      </c>
      <c r="E103" s="74"/>
      <c r="F103" s="74"/>
      <c r="J103" s="74" t="s">
        <v>119</v>
      </c>
      <c r="K103" s="74"/>
      <c r="L103" s="74"/>
      <c r="P103" s="74" t="s">
        <v>119</v>
      </c>
      <c r="Q103" s="74"/>
      <c r="R103" s="74"/>
      <c r="V103" s="74" t="s">
        <v>119</v>
      </c>
      <c r="W103" s="74"/>
      <c r="X103" s="74"/>
      <c r="AB103" s="74" t="s">
        <v>119</v>
      </c>
      <c r="AC103" s="74"/>
      <c r="AD103" s="74"/>
      <c r="AF103" s="74" t="s">
        <v>119</v>
      </c>
      <c r="AG103" s="74"/>
      <c r="AH103" s="75"/>
      <c r="AI103" s="75"/>
    </row>
    <row r="105" spans="4:34" ht="12.75">
      <c r="D105" s="64"/>
      <c r="X105" s="64"/>
      <c r="AD105" s="64"/>
      <c r="AH105" s="64"/>
    </row>
  </sheetData>
  <sheetProtection/>
  <mergeCells count="15">
    <mergeCell ref="A1:B2"/>
    <mergeCell ref="AH2:AH3"/>
    <mergeCell ref="C2:C3"/>
    <mergeCell ref="D1:I1"/>
    <mergeCell ref="J1:O1"/>
    <mergeCell ref="P1:U1"/>
    <mergeCell ref="V1:AA1"/>
    <mergeCell ref="AB1:AE1"/>
    <mergeCell ref="AF1:AI1"/>
    <mergeCell ref="V103:X103"/>
    <mergeCell ref="AB103:AD103"/>
    <mergeCell ref="AF103:AI103"/>
    <mergeCell ref="D103:F103"/>
    <mergeCell ref="J103:L103"/>
    <mergeCell ref="P103:R103"/>
  </mergeCells>
  <printOptions horizontalCentered="1"/>
  <pageMargins left="0.25" right="0.25" top="0.88" bottom="0.5" header="0.42" footer="0.5"/>
  <pageSetup horizontalDpi="600" verticalDpi="600" orientation="portrait" paperSize="5" scale="65" r:id="rId1"/>
  <colBreaks count="5" manualBreakCount="5">
    <brk id="9" max="65535" man="1"/>
    <brk id="15" max="65535" man="1"/>
    <brk id="21" max="145" man="1"/>
    <brk id="27" max="102" man="1"/>
    <brk id="31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2013-09-13T16:20:07Z</cp:lastPrinted>
  <dcterms:created xsi:type="dcterms:W3CDTF">2003-04-30T20:08:44Z</dcterms:created>
  <dcterms:modified xsi:type="dcterms:W3CDTF">2013-09-13T16:20:09Z</dcterms:modified>
  <cp:category/>
  <cp:version/>
  <cp:contentType/>
  <cp:contentStatus/>
</cp:coreProperties>
</file>