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65491" windowWidth="9465" windowHeight="9525" tabRatio="599" activeTab="0"/>
  </bookViews>
  <sheets>
    <sheet name="Other Purchased Services - 500" sheetId="1" r:id="rId1"/>
  </sheets>
  <definedNames>
    <definedName name="_xlnm.Print_Area" localSheetId="0">'Other Purchased Services - 500'!$A$1:$BK$103</definedName>
    <definedName name="_xlnm.Print_Titles" localSheetId="0">'Other Purchased Services - 500'!$A:$C,'Other Purchased Services - 500'!$1:$3</definedName>
  </definedNames>
  <calcPr fullCalcOnLoad="1"/>
</workbook>
</file>

<file path=xl/sharedStrings.xml><?xml version="1.0" encoding="utf-8"?>
<sst xmlns="http://schemas.openxmlformats.org/spreadsheetml/2006/main" count="215" uniqueCount="159">
  <si>
    <t>LEA</t>
  </si>
  <si>
    <t>Payments in Lieu of Transportation</t>
  </si>
  <si>
    <t>Faithful Performance Bonds</t>
  </si>
  <si>
    <t>Other Tuition</t>
  </si>
  <si>
    <t>Mileage Allowance</t>
  </si>
  <si>
    <t>Services Purchased from Another LEA within the State</t>
  </si>
  <si>
    <t>Services Purchased from Another LEA outside the State</t>
  </si>
  <si>
    <t>DISTRICT</t>
  </si>
  <si>
    <t>Per Pupil</t>
  </si>
  <si>
    <t>Object Code 513</t>
  </si>
  <si>
    <t>Object Code 521</t>
  </si>
  <si>
    <t>Object Code 522</t>
  </si>
  <si>
    <t>Object Code 524</t>
  </si>
  <si>
    <t>Object Code 529</t>
  </si>
  <si>
    <t>Object Code 530</t>
  </si>
  <si>
    <t>Object Code 540</t>
  </si>
  <si>
    <t>Object Code 550</t>
  </si>
  <si>
    <t>Object Code 561</t>
  </si>
  <si>
    <t>Object Code 569</t>
  </si>
  <si>
    <t>Object Code 570</t>
  </si>
  <si>
    <t>Object Code 582</t>
  </si>
  <si>
    <t>Object Code 581</t>
  </si>
  <si>
    <t>Object Code 583</t>
  </si>
  <si>
    <t>Food Service Management</t>
  </si>
  <si>
    <t>Total Other Purchased Services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</si>
  <si>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</si>
  <si>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</si>
  <si>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</si>
  <si>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</si>
  <si>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</si>
  <si>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</si>
  <si>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</si>
  <si>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</si>
  <si>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</si>
  <si>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</si>
  <si>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</si>
  <si>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</si>
  <si>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</si>
  <si>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</si>
  <si>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</si>
  <si>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</si>
  <si>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</si>
  <si>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</si>
  <si>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</si>
  <si>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</si>
  <si>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</si>
  <si>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</si>
  <si>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</si>
  <si>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</si>
  <si>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</si>
  <si>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</si>
  <si>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</si>
  <si>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</si>
  <si>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</si>
  <si>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</si>
  <si>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</si>
  <si>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</si>
  <si>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</si>
  <si>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</si>
  <si>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</si>
  <si>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</si>
  <si>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</si>
  <si>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</si>
  <si>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</si>
  <si>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</si>
  <si>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</si>
  <si>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</si>
  <si>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</si>
  <si>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</si>
  <si>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</si>
  <si>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</si>
  <si>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</si>
  <si>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</si>
  <si>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</si>
  <si>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</si>
  <si>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</si>
  <si>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</si>
  <si>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</si>
  <si>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</si>
  <si>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</si>
  <si>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</si>
  <si>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</si>
  <si>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</si>
  <si>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</si>
  <si>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</si>
  <si>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</si>
  <si>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</si>
  <si>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</si>
  <si>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</si>
  <si>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</si>
  <si>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</si>
  <si>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</si>
  <si>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Total State</t>
  </si>
  <si>
    <t>Other Purchased Services - 
Expenditures by Object</t>
  </si>
  <si>
    <t>The MAX Charter School</t>
  </si>
  <si>
    <t>Central Community School Board</t>
  </si>
  <si>
    <t>D'Arbonne Woods Charter School</t>
  </si>
  <si>
    <t>Madison Preparatory Academy</t>
  </si>
  <si>
    <t>Plaquemines Parish School Board *</t>
  </si>
  <si>
    <t>St. Bernard Parish School Board *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</si>
  <si>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</si>
  <si>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</si>
  <si>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</si>
  <si>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</si>
  <si>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</si>
  <si>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</si>
  <si>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</si>
  <si>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St. Tammany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</si>
  <si>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</si>
  <si>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</si>
  <si>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</si>
  <si>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A02</t>
  </si>
  <si>
    <t>Office of Juvenile Justice</t>
  </si>
  <si>
    <t>Total Office of Juvenile Justice Schools</t>
  </si>
  <si>
    <t>* Excludes one-time Hurricane Related expenditures</t>
  </si>
  <si>
    <t>Louisiana Virtual Charter Academy</t>
  </si>
  <si>
    <t>Louisiana Connections Academy</t>
  </si>
  <si>
    <t>Lycee Francais de la Nouvelle-Orleans</t>
  </si>
  <si>
    <t>International High School</t>
  </si>
  <si>
    <t xml:space="preserve">Lake Charles Charter Academy </t>
  </si>
  <si>
    <t>New Orleans Military and Maritime Academy</t>
  </si>
  <si>
    <t>Oct.  2011 Elementary Secondary Membership</t>
  </si>
  <si>
    <t>2011-2012</t>
  </si>
  <si>
    <t>Other Purchased Services</t>
  </si>
  <si>
    <t>Object Code 500</t>
  </si>
  <si>
    <t>Student Transportation Purchased from Another LEA Within the State</t>
  </si>
  <si>
    <t>Object Code 511</t>
  </si>
  <si>
    <t>Object Code 512</t>
  </si>
  <si>
    <t>Student Transporation Purchased from Another LEA Outside the State</t>
  </si>
  <si>
    <t xml:space="preserve">Liability Insurance </t>
  </si>
  <si>
    <t xml:space="preserve">Property Insurance </t>
  </si>
  <si>
    <t xml:space="preserve"> Object Code 523</t>
  </si>
  <si>
    <t xml:space="preserve">Fleet Insurance </t>
  </si>
  <si>
    <t>Errors and Omissions Insurance</t>
  </si>
  <si>
    <t>Object Code 525</t>
  </si>
  <si>
    <t xml:space="preserve">Other Insurance </t>
  </si>
  <si>
    <t>Communications</t>
  </si>
  <si>
    <t>Advertising and Public Relations</t>
  </si>
  <si>
    <t>Printing and Binding</t>
  </si>
  <si>
    <t>Tuition to Other In-State LEAs</t>
  </si>
  <si>
    <t>Object Code 562</t>
  </si>
  <si>
    <t>Tuition to Other LEAs Outside the State</t>
  </si>
  <si>
    <t>Object Code 563</t>
  </si>
  <si>
    <t>Tuition to Private Sources</t>
  </si>
  <si>
    <t>Object Code 564</t>
  </si>
  <si>
    <t>Tuition to Educational Service Agencies other than an LEA outside the State</t>
  </si>
  <si>
    <t>Tuition to Educational Service Agencies other than an LEA within the State</t>
  </si>
  <si>
    <t>Object Code 565</t>
  </si>
  <si>
    <t>Tuition to Charter Schools</t>
  </si>
  <si>
    <t>Object Code 566</t>
  </si>
  <si>
    <t>Tuition to School Districts for Voucher Payments</t>
  </si>
  <si>
    <t>Object Code 567</t>
  </si>
  <si>
    <t>Travel Expence Reimbursement</t>
  </si>
  <si>
    <t xml:space="preserve">Operational Allowance </t>
  </si>
  <si>
    <t>Miscellaneous Purchased Services</t>
  </si>
  <si>
    <t>Object Code 590</t>
  </si>
  <si>
    <t>Object Code 596</t>
  </si>
  <si>
    <t>Object Code 597</t>
  </si>
  <si>
    <t>Recovery School District (RSD Operated &amp; Type 5 Charters) 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</si>
</sst>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  <numFmt numFmtId="171" formatCode="0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210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3" fillId="0" borderId="19" xfId="211" applyFont="1" applyFill="1" applyBorder="1" applyAlignment="1">
      <alignment horizontal="right" wrapText="1"/>
      <protection/>
    </xf>
    <xf numFmtId="0" fontId="3" fillId="0" borderId="20" xfId="211" applyFont="1" applyFill="1" applyBorder="1" applyAlignment="1">
      <alignment horizontal="left" wrapText="1"/>
      <protection/>
    </xf>
    <xf numFmtId="0" fontId="2" fillId="0" borderId="20" xfId="0" applyFont="1" applyBorder="1" applyAlignment="1">
      <alignment/>
    </xf>
    <xf numFmtId="0" fontId="5" fillId="0" borderId="21" xfId="0" applyFont="1" applyBorder="1" applyAlignment="1">
      <alignment horizontal="left"/>
    </xf>
    <xf numFmtId="0" fontId="3" fillId="0" borderId="22" xfId="211" applyFont="1" applyFill="1" applyBorder="1" applyAlignment="1">
      <alignment horizontal="right" wrapText="1"/>
      <protection/>
    </xf>
    <xf numFmtId="0" fontId="3" fillId="0" borderId="11" xfId="211" applyFont="1" applyFill="1" applyBorder="1" applyAlignment="1">
      <alignment horizontal="right" wrapText="1"/>
      <protection/>
    </xf>
    <xf numFmtId="0" fontId="2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164" fontId="5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164" fontId="5" fillId="0" borderId="27" xfId="0" applyNumberFormat="1" applyFont="1" applyBorder="1" applyAlignment="1">
      <alignment/>
    </xf>
    <xf numFmtId="0" fontId="2" fillId="35" borderId="26" xfId="0" applyFont="1" applyFill="1" applyBorder="1" applyAlignment="1">
      <alignment/>
    </xf>
    <xf numFmtId="165" fontId="6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/>
    </xf>
    <xf numFmtId="164" fontId="3" fillId="0" borderId="11" xfId="211" applyNumberFormat="1" applyFont="1" applyFill="1" applyBorder="1" applyAlignment="1">
      <alignment horizontal="right" wrapText="1"/>
      <protection/>
    </xf>
    <xf numFmtId="0" fontId="3" fillId="0" borderId="22" xfId="211" applyFont="1" applyFill="1" applyBorder="1" applyAlignment="1">
      <alignment wrapText="1"/>
      <protection/>
    </xf>
    <xf numFmtId="164" fontId="3" fillId="0" borderId="22" xfId="211" applyNumberFormat="1" applyFont="1" applyFill="1" applyBorder="1" applyAlignment="1">
      <alignment horizontal="right" wrapText="1"/>
      <protection/>
    </xf>
    <xf numFmtId="165" fontId="6" fillId="0" borderId="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/>
    </xf>
    <xf numFmtId="164" fontId="3" fillId="0" borderId="13" xfId="211" applyNumberFormat="1" applyFont="1" applyFill="1" applyBorder="1" applyAlignment="1">
      <alignment horizontal="right" wrapText="1"/>
      <protection/>
    </xf>
    <xf numFmtId="0" fontId="2" fillId="35" borderId="28" xfId="0" applyFont="1" applyFill="1" applyBorder="1" applyAlignment="1">
      <alignment/>
    </xf>
    <xf numFmtId="164" fontId="5" fillId="0" borderId="29" xfId="0" applyNumberFormat="1" applyFont="1" applyBorder="1" applyAlignment="1">
      <alignment/>
    </xf>
    <xf numFmtId="3" fontId="5" fillId="34" borderId="19" xfId="0" applyNumberFormat="1" applyFont="1" applyFill="1" applyBorder="1" applyAlignment="1">
      <alignment/>
    </xf>
    <xf numFmtId="0" fontId="3" fillId="0" borderId="13" xfId="211" applyFont="1" applyFill="1" applyBorder="1" applyAlignment="1">
      <alignment wrapText="1"/>
      <protection/>
    </xf>
    <xf numFmtId="0" fontId="3" fillId="0" borderId="11" xfId="211" applyFont="1" applyFill="1" applyBorder="1" applyAlignment="1">
      <alignment horizontal="left" wrapText="1"/>
      <protection/>
    </xf>
    <xf numFmtId="164" fontId="5" fillId="0" borderId="30" xfId="0" applyNumberFormat="1" applyFont="1" applyBorder="1" applyAlignment="1">
      <alignment/>
    </xf>
    <xf numFmtId="164" fontId="3" fillId="36" borderId="31" xfId="211" applyNumberFormat="1" applyFont="1" applyFill="1" applyBorder="1" applyAlignment="1">
      <alignment horizontal="right" wrapText="1"/>
      <protection/>
    </xf>
    <xf numFmtId="164" fontId="3" fillId="36" borderId="15" xfId="211" applyNumberFormat="1" applyFont="1" applyFill="1" applyBorder="1" applyAlignment="1">
      <alignment horizontal="right" wrapText="1"/>
      <protection/>
    </xf>
    <xf numFmtId="164" fontId="4" fillId="33" borderId="32" xfId="0" applyNumberFormat="1" applyFont="1" applyFill="1" applyBorder="1" applyAlignment="1">
      <alignment/>
    </xf>
    <xf numFmtId="164" fontId="4" fillId="33" borderId="18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33" xfId="0" applyNumberFormat="1" applyFont="1" applyFill="1" applyBorder="1" applyAlignment="1">
      <alignment/>
    </xf>
    <xf numFmtId="3" fontId="3" fillId="30" borderId="11" xfId="211" applyNumberFormat="1" applyFont="1" applyFill="1" applyBorder="1" applyAlignment="1">
      <alignment horizontal="right" wrapText="1"/>
      <protection/>
    </xf>
    <xf numFmtId="3" fontId="3" fillId="30" borderId="22" xfId="211" applyNumberFormat="1" applyFont="1" applyFill="1" applyBorder="1" applyAlignment="1">
      <alignment horizontal="right" wrapText="1"/>
      <protection/>
    </xf>
    <xf numFmtId="0" fontId="3" fillId="0" borderId="11" xfId="211" applyFont="1" applyFill="1" applyBorder="1" applyAlignment="1">
      <alignment wrapText="1"/>
      <protection/>
    </xf>
    <xf numFmtId="0" fontId="2" fillId="0" borderId="0" xfId="0" applyFont="1" applyAlignment="1">
      <alignment wrapText="1"/>
    </xf>
    <xf numFmtId="0" fontId="3" fillId="0" borderId="34" xfId="211" applyFont="1" applyFill="1" applyBorder="1" applyAlignment="1">
      <alignment wrapText="1"/>
      <protection/>
    </xf>
    <xf numFmtId="0" fontId="3" fillId="0" borderId="35" xfId="211" applyFont="1" applyFill="1" applyBorder="1" applyAlignment="1">
      <alignment wrapText="1"/>
      <protection/>
    </xf>
    <xf numFmtId="0" fontId="3" fillId="0" borderId="12" xfId="211" applyFont="1" applyFill="1" applyBorder="1" applyAlignment="1">
      <alignment horizontal="left" wrapText="1"/>
      <protection/>
    </xf>
    <xf numFmtId="3" fontId="3" fillId="30" borderId="13" xfId="211" applyNumberFormat="1" applyFont="1" applyFill="1" applyBorder="1" applyAlignment="1">
      <alignment horizontal="right" wrapText="1"/>
      <protection/>
    </xf>
    <xf numFmtId="3" fontId="5" fillId="34" borderId="36" xfId="0" applyNumberFormat="1" applyFont="1" applyFill="1" applyBorder="1" applyAlignment="1">
      <alignment/>
    </xf>
    <xf numFmtId="3" fontId="5" fillId="37" borderId="37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/>
    </xf>
    <xf numFmtId="164" fontId="3" fillId="36" borderId="13" xfId="211" applyNumberFormat="1" applyFont="1" applyFill="1" applyBorder="1" applyAlignment="1">
      <alignment horizontal="right" wrapText="1"/>
      <protection/>
    </xf>
    <xf numFmtId="164" fontId="3" fillId="36" borderId="22" xfId="211" applyNumberFormat="1" applyFont="1" applyFill="1" applyBorder="1" applyAlignment="1">
      <alignment horizontal="right" wrapText="1"/>
      <protection/>
    </xf>
    <xf numFmtId="164" fontId="3" fillId="36" borderId="11" xfId="211" applyNumberFormat="1" applyFont="1" applyFill="1" applyBorder="1" applyAlignment="1">
      <alignment horizontal="right" wrapText="1"/>
      <protection/>
    </xf>
    <xf numFmtId="164" fontId="3" fillId="36" borderId="38" xfId="211" applyNumberFormat="1" applyFont="1" applyFill="1" applyBorder="1" applyAlignment="1">
      <alignment horizontal="right" wrapText="1"/>
      <protection/>
    </xf>
    <xf numFmtId="165" fontId="3" fillId="0" borderId="22" xfId="211" applyNumberFormat="1" applyFont="1" applyFill="1" applyBorder="1" applyAlignment="1">
      <alignment horizontal="right" wrapText="1"/>
      <protection/>
    </xf>
    <xf numFmtId="38" fontId="2" fillId="0" borderId="0" xfId="133" applyNumberFormat="1" applyFont="1" applyFill="1" applyAlignment="1">
      <alignment horizontal="left" vertical="top" wrapText="1"/>
      <protection/>
    </xf>
    <xf numFmtId="165" fontId="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6" fillId="0" borderId="39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2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00" xfId="60"/>
    <cellStyle name="Normal 101" xfId="61"/>
    <cellStyle name="Normal 102" xfId="62"/>
    <cellStyle name="Normal 103" xfId="63"/>
    <cellStyle name="Normal 104" xfId="64"/>
    <cellStyle name="Normal 105" xfId="65"/>
    <cellStyle name="Normal 106" xfId="66"/>
    <cellStyle name="Normal 107" xfId="67"/>
    <cellStyle name="Normal 108" xfId="68"/>
    <cellStyle name="Normal 109" xfId="69"/>
    <cellStyle name="Normal 11" xfId="70"/>
    <cellStyle name="Normal 110" xfId="71"/>
    <cellStyle name="Normal 111" xfId="72"/>
    <cellStyle name="Normal 112" xfId="73"/>
    <cellStyle name="Normal 113" xfId="74"/>
    <cellStyle name="Normal 114" xfId="75"/>
    <cellStyle name="Normal 115" xfId="76"/>
    <cellStyle name="Normal 116" xfId="77"/>
    <cellStyle name="Normal 117" xfId="78"/>
    <cellStyle name="Normal 118" xfId="79"/>
    <cellStyle name="Normal 119" xfId="80"/>
    <cellStyle name="Normal 12" xfId="81"/>
    <cellStyle name="Normal 120" xfId="82"/>
    <cellStyle name="Normal 121" xfId="83"/>
    <cellStyle name="Normal 122" xfId="84"/>
    <cellStyle name="Normal 123" xfId="85"/>
    <cellStyle name="Normal 124" xfId="86"/>
    <cellStyle name="Normal 125" xfId="87"/>
    <cellStyle name="Normal 126" xfId="88"/>
    <cellStyle name="Normal 127" xfId="89"/>
    <cellStyle name="Normal 128" xfId="90"/>
    <cellStyle name="Normal 129" xfId="91"/>
    <cellStyle name="Normal 13" xfId="92"/>
    <cellStyle name="Normal 130" xfId="93"/>
    <cellStyle name="Normal 131" xfId="94"/>
    <cellStyle name="Normal 132" xfId="95"/>
    <cellStyle name="Normal 133" xfId="96"/>
    <cellStyle name="Normal 134" xfId="97"/>
    <cellStyle name="Normal 135" xfId="98"/>
    <cellStyle name="Normal 14" xfId="99"/>
    <cellStyle name="Normal 15" xfId="100"/>
    <cellStyle name="Normal 16" xfId="101"/>
    <cellStyle name="Normal 16 2" xfId="102"/>
    <cellStyle name="Normal 17" xfId="103"/>
    <cellStyle name="Normal 18" xfId="104"/>
    <cellStyle name="Normal 19" xfId="105"/>
    <cellStyle name="Normal 19 2" xfId="106"/>
    <cellStyle name="Normal 2" xfId="107"/>
    <cellStyle name="Normal 2 2" xfId="108"/>
    <cellStyle name="Normal 2 2 2" xfId="109"/>
    <cellStyle name="Normal 2 3" xfId="110"/>
    <cellStyle name="Normal 2 4" xfId="111"/>
    <cellStyle name="Normal 20" xfId="112"/>
    <cellStyle name="Normal 21" xfId="113"/>
    <cellStyle name="Normal 22" xfId="114"/>
    <cellStyle name="Normal 23" xfId="115"/>
    <cellStyle name="Normal 24" xfId="116"/>
    <cellStyle name="Normal 25" xfId="117"/>
    <cellStyle name="Normal 26" xfId="118"/>
    <cellStyle name="Normal 27" xfId="119"/>
    <cellStyle name="Normal 28" xfId="120"/>
    <cellStyle name="Normal 29" xfId="121"/>
    <cellStyle name="Normal 3" xfId="122"/>
    <cellStyle name="Normal 3 2" xfId="123"/>
    <cellStyle name="Normal 30" xfId="124"/>
    <cellStyle name="Normal 31" xfId="125"/>
    <cellStyle name="Normal 32" xfId="126"/>
    <cellStyle name="Normal 33" xfId="127"/>
    <cellStyle name="Normal 34" xfId="128"/>
    <cellStyle name="Normal 35" xfId="129"/>
    <cellStyle name="Normal 36" xfId="130"/>
    <cellStyle name="Normal 37" xfId="131"/>
    <cellStyle name="Normal 38" xfId="132"/>
    <cellStyle name="Normal 38 2" xfId="133"/>
    <cellStyle name="Normal 39" xfId="134"/>
    <cellStyle name="Normal 39 2" xfId="135"/>
    <cellStyle name="Normal 4" xfId="136"/>
    <cellStyle name="Normal 4 2" xfId="137"/>
    <cellStyle name="Normal 4 3" xfId="138"/>
    <cellStyle name="Normal 4 4" xfId="139"/>
    <cellStyle name="Normal 4 5" xfId="140"/>
    <cellStyle name="Normal 4 6" xfId="141"/>
    <cellStyle name="Normal 40" xfId="142"/>
    <cellStyle name="Normal 41" xfId="143"/>
    <cellStyle name="Normal 42" xfId="144"/>
    <cellStyle name="Normal 43" xfId="145"/>
    <cellStyle name="Normal 44" xfId="146"/>
    <cellStyle name="Normal 45" xfId="147"/>
    <cellStyle name="Normal 46" xfId="148"/>
    <cellStyle name="Normal 46 2" xfId="149"/>
    <cellStyle name="Normal 46 3" xfId="150"/>
    <cellStyle name="Normal 47" xfId="151"/>
    <cellStyle name="Normal 47 2" xfId="152"/>
    <cellStyle name="Normal 48" xfId="153"/>
    <cellStyle name="Normal 49" xfId="154"/>
    <cellStyle name="Normal 5" xfId="155"/>
    <cellStyle name="Normal 50" xfId="156"/>
    <cellStyle name="Normal 51" xfId="157"/>
    <cellStyle name="Normal 52" xfId="158"/>
    <cellStyle name="Normal 53" xfId="159"/>
    <cellStyle name="Normal 54" xfId="160"/>
    <cellStyle name="Normal 55" xfId="161"/>
    <cellStyle name="Normal 56" xfId="162"/>
    <cellStyle name="Normal 57" xfId="163"/>
    <cellStyle name="Normal 58" xfId="164"/>
    <cellStyle name="Normal 59" xfId="165"/>
    <cellStyle name="Normal 6" xfId="166"/>
    <cellStyle name="Normal 60" xfId="167"/>
    <cellStyle name="Normal 61" xfId="168"/>
    <cellStyle name="Normal 62" xfId="169"/>
    <cellStyle name="Normal 63" xfId="170"/>
    <cellStyle name="Normal 64" xfId="171"/>
    <cellStyle name="Normal 65" xfId="172"/>
    <cellStyle name="Normal 66" xfId="173"/>
    <cellStyle name="Normal 67" xfId="174"/>
    <cellStyle name="Normal 68" xfId="175"/>
    <cellStyle name="Normal 69" xfId="176"/>
    <cellStyle name="Normal 7" xfId="177"/>
    <cellStyle name="Normal 70" xfId="178"/>
    <cellStyle name="Normal 71" xfId="179"/>
    <cellStyle name="Normal 72" xfId="180"/>
    <cellStyle name="Normal 73" xfId="181"/>
    <cellStyle name="Normal 74" xfId="182"/>
    <cellStyle name="Normal 75" xfId="183"/>
    <cellStyle name="Normal 76" xfId="184"/>
    <cellStyle name="Normal 77" xfId="185"/>
    <cellStyle name="Normal 78" xfId="186"/>
    <cellStyle name="Normal 79" xfId="187"/>
    <cellStyle name="Normal 8" xfId="188"/>
    <cellStyle name="Normal 80" xfId="189"/>
    <cellStyle name="Normal 81" xfId="190"/>
    <cellStyle name="Normal 82" xfId="191"/>
    <cellStyle name="Normal 83" xfId="192"/>
    <cellStyle name="Normal 84" xfId="193"/>
    <cellStyle name="Normal 85" xfId="194"/>
    <cellStyle name="Normal 86" xfId="195"/>
    <cellStyle name="Normal 87" xfId="196"/>
    <cellStyle name="Normal 88" xfId="197"/>
    <cellStyle name="Normal 89" xfId="198"/>
    <cellStyle name="Normal 9" xfId="199"/>
    <cellStyle name="Normal 90" xfId="200"/>
    <cellStyle name="Normal 91" xfId="201"/>
    <cellStyle name="Normal 92" xfId="202"/>
    <cellStyle name="Normal 93" xfId="203"/>
    <cellStyle name="Normal 94" xfId="204"/>
    <cellStyle name="Normal 95" xfId="205"/>
    <cellStyle name="Normal 96" xfId="206"/>
    <cellStyle name="Normal 97" xfId="207"/>
    <cellStyle name="Normal 98" xfId="208"/>
    <cellStyle name="Normal 99" xfId="209"/>
    <cellStyle name="Normal_800" xfId="210"/>
    <cellStyle name="Normal_Sheet1" xfId="211"/>
    <cellStyle name="Note" xfId="212"/>
    <cellStyle name="Output" xfId="213"/>
    <cellStyle name="Percent" xfId="214"/>
    <cellStyle name="Title" xfId="215"/>
    <cellStyle name="Total" xfId="216"/>
    <cellStyle name="Warning Text" xfId="2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64"/>
  <sheetViews>
    <sheetView tabSelected="1" view="pageBreakPreview" zoomScale="70" zoomScaleNormal="60" zoomScaleSheetLayoutView="70" zoomScalePageLayoutView="0" workbookViewId="0" topLeftCell="A1">
      <pane xSplit="3" ySplit="3" topLeftCell="BF6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65" sqref="D65"/>
    </sheetView>
  </sheetViews>
  <sheetFormatPr defaultColWidth="9.140625" defaultRowHeight="12.75"/>
  <cols>
    <col min="1" max="1" width="7.8515625" style="1" customWidth="1"/>
    <col min="2" max="2" width="52.421875" style="1" customWidth="1"/>
    <col min="3" max="3" width="15.140625" style="1" bestFit="1" customWidth="1"/>
    <col min="4" max="4" width="19.28125" style="1" customWidth="1"/>
    <col min="5" max="5" width="11.421875" style="1" bestFit="1" customWidth="1"/>
    <col min="6" max="6" width="19.140625" style="1" customWidth="1"/>
    <col min="7" max="7" width="11.421875" style="1" bestFit="1" customWidth="1"/>
    <col min="8" max="8" width="19.140625" style="1" customWidth="1"/>
    <col min="9" max="9" width="11.421875" style="1" bestFit="1" customWidth="1"/>
    <col min="10" max="10" width="19.140625" style="1" customWidth="1"/>
    <col min="11" max="11" width="11.421875" style="1" bestFit="1" customWidth="1"/>
    <col min="12" max="12" width="19.28125" style="1" customWidth="1"/>
    <col min="13" max="13" width="11.421875" style="1" bestFit="1" customWidth="1"/>
    <col min="14" max="14" width="19.28125" style="1" customWidth="1"/>
    <col min="15" max="15" width="11.421875" style="1" bestFit="1" customWidth="1"/>
    <col min="16" max="16" width="17.8515625" style="1" bestFit="1" customWidth="1"/>
    <col min="17" max="17" width="11.421875" style="1" bestFit="1" customWidth="1"/>
    <col min="18" max="18" width="19.140625" style="1" customWidth="1"/>
    <col min="19" max="19" width="11.421875" style="1" bestFit="1" customWidth="1"/>
    <col min="20" max="20" width="19.28125" style="1" customWidth="1"/>
    <col min="21" max="21" width="11.421875" style="1" bestFit="1" customWidth="1"/>
    <col min="22" max="22" width="19.28125" style="1" customWidth="1"/>
    <col min="23" max="23" width="11.421875" style="1" bestFit="1" customWidth="1"/>
    <col min="24" max="24" width="19.7109375" style="1" bestFit="1" customWidth="1"/>
    <col min="25" max="25" width="11.421875" style="1" bestFit="1" customWidth="1"/>
    <col min="26" max="26" width="19.28125" style="1" customWidth="1"/>
    <col min="27" max="27" width="11.421875" style="1" bestFit="1" customWidth="1"/>
    <col min="28" max="28" width="19.140625" style="1" customWidth="1"/>
    <col min="29" max="29" width="11.421875" style="1" bestFit="1" customWidth="1"/>
    <col min="30" max="30" width="19.28125" style="1" customWidth="1"/>
    <col min="31" max="31" width="11.421875" style="1" bestFit="1" customWidth="1"/>
    <col min="32" max="32" width="19.140625" style="1" customWidth="1"/>
    <col min="33" max="33" width="11.421875" style="1" bestFit="1" customWidth="1"/>
    <col min="34" max="34" width="19.140625" style="1" customWidth="1"/>
    <col min="35" max="35" width="11.421875" style="1" bestFit="1" customWidth="1"/>
    <col min="36" max="36" width="19.28125" style="1" customWidth="1"/>
    <col min="37" max="37" width="11.421875" style="1" bestFit="1" customWidth="1"/>
    <col min="38" max="38" width="20.57421875" style="1" customWidth="1"/>
    <col min="39" max="39" width="11.421875" style="1" bestFit="1" customWidth="1"/>
    <col min="40" max="40" width="19.140625" style="1" bestFit="1" customWidth="1"/>
    <col min="41" max="41" width="11.421875" style="1" bestFit="1" customWidth="1"/>
    <col min="42" max="42" width="19.140625" style="1" customWidth="1"/>
    <col min="43" max="43" width="11.8515625" style="1" bestFit="1" customWidth="1"/>
    <col min="44" max="44" width="19.140625" style="1" customWidth="1"/>
    <col min="45" max="45" width="11.8515625" style="1" bestFit="1" customWidth="1"/>
    <col min="46" max="46" width="19.140625" style="1" customWidth="1"/>
    <col min="47" max="47" width="11.8515625" style="1" bestFit="1" customWidth="1"/>
    <col min="48" max="48" width="19.140625" style="1" customWidth="1"/>
    <col min="49" max="49" width="11.8515625" style="1" bestFit="1" customWidth="1"/>
    <col min="50" max="50" width="19.00390625" style="1" bestFit="1" customWidth="1"/>
    <col min="51" max="51" width="10.8515625" style="1" customWidth="1"/>
    <col min="52" max="52" width="19.140625" style="1" customWidth="1"/>
    <col min="53" max="53" width="11.8515625" style="1" bestFit="1" customWidth="1"/>
    <col min="54" max="54" width="19.140625" style="1" customWidth="1"/>
    <col min="55" max="55" width="11.8515625" style="1" bestFit="1" customWidth="1"/>
    <col min="56" max="56" width="19.140625" style="1" customWidth="1"/>
    <col min="57" max="57" width="11.8515625" style="1" bestFit="1" customWidth="1"/>
    <col min="58" max="58" width="19.140625" style="1" customWidth="1"/>
    <col min="59" max="59" width="11.8515625" style="1" bestFit="1" customWidth="1"/>
    <col min="60" max="60" width="24.140625" style="1" customWidth="1"/>
    <col min="61" max="61" width="11.7109375" style="1" customWidth="1"/>
    <col min="62" max="16384" width="9.140625" style="1" customWidth="1"/>
  </cols>
  <sheetData>
    <row r="1" spans="1:63" s="28" customFormat="1" ht="96.75" customHeight="1">
      <c r="A1" s="66" t="s">
        <v>122</v>
      </c>
      <c r="B1" s="66"/>
      <c r="C1" s="33"/>
      <c r="D1" s="66" t="s">
        <v>93</v>
      </c>
      <c r="E1" s="66"/>
      <c r="F1" s="66"/>
      <c r="G1" s="66"/>
      <c r="H1" s="66" t="s">
        <v>93</v>
      </c>
      <c r="I1" s="66"/>
      <c r="J1" s="66"/>
      <c r="K1" s="66"/>
      <c r="L1" s="66" t="s">
        <v>93</v>
      </c>
      <c r="M1" s="66"/>
      <c r="N1" s="66"/>
      <c r="O1" s="66"/>
      <c r="P1" s="66" t="s">
        <v>93</v>
      </c>
      <c r="Q1" s="66"/>
      <c r="R1" s="66"/>
      <c r="S1" s="66"/>
      <c r="T1" s="66" t="s">
        <v>93</v>
      </c>
      <c r="U1" s="66"/>
      <c r="V1" s="66"/>
      <c r="W1" s="66"/>
      <c r="X1" s="66" t="s">
        <v>93</v>
      </c>
      <c r="Y1" s="66"/>
      <c r="Z1" s="66"/>
      <c r="AA1" s="66"/>
      <c r="AB1" s="66" t="s">
        <v>93</v>
      </c>
      <c r="AC1" s="66"/>
      <c r="AD1" s="66"/>
      <c r="AE1" s="66"/>
      <c r="AF1" s="66" t="s">
        <v>93</v>
      </c>
      <c r="AG1" s="66"/>
      <c r="AH1" s="66"/>
      <c r="AI1" s="66"/>
      <c r="AJ1" s="66" t="s">
        <v>93</v>
      </c>
      <c r="AK1" s="66"/>
      <c r="AL1" s="66"/>
      <c r="AM1" s="66"/>
      <c r="AN1" s="66" t="s">
        <v>93</v>
      </c>
      <c r="AO1" s="66"/>
      <c r="AP1" s="66"/>
      <c r="AQ1" s="66"/>
      <c r="AR1" s="66" t="s">
        <v>93</v>
      </c>
      <c r="AS1" s="67"/>
      <c r="AT1" s="67"/>
      <c r="AU1" s="67"/>
      <c r="AV1" s="66" t="s">
        <v>93</v>
      </c>
      <c r="AW1" s="67"/>
      <c r="AX1" s="67"/>
      <c r="AY1" s="67"/>
      <c r="AZ1" s="66" t="s">
        <v>93</v>
      </c>
      <c r="BA1" s="67"/>
      <c r="BB1" s="67"/>
      <c r="BC1" s="67"/>
      <c r="BD1" s="66" t="s">
        <v>93</v>
      </c>
      <c r="BE1" s="67"/>
      <c r="BF1" s="67"/>
      <c r="BG1" s="67"/>
      <c r="BH1" s="66" t="s">
        <v>93</v>
      </c>
      <c r="BI1" s="67"/>
      <c r="BJ1" s="67"/>
      <c r="BK1" s="67"/>
    </row>
    <row r="2" spans="1:61" ht="64.5" customHeight="1">
      <c r="A2" s="68"/>
      <c r="B2" s="68"/>
      <c r="C2" s="71" t="s">
        <v>121</v>
      </c>
      <c r="D2" s="7" t="s">
        <v>123</v>
      </c>
      <c r="E2" s="4"/>
      <c r="F2" s="7" t="s">
        <v>125</v>
      </c>
      <c r="G2" s="6"/>
      <c r="H2" s="9" t="s">
        <v>128</v>
      </c>
      <c r="I2" s="6"/>
      <c r="J2" s="9" t="s">
        <v>1</v>
      </c>
      <c r="K2" s="4"/>
      <c r="L2" s="9" t="s">
        <v>129</v>
      </c>
      <c r="M2" s="4"/>
      <c r="N2" s="7" t="s">
        <v>130</v>
      </c>
      <c r="O2" s="6"/>
      <c r="P2" s="9" t="s">
        <v>132</v>
      </c>
      <c r="Q2" s="6"/>
      <c r="R2" s="9" t="s">
        <v>133</v>
      </c>
      <c r="S2" s="4"/>
      <c r="T2" s="9" t="s">
        <v>2</v>
      </c>
      <c r="U2" s="4"/>
      <c r="V2" s="9" t="s">
        <v>135</v>
      </c>
      <c r="W2" s="6"/>
      <c r="X2" s="9" t="s">
        <v>136</v>
      </c>
      <c r="Y2" s="10"/>
      <c r="Z2" s="9" t="s">
        <v>137</v>
      </c>
      <c r="AA2" s="4"/>
      <c r="AB2" s="9" t="s">
        <v>138</v>
      </c>
      <c r="AC2" s="4"/>
      <c r="AD2" s="9" t="s">
        <v>139</v>
      </c>
      <c r="AE2" s="6"/>
      <c r="AF2" s="9" t="s">
        <v>141</v>
      </c>
      <c r="AG2" s="6"/>
      <c r="AH2" s="9" t="s">
        <v>143</v>
      </c>
      <c r="AI2" s="4"/>
      <c r="AJ2" s="9" t="s">
        <v>146</v>
      </c>
      <c r="AK2" s="4"/>
      <c r="AL2" s="9" t="s">
        <v>145</v>
      </c>
      <c r="AM2" s="6"/>
      <c r="AN2" s="9" t="s">
        <v>148</v>
      </c>
      <c r="AO2" s="4"/>
      <c r="AP2" s="9" t="s">
        <v>150</v>
      </c>
      <c r="AQ2" s="10"/>
      <c r="AR2" s="9" t="s">
        <v>3</v>
      </c>
      <c r="AS2" s="10"/>
      <c r="AT2" s="9" t="s">
        <v>23</v>
      </c>
      <c r="AU2" s="10"/>
      <c r="AV2" s="9" t="s">
        <v>4</v>
      </c>
      <c r="AW2" s="10"/>
      <c r="AX2" s="9" t="s">
        <v>152</v>
      </c>
      <c r="AY2" s="10"/>
      <c r="AZ2" s="9" t="s">
        <v>153</v>
      </c>
      <c r="BA2" s="10"/>
      <c r="BB2" s="9" t="s">
        <v>154</v>
      </c>
      <c r="BC2" s="10"/>
      <c r="BD2" s="9" t="s">
        <v>5</v>
      </c>
      <c r="BE2" s="10"/>
      <c r="BF2" s="9" t="s">
        <v>6</v>
      </c>
      <c r="BG2" s="10"/>
      <c r="BH2" s="69" t="s">
        <v>24</v>
      </c>
      <c r="BI2" s="6"/>
    </row>
    <row r="3" spans="1:72" ht="17.25" customHeight="1">
      <c r="A3" s="2" t="s">
        <v>0</v>
      </c>
      <c r="B3" s="2" t="s">
        <v>7</v>
      </c>
      <c r="C3" s="72"/>
      <c r="D3" s="3" t="s">
        <v>124</v>
      </c>
      <c r="E3" s="5" t="s">
        <v>8</v>
      </c>
      <c r="F3" s="3" t="s">
        <v>126</v>
      </c>
      <c r="G3" s="5" t="s">
        <v>8</v>
      </c>
      <c r="H3" s="3" t="s">
        <v>127</v>
      </c>
      <c r="I3" s="5" t="s">
        <v>8</v>
      </c>
      <c r="J3" s="3" t="s">
        <v>9</v>
      </c>
      <c r="K3" s="5" t="s">
        <v>8</v>
      </c>
      <c r="L3" s="3" t="s">
        <v>10</v>
      </c>
      <c r="M3" s="5" t="s">
        <v>8</v>
      </c>
      <c r="N3" s="3" t="s">
        <v>11</v>
      </c>
      <c r="O3" s="5" t="s">
        <v>8</v>
      </c>
      <c r="P3" s="3" t="s">
        <v>131</v>
      </c>
      <c r="Q3" s="5" t="s">
        <v>8</v>
      </c>
      <c r="R3" s="3" t="s">
        <v>12</v>
      </c>
      <c r="S3" s="5" t="s">
        <v>8</v>
      </c>
      <c r="T3" s="3" t="s">
        <v>134</v>
      </c>
      <c r="U3" s="5" t="s">
        <v>8</v>
      </c>
      <c r="V3" s="3" t="s">
        <v>13</v>
      </c>
      <c r="W3" s="5" t="s">
        <v>8</v>
      </c>
      <c r="X3" s="3" t="s">
        <v>14</v>
      </c>
      <c r="Y3" s="5" t="s">
        <v>8</v>
      </c>
      <c r="Z3" s="3" t="s">
        <v>15</v>
      </c>
      <c r="AA3" s="5" t="s">
        <v>8</v>
      </c>
      <c r="AB3" s="3" t="s">
        <v>16</v>
      </c>
      <c r="AC3" s="5" t="s">
        <v>8</v>
      </c>
      <c r="AD3" s="3" t="s">
        <v>17</v>
      </c>
      <c r="AE3" s="5" t="s">
        <v>8</v>
      </c>
      <c r="AF3" s="3" t="s">
        <v>140</v>
      </c>
      <c r="AG3" s="5" t="s">
        <v>8</v>
      </c>
      <c r="AH3" s="3" t="s">
        <v>142</v>
      </c>
      <c r="AI3" s="5" t="s">
        <v>8</v>
      </c>
      <c r="AJ3" s="3" t="s">
        <v>144</v>
      </c>
      <c r="AK3" s="5" t="s">
        <v>8</v>
      </c>
      <c r="AL3" s="3" t="s">
        <v>147</v>
      </c>
      <c r="AM3" s="5" t="s">
        <v>8</v>
      </c>
      <c r="AN3" s="3" t="s">
        <v>149</v>
      </c>
      <c r="AO3" s="5" t="s">
        <v>8</v>
      </c>
      <c r="AP3" s="3" t="s">
        <v>151</v>
      </c>
      <c r="AQ3" s="5" t="s">
        <v>8</v>
      </c>
      <c r="AR3" s="3" t="s">
        <v>18</v>
      </c>
      <c r="AS3" s="5" t="s">
        <v>8</v>
      </c>
      <c r="AT3" s="3" t="s">
        <v>19</v>
      </c>
      <c r="AU3" s="5" t="s">
        <v>8</v>
      </c>
      <c r="AV3" s="3" t="s">
        <v>21</v>
      </c>
      <c r="AW3" s="5" t="s">
        <v>8</v>
      </c>
      <c r="AX3" s="3" t="s">
        <v>20</v>
      </c>
      <c r="AY3" s="5" t="s">
        <v>8</v>
      </c>
      <c r="AZ3" s="3" t="s">
        <v>22</v>
      </c>
      <c r="BA3" s="5" t="s">
        <v>8</v>
      </c>
      <c r="BB3" s="3" t="s">
        <v>155</v>
      </c>
      <c r="BC3" s="5" t="s">
        <v>8</v>
      </c>
      <c r="BD3" s="3" t="s">
        <v>156</v>
      </c>
      <c r="BE3" s="5" t="s">
        <v>8</v>
      </c>
      <c r="BF3" s="3" t="s">
        <v>157</v>
      </c>
      <c r="BG3" s="5" t="s">
        <v>8</v>
      </c>
      <c r="BH3" s="70"/>
      <c r="BI3" s="5" t="s">
        <v>8</v>
      </c>
      <c r="BK3" s="29"/>
      <c r="BL3" s="29"/>
      <c r="BM3" s="29"/>
      <c r="BN3" s="29"/>
      <c r="BO3" s="29"/>
      <c r="BP3" s="29"/>
      <c r="BQ3" s="29"/>
      <c r="BR3" s="29"/>
      <c r="BS3" s="29"/>
      <c r="BT3" s="29"/>
    </row>
    <row r="4" spans="1:72" ht="12.75">
      <c r="A4" s="39">
        <v>1</v>
      </c>
      <c r="B4" s="53" t="s">
        <v>25</v>
      </c>
      <c r="C4" s="49">
        <v>9687</v>
      </c>
      <c r="D4" s="35">
        <v>82120</v>
      </c>
      <c r="E4" s="35">
        <f>D4/$C4</f>
        <v>8.477340765975018</v>
      </c>
      <c r="F4" s="35">
        <v>0</v>
      </c>
      <c r="G4" s="35">
        <f>F4/$C4</f>
        <v>0</v>
      </c>
      <c r="H4" s="35">
        <v>0</v>
      </c>
      <c r="I4" s="35">
        <f>H4/$C4</f>
        <v>0</v>
      </c>
      <c r="J4" s="35">
        <v>5386</v>
      </c>
      <c r="K4" s="35">
        <f>J4/$C4</f>
        <v>0.5560028904717663</v>
      </c>
      <c r="L4" s="35">
        <v>131165</v>
      </c>
      <c r="M4" s="35">
        <f>L4/$C4</f>
        <v>13.54031175802622</v>
      </c>
      <c r="N4" s="35">
        <v>428816</v>
      </c>
      <c r="O4" s="35">
        <f>N4/$C4</f>
        <v>44.267162176112315</v>
      </c>
      <c r="P4" s="35">
        <v>206153</v>
      </c>
      <c r="Q4" s="35">
        <f>P4/$C4</f>
        <v>21.28140807267472</v>
      </c>
      <c r="R4" s="35">
        <v>0</v>
      </c>
      <c r="S4" s="35">
        <f>R4/$C4</f>
        <v>0</v>
      </c>
      <c r="T4" s="35">
        <v>0</v>
      </c>
      <c r="U4" s="35">
        <f>T4/$C4</f>
        <v>0</v>
      </c>
      <c r="V4" s="35">
        <v>0</v>
      </c>
      <c r="W4" s="35">
        <f aca="true" t="shared" si="0" ref="W4:W35">V4/$C4</f>
        <v>0</v>
      </c>
      <c r="X4" s="35">
        <v>223328</v>
      </c>
      <c r="Y4" s="35">
        <f aca="true" t="shared" si="1" ref="Y4:Y35">X4/$C4</f>
        <v>23.05440280788686</v>
      </c>
      <c r="Z4" s="35">
        <v>18896</v>
      </c>
      <c r="AA4" s="35">
        <f>Z4/$C4</f>
        <v>1.9506555177041396</v>
      </c>
      <c r="AB4" s="35">
        <v>2059</v>
      </c>
      <c r="AC4" s="35">
        <f>AB4/$C4</f>
        <v>0.21255290595643647</v>
      </c>
      <c r="AD4" s="35">
        <v>157861</v>
      </c>
      <c r="AE4" s="35">
        <f>AD4/$C4</f>
        <v>16.296170124909672</v>
      </c>
      <c r="AF4" s="35">
        <v>0</v>
      </c>
      <c r="AG4" s="35">
        <f>AF4/$C4</f>
        <v>0</v>
      </c>
      <c r="AH4" s="35">
        <v>0</v>
      </c>
      <c r="AI4" s="35">
        <f aca="true" t="shared" si="2" ref="AI4:AI35">AH4/$C4</f>
        <v>0</v>
      </c>
      <c r="AJ4" s="35">
        <v>0</v>
      </c>
      <c r="AK4" s="35">
        <f aca="true" t="shared" si="3" ref="AK4:AK35">AJ4/$C4</f>
        <v>0</v>
      </c>
      <c r="AL4" s="35">
        <v>0</v>
      </c>
      <c r="AM4" s="35">
        <f aca="true" t="shared" si="4" ref="AM4:AM35">AL4/$C4</f>
        <v>0</v>
      </c>
      <c r="AN4" s="35">
        <v>0</v>
      </c>
      <c r="AO4" s="35">
        <f aca="true" t="shared" si="5" ref="AO4:AO35">AN4/$C4</f>
        <v>0</v>
      </c>
      <c r="AP4" s="35">
        <v>0</v>
      </c>
      <c r="AQ4" s="35">
        <f>AP4/$C4</f>
        <v>0</v>
      </c>
      <c r="AR4" s="35">
        <v>0</v>
      </c>
      <c r="AS4" s="35">
        <f>AR4/$C4</f>
        <v>0</v>
      </c>
      <c r="AT4" s="35">
        <v>171477</v>
      </c>
      <c r="AU4" s="35">
        <f>AT4/$C4</f>
        <v>17.701765252400122</v>
      </c>
      <c r="AV4" s="35">
        <v>13862</v>
      </c>
      <c r="AW4" s="35">
        <f>AV4/$C4</f>
        <v>1.4309899865799525</v>
      </c>
      <c r="AX4" s="35">
        <v>350499</v>
      </c>
      <c r="AY4" s="35">
        <f>AX4/$C4</f>
        <v>36.18240941467947</v>
      </c>
      <c r="AZ4" s="35">
        <v>649646</v>
      </c>
      <c r="BA4" s="35">
        <f>AZ4/$C4</f>
        <v>67.06369360999277</v>
      </c>
      <c r="BB4" s="35">
        <v>0</v>
      </c>
      <c r="BC4" s="35">
        <f>BB4/$C4</f>
        <v>0</v>
      </c>
      <c r="BD4" s="35">
        <v>0</v>
      </c>
      <c r="BE4" s="35">
        <f>BD4/$C4</f>
        <v>0</v>
      </c>
      <c r="BF4" s="35">
        <v>0</v>
      </c>
      <c r="BG4" s="35">
        <f>BF4/$C4</f>
        <v>0</v>
      </c>
      <c r="BH4" s="60">
        <f>D4+F4+H4+J4+L4+N4+P4+R4+T4+V4+X4+Z4+AB4+AD4+AF4+AH4+AJ4+AL4+AN4+AP4+AR4+AT4+AV4+AX4+AZ4+BB4+BD4+BF4</f>
        <v>2441268</v>
      </c>
      <c r="BI4" s="35">
        <f>BH4/$C4</f>
        <v>252.01486528336946</v>
      </c>
      <c r="BK4" s="29"/>
      <c r="BL4" s="29"/>
      <c r="BM4" s="29"/>
      <c r="BN4" s="29"/>
      <c r="BO4" s="29"/>
      <c r="BP4" s="29"/>
      <c r="BQ4" s="29"/>
      <c r="BR4" s="29"/>
      <c r="BS4" s="29"/>
      <c r="BT4" s="29"/>
    </row>
    <row r="5" spans="1:72" ht="12.75">
      <c r="A5" s="20">
        <v>2</v>
      </c>
      <c r="B5" s="52" t="s">
        <v>100</v>
      </c>
      <c r="C5" s="49">
        <v>4318</v>
      </c>
      <c r="D5" s="32">
        <v>13609</v>
      </c>
      <c r="E5" s="32">
        <f aca="true" t="shared" si="6" ref="E5:E70">D5/$C5</f>
        <v>3.151690597498842</v>
      </c>
      <c r="F5" s="32">
        <v>0</v>
      </c>
      <c r="G5" s="32">
        <f aca="true" t="shared" si="7" ref="G5:G70">F5/$C5</f>
        <v>0</v>
      </c>
      <c r="H5" s="32">
        <v>0</v>
      </c>
      <c r="I5" s="32">
        <f aca="true" t="shared" si="8" ref="I5:I70">H5/$C5</f>
        <v>0</v>
      </c>
      <c r="J5" s="32">
        <v>772</v>
      </c>
      <c r="K5" s="32">
        <f aca="true" t="shared" si="9" ref="K5:K70">J5/$C5</f>
        <v>0.17878647522000926</v>
      </c>
      <c r="L5" s="32">
        <v>69924</v>
      </c>
      <c r="M5" s="32">
        <f aca="true" t="shared" si="10" ref="M5:M70">L5/$C5</f>
        <v>16.193608151922188</v>
      </c>
      <c r="N5" s="32">
        <v>131300</v>
      </c>
      <c r="O5" s="32">
        <f aca="true" t="shared" si="11" ref="O5:O70">N5/$C5</f>
        <v>30.407596109309864</v>
      </c>
      <c r="P5" s="32">
        <v>110894</v>
      </c>
      <c r="Q5" s="32">
        <f aca="true" t="shared" si="12" ref="Q5:Q70">P5/$C5</f>
        <v>25.68179712830014</v>
      </c>
      <c r="R5" s="32">
        <v>22782</v>
      </c>
      <c r="S5" s="32">
        <f aca="true" t="shared" si="13" ref="S5:U68">R5/$C5</f>
        <v>5.276053728578045</v>
      </c>
      <c r="T5" s="32">
        <v>2856</v>
      </c>
      <c r="U5" s="32">
        <f t="shared" si="13"/>
        <v>0.6614173228346457</v>
      </c>
      <c r="V5" s="32">
        <v>0</v>
      </c>
      <c r="W5" s="32">
        <f t="shared" si="0"/>
        <v>0</v>
      </c>
      <c r="X5" s="32">
        <v>114558</v>
      </c>
      <c r="Y5" s="32">
        <f t="shared" si="1"/>
        <v>26.530338119499767</v>
      </c>
      <c r="Z5" s="32">
        <v>9748</v>
      </c>
      <c r="AA5" s="32">
        <f aca="true" t="shared" si="14" ref="AA5:AA70">Z5/$C5</f>
        <v>2.257526632700324</v>
      </c>
      <c r="AB5" s="32">
        <v>0</v>
      </c>
      <c r="AC5" s="32">
        <f aca="true" t="shared" si="15" ref="AC5:AC70">AB5/$C5</f>
        <v>0</v>
      </c>
      <c r="AD5" s="32">
        <v>34663</v>
      </c>
      <c r="AE5" s="32">
        <f aca="true" t="shared" si="16" ref="AE5:AG68">AD5/$C5</f>
        <v>8.027559055118111</v>
      </c>
      <c r="AF5" s="32">
        <v>0</v>
      </c>
      <c r="AG5" s="32">
        <f t="shared" si="16"/>
        <v>0</v>
      </c>
      <c r="AH5" s="32">
        <v>0</v>
      </c>
      <c r="AI5" s="32">
        <f t="shared" si="2"/>
        <v>0</v>
      </c>
      <c r="AJ5" s="32">
        <v>300</v>
      </c>
      <c r="AK5" s="32">
        <f t="shared" si="3"/>
        <v>0.06947660954145438</v>
      </c>
      <c r="AL5" s="32">
        <v>0</v>
      </c>
      <c r="AM5" s="32">
        <f t="shared" si="4"/>
        <v>0</v>
      </c>
      <c r="AN5" s="32">
        <v>0</v>
      </c>
      <c r="AO5" s="32">
        <f t="shared" si="5"/>
        <v>0</v>
      </c>
      <c r="AP5" s="32">
        <v>0</v>
      </c>
      <c r="AQ5" s="32">
        <f aca="true" t="shared" si="17" ref="AQ5:AQ70">AP5/$C5</f>
        <v>0</v>
      </c>
      <c r="AR5" s="32">
        <v>0</v>
      </c>
      <c r="AS5" s="32">
        <f aca="true" t="shared" si="18" ref="AS5:AS68">AR5/$C5</f>
        <v>0</v>
      </c>
      <c r="AT5" s="32">
        <v>0</v>
      </c>
      <c r="AU5" s="32">
        <f aca="true" t="shared" si="19" ref="AU5:AU68">AT5/$C5</f>
        <v>0</v>
      </c>
      <c r="AV5" s="32">
        <v>0</v>
      </c>
      <c r="AW5" s="32">
        <f aca="true" t="shared" si="20" ref="AW5:AW68">AV5/$C5</f>
        <v>0</v>
      </c>
      <c r="AX5" s="32">
        <v>281593</v>
      </c>
      <c r="AY5" s="32">
        <f aca="true" t="shared" si="21" ref="AY5:AY68">AX5/$C5</f>
        <v>65.2137563686892</v>
      </c>
      <c r="AZ5" s="32">
        <v>0</v>
      </c>
      <c r="BA5" s="32">
        <f aca="true" t="shared" si="22" ref="BA5:BA68">AZ5/$C5</f>
        <v>0</v>
      </c>
      <c r="BB5" s="32">
        <v>0</v>
      </c>
      <c r="BC5" s="32">
        <f aca="true" t="shared" si="23" ref="BC5:BC68">BB5/$C5</f>
        <v>0</v>
      </c>
      <c r="BD5" s="32">
        <v>0</v>
      </c>
      <c r="BE5" s="32">
        <f aca="true" t="shared" si="24" ref="BE5:BE68">BD5/$C5</f>
        <v>0</v>
      </c>
      <c r="BF5" s="32">
        <v>0</v>
      </c>
      <c r="BG5" s="32">
        <f aca="true" t="shared" si="25" ref="BG5:BG68">BF5/$C5</f>
        <v>0</v>
      </c>
      <c r="BH5" s="61">
        <f aca="true" t="shared" si="26" ref="BH5:BH68">D5+F5+H5+J5+L5+N5+P5+R5+T5+V5+X5+Z5+AB5+AD5+AF5+AH5+AJ5+AL5+AN5+AP5+AR5+AT5+AV5+AX5+AZ5+BB5+BD5+BF5</f>
        <v>792999</v>
      </c>
      <c r="BI5" s="32">
        <f aca="true" t="shared" si="27" ref="BI5:BI70">BH5/$C5</f>
        <v>183.6496062992126</v>
      </c>
      <c r="BK5" s="29"/>
      <c r="BL5" s="29"/>
      <c r="BM5" s="29"/>
      <c r="BN5" s="29"/>
      <c r="BO5" s="29"/>
      <c r="BP5" s="29"/>
      <c r="BQ5" s="29"/>
      <c r="BR5" s="29"/>
      <c r="BS5" s="29"/>
      <c r="BT5" s="29"/>
    </row>
    <row r="6" spans="1:72" ht="12.75">
      <c r="A6" s="20">
        <v>3</v>
      </c>
      <c r="B6" s="52" t="s">
        <v>26</v>
      </c>
      <c r="C6" s="49">
        <v>20494</v>
      </c>
      <c r="D6" s="32">
        <v>135309</v>
      </c>
      <c r="E6" s="32">
        <f t="shared" si="6"/>
        <v>6.602371425783156</v>
      </c>
      <c r="F6" s="32">
        <v>0</v>
      </c>
      <c r="G6" s="32">
        <f t="shared" si="7"/>
        <v>0</v>
      </c>
      <c r="H6" s="32">
        <v>0</v>
      </c>
      <c r="I6" s="32">
        <f t="shared" si="8"/>
        <v>0</v>
      </c>
      <c r="J6" s="32">
        <v>0</v>
      </c>
      <c r="K6" s="32">
        <f t="shared" si="9"/>
        <v>0</v>
      </c>
      <c r="L6" s="32">
        <v>409927</v>
      </c>
      <c r="M6" s="32">
        <f t="shared" si="10"/>
        <v>20.002293354152435</v>
      </c>
      <c r="N6" s="32">
        <v>831361</v>
      </c>
      <c r="O6" s="32">
        <f t="shared" si="11"/>
        <v>40.56606811749781</v>
      </c>
      <c r="P6" s="32">
        <v>611467</v>
      </c>
      <c r="Q6" s="32">
        <f t="shared" si="12"/>
        <v>29.836391138869914</v>
      </c>
      <c r="R6" s="32">
        <v>21298</v>
      </c>
      <c r="S6" s="32">
        <f t="shared" si="13"/>
        <v>1.0392309944373963</v>
      </c>
      <c r="T6" s="32">
        <v>200</v>
      </c>
      <c r="U6" s="32">
        <f t="shared" si="13"/>
        <v>0.009758953840148335</v>
      </c>
      <c r="V6" s="32">
        <v>343</v>
      </c>
      <c r="W6" s="32">
        <f t="shared" si="0"/>
        <v>0.016736605835854398</v>
      </c>
      <c r="X6" s="32">
        <v>819366</v>
      </c>
      <c r="Y6" s="32">
        <f t="shared" si="1"/>
        <v>39.98077486093491</v>
      </c>
      <c r="Z6" s="32">
        <v>29537</v>
      </c>
      <c r="AA6" s="32">
        <f t="shared" si="14"/>
        <v>1.441251097882307</v>
      </c>
      <c r="AB6" s="32">
        <v>21024</v>
      </c>
      <c r="AC6" s="32">
        <f t="shared" si="15"/>
        <v>1.025861227676393</v>
      </c>
      <c r="AD6" s="32">
        <v>0</v>
      </c>
      <c r="AE6" s="32">
        <f t="shared" si="16"/>
        <v>0</v>
      </c>
      <c r="AF6" s="32">
        <v>0</v>
      </c>
      <c r="AG6" s="32">
        <f t="shared" si="16"/>
        <v>0</v>
      </c>
      <c r="AH6" s="32">
        <v>0</v>
      </c>
      <c r="AI6" s="32">
        <f t="shared" si="2"/>
        <v>0</v>
      </c>
      <c r="AJ6" s="32">
        <v>3750</v>
      </c>
      <c r="AK6" s="32">
        <f t="shared" si="3"/>
        <v>0.1829803845027813</v>
      </c>
      <c r="AL6" s="32">
        <v>0</v>
      </c>
      <c r="AM6" s="32">
        <f t="shared" si="4"/>
        <v>0</v>
      </c>
      <c r="AN6" s="32">
        <v>0</v>
      </c>
      <c r="AO6" s="32">
        <f t="shared" si="5"/>
        <v>0</v>
      </c>
      <c r="AP6" s="32">
        <v>0</v>
      </c>
      <c r="AQ6" s="32">
        <f t="shared" si="17"/>
        <v>0</v>
      </c>
      <c r="AR6" s="32">
        <v>188001</v>
      </c>
      <c r="AS6" s="32">
        <f t="shared" si="18"/>
        <v>9.173465404508637</v>
      </c>
      <c r="AT6" s="32">
        <v>0</v>
      </c>
      <c r="AU6" s="32">
        <f t="shared" si="19"/>
        <v>0</v>
      </c>
      <c r="AV6" s="32">
        <v>9600</v>
      </c>
      <c r="AW6" s="32">
        <f t="shared" si="20"/>
        <v>0.4684297843271201</v>
      </c>
      <c r="AX6" s="32">
        <v>710963</v>
      </c>
      <c r="AY6" s="32">
        <f t="shared" si="21"/>
        <v>34.69127549526691</v>
      </c>
      <c r="AZ6" s="32">
        <v>1122</v>
      </c>
      <c r="BA6" s="32">
        <f t="shared" si="22"/>
        <v>0.05474773104323217</v>
      </c>
      <c r="BB6" s="32">
        <v>0</v>
      </c>
      <c r="BC6" s="32">
        <f t="shared" si="23"/>
        <v>0</v>
      </c>
      <c r="BD6" s="32">
        <v>0</v>
      </c>
      <c r="BE6" s="32">
        <f t="shared" si="24"/>
        <v>0</v>
      </c>
      <c r="BF6" s="32">
        <v>0</v>
      </c>
      <c r="BG6" s="32">
        <f t="shared" si="25"/>
        <v>0</v>
      </c>
      <c r="BH6" s="61">
        <f t="shared" si="26"/>
        <v>3793268</v>
      </c>
      <c r="BI6" s="32">
        <f t="shared" si="27"/>
        <v>185.09163657655898</v>
      </c>
      <c r="BK6" s="29"/>
      <c r="BL6" s="29"/>
      <c r="BM6" s="29"/>
      <c r="BN6" s="29"/>
      <c r="BO6" s="29"/>
      <c r="BP6" s="29"/>
      <c r="BQ6" s="29"/>
      <c r="BR6" s="29"/>
      <c r="BS6" s="29"/>
      <c r="BT6" s="29"/>
    </row>
    <row r="7" spans="1:72" ht="12.75">
      <c r="A7" s="20">
        <v>4</v>
      </c>
      <c r="B7" s="52" t="s">
        <v>27</v>
      </c>
      <c r="C7" s="49">
        <v>3861</v>
      </c>
      <c r="D7" s="32">
        <v>254225</v>
      </c>
      <c r="E7" s="32">
        <f t="shared" si="6"/>
        <v>65.84434084434085</v>
      </c>
      <c r="F7" s="32">
        <v>393</v>
      </c>
      <c r="G7" s="32">
        <f t="shared" si="7"/>
        <v>0.10178710178710179</v>
      </c>
      <c r="H7" s="32">
        <v>0</v>
      </c>
      <c r="I7" s="32">
        <f t="shared" si="8"/>
        <v>0</v>
      </c>
      <c r="J7" s="32">
        <v>192</v>
      </c>
      <c r="K7" s="32">
        <f t="shared" si="9"/>
        <v>0.04972804972804973</v>
      </c>
      <c r="L7" s="32">
        <v>336789</v>
      </c>
      <c r="M7" s="32">
        <f t="shared" si="10"/>
        <v>87.22843822843822</v>
      </c>
      <c r="N7" s="32">
        <v>1035489</v>
      </c>
      <c r="O7" s="32">
        <f t="shared" si="11"/>
        <v>268.19191919191917</v>
      </c>
      <c r="P7" s="32">
        <v>0</v>
      </c>
      <c r="Q7" s="32">
        <f t="shared" si="12"/>
        <v>0</v>
      </c>
      <c r="R7" s="32">
        <v>0</v>
      </c>
      <c r="S7" s="32">
        <f t="shared" si="13"/>
        <v>0</v>
      </c>
      <c r="T7" s="32">
        <v>5729</v>
      </c>
      <c r="U7" s="32">
        <f t="shared" si="13"/>
        <v>1.4838124838124838</v>
      </c>
      <c r="V7" s="32">
        <v>0</v>
      </c>
      <c r="W7" s="32">
        <f t="shared" si="0"/>
        <v>0</v>
      </c>
      <c r="X7" s="32">
        <v>265113</v>
      </c>
      <c r="Y7" s="32">
        <f t="shared" si="1"/>
        <v>68.66433566433567</v>
      </c>
      <c r="Z7" s="32">
        <v>6151</v>
      </c>
      <c r="AA7" s="32">
        <f t="shared" si="14"/>
        <v>1.593110593110593</v>
      </c>
      <c r="AB7" s="32">
        <v>1450</v>
      </c>
      <c r="AC7" s="32">
        <f t="shared" si="15"/>
        <v>0.37555037555037557</v>
      </c>
      <c r="AD7" s="32">
        <v>2000</v>
      </c>
      <c r="AE7" s="32">
        <f t="shared" si="16"/>
        <v>0.518000518000518</v>
      </c>
      <c r="AF7" s="32">
        <v>0</v>
      </c>
      <c r="AG7" s="32">
        <f t="shared" si="16"/>
        <v>0</v>
      </c>
      <c r="AH7" s="32">
        <v>0</v>
      </c>
      <c r="AI7" s="32">
        <f t="shared" si="2"/>
        <v>0</v>
      </c>
      <c r="AJ7" s="32">
        <v>0</v>
      </c>
      <c r="AK7" s="32">
        <f t="shared" si="3"/>
        <v>0</v>
      </c>
      <c r="AL7" s="32">
        <v>0</v>
      </c>
      <c r="AM7" s="32">
        <f t="shared" si="4"/>
        <v>0</v>
      </c>
      <c r="AN7" s="32">
        <v>0</v>
      </c>
      <c r="AO7" s="32">
        <f t="shared" si="5"/>
        <v>0</v>
      </c>
      <c r="AP7" s="32">
        <v>0</v>
      </c>
      <c r="AQ7" s="32">
        <f t="shared" si="17"/>
        <v>0</v>
      </c>
      <c r="AR7" s="32">
        <v>0</v>
      </c>
      <c r="AS7" s="32">
        <f t="shared" si="18"/>
        <v>0</v>
      </c>
      <c r="AT7" s="32">
        <v>0</v>
      </c>
      <c r="AU7" s="32">
        <f t="shared" si="19"/>
        <v>0</v>
      </c>
      <c r="AV7" s="32">
        <v>0</v>
      </c>
      <c r="AW7" s="32">
        <f t="shared" si="20"/>
        <v>0</v>
      </c>
      <c r="AX7" s="32">
        <v>628090</v>
      </c>
      <c r="AY7" s="32">
        <f t="shared" si="21"/>
        <v>162.67547267547266</v>
      </c>
      <c r="AZ7" s="32">
        <v>124052</v>
      </c>
      <c r="BA7" s="32">
        <f t="shared" si="22"/>
        <v>32.12950012950013</v>
      </c>
      <c r="BB7" s="32">
        <v>0</v>
      </c>
      <c r="BC7" s="32">
        <f t="shared" si="23"/>
        <v>0</v>
      </c>
      <c r="BD7" s="32">
        <v>0</v>
      </c>
      <c r="BE7" s="32">
        <f t="shared" si="24"/>
        <v>0</v>
      </c>
      <c r="BF7" s="32">
        <v>0</v>
      </c>
      <c r="BG7" s="32">
        <f t="shared" si="25"/>
        <v>0</v>
      </c>
      <c r="BH7" s="61">
        <f t="shared" si="26"/>
        <v>2659673</v>
      </c>
      <c r="BI7" s="32">
        <f t="shared" si="27"/>
        <v>688.8559958559958</v>
      </c>
      <c r="BK7" s="29"/>
      <c r="BL7" s="29"/>
      <c r="BM7" s="29"/>
      <c r="BN7" s="29"/>
      <c r="BO7" s="29"/>
      <c r="BP7" s="29"/>
      <c r="BQ7" s="29"/>
      <c r="BR7" s="29"/>
      <c r="BS7" s="29"/>
      <c r="BT7" s="29"/>
    </row>
    <row r="8" spans="1:72" ht="12.75">
      <c r="A8" s="21">
        <v>5</v>
      </c>
      <c r="B8" s="54" t="s">
        <v>28</v>
      </c>
      <c r="C8" s="48">
        <v>5928</v>
      </c>
      <c r="D8" s="30">
        <v>12729</v>
      </c>
      <c r="E8" s="30">
        <f t="shared" si="6"/>
        <v>2.147267206477733</v>
      </c>
      <c r="F8" s="30">
        <v>0</v>
      </c>
      <c r="G8" s="30">
        <f t="shared" si="7"/>
        <v>0</v>
      </c>
      <c r="H8" s="30">
        <v>0</v>
      </c>
      <c r="I8" s="30">
        <f t="shared" si="8"/>
        <v>0</v>
      </c>
      <c r="J8" s="30">
        <v>0</v>
      </c>
      <c r="K8" s="30">
        <f t="shared" si="9"/>
        <v>0</v>
      </c>
      <c r="L8" s="30">
        <v>636754</v>
      </c>
      <c r="M8" s="30">
        <f t="shared" si="10"/>
        <v>107.4146423751687</v>
      </c>
      <c r="N8" s="30">
        <v>29418</v>
      </c>
      <c r="O8" s="30">
        <f t="shared" si="11"/>
        <v>4.962550607287449</v>
      </c>
      <c r="P8" s="30">
        <v>230646</v>
      </c>
      <c r="Q8" s="30">
        <f t="shared" si="12"/>
        <v>38.9078947368421</v>
      </c>
      <c r="R8" s="30">
        <v>0</v>
      </c>
      <c r="S8" s="30">
        <f t="shared" si="13"/>
        <v>0</v>
      </c>
      <c r="T8" s="30">
        <v>1806</v>
      </c>
      <c r="U8" s="30">
        <f t="shared" si="13"/>
        <v>0.30465587044534415</v>
      </c>
      <c r="V8" s="30">
        <v>0</v>
      </c>
      <c r="W8" s="30">
        <f t="shared" si="0"/>
        <v>0</v>
      </c>
      <c r="X8" s="30">
        <v>381642</v>
      </c>
      <c r="Y8" s="30">
        <f t="shared" si="1"/>
        <v>64.37955465587045</v>
      </c>
      <c r="Z8" s="30">
        <v>15008</v>
      </c>
      <c r="AA8" s="30">
        <f t="shared" si="14"/>
        <v>2.5317139001349527</v>
      </c>
      <c r="AB8" s="30">
        <v>28555</v>
      </c>
      <c r="AC8" s="30">
        <f t="shared" si="15"/>
        <v>4.816970310391363</v>
      </c>
      <c r="AD8" s="30">
        <v>0</v>
      </c>
      <c r="AE8" s="30">
        <f t="shared" si="16"/>
        <v>0</v>
      </c>
      <c r="AF8" s="30">
        <v>0</v>
      </c>
      <c r="AG8" s="30">
        <f t="shared" si="16"/>
        <v>0</v>
      </c>
      <c r="AH8" s="30">
        <v>0</v>
      </c>
      <c r="AI8" s="30">
        <f t="shared" si="2"/>
        <v>0</v>
      </c>
      <c r="AJ8" s="30">
        <v>0</v>
      </c>
      <c r="AK8" s="30">
        <f t="shared" si="3"/>
        <v>0</v>
      </c>
      <c r="AL8" s="30">
        <v>0</v>
      </c>
      <c r="AM8" s="30">
        <f t="shared" si="4"/>
        <v>0</v>
      </c>
      <c r="AN8" s="30">
        <v>0</v>
      </c>
      <c r="AO8" s="30">
        <f t="shared" si="5"/>
        <v>0</v>
      </c>
      <c r="AP8" s="30">
        <v>0</v>
      </c>
      <c r="AQ8" s="30">
        <f t="shared" si="17"/>
        <v>0</v>
      </c>
      <c r="AR8" s="30">
        <v>0</v>
      </c>
      <c r="AS8" s="30">
        <f t="shared" si="18"/>
        <v>0</v>
      </c>
      <c r="AT8" s="30">
        <v>0</v>
      </c>
      <c r="AU8" s="30">
        <f t="shared" si="19"/>
        <v>0</v>
      </c>
      <c r="AV8" s="30">
        <v>0</v>
      </c>
      <c r="AW8" s="30">
        <f t="shared" si="20"/>
        <v>0</v>
      </c>
      <c r="AX8" s="30">
        <v>221425</v>
      </c>
      <c r="AY8" s="30">
        <f t="shared" si="21"/>
        <v>37.35239541160594</v>
      </c>
      <c r="AZ8" s="30">
        <v>20332</v>
      </c>
      <c r="BA8" s="30">
        <f t="shared" si="22"/>
        <v>3.4298245614035086</v>
      </c>
      <c r="BB8" s="30">
        <v>0</v>
      </c>
      <c r="BC8" s="30">
        <f t="shared" si="23"/>
        <v>0</v>
      </c>
      <c r="BD8" s="30">
        <v>0</v>
      </c>
      <c r="BE8" s="30">
        <f t="shared" si="24"/>
        <v>0</v>
      </c>
      <c r="BF8" s="30">
        <v>0</v>
      </c>
      <c r="BG8" s="30">
        <f t="shared" si="25"/>
        <v>0</v>
      </c>
      <c r="BH8" s="62">
        <f t="shared" si="26"/>
        <v>1578315</v>
      </c>
      <c r="BI8" s="30">
        <f t="shared" si="27"/>
        <v>266.2474696356275</v>
      </c>
      <c r="BK8" s="29"/>
      <c r="BL8" s="29"/>
      <c r="BM8" s="29"/>
      <c r="BN8" s="29"/>
      <c r="BO8" s="29"/>
      <c r="BP8" s="29"/>
      <c r="BQ8" s="29"/>
      <c r="BR8" s="29"/>
      <c r="BS8" s="29"/>
      <c r="BT8" s="29"/>
    </row>
    <row r="9" spans="1:72" ht="12.75">
      <c r="A9" s="39">
        <v>6</v>
      </c>
      <c r="B9" s="53" t="s">
        <v>29</v>
      </c>
      <c r="C9" s="49">
        <v>6043</v>
      </c>
      <c r="D9" s="35">
        <v>336591</v>
      </c>
      <c r="E9" s="35">
        <f t="shared" si="6"/>
        <v>55.69932152904187</v>
      </c>
      <c r="F9" s="35">
        <v>0</v>
      </c>
      <c r="G9" s="35">
        <f t="shared" si="7"/>
        <v>0</v>
      </c>
      <c r="H9" s="35">
        <v>0</v>
      </c>
      <c r="I9" s="35">
        <f t="shared" si="8"/>
        <v>0</v>
      </c>
      <c r="J9" s="35">
        <v>4459</v>
      </c>
      <c r="K9" s="35">
        <f t="shared" si="9"/>
        <v>0.737878537150422</v>
      </c>
      <c r="L9" s="35">
        <v>208930</v>
      </c>
      <c r="M9" s="35">
        <f t="shared" si="10"/>
        <v>34.57388714214794</v>
      </c>
      <c r="N9" s="35">
        <v>181910</v>
      </c>
      <c r="O9" s="35">
        <f t="shared" si="11"/>
        <v>30.102598047327486</v>
      </c>
      <c r="P9" s="35">
        <v>87196</v>
      </c>
      <c r="Q9" s="35">
        <f t="shared" si="12"/>
        <v>14.429256991560484</v>
      </c>
      <c r="R9" s="35">
        <v>37314</v>
      </c>
      <c r="S9" s="35">
        <f t="shared" si="13"/>
        <v>6.174747641899718</v>
      </c>
      <c r="T9" s="35">
        <v>0</v>
      </c>
      <c r="U9" s="35">
        <f t="shared" si="13"/>
        <v>0</v>
      </c>
      <c r="V9" s="35">
        <v>0</v>
      </c>
      <c r="W9" s="35">
        <f t="shared" si="0"/>
        <v>0</v>
      </c>
      <c r="X9" s="35">
        <v>15800</v>
      </c>
      <c r="Y9" s="35">
        <f t="shared" si="1"/>
        <v>2.6145953996359426</v>
      </c>
      <c r="Z9" s="35">
        <v>12751</v>
      </c>
      <c r="AA9" s="35">
        <f t="shared" si="14"/>
        <v>2.110044679794804</v>
      </c>
      <c r="AB9" s="35">
        <v>875</v>
      </c>
      <c r="AC9" s="35">
        <f t="shared" si="15"/>
        <v>0.1447956313089525</v>
      </c>
      <c r="AD9" s="35">
        <v>6868</v>
      </c>
      <c r="AE9" s="35">
        <f t="shared" si="16"/>
        <v>1.1365215952341552</v>
      </c>
      <c r="AF9" s="35">
        <v>0</v>
      </c>
      <c r="AG9" s="35">
        <f t="shared" si="16"/>
        <v>0</v>
      </c>
      <c r="AH9" s="35">
        <v>0</v>
      </c>
      <c r="AI9" s="35">
        <f t="shared" si="2"/>
        <v>0</v>
      </c>
      <c r="AJ9" s="35">
        <v>0</v>
      </c>
      <c r="AK9" s="35">
        <f t="shared" si="3"/>
        <v>0</v>
      </c>
      <c r="AL9" s="35">
        <v>0</v>
      </c>
      <c r="AM9" s="35">
        <f t="shared" si="4"/>
        <v>0</v>
      </c>
      <c r="AN9" s="35">
        <v>0</v>
      </c>
      <c r="AO9" s="35">
        <f t="shared" si="5"/>
        <v>0</v>
      </c>
      <c r="AP9" s="35">
        <v>0</v>
      </c>
      <c r="AQ9" s="35">
        <f t="shared" si="17"/>
        <v>0</v>
      </c>
      <c r="AR9" s="35">
        <v>0</v>
      </c>
      <c r="AS9" s="35">
        <f t="shared" si="18"/>
        <v>0</v>
      </c>
      <c r="AT9" s="35">
        <v>0</v>
      </c>
      <c r="AU9" s="35">
        <f t="shared" si="19"/>
        <v>0</v>
      </c>
      <c r="AV9" s="35">
        <v>0</v>
      </c>
      <c r="AW9" s="35">
        <f t="shared" si="20"/>
        <v>0</v>
      </c>
      <c r="AX9" s="35">
        <v>201521</v>
      </c>
      <c r="AY9" s="35">
        <f t="shared" si="21"/>
        <v>33.34784047658448</v>
      </c>
      <c r="AZ9" s="35">
        <v>0</v>
      </c>
      <c r="BA9" s="35">
        <f t="shared" si="22"/>
        <v>0</v>
      </c>
      <c r="BB9" s="35">
        <v>0</v>
      </c>
      <c r="BC9" s="35">
        <f t="shared" si="23"/>
        <v>0</v>
      </c>
      <c r="BD9" s="35">
        <v>0</v>
      </c>
      <c r="BE9" s="35">
        <f t="shared" si="24"/>
        <v>0</v>
      </c>
      <c r="BF9" s="35">
        <v>0</v>
      </c>
      <c r="BG9" s="35">
        <f t="shared" si="25"/>
        <v>0</v>
      </c>
      <c r="BH9" s="61">
        <f t="shared" si="26"/>
        <v>1094215</v>
      </c>
      <c r="BI9" s="35">
        <f t="shared" si="27"/>
        <v>181.07148767168624</v>
      </c>
      <c r="BK9" s="29"/>
      <c r="BL9" s="29"/>
      <c r="BM9" s="29"/>
      <c r="BN9" s="29"/>
      <c r="BO9" s="29"/>
      <c r="BP9" s="29"/>
      <c r="BQ9" s="29"/>
      <c r="BR9" s="29"/>
      <c r="BS9" s="29"/>
      <c r="BT9" s="29"/>
    </row>
    <row r="10" spans="1:72" ht="12.75">
      <c r="A10" s="20">
        <v>7</v>
      </c>
      <c r="B10" s="52" t="s">
        <v>30</v>
      </c>
      <c r="C10" s="49">
        <v>2318</v>
      </c>
      <c r="D10" s="32">
        <v>1668</v>
      </c>
      <c r="E10" s="32">
        <f t="shared" si="6"/>
        <v>0.719585849870578</v>
      </c>
      <c r="F10" s="32">
        <v>0</v>
      </c>
      <c r="G10" s="32">
        <f t="shared" si="7"/>
        <v>0</v>
      </c>
      <c r="H10" s="32">
        <v>0</v>
      </c>
      <c r="I10" s="32">
        <f t="shared" si="8"/>
        <v>0</v>
      </c>
      <c r="J10" s="32">
        <v>0</v>
      </c>
      <c r="K10" s="32">
        <f t="shared" si="9"/>
        <v>0</v>
      </c>
      <c r="L10" s="32">
        <v>21056</v>
      </c>
      <c r="M10" s="32">
        <f t="shared" si="10"/>
        <v>9.083692838654011</v>
      </c>
      <c r="N10" s="32">
        <v>52317</v>
      </c>
      <c r="O10" s="32">
        <f t="shared" si="11"/>
        <v>22.569887834339948</v>
      </c>
      <c r="P10" s="32">
        <v>61988</v>
      </c>
      <c r="Q10" s="32">
        <f t="shared" si="12"/>
        <v>26.742018981880932</v>
      </c>
      <c r="R10" s="32">
        <v>7720</v>
      </c>
      <c r="S10" s="32">
        <f t="shared" si="13"/>
        <v>3.3304572907679035</v>
      </c>
      <c r="T10" s="32">
        <v>24394</v>
      </c>
      <c r="U10" s="32">
        <f t="shared" si="13"/>
        <v>10.523727351164798</v>
      </c>
      <c r="V10" s="32">
        <v>0</v>
      </c>
      <c r="W10" s="32">
        <f t="shared" si="0"/>
        <v>0</v>
      </c>
      <c r="X10" s="32">
        <v>89056</v>
      </c>
      <c r="Y10" s="32">
        <f t="shared" si="1"/>
        <v>38.41932700603969</v>
      </c>
      <c r="Z10" s="32">
        <v>3103</v>
      </c>
      <c r="AA10" s="32">
        <f t="shared" si="14"/>
        <v>1.3386540120793788</v>
      </c>
      <c r="AB10" s="32">
        <v>1254</v>
      </c>
      <c r="AC10" s="32">
        <f t="shared" si="15"/>
        <v>0.5409836065573771</v>
      </c>
      <c r="AD10" s="32">
        <v>13050</v>
      </c>
      <c r="AE10" s="32">
        <f t="shared" si="16"/>
        <v>5.629853321829163</v>
      </c>
      <c r="AF10" s="32">
        <v>0</v>
      </c>
      <c r="AG10" s="32">
        <f t="shared" si="16"/>
        <v>0</v>
      </c>
      <c r="AH10" s="32">
        <v>0</v>
      </c>
      <c r="AI10" s="32">
        <f t="shared" si="2"/>
        <v>0</v>
      </c>
      <c r="AJ10" s="32">
        <v>0</v>
      </c>
      <c r="AK10" s="32">
        <f t="shared" si="3"/>
        <v>0</v>
      </c>
      <c r="AL10" s="32">
        <v>0</v>
      </c>
      <c r="AM10" s="32">
        <f t="shared" si="4"/>
        <v>0</v>
      </c>
      <c r="AN10" s="32">
        <v>0</v>
      </c>
      <c r="AO10" s="32">
        <f t="shared" si="5"/>
        <v>0</v>
      </c>
      <c r="AP10" s="32">
        <v>0</v>
      </c>
      <c r="AQ10" s="32">
        <f t="shared" si="17"/>
        <v>0</v>
      </c>
      <c r="AR10" s="32">
        <v>0</v>
      </c>
      <c r="AS10" s="32">
        <f t="shared" si="18"/>
        <v>0</v>
      </c>
      <c r="AT10" s="32">
        <v>0</v>
      </c>
      <c r="AU10" s="32">
        <f t="shared" si="19"/>
        <v>0</v>
      </c>
      <c r="AV10" s="32">
        <v>0</v>
      </c>
      <c r="AW10" s="32">
        <f t="shared" si="20"/>
        <v>0</v>
      </c>
      <c r="AX10" s="32">
        <v>168306</v>
      </c>
      <c r="AY10" s="32">
        <f t="shared" si="21"/>
        <v>72.60828300258844</v>
      </c>
      <c r="AZ10" s="32">
        <v>0</v>
      </c>
      <c r="BA10" s="32">
        <f t="shared" si="22"/>
        <v>0</v>
      </c>
      <c r="BB10" s="32">
        <v>0</v>
      </c>
      <c r="BC10" s="32">
        <f t="shared" si="23"/>
        <v>0</v>
      </c>
      <c r="BD10" s="32">
        <v>0</v>
      </c>
      <c r="BE10" s="32">
        <f t="shared" si="24"/>
        <v>0</v>
      </c>
      <c r="BF10" s="32">
        <v>0</v>
      </c>
      <c r="BG10" s="32">
        <f t="shared" si="25"/>
        <v>0</v>
      </c>
      <c r="BH10" s="61">
        <f t="shared" si="26"/>
        <v>443912</v>
      </c>
      <c r="BI10" s="32">
        <f t="shared" si="27"/>
        <v>191.5064710957722</v>
      </c>
      <c r="BK10" s="29"/>
      <c r="BL10" s="29"/>
      <c r="BM10" s="29"/>
      <c r="BN10" s="29"/>
      <c r="BO10" s="29"/>
      <c r="BP10" s="29"/>
      <c r="BQ10" s="29"/>
      <c r="BR10" s="29"/>
      <c r="BS10" s="29"/>
      <c r="BT10" s="29"/>
    </row>
    <row r="11" spans="1:72" ht="12.75">
      <c r="A11" s="20">
        <v>8</v>
      </c>
      <c r="B11" s="52" t="s">
        <v>31</v>
      </c>
      <c r="C11" s="49">
        <v>21085</v>
      </c>
      <c r="D11" s="32">
        <v>92493</v>
      </c>
      <c r="E11" s="32">
        <f t="shared" si="6"/>
        <v>4.386672990277448</v>
      </c>
      <c r="F11" s="32">
        <v>0</v>
      </c>
      <c r="G11" s="32">
        <f t="shared" si="7"/>
        <v>0</v>
      </c>
      <c r="H11" s="32">
        <v>0</v>
      </c>
      <c r="I11" s="32">
        <f t="shared" si="8"/>
        <v>0</v>
      </c>
      <c r="J11" s="32">
        <v>297</v>
      </c>
      <c r="K11" s="32">
        <f t="shared" si="9"/>
        <v>0.014085843016362343</v>
      </c>
      <c r="L11" s="32">
        <v>664706</v>
      </c>
      <c r="M11" s="32">
        <f t="shared" si="10"/>
        <v>31.525065212236186</v>
      </c>
      <c r="N11" s="32">
        <v>196250</v>
      </c>
      <c r="O11" s="32">
        <f t="shared" si="11"/>
        <v>9.307564619397676</v>
      </c>
      <c r="P11" s="32">
        <v>224994</v>
      </c>
      <c r="Q11" s="32">
        <f t="shared" si="12"/>
        <v>10.670808631728717</v>
      </c>
      <c r="R11" s="32">
        <v>0</v>
      </c>
      <c r="S11" s="32">
        <f t="shared" si="13"/>
        <v>0</v>
      </c>
      <c r="T11" s="32">
        <v>603</v>
      </c>
      <c r="U11" s="32">
        <f t="shared" si="13"/>
        <v>0.028598529760493242</v>
      </c>
      <c r="V11" s="32">
        <v>0</v>
      </c>
      <c r="W11" s="32">
        <f t="shared" si="0"/>
        <v>0</v>
      </c>
      <c r="X11" s="32">
        <v>300293</v>
      </c>
      <c r="Y11" s="32">
        <f t="shared" si="1"/>
        <v>14.242020393644772</v>
      </c>
      <c r="Z11" s="32">
        <v>18036</v>
      </c>
      <c r="AA11" s="32">
        <f t="shared" si="14"/>
        <v>0.8553948304481859</v>
      </c>
      <c r="AB11" s="32">
        <v>4248</v>
      </c>
      <c r="AC11" s="32">
        <f t="shared" si="15"/>
        <v>0.20147023950675835</v>
      </c>
      <c r="AD11" s="32">
        <v>0</v>
      </c>
      <c r="AE11" s="32">
        <f t="shared" si="16"/>
        <v>0</v>
      </c>
      <c r="AF11" s="32">
        <v>0</v>
      </c>
      <c r="AG11" s="32">
        <f t="shared" si="16"/>
        <v>0</v>
      </c>
      <c r="AH11" s="32">
        <v>186708</v>
      </c>
      <c r="AI11" s="32">
        <f t="shared" si="2"/>
        <v>8.855015413801281</v>
      </c>
      <c r="AJ11" s="32">
        <v>0</v>
      </c>
      <c r="AK11" s="32">
        <f t="shared" si="3"/>
        <v>0</v>
      </c>
      <c r="AL11" s="32">
        <v>0</v>
      </c>
      <c r="AM11" s="32">
        <f t="shared" si="4"/>
        <v>0</v>
      </c>
      <c r="AN11" s="32">
        <v>0</v>
      </c>
      <c r="AO11" s="32">
        <f t="shared" si="5"/>
        <v>0</v>
      </c>
      <c r="AP11" s="32">
        <v>0</v>
      </c>
      <c r="AQ11" s="32">
        <f t="shared" si="17"/>
        <v>0</v>
      </c>
      <c r="AR11" s="32">
        <v>0</v>
      </c>
      <c r="AS11" s="32">
        <f t="shared" si="18"/>
        <v>0</v>
      </c>
      <c r="AT11" s="32">
        <v>0</v>
      </c>
      <c r="AU11" s="32">
        <f t="shared" si="19"/>
        <v>0</v>
      </c>
      <c r="AV11" s="32">
        <v>0</v>
      </c>
      <c r="AW11" s="32">
        <f t="shared" si="20"/>
        <v>0</v>
      </c>
      <c r="AX11" s="32">
        <v>660447</v>
      </c>
      <c r="AY11" s="32">
        <f t="shared" si="21"/>
        <v>31.323073274839935</v>
      </c>
      <c r="AZ11" s="32">
        <v>0</v>
      </c>
      <c r="BA11" s="32">
        <f t="shared" si="22"/>
        <v>0</v>
      </c>
      <c r="BB11" s="32">
        <v>0</v>
      </c>
      <c r="BC11" s="32">
        <f t="shared" si="23"/>
        <v>0</v>
      </c>
      <c r="BD11" s="32">
        <v>0</v>
      </c>
      <c r="BE11" s="32">
        <f t="shared" si="24"/>
        <v>0</v>
      </c>
      <c r="BF11" s="32">
        <v>0</v>
      </c>
      <c r="BG11" s="32">
        <f t="shared" si="25"/>
        <v>0</v>
      </c>
      <c r="BH11" s="61">
        <f t="shared" si="26"/>
        <v>2349075</v>
      </c>
      <c r="BI11" s="32">
        <f t="shared" si="27"/>
        <v>111.40976997865782</v>
      </c>
      <c r="BK11" s="29"/>
      <c r="BL11" s="29"/>
      <c r="BM11" s="29"/>
      <c r="BN11" s="29"/>
      <c r="BO11" s="29"/>
      <c r="BP11" s="29"/>
      <c r="BQ11" s="29"/>
      <c r="BR11" s="29"/>
      <c r="BS11" s="29"/>
      <c r="BT11" s="29"/>
    </row>
    <row r="12" spans="1:72" ht="12.75">
      <c r="A12" s="20">
        <v>9</v>
      </c>
      <c r="B12" s="52" t="s">
        <v>32</v>
      </c>
      <c r="C12" s="49">
        <v>41667</v>
      </c>
      <c r="D12" s="32">
        <v>1495233</v>
      </c>
      <c r="E12" s="32">
        <f t="shared" si="6"/>
        <v>35.88530491756066</v>
      </c>
      <c r="F12" s="32">
        <v>0</v>
      </c>
      <c r="G12" s="32">
        <f t="shared" si="7"/>
        <v>0</v>
      </c>
      <c r="H12" s="32">
        <v>0</v>
      </c>
      <c r="I12" s="32">
        <f t="shared" si="8"/>
        <v>0</v>
      </c>
      <c r="J12" s="32">
        <v>6795</v>
      </c>
      <c r="K12" s="32">
        <f t="shared" si="9"/>
        <v>0.16307869537043704</v>
      </c>
      <c r="L12" s="32">
        <v>680899</v>
      </c>
      <c r="M12" s="32">
        <f t="shared" si="10"/>
        <v>16.34144526843785</v>
      </c>
      <c r="N12" s="32">
        <v>318926</v>
      </c>
      <c r="O12" s="32">
        <f t="shared" si="11"/>
        <v>7.654162766697866</v>
      </c>
      <c r="P12" s="32">
        <v>108138</v>
      </c>
      <c r="Q12" s="32">
        <f t="shared" si="12"/>
        <v>2.5952912376700987</v>
      </c>
      <c r="R12" s="32">
        <v>0</v>
      </c>
      <c r="S12" s="32">
        <f t="shared" si="13"/>
        <v>0</v>
      </c>
      <c r="T12" s="32">
        <v>0</v>
      </c>
      <c r="U12" s="32">
        <f t="shared" si="13"/>
        <v>0</v>
      </c>
      <c r="V12" s="32">
        <v>0</v>
      </c>
      <c r="W12" s="32">
        <f t="shared" si="0"/>
        <v>0</v>
      </c>
      <c r="X12" s="32">
        <v>471181</v>
      </c>
      <c r="Y12" s="32">
        <f t="shared" si="1"/>
        <v>11.308253533971728</v>
      </c>
      <c r="Z12" s="32">
        <v>65626</v>
      </c>
      <c r="AA12" s="32">
        <f t="shared" si="14"/>
        <v>1.5750113999088007</v>
      </c>
      <c r="AB12" s="32">
        <v>29635</v>
      </c>
      <c r="AC12" s="32">
        <f t="shared" si="15"/>
        <v>0.711234310125519</v>
      </c>
      <c r="AD12" s="32">
        <v>28236</v>
      </c>
      <c r="AE12" s="32">
        <f t="shared" si="16"/>
        <v>0.6776585787313701</v>
      </c>
      <c r="AF12" s="32">
        <v>0</v>
      </c>
      <c r="AG12" s="32">
        <f t="shared" si="16"/>
        <v>0</v>
      </c>
      <c r="AH12" s="32">
        <v>5000</v>
      </c>
      <c r="AI12" s="32">
        <f t="shared" si="2"/>
        <v>0.11999904000767994</v>
      </c>
      <c r="AJ12" s="32">
        <v>0</v>
      </c>
      <c r="AK12" s="32">
        <f t="shared" si="3"/>
        <v>0</v>
      </c>
      <c r="AL12" s="32">
        <v>0</v>
      </c>
      <c r="AM12" s="32">
        <f t="shared" si="4"/>
        <v>0</v>
      </c>
      <c r="AN12" s="32">
        <v>0</v>
      </c>
      <c r="AO12" s="32">
        <f t="shared" si="5"/>
        <v>0</v>
      </c>
      <c r="AP12" s="32">
        <v>0</v>
      </c>
      <c r="AQ12" s="32">
        <f t="shared" si="17"/>
        <v>0</v>
      </c>
      <c r="AR12" s="32">
        <v>0</v>
      </c>
      <c r="AS12" s="32">
        <f t="shared" si="18"/>
        <v>0</v>
      </c>
      <c r="AT12" s="32">
        <v>0</v>
      </c>
      <c r="AU12" s="32">
        <f t="shared" si="19"/>
        <v>0</v>
      </c>
      <c r="AV12" s="32">
        <v>7230</v>
      </c>
      <c r="AW12" s="32">
        <f t="shared" si="20"/>
        <v>0.1735186118511052</v>
      </c>
      <c r="AX12" s="32">
        <v>1050854</v>
      </c>
      <c r="AY12" s="32">
        <f t="shared" si="21"/>
        <v>25.220294237646097</v>
      </c>
      <c r="AZ12" s="32">
        <v>3446</v>
      </c>
      <c r="BA12" s="32">
        <f t="shared" si="22"/>
        <v>0.08270333837329301</v>
      </c>
      <c r="BB12" s="32">
        <v>0</v>
      </c>
      <c r="BC12" s="32">
        <f t="shared" si="23"/>
        <v>0</v>
      </c>
      <c r="BD12" s="32">
        <v>0</v>
      </c>
      <c r="BE12" s="32">
        <f t="shared" si="24"/>
        <v>0</v>
      </c>
      <c r="BF12" s="32">
        <v>0</v>
      </c>
      <c r="BG12" s="32">
        <f t="shared" si="25"/>
        <v>0</v>
      </c>
      <c r="BH12" s="61">
        <f t="shared" si="26"/>
        <v>4271199</v>
      </c>
      <c r="BI12" s="32">
        <f t="shared" si="27"/>
        <v>102.5079559363525</v>
      </c>
      <c r="BK12" s="29"/>
      <c r="BL12" s="29"/>
      <c r="BM12" s="29"/>
      <c r="BN12" s="29"/>
      <c r="BO12" s="29"/>
      <c r="BP12" s="29"/>
      <c r="BQ12" s="29"/>
      <c r="BR12" s="29"/>
      <c r="BS12" s="29"/>
      <c r="BT12" s="29"/>
    </row>
    <row r="13" spans="1:72" ht="12.75">
      <c r="A13" s="21">
        <v>10</v>
      </c>
      <c r="B13" s="54" t="s">
        <v>101</v>
      </c>
      <c r="C13" s="48">
        <v>32612</v>
      </c>
      <c r="D13" s="30">
        <v>2224847</v>
      </c>
      <c r="E13" s="30">
        <f t="shared" si="6"/>
        <v>68.22172819820925</v>
      </c>
      <c r="F13" s="30">
        <v>0</v>
      </c>
      <c r="G13" s="30">
        <f t="shared" si="7"/>
        <v>0</v>
      </c>
      <c r="H13" s="30">
        <v>0</v>
      </c>
      <c r="I13" s="30">
        <f t="shared" si="8"/>
        <v>0</v>
      </c>
      <c r="J13" s="30">
        <v>18550</v>
      </c>
      <c r="K13" s="30">
        <f t="shared" si="9"/>
        <v>0.568809027351895</v>
      </c>
      <c r="L13" s="30">
        <v>1018236</v>
      </c>
      <c r="M13" s="30">
        <f t="shared" si="10"/>
        <v>31.222740095670307</v>
      </c>
      <c r="N13" s="30">
        <v>1342982</v>
      </c>
      <c r="O13" s="30">
        <f t="shared" si="11"/>
        <v>41.18060836501901</v>
      </c>
      <c r="P13" s="30">
        <v>464240</v>
      </c>
      <c r="Q13" s="30">
        <f t="shared" si="12"/>
        <v>14.235250827916104</v>
      </c>
      <c r="R13" s="30">
        <v>0</v>
      </c>
      <c r="S13" s="30">
        <f t="shared" si="13"/>
        <v>0</v>
      </c>
      <c r="T13" s="30">
        <v>3677</v>
      </c>
      <c r="U13" s="30">
        <f t="shared" si="13"/>
        <v>0.11274990800932172</v>
      </c>
      <c r="V13" s="30">
        <v>0</v>
      </c>
      <c r="W13" s="30">
        <f t="shared" si="0"/>
        <v>0</v>
      </c>
      <c r="X13" s="30">
        <v>1121460</v>
      </c>
      <c r="Y13" s="30">
        <f t="shared" si="1"/>
        <v>34.38795535385748</v>
      </c>
      <c r="Z13" s="30">
        <v>12350</v>
      </c>
      <c r="AA13" s="30">
        <f t="shared" si="14"/>
        <v>0.3786949589108304</v>
      </c>
      <c r="AB13" s="30">
        <v>1940</v>
      </c>
      <c r="AC13" s="30">
        <f t="shared" si="15"/>
        <v>0.059487305286397646</v>
      </c>
      <c r="AD13" s="30">
        <v>0</v>
      </c>
      <c r="AE13" s="30">
        <f t="shared" si="16"/>
        <v>0</v>
      </c>
      <c r="AF13" s="30">
        <v>1460</v>
      </c>
      <c r="AG13" s="30">
        <f t="shared" si="16"/>
        <v>0.044768796761928124</v>
      </c>
      <c r="AH13" s="30">
        <v>271550</v>
      </c>
      <c r="AI13" s="30">
        <f t="shared" si="2"/>
        <v>8.326689562124372</v>
      </c>
      <c r="AJ13" s="30">
        <v>0</v>
      </c>
      <c r="AK13" s="30">
        <f t="shared" si="3"/>
        <v>0</v>
      </c>
      <c r="AL13" s="30">
        <v>0</v>
      </c>
      <c r="AM13" s="30">
        <f t="shared" si="4"/>
        <v>0</v>
      </c>
      <c r="AN13" s="30">
        <v>0</v>
      </c>
      <c r="AO13" s="30">
        <f t="shared" si="5"/>
        <v>0</v>
      </c>
      <c r="AP13" s="30">
        <v>0</v>
      </c>
      <c r="AQ13" s="30">
        <f t="shared" si="17"/>
        <v>0</v>
      </c>
      <c r="AR13" s="30">
        <v>3455</v>
      </c>
      <c r="AS13" s="30">
        <f t="shared" si="18"/>
        <v>0.10594259781675457</v>
      </c>
      <c r="AT13" s="30">
        <v>0</v>
      </c>
      <c r="AU13" s="30">
        <f t="shared" si="19"/>
        <v>0</v>
      </c>
      <c r="AV13" s="30">
        <v>0</v>
      </c>
      <c r="AW13" s="30">
        <f t="shared" si="20"/>
        <v>0</v>
      </c>
      <c r="AX13" s="30">
        <v>1266867</v>
      </c>
      <c r="AY13" s="30">
        <f t="shared" si="21"/>
        <v>38.846651539310685</v>
      </c>
      <c r="AZ13" s="30">
        <v>0</v>
      </c>
      <c r="BA13" s="30">
        <f t="shared" si="22"/>
        <v>0</v>
      </c>
      <c r="BB13" s="30">
        <v>72978</v>
      </c>
      <c r="BC13" s="30">
        <f t="shared" si="23"/>
        <v>2.237765239789035</v>
      </c>
      <c r="BD13" s="30">
        <v>0</v>
      </c>
      <c r="BE13" s="30">
        <f t="shared" si="24"/>
        <v>0</v>
      </c>
      <c r="BF13" s="30">
        <v>0</v>
      </c>
      <c r="BG13" s="30">
        <f t="shared" si="25"/>
        <v>0</v>
      </c>
      <c r="BH13" s="62">
        <f t="shared" si="26"/>
        <v>7824592</v>
      </c>
      <c r="BI13" s="30">
        <f t="shared" si="27"/>
        <v>239.92984177603336</v>
      </c>
      <c r="BK13" s="29"/>
      <c r="BL13" s="29"/>
      <c r="BM13" s="29"/>
      <c r="BN13" s="29"/>
      <c r="BO13" s="29"/>
      <c r="BP13" s="29"/>
      <c r="BQ13" s="29"/>
      <c r="BR13" s="29"/>
      <c r="BS13" s="29"/>
      <c r="BT13" s="29"/>
    </row>
    <row r="14" spans="1:72" ht="12.75">
      <c r="A14" s="39">
        <v>11</v>
      </c>
      <c r="B14" s="53" t="s">
        <v>33</v>
      </c>
      <c r="C14" s="49">
        <v>1630</v>
      </c>
      <c r="D14" s="35">
        <v>3719</v>
      </c>
      <c r="E14" s="35">
        <f t="shared" si="6"/>
        <v>2.28159509202454</v>
      </c>
      <c r="F14" s="35">
        <v>0</v>
      </c>
      <c r="G14" s="35">
        <f t="shared" si="7"/>
        <v>0</v>
      </c>
      <c r="H14" s="35">
        <v>0</v>
      </c>
      <c r="I14" s="35">
        <f t="shared" si="8"/>
        <v>0</v>
      </c>
      <c r="J14" s="35">
        <v>0</v>
      </c>
      <c r="K14" s="35">
        <f t="shared" si="9"/>
        <v>0</v>
      </c>
      <c r="L14" s="35">
        <v>26691</v>
      </c>
      <c r="M14" s="35">
        <f t="shared" si="10"/>
        <v>16.37484662576687</v>
      </c>
      <c r="N14" s="35">
        <v>81755</v>
      </c>
      <c r="O14" s="35">
        <f t="shared" si="11"/>
        <v>50.15644171779141</v>
      </c>
      <c r="P14" s="35">
        <v>46670</v>
      </c>
      <c r="Q14" s="35">
        <f t="shared" si="12"/>
        <v>28.631901840490798</v>
      </c>
      <c r="R14" s="35">
        <v>0</v>
      </c>
      <c r="S14" s="35">
        <f t="shared" si="13"/>
        <v>0</v>
      </c>
      <c r="T14" s="35">
        <v>113</v>
      </c>
      <c r="U14" s="35">
        <f t="shared" si="13"/>
        <v>0.06932515337423313</v>
      </c>
      <c r="V14" s="35">
        <v>0</v>
      </c>
      <c r="W14" s="35">
        <f t="shared" si="0"/>
        <v>0</v>
      </c>
      <c r="X14" s="35">
        <v>39795</v>
      </c>
      <c r="Y14" s="35">
        <f t="shared" si="1"/>
        <v>24.414110429447852</v>
      </c>
      <c r="Z14" s="35">
        <v>5817</v>
      </c>
      <c r="AA14" s="35">
        <f t="shared" si="14"/>
        <v>3.568711656441718</v>
      </c>
      <c r="AB14" s="35">
        <v>0</v>
      </c>
      <c r="AC14" s="35">
        <f t="shared" si="15"/>
        <v>0</v>
      </c>
      <c r="AD14" s="35">
        <v>0</v>
      </c>
      <c r="AE14" s="35">
        <f t="shared" si="16"/>
        <v>0</v>
      </c>
      <c r="AF14" s="35">
        <v>0</v>
      </c>
      <c r="AG14" s="35">
        <f t="shared" si="16"/>
        <v>0</v>
      </c>
      <c r="AH14" s="35">
        <v>0</v>
      </c>
      <c r="AI14" s="35">
        <f t="shared" si="2"/>
        <v>0</v>
      </c>
      <c r="AJ14" s="35">
        <v>0</v>
      </c>
      <c r="AK14" s="35">
        <f t="shared" si="3"/>
        <v>0</v>
      </c>
      <c r="AL14" s="35">
        <v>0</v>
      </c>
      <c r="AM14" s="35">
        <f t="shared" si="4"/>
        <v>0</v>
      </c>
      <c r="AN14" s="35">
        <v>0</v>
      </c>
      <c r="AO14" s="35">
        <f t="shared" si="5"/>
        <v>0</v>
      </c>
      <c r="AP14" s="35">
        <v>0</v>
      </c>
      <c r="AQ14" s="35">
        <f t="shared" si="17"/>
        <v>0</v>
      </c>
      <c r="AR14" s="35">
        <v>0</v>
      </c>
      <c r="AS14" s="35">
        <f t="shared" si="18"/>
        <v>0</v>
      </c>
      <c r="AT14" s="35">
        <v>0</v>
      </c>
      <c r="AU14" s="35">
        <f t="shared" si="19"/>
        <v>0</v>
      </c>
      <c r="AV14" s="35">
        <v>0</v>
      </c>
      <c r="AW14" s="35">
        <f t="shared" si="20"/>
        <v>0</v>
      </c>
      <c r="AX14" s="35">
        <v>108022</v>
      </c>
      <c r="AY14" s="35">
        <f t="shared" si="21"/>
        <v>66.27116564417177</v>
      </c>
      <c r="AZ14" s="35">
        <v>0</v>
      </c>
      <c r="BA14" s="35">
        <f t="shared" si="22"/>
        <v>0</v>
      </c>
      <c r="BB14" s="35">
        <v>1000</v>
      </c>
      <c r="BC14" s="35">
        <f t="shared" si="23"/>
        <v>0.6134969325153374</v>
      </c>
      <c r="BD14" s="35">
        <v>0</v>
      </c>
      <c r="BE14" s="35">
        <f t="shared" si="24"/>
        <v>0</v>
      </c>
      <c r="BF14" s="35">
        <v>0</v>
      </c>
      <c r="BG14" s="35">
        <f t="shared" si="25"/>
        <v>0</v>
      </c>
      <c r="BH14" s="61">
        <f t="shared" si="26"/>
        <v>313582</v>
      </c>
      <c r="BI14" s="35">
        <f t="shared" si="27"/>
        <v>192.38159509202453</v>
      </c>
      <c r="BK14" s="29"/>
      <c r="BL14" s="29"/>
      <c r="BM14" s="29"/>
      <c r="BN14" s="29"/>
      <c r="BO14" s="29"/>
      <c r="BP14" s="29"/>
      <c r="BQ14" s="29"/>
      <c r="BR14" s="29"/>
      <c r="BS14" s="29"/>
      <c r="BT14" s="29"/>
    </row>
    <row r="15" spans="1:72" ht="12.75">
      <c r="A15" s="20">
        <v>12</v>
      </c>
      <c r="B15" s="52" t="s">
        <v>102</v>
      </c>
      <c r="C15" s="49">
        <v>1313</v>
      </c>
      <c r="D15" s="32">
        <v>67596</v>
      </c>
      <c r="E15" s="32">
        <f t="shared" si="6"/>
        <v>51.48210205635948</v>
      </c>
      <c r="F15" s="32">
        <v>0</v>
      </c>
      <c r="G15" s="32">
        <f t="shared" si="7"/>
        <v>0</v>
      </c>
      <c r="H15" s="32">
        <v>0</v>
      </c>
      <c r="I15" s="32">
        <f t="shared" si="8"/>
        <v>0</v>
      </c>
      <c r="J15" s="32">
        <v>0</v>
      </c>
      <c r="K15" s="32">
        <f t="shared" si="9"/>
        <v>0</v>
      </c>
      <c r="L15" s="32">
        <v>0</v>
      </c>
      <c r="M15" s="32">
        <f t="shared" si="10"/>
        <v>0</v>
      </c>
      <c r="N15" s="32">
        <v>1383322</v>
      </c>
      <c r="O15" s="32">
        <f t="shared" si="11"/>
        <v>1053.5582635186595</v>
      </c>
      <c r="P15" s="32">
        <v>0</v>
      </c>
      <c r="Q15" s="32">
        <f t="shared" si="12"/>
        <v>0</v>
      </c>
      <c r="R15" s="32">
        <v>0</v>
      </c>
      <c r="S15" s="32">
        <f t="shared" si="13"/>
        <v>0</v>
      </c>
      <c r="T15" s="32">
        <v>0</v>
      </c>
      <c r="U15" s="32">
        <f t="shared" si="13"/>
        <v>0</v>
      </c>
      <c r="V15" s="32">
        <v>0</v>
      </c>
      <c r="W15" s="32">
        <f t="shared" si="0"/>
        <v>0</v>
      </c>
      <c r="X15" s="32">
        <v>144233</v>
      </c>
      <c r="Y15" s="32">
        <f t="shared" si="1"/>
        <v>109.84996191926885</v>
      </c>
      <c r="Z15" s="32">
        <v>13721</v>
      </c>
      <c r="AA15" s="32">
        <f t="shared" si="14"/>
        <v>10.45011424219345</v>
      </c>
      <c r="AB15" s="32">
        <v>0</v>
      </c>
      <c r="AC15" s="32">
        <f t="shared" si="15"/>
        <v>0</v>
      </c>
      <c r="AD15" s="32">
        <v>99751</v>
      </c>
      <c r="AE15" s="32">
        <f t="shared" si="16"/>
        <v>75.97182025894897</v>
      </c>
      <c r="AF15" s="32">
        <v>0</v>
      </c>
      <c r="AG15" s="32">
        <f t="shared" si="16"/>
        <v>0</v>
      </c>
      <c r="AH15" s="32">
        <v>0</v>
      </c>
      <c r="AI15" s="32">
        <f t="shared" si="2"/>
        <v>0</v>
      </c>
      <c r="AJ15" s="32">
        <v>0</v>
      </c>
      <c r="AK15" s="32">
        <f t="shared" si="3"/>
        <v>0</v>
      </c>
      <c r="AL15" s="32">
        <v>0</v>
      </c>
      <c r="AM15" s="32">
        <f t="shared" si="4"/>
        <v>0</v>
      </c>
      <c r="AN15" s="32">
        <v>0</v>
      </c>
      <c r="AO15" s="32">
        <f t="shared" si="5"/>
        <v>0</v>
      </c>
      <c r="AP15" s="32">
        <v>0</v>
      </c>
      <c r="AQ15" s="32">
        <f t="shared" si="17"/>
        <v>0</v>
      </c>
      <c r="AR15" s="32">
        <v>0</v>
      </c>
      <c r="AS15" s="32">
        <f t="shared" si="18"/>
        <v>0</v>
      </c>
      <c r="AT15" s="32">
        <v>0</v>
      </c>
      <c r="AU15" s="32">
        <f t="shared" si="19"/>
        <v>0</v>
      </c>
      <c r="AV15" s="32">
        <v>0</v>
      </c>
      <c r="AW15" s="32">
        <f t="shared" si="20"/>
        <v>0</v>
      </c>
      <c r="AX15" s="32">
        <v>83460</v>
      </c>
      <c r="AY15" s="32">
        <f t="shared" si="21"/>
        <v>63.56435643564357</v>
      </c>
      <c r="AZ15" s="32">
        <v>0</v>
      </c>
      <c r="BA15" s="32">
        <f t="shared" si="22"/>
        <v>0</v>
      </c>
      <c r="BB15" s="32">
        <v>0</v>
      </c>
      <c r="BC15" s="32">
        <f t="shared" si="23"/>
        <v>0</v>
      </c>
      <c r="BD15" s="32">
        <v>0</v>
      </c>
      <c r="BE15" s="32">
        <f t="shared" si="24"/>
        <v>0</v>
      </c>
      <c r="BF15" s="32">
        <v>0</v>
      </c>
      <c r="BG15" s="32">
        <f t="shared" si="25"/>
        <v>0</v>
      </c>
      <c r="BH15" s="61">
        <f t="shared" si="26"/>
        <v>1792083</v>
      </c>
      <c r="BI15" s="32">
        <f t="shared" si="27"/>
        <v>1364.876618431074</v>
      </c>
      <c r="BK15" s="29"/>
      <c r="BL15" s="29"/>
      <c r="BM15" s="29"/>
      <c r="BN15" s="29"/>
      <c r="BO15" s="29"/>
      <c r="BP15" s="29"/>
      <c r="BQ15" s="29"/>
      <c r="BR15" s="29"/>
      <c r="BS15" s="29"/>
      <c r="BT15" s="29"/>
    </row>
    <row r="16" spans="1:72" ht="12.75">
      <c r="A16" s="20">
        <v>13</v>
      </c>
      <c r="B16" s="52" t="s">
        <v>34</v>
      </c>
      <c r="C16" s="49">
        <v>1555</v>
      </c>
      <c r="D16" s="32">
        <v>56621</v>
      </c>
      <c r="E16" s="32">
        <f t="shared" si="6"/>
        <v>36.41221864951768</v>
      </c>
      <c r="F16" s="32">
        <v>0</v>
      </c>
      <c r="G16" s="32">
        <f t="shared" si="7"/>
        <v>0</v>
      </c>
      <c r="H16" s="32">
        <v>0</v>
      </c>
      <c r="I16" s="32">
        <f t="shared" si="8"/>
        <v>0</v>
      </c>
      <c r="J16" s="32">
        <v>374</v>
      </c>
      <c r="K16" s="32">
        <f t="shared" si="9"/>
        <v>0.2405144694533762</v>
      </c>
      <c r="L16" s="32">
        <v>24448</v>
      </c>
      <c r="M16" s="32">
        <f t="shared" si="10"/>
        <v>15.72218649517685</v>
      </c>
      <c r="N16" s="32">
        <v>70701</v>
      </c>
      <c r="O16" s="32">
        <f t="shared" si="11"/>
        <v>45.46688102893891</v>
      </c>
      <c r="P16" s="32">
        <v>12907</v>
      </c>
      <c r="Q16" s="32">
        <f t="shared" si="12"/>
        <v>8.30032154340836</v>
      </c>
      <c r="R16" s="32">
        <v>6212</v>
      </c>
      <c r="S16" s="32">
        <f t="shared" si="13"/>
        <v>3.994855305466238</v>
      </c>
      <c r="T16" s="32">
        <v>2439</v>
      </c>
      <c r="U16" s="32">
        <f t="shared" si="13"/>
        <v>1.5684887459807073</v>
      </c>
      <c r="V16" s="32">
        <v>0</v>
      </c>
      <c r="W16" s="32">
        <f t="shared" si="0"/>
        <v>0</v>
      </c>
      <c r="X16" s="32">
        <v>30142</v>
      </c>
      <c r="Y16" s="32">
        <f t="shared" si="1"/>
        <v>19.383922829581994</v>
      </c>
      <c r="Z16" s="32">
        <v>3413</v>
      </c>
      <c r="AA16" s="32">
        <f t="shared" si="14"/>
        <v>2.194855305466238</v>
      </c>
      <c r="AB16" s="32">
        <v>0</v>
      </c>
      <c r="AC16" s="32">
        <f t="shared" si="15"/>
        <v>0</v>
      </c>
      <c r="AD16" s="32">
        <v>0</v>
      </c>
      <c r="AE16" s="32">
        <f t="shared" si="16"/>
        <v>0</v>
      </c>
      <c r="AF16" s="32">
        <v>0</v>
      </c>
      <c r="AG16" s="32">
        <f t="shared" si="16"/>
        <v>0</v>
      </c>
      <c r="AH16" s="32">
        <v>15873</v>
      </c>
      <c r="AI16" s="32">
        <f t="shared" si="2"/>
        <v>10.207717041800644</v>
      </c>
      <c r="AJ16" s="32">
        <v>0</v>
      </c>
      <c r="AK16" s="32">
        <f t="shared" si="3"/>
        <v>0</v>
      </c>
      <c r="AL16" s="32">
        <v>0</v>
      </c>
      <c r="AM16" s="32">
        <f t="shared" si="4"/>
        <v>0</v>
      </c>
      <c r="AN16" s="32">
        <v>0</v>
      </c>
      <c r="AO16" s="32">
        <f t="shared" si="5"/>
        <v>0</v>
      </c>
      <c r="AP16" s="32">
        <v>0</v>
      </c>
      <c r="AQ16" s="32">
        <f t="shared" si="17"/>
        <v>0</v>
      </c>
      <c r="AR16" s="32">
        <v>0</v>
      </c>
      <c r="AS16" s="32">
        <f t="shared" si="18"/>
        <v>0</v>
      </c>
      <c r="AT16" s="32">
        <v>0</v>
      </c>
      <c r="AU16" s="32">
        <f t="shared" si="19"/>
        <v>0</v>
      </c>
      <c r="AV16" s="32">
        <v>0</v>
      </c>
      <c r="AW16" s="32">
        <f t="shared" si="20"/>
        <v>0</v>
      </c>
      <c r="AX16" s="32">
        <v>142490</v>
      </c>
      <c r="AY16" s="32">
        <f t="shared" si="21"/>
        <v>91.63344051446946</v>
      </c>
      <c r="AZ16" s="32">
        <v>330675</v>
      </c>
      <c r="BA16" s="32">
        <f t="shared" si="22"/>
        <v>212.65273311897107</v>
      </c>
      <c r="BB16" s="32">
        <v>0</v>
      </c>
      <c r="BC16" s="32">
        <f t="shared" si="23"/>
        <v>0</v>
      </c>
      <c r="BD16" s="32">
        <v>0</v>
      </c>
      <c r="BE16" s="32">
        <f t="shared" si="24"/>
        <v>0</v>
      </c>
      <c r="BF16" s="32">
        <v>0</v>
      </c>
      <c r="BG16" s="32">
        <f t="shared" si="25"/>
        <v>0</v>
      </c>
      <c r="BH16" s="61">
        <f t="shared" si="26"/>
        <v>696295</v>
      </c>
      <c r="BI16" s="32">
        <f t="shared" si="27"/>
        <v>447.7781350482315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</row>
    <row r="17" spans="1:72" ht="12.75">
      <c r="A17" s="20">
        <v>14</v>
      </c>
      <c r="B17" s="52" t="s">
        <v>35</v>
      </c>
      <c r="C17" s="49">
        <v>2047</v>
      </c>
      <c r="D17" s="32">
        <v>39959</v>
      </c>
      <c r="E17" s="32">
        <f t="shared" si="6"/>
        <v>19.52076209086468</v>
      </c>
      <c r="F17" s="32">
        <v>0</v>
      </c>
      <c r="G17" s="32">
        <f t="shared" si="7"/>
        <v>0</v>
      </c>
      <c r="H17" s="32">
        <v>0</v>
      </c>
      <c r="I17" s="32">
        <f t="shared" si="8"/>
        <v>0</v>
      </c>
      <c r="J17" s="32">
        <v>1128</v>
      </c>
      <c r="K17" s="32">
        <f t="shared" si="9"/>
        <v>0.5510503175378603</v>
      </c>
      <c r="L17" s="32">
        <v>41645</v>
      </c>
      <c r="M17" s="32">
        <f t="shared" si="10"/>
        <v>20.344406448461164</v>
      </c>
      <c r="N17" s="32">
        <v>74901</v>
      </c>
      <c r="O17" s="32">
        <f t="shared" si="11"/>
        <v>36.59062042012702</v>
      </c>
      <c r="P17" s="32">
        <v>22342</v>
      </c>
      <c r="Q17" s="32">
        <f t="shared" si="12"/>
        <v>10.914509037616023</v>
      </c>
      <c r="R17" s="32">
        <v>7947</v>
      </c>
      <c r="S17" s="32">
        <f t="shared" si="13"/>
        <v>3.882266731802638</v>
      </c>
      <c r="T17" s="32">
        <v>0</v>
      </c>
      <c r="U17" s="32">
        <f t="shared" si="13"/>
        <v>0</v>
      </c>
      <c r="V17" s="32">
        <v>0</v>
      </c>
      <c r="W17" s="32">
        <f t="shared" si="0"/>
        <v>0</v>
      </c>
      <c r="X17" s="32">
        <v>114340</v>
      </c>
      <c r="Y17" s="32">
        <f t="shared" si="1"/>
        <v>55.85735222276502</v>
      </c>
      <c r="Z17" s="32">
        <v>8087</v>
      </c>
      <c r="AA17" s="32">
        <f t="shared" si="14"/>
        <v>3.9506595017098194</v>
      </c>
      <c r="AB17" s="32">
        <v>6383</v>
      </c>
      <c r="AC17" s="32">
        <f t="shared" si="15"/>
        <v>3.1182217879824132</v>
      </c>
      <c r="AD17" s="32">
        <v>20100</v>
      </c>
      <c r="AE17" s="32">
        <f t="shared" si="16"/>
        <v>9.81924767953102</v>
      </c>
      <c r="AF17" s="32">
        <v>29700</v>
      </c>
      <c r="AG17" s="32">
        <f t="shared" si="16"/>
        <v>14.509037616023448</v>
      </c>
      <c r="AH17" s="32">
        <v>0</v>
      </c>
      <c r="AI17" s="32">
        <f t="shared" si="2"/>
        <v>0</v>
      </c>
      <c r="AJ17" s="32">
        <v>0</v>
      </c>
      <c r="AK17" s="32">
        <f t="shared" si="3"/>
        <v>0</v>
      </c>
      <c r="AL17" s="32">
        <v>0</v>
      </c>
      <c r="AM17" s="32">
        <f t="shared" si="4"/>
        <v>0</v>
      </c>
      <c r="AN17" s="32">
        <v>0</v>
      </c>
      <c r="AO17" s="32">
        <f t="shared" si="5"/>
        <v>0</v>
      </c>
      <c r="AP17" s="32">
        <v>0</v>
      </c>
      <c r="AQ17" s="32">
        <f t="shared" si="17"/>
        <v>0</v>
      </c>
      <c r="AR17" s="32">
        <v>0</v>
      </c>
      <c r="AS17" s="32">
        <f t="shared" si="18"/>
        <v>0</v>
      </c>
      <c r="AT17" s="32">
        <v>0</v>
      </c>
      <c r="AU17" s="32">
        <f t="shared" si="19"/>
        <v>0</v>
      </c>
      <c r="AV17" s="32">
        <v>0</v>
      </c>
      <c r="AW17" s="32">
        <f t="shared" si="20"/>
        <v>0</v>
      </c>
      <c r="AX17" s="32">
        <v>59315</v>
      </c>
      <c r="AY17" s="32">
        <f t="shared" si="21"/>
        <v>28.97655105031754</v>
      </c>
      <c r="AZ17" s="32">
        <v>0</v>
      </c>
      <c r="BA17" s="32">
        <f t="shared" si="22"/>
        <v>0</v>
      </c>
      <c r="BB17" s="32">
        <v>0</v>
      </c>
      <c r="BC17" s="32">
        <f t="shared" si="23"/>
        <v>0</v>
      </c>
      <c r="BD17" s="32">
        <v>0</v>
      </c>
      <c r="BE17" s="32">
        <f t="shared" si="24"/>
        <v>0</v>
      </c>
      <c r="BF17" s="32">
        <v>0</v>
      </c>
      <c r="BG17" s="32">
        <f t="shared" si="25"/>
        <v>0</v>
      </c>
      <c r="BH17" s="61">
        <f t="shared" si="26"/>
        <v>425847</v>
      </c>
      <c r="BI17" s="32">
        <f t="shared" si="27"/>
        <v>208.03468490473864</v>
      </c>
      <c r="BK17" s="29"/>
      <c r="BL17" s="29"/>
      <c r="BM17" s="29"/>
      <c r="BN17" s="29"/>
      <c r="BO17" s="29"/>
      <c r="BP17" s="29"/>
      <c r="BQ17" s="29"/>
      <c r="BR17" s="29"/>
      <c r="BS17" s="29"/>
      <c r="BT17" s="29"/>
    </row>
    <row r="18" spans="1:72" ht="12.75">
      <c r="A18" s="21">
        <v>15</v>
      </c>
      <c r="B18" s="54" t="s">
        <v>36</v>
      </c>
      <c r="C18" s="48">
        <v>3834</v>
      </c>
      <c r="D18" s="30">
        <v>1013974</v>
      </c>
      <c r="E18" s="30">
        <f t="shared" si="6"/>
        <v>264.4689619196661</v>
      </c>
      <c r="F18" s="30">
        <v>0</v>
      </c>
      <c r="G18" s="30">
        <f t="shared" si="7"/>
        <v>0</v>
      </c>
      <c r="H18" s="30">
        <v>0</v>
      </c>
      <c r="I18" s="30">
        <f t="shared" si="8"/>
        <v>0</v>
      </c>
      <c r="J18" s="30">
        <v>1225</v>
      </c>
      <c r="K18" s="30">
        <f t="shared" si="9"/>
        <v>0.319509650495566</v>
      </c>
      <c r="L18" s="30">
        <v>0</v>
      </c>
      <c r="M18" s="30">
        <f t="shared" si="10"/>
        <v>0</v>
      </c>
      <c r="N18" s="30">
        <v>170573</v>
      </c>
      <c r="O18" s="30">
        <f t="shared" si="11"/>
        <v>44.489567031820556</v>
      </c>
      <c r="P18" s="30">
        <v>21201</v>
      </c>
      <c r="Q18" s="30">
        <f t="shared" si="12"/>
        <v>5.529733959311424</v>
      </c>
      <c r="R18" s="30">
        <v>0</v>
      </c>
      <c r="S18" s="30">
        <f t="shared" si="13"/>
        <v>0</v>
      </c>
      <c r="T18" s="30">
        <v>0</v>
      </c>
      <c r="U18" s="30">
        <f t="shared" si="13"/>
        <v>0</v>
      </c>
      <c r="V18" s="30">
        <v>0</v>
      </c>
      <c r="W18" s="30">
        <f t="shared" si="0"/>
        <v>0</v>
      </c>
      <c r="X18" s="30">
        <v>136437</v>
      </c>
      <c r="Y18" s="30">
        <f t="shared" si="1"/>
        <v>35.58607198748044</v>
      </c>
      <c r="Z18" s="30">
        <v>6146</v>
      </c>
      <c r="AA18" s="30">
        <f t="shared" si="14"/>
        <v>1.6030255607720396</v>
      </c>
      <c r="AB18" s="30">
        <v>0</v>
      </c>
      <c r="AC18" s="30">
        <f t="shared" si="15"/>
        <v>0</v>
      </c>
      <c r="AD18" s="30">
        <v>0</v>
      </c>
      <c r="AE18" s="30">
        <f t="shared" si="16"/>
        <v>0</v>
      </c>
      <c r="AF18" s="30">
        <v>0</v>
      </c>
      <c r="AG18" s="30">
        <f t="shared" si="16"/>
        <v>0</v>
      </c>
      <c r="AH18" s="30">
        <v>0</v>
      </c>
      <c r="AI18" s="30">
        <f t="shared" si="2"/>
        <v>0</v>
      </c>
      <c r="AJ18" s="30">
        <v>68</v>
      </c>
      <c r="AK18" s="30">
        <f t="shared" si="3"/>
        <v>0.01773604590505999</v>
      </c>
      <c r="AL18" s="30">
        <v>0</v>
      </c>
      <c r="AM18" s="30">
        <f t="shared" si="4"/>
        <v>0</v>
      </c>
      <c r="AN18" s="30">
        <v>0</v>
      </c>
      <c r="AO18" s="30">
        <f t="shared" si="5"/>
        <v>0</v>
      </c>
      <c r="AP18" s="30">
        <v>0</v>
      </c>
      <c r="AQ18" s="30">
        <f t="shared" si="17"/>
        <v>0</v>
      </c>
      <c r="AR18" s="30">
        <v>0</v>
      </c>
      <c r="AS18" s="30">
        <f t="shared" si="18"/>
        <v>0</v>
      </c>
      <c r="AT18" s="30">
        <v>0</v>
      </c>
      <c r="AU18" s="30">
        <f t="shared" si="19"/>
        <v>0</v>
      </c>
      <c r="AV18" s="30">
        <v>6000</v>
      </c>
      <c r="AW18" s="30">
        <f t="shared" si="20"/>
        <v>1.5649452269170578</v>
      </c>
      <c r="AX18" s="30">
        <v>144057</v>
      </c>
      <c r="AY18" s="30">
        <f t="shared" si="21"/>
        <v>37.5735524256651</v>
      </c>
      <c r="AZ18" s="30">
        <v>100517</v>
      </c>
      <c r="BA18" s="30">
        <f t="shared" si="22"/>
        <v>26.217266562336984</v>
      </c>
      <c r="BB18" s="30">
        <v>0</v>
      </c>
      <c r="BC18" s="30">
        <f t="shared" si="23"/>
        <v>0</v>
      </c>
      <c r="BD18" s="30">
        <v>0</v>
      </c>
      <c r="BE18" s="30">
        <f t="shared" si="24"/>
        <v>0</v>
      </c>
      <c r="BF18" s="30">
        <v>0</v>
      </c>
      <c r="BG18" s="30">
        <f t="shared" si="25"/>
        <v>0</v>
      </c>
      <c r="BH18" s="62">
        <f t="shared" si="26"/>
        <v>1600198</v>
      </c>
      <c r="BI18" s="30">
        <f t="shared" si="27"/>
        <v>417.3703703703704</v>
      </c>
      <c r="BK18" s="29"/>
      <c r="BL18" s="29"/>
      <c r="BM18" s="29"/>
      <c r="BN18" s="29"/>
      <c r="BO18" s="29"/>
      <c r="BP18" s="29"/>
      <c r="BQ18" s="29"/>
      <c r="BR18" s="29"/>
      <c r="BS18" s="29"/>
      <c r="BT18" s="29"/>
    </row>
    <row r="19" spans="1:72" ht="12.75">
      <c r="A19" s="39">
        <v>16</v>
      </c>
      <c r="B19" s="53" t="s">
        <v>37</v>
      </c>
      <c r="C19" s="49">
        <v>5040</v>
      </c>
      <c r="D19" s="35">
        <v>317635</v>
      </c>
      <c r="E19" s="35">
        <f t="shared" si="6"/>
        <v>63.02281746031746</v>
      </c>
      <c r="F19" s="35">
        <v>0</v>
      </c>
      <c r="G19" s="35">
        <f t="shared" si="7"/>
        <v>0</v>
      </c>
      <c r="H19" s="35">
        <v>0</v>
      </c>
      <c r="I19" s="35">
        <f t="shared" si="8"/>
        <v>0</v>
      </c>
      <c r="J19" s="35">
        <v>4117</v>
      </c>
      <c r="K19" s="35">
        <f t="shared" si="9"/>
        <v>0.8168650793650793</v>
      </c>
      <c r="L19" s="35">
        <v>74194</v>
      </c>
      <c r="M19" s="35">
        <f t="shared" si="10"/>
        <v>14.721031746031747</v>
      </c>
      <c r="N19" s="35">
        <v>0</v>
      </c>
      <c r="O19" s="35">
        <f t="shared" si="11"/>
        <v>0</v>
      </c>
      <c r="P19" s="35">
        <v>118750</v>
      </c>
      <c r="Q19" s="35">
        <f t="shared" si="12"/>
        <v>23.561507936507937</v>
      </c>
      <c r="R19" s="35">
        <v>19446</v>
      </c>
      <c r="S19" s="35">
        <f t="shared" si="13"/>
        <v>3.8583333333333334</v>
      </c>
      <c r="T19" s="35">
        <v>3178</v>
      </c>
      <c r="U19" s="35">
        <f t="shared" si="13"/>
        <v>0.6305555555555555</v>
      </c>
      <c r="V19" s="35">
        <v>0</v>
      </c>
      <c r="W19" s="35">
        <f t="shared" si="0"/>
        <v>0</v>
      </c>
      <c r="X19" s="35">
        <v>154454</v>
      </c>
      <c r="Y19" s="35">
        <f t="shared" si="1"/>
        <v>30.645634920634922</v>
      </c>
      <c r="Z19" s="35">
        <v>4787</v>
      </c>
      <c r="AA19" s="35">
        <f t="shared" si="14"/>
        <v>0.9498015873015873</v>
      </c>
      <c r="AB19" s="35">
        <v>0</v>
      </c>
      <c r="AC19" s="35">
        <f t="shared" si="15"/>
        <v>0</v>
      </c>
      <c r="AD19" s="35">
        <v>34350</v>
      </c>
      <c r="AE19" s="35">
        <f t="shared" si="16"/>
        <v>6.815476190476191</v>
      </c>
      <c r="AF19" s="35">
        <v>0</v>
      </c>
      <c r="AG19" s="35">
        <f t="shared" si="16"/>
        <v>0</v>
      </c>
      <c r="AH19" s="35">
        <v>0</v>
      </c>
      <c r="AI19" s="35">
        <f t="shared" si="2"/>
        <v>0</v>
      </c>
      <c r="AJ19" s="35">
        <v>0</v>
      </c>
      <c r="AK19" s="35">
        <f t="shared" si="3"/>
        <v>0</v>
      </c>
      <c r="AL19" s="35">
        <v>0</v>
      </c>
      <c r="AM19" s="35">
        <f t="shared" si="4"/>
        <v>0</v>
      </c>
      <c r="AN19" s="35">
        <v>0</v>
      </c>
      <c r="AO19" s="35">
        <f t="shared" si="5"/>
        <v>0</v>
      </c>
      <c r="AP19" s="35">
        <v>0</v>
      </c>
      <c r="AQ19" s="35">
        <f t="shared" si="17"/>
        <v>0</v>
      </c>
      <c r="AR19" s="35">
        <v>5700</v>
      </c>
      <c r="AS19" s="35">
        <f t="shared" si="18"/>
        <v>1.130952380952381</v>
      </c>
      <c r="AT19" s="35">
        <v>0</v>
      </c>
      <c r="AU19" s="35">
        <f t="shared" si="19"/>
        <v>0</v>
      </c>
      <c r="AV19" s="35">
        <v>1769</v>
      </c>
      <c r="AW19" s="35">
        <f t="shared" si="20"/>
        <v>0.35099206349206347</v>
      </c>
      <c r="AX19" s="35">
        <v>676483</v>
      </c>
      <c r="AY19" s="35">
        <f t="shared" si="21"/>
        <v>134.22281746031746</v>
      </c>
      <c r="AZ19" s="35">
        <v>227804</v>
      </c>
      <c r="BA19" s="35">
        <f t="shared" si="22"/>
        <v>45.19920634920635</v>
      </c>
      <c r="BB19" s="35">
        <v>0</v>
      </c>
      <c r="BC19" s="35">
        <f t="shared" si="23"/>
        <v>0</v>
      </c>
      <c r="BD19" s="35">
        <v>0</v>
      </c>
      <c r="BE19" s="35">
        <f t="shared" si="24"/>
        <v>0</v>
      </c>
      <c r="BF19" s="35">
        <v>0</v>
      </c>
      <c r="BG19" s="35">
        <f t="shared" si="25"/>
        <v>0</v>
      </c>
      <c r="BH19" s="61">
        <f t="shared" si="26"/>
        <v>1642667</v>
      </c>
      <c r="BI19" s="35">
        <f t="shared" si="27"/>
        <v>325.92599206349206</v>
      </c>
      <c r="BK19" s="29"/>
      <c r="BL19" s="29"/>
      <c r="BM19" s="29"/>
      <c r="BN19" s="29"/>
      <c r="BO19" s="29"/>
      <c r="BP19" s="29"/>
      <c r="BQ19" s="29"/>
      <c r="BR19" s="29"/>
      <c r="BS19" s="29"/>
      <c r="BT19" s="29"/>
    </row>
    <row r="20" spans="1:72" ht="12.75">
      <c r="A20" s="20">
        <v>17</v>
      </c>
      <c r="B20" s="52" t="s">
        <v>38</v>
      </c>
      <c r="C20" s="49">
        <v>42889</v>
      </c>
      <c r="D20" s="32">
        <v>2341233</v>
      </c>
      <c r="E20" s="32">
        <f t="shared" si="6"/>
        <v>54.58819277670265</v>
      </c>
      <c r="F20" s="32">
        <v>0</v>
      </c>
      <c r="G20" s="32">
        <f t="shared" si="7"/>
        <v>0</v>
      </c>
      <c r="H20" s="32">
        <v>0</v>
      </c>
      <c r="I20" s="32">
        <f t="shared" si="8"/>
        <v>0</v>
      </c>
      <c r="J20" s="32">
        <v>105568</v>
      </c>
      <c r="K20" s="32">
        <f t="shared" si="9"/>
        <v>2.4614236750681995</v>
      </c>
      <c r="L20" s="32">
        <v>3935559</v>
      </c>
      <c r="M20" s="32">
        <f t="shared" si="10"/>
        <v>91.76150061787405</v>
      </c>
      <c r="N20" s="32">
        <v>417656</v>
      </c>
      <c r="O20" s="32">
        <f t="shared" si="11"/>
        <v>9.738068036093171</v>
      </c>
      <c r="P20" s="32">
        <v>410334</v>
      </c>
      <c r="Q20" s="32">
        <f t="shared" si="12"/>
        <v>9.567348271118469</v>
      </c>
      <c r="R20" s="32">
        <v>55976</v>
      </c>
      <c r="S20" s="32">
        <f t="shared" si="13"/>
        <v>1.305136515190375</v>
      </c>
      <c r="T20" s="32">
        <v>26000</v>
      </c>
      <c r="U20" s="32">
        <f t="shared" si="13"/>
        <v>0.6062160460724195</v>
      </c>
      <c r="V20" s="32">
        <v>0</v>
      </c>
      <c r="W20" s="32">
        <f t="shared" si="0"/>
        <v>0</v>
      </c>
      <c r="X20" s="32">
        <v>908291</v>
      </c>
      <c r="Y20" s="32">
        <f t="shared" si="1"/>
        <v>21.177714565506307</v>
      </c>
      <c r="Z20" s="32">
        <v>299556</v>
      </c>
      <c r="AA20" s="32">
        <f t="shared" si="14"/>
        <v>6.984448226818065</v>
      </c>
      <c r="AB20" s="32">
        <v>235383</v>
      </c>
      <c r="AC20" s="32">
        <f t="shared" si="15"/>
        <v>5.4881904451024734</v>
      </c>
      <c r="AD20" s="32">
        <v>2827</v>
      </c>
      <c r="AE20" s="32">
        <f t="shared" si="16"/>
        <v>0.06591433700948961</v>
      </c>
      <c r="AF20" s="32">
        <v>0</v>
      </c>
      <c r="AG20" s="32">
        <f t="shared" si="16"/>
        <v>0</v>
      </c>
      <c r="AH20" s="32">
        <v>0</v>
      </c>
      <c r="AI20" s="32">
        <f t="shared" si="2"/>
        <v>0</v>
      </c>
      <c r="AJ20" s="32">
        <v>83003</v>
      </c>
      <c r="AK20" s="32">
        <f t="shared" si="3"/>
        <v>1.9352980950826553</v>
      </c>
      <c r="AL20" s="32">
        <v>0</v>
      </c>
      <c r="AM20" s="32">
        <f t="shared" si="4"/>
        <v>0</v>
      </c>
      <c r="AN20" s="32">
        <v>0</v>
      </c>
      <c r="AO20" s="32">
        <f t="shared" si="5"/>
        <v>0</v>
      </c>
      <c r="AP20" s="32">
        <v>0</v>
      </c>
      <c r="AQ20" s="32">
        <f t="shared" si="17"/>
        <v>0</v>
      </c>
      <c r="AR20" s="32">
        <v>4948</v>
      </c>
      <c r="AS20" s="32">
        <f t="shared" si="18"/>
        <v>0.11536757676793584</v>
      </c>
      <c r="AT20" s="32">
        <v>30976</v>
      </c>
      <c r="AU20" s="32">
        <f t="shared" si="19"/>
        <v>0.7222364708899718</v>
      </c>
      <c r="AV20" s="32">
        <v>19473</v>
      </c>
      <c r="AW20" s="32">
        <f t="shared" si="20"/>
        <v>0.4540325025064702</v>
      </c>
      <c r="AX20" s="32">
        <v>1438346</v>
      </c>
      <c r="AY20" s="32">
        <f t="shared" si="21"/>
        <v>33.53647788477232</v>
      </c>
      <c r="AZ20" s="32">
        <v>111560</v>
      </c>
      <c r="BA20" s="32">
        <f t="shared" si="22"/>
        <v>2.60113315768612</v>
      </c>
      <c r="BB20" s="32">
        <v>20517</v>
      </c>
      <c r="BC20" s="32">
        <f t="shared" si="23"/>
        <v>0.47837440835645506</v>
      </c>
      <c r="BD20" s="32">
        <v>10462</v>
      </c>
      <c r="BE20" s="32">
        <f>BD20/$C20</f>
        <v>0.2439320105388328</v>
      </c>
      <c r="BF20" s="32">
        <v>0</v>
      </c>
      <c r="BG20" s="32">
        <f t="shared" si="25"/>
        <v>0</v>
      </c>
      <c r="BH20" s="61">
        <f t="shared" si="26"/>
        <v>10457668</v>
      </c>
      <c r="BI20" s="32">
        <f t="shared" si="27"/>
        <v>243.83100561915643</v>
      </c>
      <c r="BK20" s="29"/>
      <c r="BL20" s="29"/>
      <c r="BM20" s="29"/>
      <c r="BN20" s="29"/>
      <c r="BO20" s="29"/>
      <c r="BP20" s="29"/>
      <c r="BQ20" s="29"/>
      <c r="BR20" s="29"/>
      <c r="BS20" s="29"/>
      <c r="BT20" s="29"/>
    </row>
    <row r="21" spans="1:72" ht="12.75">
      <c r="A21" s="20">
        <v>18</v>
      </c>
      <c r="B21" s="52" t="s">
        <v>39</v>
      </c>
      <c r="C21" s="49">
        <v>1204</v>
      </c>
      <c r="D21" s="32">
        <v>8625</v>
      </c>
      <c r="E21" s="32">
        <f t="shared" si="6"/>
        <v>7.163621262458472</v>
      </c>
      <c r="F21" s="32">
        <v>0</v>
      </c>
      <c r="G21" s="32">
        <f t="shared" si="7"/>
        <v>0</v>
      </c>
      <c r="H21" s="32">
        <v>0</v>
      </c>
      <c r="I21" s="32">
        <f t="shared" si="8"/>
        <v>0</v>
      </c>
      <c r="J21" s="32">
        <v>0</v>
      </c>
      <c r="K21" s="32">
        <f t="shared" si="9"/>
        <v>0</v>
      </c>
      <c r="L21" s="32">
        <v>81239</v>
      </c>
      <c r="M21" s="32">
        <f t="shared" si="10"/>
        <v>67.47425249169436</v>
      </c>
      <c r="N21" s="32">
        <v>60834</v>
      </c>
      <c r="O21" s="32">
        <f t="shared" si="11"/>
        <v>50.5265780730897</v>
      </c>
      <c r="P21" s="32">
        <v>20966</v>
      </c>
      <c r="Q21" s="32">
        <f t="shared" si="12"/>
        <v>17.41362126245847</v>
      </c>
      <c r="R21" s="32">
        <v>13478</v>
      </c>
      <c r="S21" s="32">
        <f t="shared" si="13"/>
        <v>11.194352159468439</v>
      </c>
      <c r="T21" s="32">
        <v>343</v>
      </c>
      <c r="U21" s="32">
        <f t="shared" si="13"/>
        <v>0.28488372093023256</v>
      </c>
      <c r="V21" s="32">
        <v>0</v>
      </c>
      <c r="W21" s="32">
        <f t="shared" si="0"/>
        <v>0</v>
      </c>
      <c r="X21" s="32">
        <v>351619</v>
      </c>
      <c r="Y21" s="32">
        <f t="shared" si="1"/>
        <v>292.0423588039867</v>
      </c>
      <c r="Z21" s="32">
        <v>7748</v>
      </c>
      <c r="AA21" s="32">
        <f t="shared" si="14"/>
        <v>6.4352159468438535</v>
      </c>
      <c r="AB21" s="32">
        <v>0</v>
      </c>
      <c r="AC21" s="32">
        <f t="shared" si="15"/>
        <v>0</v>
      </c>
      <c r="AD21" s="32">
        <v>19002</v>
      </c>
      <c r="AE21" s="32">
        <f t="shared" si="16"/>
        <v>15.782392026578073</v>
      </c>
      <c r="AF21" s="32">
        <v>0</v>
      </c>
      <c r="AG21" s="32">
        <f t="shared" si="16"/>
        <v>0</v>
      </c>
      <c r="AH21" s="32">
        <v>0</v>
      </c>
      <c r="AI21" s="32">
        <f t="shared" si="2"/>
        <v>0</v>
      </c>
      <c r="AJ21" s="32">
        <v>0</v>
      </c>
      <c r="AK21" s="32">
        <f t="shared" si="3"/>
        <v>0</v>
      </c>
      <c r="AL21" s="32">
        <v>0</v>
      </c>
      <c r="AM21" s="32">
        <f t="shared" si="4"/>
        <v>0</v>
      </c>
      <c r="AN21" s="32">
        <v>0</v>
      </c>
      <c r="AO21" s="32">
        <f t="shared" si="5"/>
        <v>0</v>
      </c>
      <c r="AP21" s="32">
        <v>0</v>
      </c>
      <c r="AQ21" s="32">
        <f t="shared" si="17"/>
        <v>0</v>
      </c>
      <c r="AR21" s="32">
        <v>150</v>
      </c>
      <c r="AS21" s="32">
        <f t="shared" si="18"/>
        <v>0.12458471760797342</v>
      </c>
      <c r="AT21" s="32">
        <v>0</v>
      </c>
      <c r="AU21" s="32">
        <f t="shared" si="19"/>
        <v>0</v>
      </c>
      <c r="AV21" s="32">
        <v>196</v>
      </c>
      <c r="AW21" s="32">
        <f t="shared" si="20"/>
        <v>0.16279069767441862</v>
      </c>
      <c r="AX21" s="32">
        <v>116327</v>
      </c>
      <c r="AY21" s="32">
        <f t="shared" si="21"/>
        <v>96.6171096345515</v>
      </c>
      <c r="AZ21" s="32">
        <v>34636</v>
      </c>
      <c r="BA21" s="32">
        <f t="shared" si="22"/>
        <v>28.767441860465116</v>
      </c>
      <c r="BB21" s="32">
        <v>0</v>
      </c>
      <c r="BC21" s="32">
        <f t="shared" si="23"/>
        <v>0</v>
      </c>
      <c r="BD21" s="32">
        <v>0</v>
      </c>
      <c r="BE21" s="32">
        <f t="shared" si="24"/>
        <v>0</v>
      </c>
      <c r="BF21" s="32">
        <v>0</v>
      </c>
      <c r="BG21" s="32">
        <f t="shared" si="25"/>
        <v>0</v>
      </c>
      <c r="BH21" s="61">
        <f t="shared" si="26"/>
        <v>715163</v>
      </c>
      <c r="BI21" s="32">
        <f t="shared" si="27"/>
        <v>593.9892026578073</v>
      </c>
      <c r="BK21" s="29"/>
      <c r="BL21" s="29"/>
      <c r="BM21" s="29"/>
      <c r="BN21" s="29"/>
      <c r="BO21" s="29"/>
      <c r="BP21" s="29"/>
      <c r="BQ21" s="29"/>
      <c r="BR21" s="29"/>
      <c r="BS21" s="29"/>
      <c r="BT21" s="29"/>
    </row>
    <row r="22" spans="1:72" ht="12.75">
      <c r="A22" s="20">
        <v>19</v>
      </c>
      <c r="B22" s="52" t="s">
        <v>40</v>
      </c>
      <c r="C22" s="49">
        <v>2062</v>
      </c>
      <c r="D22" s="32">
        <v>124190</v>
      </c>
      <c r="E22" s="32">
        <f t="shared" si="6"/>
        <v>60.22793404461688</v>
      </c>
      <c r="F22" s="32">
        <v>0</v>
      </c>
      <c r="G22" s="32">
        <f t="shared" si="7"/>
        <v>0</v>
      </c>
      <c r="H22" s="32">
        <v>0</v>
      </c>
      <c r="I22" s="32">
        <f t="shared" si="8"/>
        <v>0</v>
      </c>
      <c r="J22" s="32">
        <v>0</v>
      </c>
      <c r="K22" s="32">
        <f t="shared" si="9"/>
        <v>0</v>
      </c>
      <c r="L22" s="32">
        <v>178991</v>
      </c>
      <c r="M22" s="32">
        <f t="shared" si="10"/>
        <v>86.80455868089234</v>
      </c>
      <c r="N22" s="32">
        <v>0</v>
      </c>
      <c r="O22" s="32">
        <f t="shared" si="11"/>
        <v>0</v>
      </c>
      <c r="P22" s="32">
        <v>0</v>
      </c>
      <c r="Q22" s="32">
        <f t="shared" si="12"/>
        <v>0</v>
      </c>
      <c r="R22" s="32">
        <v>0</v>
      </c>
      <c r="S22" s="32">
        <f t="shared" si="13"/>
        <v>0</v>
      </c>
      <c r="T22" s="32">
        <v>0</v>
      </c>
      <c r="U22" s="32">
        <f t="shared" si="13"/>
        <v>0</v>
      </c>
      <c r="V22" s="32">
        <v>0</v>
      </c>
      <c r="W22" s="32">
        <f t="shared" si="0"/>
        <v>0</v>
      </c>
      <c r="X22" s="32">
        <v>75725</v>
      </c>
      <c r="Y22" s="32">
        <f t="shared" si="1"/>
        <v>36.724054316197865</v>
      </c>
      <c r="Z22" s="32">
        <v>11088</v>
      </c>
      <c r="AA22" s="32">
        <f t="shared" si="14"/>
        <v>5.377303588748788</v>
      </c>
      <c r="AB22" s="32">
        <v>-3216</v>
      </c>
      <c r="AC22" s="32">
        <f t="shared" si="15"/>
        <v>-1.559650824442289</v>
      </c>
      <c r="AD22" s="32">
        <v>19246</v>
      </c>
      <c r="AE22" s="32">
        <f t="shared" si="16"/>
        <v>9.333656644034917</v>
      </c>
      <c r="AF22" s="32">
        <v>0</v>
      </c>
      <c r="AG22" s="32">
        <f t="shared" si="16"/>
        <v>0</v>
      </c>
      <c r="AH22" s="32">
        <v>8600</v>
      </c>
      <c r="AI22" s="32">
        <f t="shared" si="2"/>
        <v>4.1707080504364695</v>
      </c>
      <c r="AJ22" s="32">
        <v>0</v>
      </c>
      <c r="AK22" s="32">
        <f t="shared" si="3"/>
        <v>0</v>
      </c>
      <c r="AL22" s="32">
        <v>0</v>
      </c>
      <c r="AM22" s="32">
        <f t="shared" si="4"/>
        <v>0</v>
      </c>
      <c r="AN22" s="32">
        <v>0</v>
      </c>
      <c r="AO22" s="32">
        <f t="shared" si="5"/>
        <v>0</v>
      </c>
      <c r="AP22" s="32">
        <v>0</v>
      </c>
      <c r="AQ22" s="32">
        <f t="shared" si="17"/>
        <v>0</v>
      </c>
      <c r="AR22" s="32">
        <v>0</v>
      </c>
      <c r="AS22" s="32">
        <f t="shared" si="18"/>
        <v>0</v>
      </c>
      <c r="AT22" s="32">
        <v>10300</v>
      </c>
      <c r="AU22" s="32">
        <f t="shared" si="19"/>
        <v>4.995150339476237</v>
      </c>
      <c r="AV22" s="32">
        <v>2328</v>
      </c>
      <c r="AW22" s="32">
        <f t="shared" si="20"/>
        <v>1.1290009699321049</v>
      </c>
      <c r="AX22" s="32">
        <v>109354</v>
      </c>
      <c r="AY22" s="32">
        <f t="shared" si="21"/>
        <v>53.03297769156159</v>
      </c>
      <c r="AZ22" s="32">
        <v>0</v>
      </c>
      <c r="BA22" s="32">
        <f t="shared" si="22"/>
        <v>0</v>
      </c>
      <c r="BB22" s="32">
        <v>0</v>
      </c>
      <c r="BC22" s="32">
        <f t="shared" si="23"/>
        <v>0</v>
      </c>
      <c r="BD22" s="32">
        <v>0</v>
      </c>
      <c r="BE22" s="32">
        <f t="shared" si="24"/>
        <v>0</v>
      </c>
      <c r="BF22" s="32">
        <v>0</v>
      </c>
      <c r="BG22" s="32">
        <f t="shared" si="25"/>
        <v>0</v>
      </c>
      <c r="BH22" s="61">
        <f t="shared" si="26"/>
        <v>536606</v>
      </c>
      <c r="BI22" s="32">
        <f t="shared" si="27"/>
        <v>260.2356935014549</v>
      </c>
      <c r="BK22" s="29"/>
      <c r="BL22" s="29"/>
      <c r="BM22" s="29"/>
      <c r="BN22" s="29"/>
      <c r="BO22" s="29"/>
      <c r="BP22" s="29"/>
      <c r="BQ22" s="29"/>
      <c r="BR22" s="29"/>
      <c r="BS22" s="29"/>
      <c r="BT22" s="29"/>
    </row>
    <row r="23" spans="1:72" ht="12.75">
      <c r="A23" s="21">
        <v>20</v>
      </c>
      <c r="B23" s="54" t="s">
        <v>41</v>
      </c>
      <c r="C23" s="48">
        <v>6035</v>
      </c>
      <c r="D23" s="30">
        <v>22716</v>
      </c>
      <c r="E23" s="30">
        <f t="shared" si="6"/>
        <v>3.764043082021541</v>
      </c>
      <c r="F23" s="30">
        <v>0</v>
      </c>
      <c r="G23" s="30">
        <f t="shared" si="7"/>
        <v>0</v>
      </c>
      <c r="H23" s="30">
        <v>0</v>
      </c>
      <c r="I23" s="30">
        <f t="shared" si="8"/>
        <v>0</v>
      </c>
      <c r="J23" s="30">
        <v>0</v>
      </c>
      <c r="K23" s="30">
        <f t="shared" si="9"/>
        <v>0</v>
      </c>
      <c r="L23" s="30">
        <v>110660</v>
      </c>
      <c r="M23" s="30">
        <f t="shared" si="10"/>
        <v>18.336371168185583</v>
      </c>
      <c r="N23" s="30">
        <v>137949</v>
      </c>
      <c r="O23" s="30">
        <f t="shared" si="11"/>
        <v>22.858160729080364</v>
      </c>
      <c r="P23" s="30">
        <v>84064</v>
      </c>
      <c r="Q23" s="30">
        <f t="shared" si="12"/>
        <v>13.929411764705883</v>
      </c>
      <c r="R23" s="30">
        <v>8513</v>
      </c>
      <c r="S23" s="30">
        <f t="shared" si="13"/>
        <v>1.4106048053024027</v>
      </c>
      <c r="T23" s="30">
        <v>689</v>
      </c>
      <c r="U23" s="30">
        <f t="shared" si="13"/>
        <v>0.11416735708367855</v>
      </c>
      <c r="V23" s="30">
        <v>0</v>
      </c>
      <c r="W23" s="30">
        <f t="shared" si="0"/>
        <v>0</v>
      </c>
      <c r="X23" s="30">
        <v>225107</v>
      </c>
      <c r="Y23" s="30">
        <f t="shared" si="1"/>
        <v>37.30024855012427</v>
      </c>
      <c r="Z23" s="30">
        <v>55100</v>
      </c>
      <c r="AA23" s="30">
        <f t="shared" si="14"/>
        <v>9.130074565037283</v>
      </c>
      <c r="AB23" s="30">
        <v>11680</v>
      </c>
      <c r="AC23" s="30">
        <f t="shared" si="15"/>
        <v>1.9353769676884838</v>
      </c>
      <c r="AD23" s="30">
        <v>0</v>
      </c>
      <c r="AE23" s="30">
        <f t="shared" si="16"/>
        <v>0</v>
      </c>
      <c r="AF23" s="30">
        <v>0</v>
      </c>
      <c r="AG23" s="30">
        <f t="shared" si="16"/>
        <v>0</v>
      </c>
      <c r="AH23" s="30">
        <v>0</v>
      </c>
      <c r="AI23" s="30">
        <f t="shared" si="2"/>
        <v>0</v>
      </c>
      <c r="AJ23" s="30">
        <v>0</v>
      </c>
      <c r="AK23" s="30">
        <f t="shared" si="3"/>
        <v>0</v>
      </c>
      <c r="AL23" s="30">
        <v>0</v>
      </c>
      <c r="AM23" s="30">
        <f t="shared" si="4"/>
        <v>0</v>
      </c>
      <c r="AN23" s="30">
        <v>0</v>
      </c>
      <c r="AO23" s="30">
        <f t="shared" si="5"/>
        <v>0</v>
      </c>
      <c r="AP23" s="30">
        <v>0</v>
      </c>
      <c r="AQ23" s="30">
        <f t="shared" si="17"/>
        <v>0</v>
      </c>
      <c r="AR23" s="30">
        <v>0</v>
      </c>
      <c r="AS23" s="30">
        <f t="shared" si="18"/>
        <v>0</v>
      </c>
      <c r="AT23" s="30">
        <v>0</v>
      </c>
      <c r="AU23" s="30">
        <f t="shared" si="19"/>
        <v>0</v>
      </c>
      <c r="AV23" s="30">
        <v>0</v>
      </c>
      <c r="AW23" s="30">
        <f t="shared" si="20"/>
        <v>0</v>
      </c>
      <c r="AX23" s="30">
        <v>197713</v>
      </c>
      <c r="AY23" s="30">
        <f t="shared" si="21"/>
        <v>32.76106048053024</v>
      </c>
      <c r="AZ23" s="30">
        <v>204992</v>
      </c>
      <c r="BA23" s="30">
        <f t="shared" si="22"/>
        <v>33.96719138359569</v>
      </c>
      <c r="BB23" s="30">
        <v>0</v>
      </c>
      <c r="BC23" s="30">
        <f t="shared" si="23"/>
        <v>0</v>
      </c>
      <c r="BD23" s="30">
        <v>0</v>
      </c>
      <c r="BE23" s="30">
        <f t="shared" si="24"/>
        <v>0</v>
      </c>
      <c r="BF23" s="30">
        <v>0</v>
      </c>
      <c r="BG23" s="30">
        <f t="shared" si="25"/>
        <v>0</v>
      </c>
      <c r="BH23" s="62">
        <f t="shared" si="26"/>
        <v>1059183</v>
      </c>
      <c r="BI23" s="30">
        <f t="shared" si="27"/>
        <v>175.50671085335543</v>
      </c>
      <c r="BK23" s="29"/>
      <c r="BL23" s="29"/>
      <c r="BM23" s="29"/>
      <c r="BN23" s="29"/>
      <c r="BO23" s="29"/>
      <c r="BP23" s="29"/>
      <c r="BQ23" s="29"/>
      <c r="BR23" s="29"/>
      <c r="BS23" s="29"/>
      <c r="BT23" s="29"/>
    </row>
    <row r="24" spans="1:72" ht="12.75">
      <c r="A24" s="39">
        <v>21</v>
      </c>
      <c r="B24" s="53" t="s">
        <v>42</v>
      </c>
      <c r="C24" s="49">
        <v>3184</v>
      </c>
      <c r="D24" s="35">
        <v>53334</v>
      </c>
      <c r="E24" s="35">
        <f t="shared" si="6"/>
        <v>16.75062814070352</v>
      </c>
      <c r="F24" s="35">
        <v>0</v>
      </c>
      <c r="G24" s="35">
        <f t="shared" si="7"/>
        <v>0</v>
      </c>
      <c r="H24" s="35">
        <v>0</v>
      </c>
      <c r="I24" s="35">
        <f t="shared" si="8"/>
        <v>0</v>
      </c>
      <c r="J24" s="35">
        <v>6697</v>
      </c>
      <c r="K24" s="35">
        <f t="shared" si="9"/>
        <v>2.1033291457286434</v>
      </c>
      <c r="L24" s="35">
        <v>97704</v>
      </c>
      <c r="M24" s="35">
        <f t="shared" si="10"/>
        <v>30.685929648241206</v>
      </c>
      <c r="N24" s="35">
        <v>78416</v>
      </c>
      <c r="O24" s="35">
        <f t="shared" si="11"/>
        <v>24.628140703517587</v>
      </c>
      <c r="P24" s="35">
        <v>77592</v>
      </c>
      <c r="Q24" s="35">
        <f t="shared" si="12"/>
        <v>24.36934673366834</v>
      </c>
      <c r="R24" s="35">
        <v>7016</v>
      </c>
      <c r="S24" s="35">
        <f t="shared" si="13"/>
        <v>2.2035175879396984</v>
      </c>
      <c r="T24" s="35">
        <v>600</v>
      </c>
      <c r="U24" s="35">
        <f t="shared" si="13"/>
        <v>0.1884422110552764</v>
      </c>
      <c r="V24" s="35">
        <v>0</v>
      </c>
      <c r="W24" s="35">
        <f t="shared" si="0"/>
        <v>0</v>
      </c>
      <c r="X24" s="35">
        <v>86811</v>
      </c>
      <c r="Y24" s="35">
        <f t="shared" si="1"/>
        <v>27.264761306532662</v>
      </c>
      <c r="Z24" s="35">
        <v>3381</v>
      </c>
      <c r="AA24" s="35">
        <f t="shared" si="14"/>
        <v>1.0618718592964824</v>
      </c>
      <c r="AB24" s="35">
        <v>2913</v>
      </c>
      <c r="AC24" s="35">
        <f t="shared" si="15"/>
        <v>0.9148869346733668</v>
      </c>
      <c r="AD24" s="35">
        <v>0</v>
      </c>
      <c r="AE24" s="35">
        <f t="shared" si="16"/>
        <v>0</v>
      </c>
      <c r="AF24" s="35">
        <v>0</v>
      </c>
      <c r="AG24" s="35">
        <f t="shared" si="16"/>
        <v>0</v>
      </c>
      <c r="AH24" s="35">
        <v>0</v>
      </c>
      <c r="AI24" s="35">
        <f t="shared" si="2"/>
        <v>0</v>
      </c>
      <c r="AJ24" s="35">
        <v>1782</v>
      </c>
      <c r="AK24" s="35">
        <f t="shared" si="3"/>
        <v>0.5596733668341709</v>
      </c>
      <c r="AL24" s="35">
        <v>0</v>
      </c>
      <c r="AM24" s="35">
        <f t="shared" si="4"/>
        <v>0</v>
      </c>
      <c r="AN24" s="35">
        <v>0</v>
      </c>
      <c r="AO24" s="35">
        <f t="shared" si="5"/>
        <v>0</v>
      </c>
      <c r="AP24" s="35">
        <v>0</v>
      </c>
      <c r="AQ24" s="35">
        <f t="shared" si="17"/>
        <v>0</v>
      </c>
      <c r="AR24" s="35">
        <v>0</v>
      </c>
      <c r="AS24" s="35">
        <f t="shared" si="18"/>
        <v>0</v>
      </c>
      <c r="AT24" s="35">
        <v>0</v>
      </c>
      <c r="AU24" s="35">
        <f t="shared" si="19"/>
        <v>0</v>
      </c>
      <c r="AV24" s="35">
        <v>3600</v>
      </c>
      <c r="AW24" s="35">
        <f t="shared" si="20"/>
        <v>1.1306532663316582</v>
      </c>
      <c r="AX24" s="35">
        <v>109253</v>
      </c>
      <c r="AY24" s="35">
        <f t="shared" si="21"/>
        <v>34.31312814070352</v>
      </c>
      <c r="AZ24" s="35">
        <v>195425</v>
      </c>
      <c r="BA24" s="35">
        <f t="shared" si="22"/>
        <v>61.37719849246231</v>
      </c>
      <c r="BB24" s="35">
        <v>47170</v>
      </c>
      <c r="BC24" s="35">
        <f t="shared" si="23"/>
        <v>14.81469849246231</v>
      </c>
      <c r="BD24" s="35">
        <v>0</v>
      </c>
      <c r="BE24" s="35">
        <f t="shared" si="24"/>
        <v>0</v>
      </c>
      <c r="BF24" s="35">
        <v>0</v>
      </c>
      <c r="BG24" s="35">
        <f t="shared" si="25"/>
        <v>0</v>
      </c>
      <c r="BH24" s="61">
        <f t="shared" si="26"/>
        <v>771694</v>
      </c>
      <c r="BI24" s="35">
        <f t="shared" si="27"/>
        <v>242.36620603015075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</row>
    <row r="25" spans="1:72" ht="12.75">
      <c r="A25" s="20">
        <v>22</v>
      </c>
      <c r="B25" s="52" t="s">
        <v>43</v>
      </c>
      <c r="C25" s="49">
        <v>3313</v>
      </c>
      <c r="D25" s="32">
        <v>0</v>
      </c>
      <c r="E25" s="32">
        <f t="shared" si="6"/>
        <v>0</v>
      </c>
      <c r="F25" s="32">
        <v>0</v>
      </c>
      <c r="G25" s="32">
        <f t="shared" si="7"/>
        <v>0</v>
      </c>
      <c r="H25" s="32">
        <v>0</v>
      </c>
      <c r="I25" s="32">
        <f t="shared" si="8"/>
        <v>0</v>
      </c>
      <c r="J25" s="32">
        <v>0</v>
      </c>
      <c r="K25" s="32">
        <f t="shared" si="9"/>
        <v>0</v>
      </c>
      <c r="L25" s="32">
        <v>45074</v>
      </c>
      <c r="M25" s="32">
        <f t="shared" si="10"/>
        <v>13.60519166918201</v>
      </c>
      <c r="N25" s="32">
        <v>68074</v>
      </c>
      <c r="O25" s="32">
        <f t="shared" si="11"/>
        <v>20.547539993963177</v>
      </c>
      <c r="P25" s="32">
        <v>135967</v>
      </c>
      <c r="Q25" s="32">
        <f t="shared" si="12"/>
        <v>41.04044672502264</v>
      </c>
      <c r="R25" s="32">
        <v>13393</v>
      </c>
      <c r="S25" s="32">
        <f t="shared" si="13"/>
        <v>4.042559613643224</v>
      </c>
      <c r="T25" s="32">
        <v>2670</v>
      </c>
      <c r="U25" s="32">
        <f t="shared" si="13"/>
        <v>0.8059160881376396</v>
      </c>
      <c r="V25" s="32">
        <v>0</v>
      </c>
      <c r="W25" s="32">
        <f t="shared" si="0"/>
        <v>0</v>
      </c>
      <c r="X25" s="32">
        <v>224567</v>
      </c>
      <c r="Y25" s="32">
        <f t="shared" si="1"/>
        <v>67.78357983700573</v>
      </c>
      <c r="Z25" s="32">
        <v>11394</v>
      </c>
      <c r="AA25" s="32">
        <f t="shared" si="14"/>
        <v>3.439178991850287</v>
      </c>
      <c r="AB25" s="32">
        <v>0</v>
      </c>
      <c r="AC25" s="32">
        <f t="shared" si="15"/>
        <v>0</v>
      </c>
      <c r="AD25" s="32">
        <v>0</v>
      </c>
      <c r="AE25" s="32">
        <f t="shared" si="16"/>
        <v>0</v>
      </c>
      <c r="AF25" s="32">
        <v>0</v>
      </c>
      <c r="AG25" s="32">
        <f t="shared" si="16"/>
        <v>0</v>
      </c>
      <c r="AH25" s="32">
        <v>0</v>
      </c>
      <c r="AI25" s="32">
        <f t="shared" si="2"/>
        <v>0</v>
      </c>
      <c r="AJ25" s="32">
        <v>0</v>
      </c>
      <c r="AK25" s="32">
        <f t="shared" si="3"/>
        <v>0</v>
      </c>
      <c r="AL25" s="32">
        <v>0</v>
      </c>
      <c r="AM25" s="32">
        <f t="shared" si="4"/>
        <v>0</v>
      </c>
      <c r="AN25" s="32">
        <v>0</v>
      </c>
      <c r="AO25" s="32">
        <f t="shared" si="5"/>
        <v>0</v>
      </c>
      <c r="AP25" s="32">
        <v>0</v>
      </c>
      <c r="AQ25" s="32">
        <f t="shared" si="17"/>
        <v>0</v>
      </c>
      <c r="AR25" s="32">
        <v>815</v>
      </c>
      <c r="AS25" s="32">
        <f t="shared" si="18"/>
        <v>0.24600060368246301</v>
      </c>
      <c r="AT25" s="32">
        <v>0</v>
      </c>
      <c r="AU25" s="32">
        <f t="shared" si="19"/>
        <v>0</v>
      </c>
      <c r="AV25" s="32">
        <v>4800</v>
      </c>
      <c r="AW25" s="32">
        <f t="shared" si="20"/>
        <v>1.448837911258678</v>
      </c>
      <c r="AX25" s="32">
        <v>116275</v>
      </c>
      <c r="AY25" s="32">
        <f t="shared" si="21"/>
        <v>35.09658919408391</v>
      </c>
      <c r="AZ25" s="32">
        <v>0</v>
      </c>
      <c r="BA25" s="32">
        <f t="shared" si="22"/>
        <v>0</v>
      </c>
      <c r="BB25" s="32">
        <v>0</v>
      </c>
      <c r="BC25" s="32">
        <f t="shared" si="23"/>
        <v>0</v>
      </c>
      <c r="BD25" s="32">
        <v>0</v>
      </c>
      <c r="BE25" s="32">
        <f t="shared" si="24"/>
        <v>0</v>
      </c>
      <c r="BF25" s="32">
        <v>0</v>
      </c>
      <c r="BG25" s="32">
        <f t="shared" si="25"/>
        <v>0</v>
      </c>
      <c r="BH25" s="61">
        <f t="shared" si="26"/>
        <v>623029</v>
      </c>
      <c r="BI25" s="32">
        <f t="shared" si="27"/>
        <v>188.05584062782975</v>
      </c>
      <c r="BK25" s="29"/>
      <c r="BL25" s="29"/>
      <c r="BM25" s="29"/>
      <c r="BN25" s="29"/>
      <c r="BO25" s="29"/>
      <c r="BP25" s="29"/>
      <c r="BQ25" s="29"/>
      <c r="BR25" s="29"/>
      <c r="BS25" s="29"/>
      <c r="BT25" s="29"/>
    </row>
    <row r="26" spans="1:72" ht="12.75">
      <c r="A26" s="20">
        <v>23</v>
      </c>
      <c r="B26" s="52" t="s">
        <v>44</v>
      </c>
      <c r="C26" s="49">
        <v>13704</v>
      </c>
      <c r="D26" s="32">
        <v>133603</v>
      </c>
      <c r="E26" s="32">
        <f t="shared" si="6"/>
        <v>9.749197314652656</v>
      </c>
      <c r="F26" s="32">
        <v>0</v>
      </c>
      <c r="G26" s="32">
        <f t="shared" si="7"/>
        <v>0</v>
      </c>
      <c r="H26" s="32">
        <v>0</v>
      </c>
      <c r="I26" s="32">
        <f t="shared" si="8"/>
        <v>0</v>
      </c>
      <c r="J26" s="32">
        <v>0</v>
      </c>
      <c r="K26" s="32">
        <f t="shared" si="9"/>
        <v>0</v>
      </c>
      <c r="L26" s="32">
        <v>470677</v>
      </c>
      <c r="M26" s="32">
        <f t="shared" si="10"/>
        <v>34.345957384705194</v>
      </c>
      <c r="N26" s="32">
        <v>1160481</v>
      </c>
      <c r="O26" s="32">
        <f t="shared" si="11"/>
        <v>84.6819176882662</v>
      </c>
      <c r="P26" s="32">
        <v>184670</v>
      </c>
      <c r="Q26" s="32">
        <f t="shared" si="12"/>
        <v>13.475627553998832</v>
      </c>
      <c r="R26" s="32">
        <v>34012</v>
      </c>
      <c r="S26" s="32">
        <f t="shared" si="13"/>
        <v>2.481903093987157</v>
      </c>
      <c r="T26" s="32">
        <v>2993</v>
      </c>
      <c r="U26" s="32">
        <f t="shared" si="13"/>
        <v>0.2184033858727379</v>
      </c>
      <c r="V26" s="32">
        <v>0</v>
      </c>
      <c r="W26" s="32">
        <f t="shared" si="0"/>
        <v>0</v>
      </c>
      <c r="X26" s="32">
        <v>91971</v>
      </c>
      <c r="Y26" s="32">
        <f t="shared" si="1"/>
        <v>6.711252189141856</v>
      </c>
      <c r="Z26" s="32">
        <v>14615</v>
      </c>
      <c r="AA26" s="32">
        <f t="shared" si="14"/>
        <v>1.0664769410391126</v>
      </c>
      <c r="AB26" s="32">
        <v>2259</v>
      </c>
      <c r="AC26" s="32">
        <f t="shared" si="15"/>
        <v>0.16484238178633975</v>
      </c>
      <c r="AD26" s="32">
        <v>2074</v>
      </c>
      <c r="AE26" s="32">
        <f t="shared" si="16"/>
        <v>0.1513426736719206</v>
      </c>
      <c r="AF26" s="32">
        <v>0</v>
      </c>
      <c r="AG26" s="32">
        <f t="shared" si="16"/>
        <v>0</v>
      </c>
      <c r="AH26" s="32">
        <v>0</v>
      </c>
      <c r="AI26" s="32">
        <f t="shared" si="2"/>
        <v>0</v>
      </c>
      <c r="AJ26" s="32">
        <v>0</v>
      </c>
      <c r="AK26" s="32">
        <f t="shared" si="3"/>
        <v>0</v>
      </c>
      <c r="AL26" s="32">
        <v>0</v>
      </c>
      <c r="AM26" s="32">
        <f t="shared" si="4"/>
        <v>0</v>
      </c>
      <c r="AN26" s="32">
        <v>0</v>
      </c>
      <c r="AO26" s="32">
        <f t="shared" si="5"/>
        <v>0</v>
      </c>
      <c r="AP26" s="32">
        <v>0</v>
      </c>
      <c r="AQ26" s="32">
        <f t="shared" si="17"/>
        <v>0</v>
      </c>
      <c r="AR26" s="32">
        <v>40108</v>
      </c>
      <c r="AS26" s="32">
        <f t="shared" si="18"/>
        <v>2.926736719206071</v>
      </c>
      <c r="AT26" s="32">
        <v>0</v>
      </c>
      <c r="AU26" s="32">
        <f t="shared" si="19"/>
        <v>0</v>
      </c>
      <c r="AV26" s="32">
        <v>3145</v>
      </c>
      <c r="AW26" s="32">
        <f t="shared" si="20"/>
        <v>0.22949503794512552</v>
      </c>
      <c r="AX26" s="32">
        <v>519965</v>
      </c>
      <c r="AY26" s="32">
        <f t="shared" si="21"/>
        <v>37.94257151196731</v>
      </c>
      <c r="AZ26" s="32">
        <v>1360670</v>
      </c>
      <c r="BA26" s="32">
        <f t="shared" si="22"/>
        <v>99.28998832457677</v>
      </c>
      <c r="BB26" s="32">
        <v>35344</v>
      </c>
      <c r="BC26" s="32">
        <f t="shared" si="23"/>
        <v>2.5791009924109747</v>
      </c>
      <c r="BD26" s="32">
        <v>0</v>
      </c>
      <c r="BE26" s="32">
        <f t="shared" si="24"/>
        <v>0</v>
      </c>
      <c r="BF26" s="32">
        <v>0</v>
      </c>
      <c r="BG26" s="32">
        <f t="shared" si="25"/>
        <v>0</v>
      </c>
      <c r="BH26" s="61">
        <f t="shared" si="26"/>
        <v>4056587</v>
      </c>
      <c r="BI26" s="32">
        <f t="shared" si="27"/>
        <v>296.01481319322824</v>
      </c>
      <c r="BK26" s="29"/>
      <c r="BL26" s="29"/>
      <c r="BM26" s="29"/>
      <c r="BN26" s="29"/>
      <c r="BO26" s="29"/>
      <c r="BP26" s="29"/>
      <c r="BQ26" s="29"/>
      <c r="BR26" s="29"/>
      <c r="BS26" s="29"/>
      <c r="BT26" s="29"/>
    </row>
    <row r="27" spans="1:72" ht="12.75">
      <c r="A27" s="20">
        <v>24</v>
      </c>
      <c r="B27" s="52" t="s">
        <v>45</v>
      </c>
      <c r="C27" s="49">
        <v>4569</v>
      </c>
      <c r="D27" s="32">
        <v>344814</v>
      </c>
      <c r="E27" s="32">
        <f t="shared" si="6"/>
        <v>75.46815495732108</v>
      </c>
      <c r="F27" s="32">
        <v>0</v>
      </c>
      <c r="G27" s="32">
        <f t="shared" si="7"/>
        <v>0</v>
      </c>
      <c r="H27" s="32">
        <v>0</v>
      </c>
      <c r="I27" s="32">
        <f t="shared" si="8"/>
        <v>0</v>
      </c>
      <c r="J27" s="32">
        <v>0</v>
      </c>
      <c r="K27" s="32">
        <f t="shared" si="9"/>
        <v>0</v>
      </c>
      <c r="L27" s="32">
        <v>244320</v>
      </c>
      <c r="M27" s="32">
        <f t="shared" si="10"/>
        <v>53.473407747866055</v>
      </c>
      <c r="N27" s="32">
        <v>687853</v>
      </c>
      <c r="O27" s="32">
        <f t="shared" si="11"/>
        <v>150.54782228058656</v>
      </c>
      <c r="P27" s="32">
        <v>73911</v>
      </c>
      <c r="Q27" s="32">
        <f t="shared" si="12"/>
        <v>16.176625082074853</v>
      </c>
      <c r="R27" s="32">
        <v>15696</v>
      </c>
      <c r="S27" s="32">
        <f t="shared" si="13"/>
        <v>3.4353250164149705</v>
      </c>
      <c r="T27" s="32">
        <v>1298</v>
      </c>
      <c r="U27" s="32">
        <f t="shared" si="13"/>
        <v>0.2840884219741738</v>
      </c>
      <c r="V27" s="32">
        <v>0</v>
      </c>
      <c r="W27" s="32">
        <f t="shared" si="0"/>
        <v>0</v>
      </c>
      <c r="X27" s="32">
        <v>255629</v>
      </c>
      <c r="Y27" s="32">
        <f t="shared" si="1"/>
        <v>55.94856642591377</v>
      </c>
      <c r="Z27" s="32">
        <v>9470</v>
      </c>
      <c r="AA27" s="32">
        <f t="shared" si="14"/>
        <v>2.072663602538849</v>
      </c>
      <c r="AB27" s="32">
        <v>331</v>
      </c>
      <c r="AC27" s="32">
        <f t="shared" si="15"/>
        <v>0.07244473626614138</v>
      </c>
      <c r="AD27" s="32">
        <v>41990</v>
      </c>
      <c r="AE27" s="32">
        <f t="shared" si="16"/>
        <v>9.19019479098271</v>
      </c>
      <c r="AF27" s="32">
        <v>0</v>
      </c>
      <c r="AG27" s="32">
        <f t="shared" si="16"/>
        <v>0</v>
      </c>
      <c r="AH27" s="32">
        <v>0</v>
      </c>
      <c r="AI27" s="32">
        <f t="shared" si="2"/>
        <v>0</v>
      </c>
      <c r="AJ27" s="32">
        <v>41248</v>
      </c>
      <c r="AK27" s="32">
        <f t="shared" si="3"/>
        <v>9.027796016633836</v>
      </c>
      <c r="AL27" s="32">
        <v>0</v>
      </c>
      <c r="AM27" s="32">
        <f t="shared" si="4"/>
        <v>0</v>
      </c>
      <c r="AN27" s="32">
        <v>0</v>
      </c>
      <c r="AO27" s="32">
        <f t="shared" si="5"/>
        <v>0</v>
      </c>
      <c r="AP27" s="32">
        <v>0</v>
      </c>
      <c r="AQ27" s="32">
        <f t="shared" si="17"/>
        <v>0</v>
      </c>
      <c r="AR27" s="32">
        <v>0</v>
      </c>
      <c r="AS27" s="32">
        <f t="shared" si="18"/>
        <v>0</v>
      </c>
      <c r="AT27" s="32">
        <v>0</v>
      </c>
      <c r="AU27" s="32">
        <f t="shared" si="19"/>
        <v>0</v>
      </c>
      <c r="AV27" s="32">
        <v>6198</v>
      </c>
      <c r="AW27" s="32">
        <f t="shared" si="20"/>
        <v>1.356533158240315</v>
      </c>
      <c r="AX27" s="32">
        <v>286715</v>
      </c>
      <c r="AY27" s="32">
        <f t="shared" si="21"/>
        <v>62.75224337929525</v>
      </c>
      <c r="AZ27" s="32">
        <v>535147</v>
      </c>
      <c r="BA27" s="32">
        <f t="shared" si="22"/>
        <v>117.12562924053404</v>
      </c>
      <c r="BB27" s="32">
        <v>0</v>
      </c>
      <c r="BC27" s="32">
        <f t="shared" si="23"/>
        <v>0</v>
      </c>
      <c r="BD27" s="32">
        <v>0</v>
      </c>
      <c r="BE27" s="32">
        <f t="shared" si="24"/>
        <v>0</v>
      </c>
      <c r="BF27" s="32">
        <v>0</v>
      </c>
      <c r="BG27" s="32">
        <f t="shared" si="25"/>
        <v>0</v>
      </c>
      <c r="BH27" s="61">
        <f t="shared" si="26"/>
        <v>2544620</v>
      </c>
      <c r="BI27" s="32">
        <f t="shared" si="27"/>
        <v>556.9314948566426</v>
      </c>
      <c r="BK27" s="29"/>
      <c r="BL27" s="29"/>
      <c r="BM27" s="29"/>
      <c r="BN27" s="29"/>
      <c r="BO27" s="29"/>
      <c r="BP27" s="29"/>
      <c r="BQ27" s="29"/>
      <c r="BR27" s="29"/>
      <c r="BS27" s="29"/>
      <c r="BT27" s="29"/>
    </row>
    <row r="28" spans="1:72" ht="12.75">
      <c r="A28" s="21">
        <v>25</v>
      </c>
      <c r="B28" s="54" t="s">
        <v>46</v>
      </c>
      <c r="C28" s="48">
        <v>2265</v>
      </c>
      <c r="D28" s="30">
        <v>93565</v>
      </c>
      <c r="E28" s="30">
        <f t="shared" si="6"/>
        <v>41.30905077262693</v>
      </c>
      <c r="F28" s="30">
        <v>2150</v>
      </c>
      <c r="G28" s="30">
        <f t="shared" si="7"/>
        <v>0.9492273730684326</v>
      </c>
      <c r="H28" s="30">
        <v>0</v>
      </c>
      <c r="I28" s="30">
        <f t="shared" si="8"/>
        <v>0</v>
      </c>
      <c r="J28" s="30">
        <v>0</v>
      </c>
      <c r="K28" s="30">
        <f t="shared" si="9"/>
        <v>0</v>
      </c>
      <c r="L28" s="30">
        <v>91876</v>
      </c>
      <c r="M28" s="30">
        <f t="shared" si="10"/>
        <v>40.563355408388524</v>
      </c>
      <c r="N28" s="30">
        <v>0</v>
      </c>
      <c r="O28" s="30">
        <f t="shared" si="11"/>
        <v>0</v>
      </c>
      <c r="P28" s="30">
        <v>455</v>
      </c>
      <c r="Q28" s="30">
        <f t="shared" si="12"/>
        <v>0.20088300220750552</v>
      </c>
      <c r="R28" s="30">
        <v>0</v>
      </c>
      <c r="S28" s="30">
        <f t="shared" si="13"/>
        <v>0</v>
      </c>
      <c r="T28" s="30">
        <v>6364</v>
      </c>
      <c r="U28" s="30">
        <f t="shared" si="13"/>
        <v>2.8097130242825608</v>
      </c>
      <c r="V28" s="30">
        <v>0</v>
      </c>
      <c r="W28" s="30">
        <f t="shared" si="0"/>
        <v>0</v>
      </c>
      <c r="X28" s="30">
        <v>38980</v>
      </c>
      <c r="Y28" s="30">
        <f t="shared" si="1"/>
        <v>17.20971302428256</v>
      </c>
      <c r="Z28" s="30">
        <v>283</v>
      </c>
      <c r="AA28" s="30">
        <f t="shared" si="14"/>
        <v>0.12494481236203091</v>
      </c>
      <c r="AB28" s="30">
        <v>680</v>
      </c>
      <c r="AC28" s="30">
        <f t="shared" si="15"/>
        <v>0.30022075055187636</v>
      </c>
      <c r="AD28" s="30">
        <v>0</v>
      </c>
      <c r="AE28" s="30">
        <f t="shared" si="16"/>
        <v>0</v>
      </c>
      <c r="AF28" s="30">
        <v>0</v>
      </c>
      <c r="AG28" s="30">
        <f t="shared" si="16"/>
        <v>0</v>
      </c>
      <c r="AH28" s="30">
        <v>0</v>
      </c>
      <c r="AI28" s="30">
        <f t="shared" si="2"/>
        <v>0</v>
      </c>
      <c r="AJ28" s="30">
        <v>0</v>
      </c>
      <c r="AK28" s="30">
        <f t="shared" si="3"/>
        <v>0</v>
      </c>
      <c r="AL28" s="30">
        <v>0</v>
      </c>
      <c r="AM28" s="30">
        <f t="shared" si="4"/>
        <v>0</v>
      </c>
      <c r="AN28" s="30">
        <v>0</v>
      </c>
      <c r="AO28" s="30">
        <f t="shared" si="5"/>
        <v>0</v>
      </c>
      <c r="AP28" s="30">
        <v>0</v>
      </c>
      <c r="AQ28" s="30">
        <f t="shared" si="17"/>
        <v>0</v>
      </c>
      <c r="AR28" s="30">
        <v>0</v>
      </c>
      <c r="AS28" s="30">
        <f t="shared" si="18"/>
        <v>0</v>
      </c>
      <c r="AT28" s="30">
        <v>0</v>
      </c>
      <c r="AU28" s="30">
        <f t="shared" si="19"/>
        <v>0</v>
      </c>
      <c r="AV28" s="30">
        <v>0</v>
      </c>
      <c r="AW28" s="30">
        <f t="shared" si="20"/>
        <v>0</v>
      </c>
      <c r="AX28" s="30">
        <v>129913</v>
      </c>
      <c r="AY28" s="30">
        <f t="shared" si="21"/>
        <v>57.35673289183223</v>
      </c>
      <c r="AZ28" s="30">
        <v>0</v>
      </c>
      <c r="BA28" s="30">
        <f t="shared" si="22"/>
        <v>0</v>
      </c>
      <c r="BB28" s="30">
        <v>0</v>
      </c>
      <c r="BC28" s="30">
        <f t="shared" si="23"/>
        <v>0</v>
      </c>
      <c r="BD28" s="30">
        <v>0</v>
      </c>
      <c r="BE28" s="30">
        <f t="shared" si="24"/>
        <v>0</v>
      </c>
      <c r="BF28" s="30">
        <v>0</v>
      </c>
      <c r="BG28" s="30">
        <f t="shared" si="25"/>
        <v>0</v>
      </c>
      <c r="BH28" s="62">
        <f t="shared" si="26"/>
        <v>364266</v>
      </c>
      <c r="BI28" s="30">
        <f t="shared" si="27"/>
        <v>160.82384105960264</v>
      </c>
      <c r="BK28" s="29"/>
      <c r="BL28" s="29"/>
      <c r="BM28" s="29"/>
      <c r="BN28" s="29"/>
      <c r="BO28" s="29"/>
      <c r="BP28" s="29"/>
      <c r="BQ28" s="29"/>
      <c r="BR28" s="29"/>
      <c r="BS28" s="29"/>
      <c r="BT28" s="29"/>
    </row>
    <row r="29" spans="1:72" ht="12.75">
      <c r="A29" s="39">
        <v>26</v>
      </c>
      <c r="B29" s="53" t="s">
        <v>103</v>
      </c>
      <c r="C29" s="49">
        <v>45704</v>
      </c>
      <c r="D29" s="35">
        <v>1920215</v>
      </c>
      <c r="E29" s="35">
        <f t="shared" si="6"/>
        <v>42.01415631016979</v>
      </c>
      <c r="F29" s="35">
        <v>0</v>
      </c>
      <c r="G29" s="35">
        <f t="shared" si="7"/>
        <v>0</v>
      </c>
      <c r="H29" s="35">
        <v>0</v>
      </c>
      <c r="I29" s="35">
        <f t="shared" si="8"/>
        <v>0</v>
      </c>
      <c r="J29" s="35">
        <v>4812700</v>
      </c>
      <c r="K29" s="35">
        <f t="shared" si="9"/>
        <v>105.3015053387012</v>
      </c>
      <c r="L29" s="35">
        <v>3009450</v>
      </c>
      <c r="M29" s="35">
        <f t="shared" si="10"/>
        <v>65.84653422019954</v>
      </c>
      <c r="N29" s="35">
        <v>4323041</v>
      </c>
      <c r="O29" s="35">
        <f t="shared" si="11"/>
        <v>94.58780413092946</v>
      </c>
      <c r="P29" s="35">
        <v>88398</v>
      </c>
      <c r="Q29" s="35">
        <f t="shared" si="12"/>
        <v>1.93414143182216</v>
      </c>
      <c r="R29" s="35">
        <v>0</v>
      </c>
      <c r="S29" s="35">
        <f t="shared" si="13"/>
        <v>0</v>
      </c>
      <c r="T29" s="35">
        <v>0</v>
      </c>
      <c r="U29" s="35">
        <f t="shared" si="13"/>
        <v>0</v>
      </c>
      <c r="V29" s="35">
        <v>30000</v>
      </c>
      <c r="W29" s="35">
        <f t="shared" si="0"/>
        <v>0.656397689480133</v>
      </c>
      <c r="X29" s="35">
        <v>3181039</v>
      </c>
      <c r="Y29" s="35">
        <f t="shared" si="1"/>
        <v>69.6008883248731</v>
      </c>
      <c r="Z29" s="35">
        <v>28580</v>
      </c>
      <c r="AA29" s="35">
        <f t="shared" si="14"/>
        <v>0.6253281988447401</v>
      </c>
      <c r="AB29" s="35">
        <v>161982</v>
      </c>
      <c r="AC29" s="35">
        <f t="shared" si="15"/>
        <v>3.5441536845790305</v>
      </c>
      <c r="AD29" s="35">
        <v>0</v>
      </c>
      <c r="AE29" s="35">
        <f t="shared" si="16"/>
        <v>0</v>
      </c>
      <c r="AF29" s="35">
        <v>36521</v>
      </c>
      <c r="AG29" s="35">
        <f t="shared" si="16"/>
        <v>0.7990766672501313</v>
      </c>
      <c r="AH29" s="35">
        <v>3200</v>
      </c>
      <c r="AI29" s="35">
        <f t="shared" si="2"/>
        <v>0.07001575354454752</v>
      </c>
      <c r="AJ29" s="35">
        <v>0</v>
      </c>
      <c r="AK29" s="35">
        <f t="shared" si="3"/>
        <v>0</v>
      </c>
      <c r="AL29" s="35">
        <v>0</v>
      </c>
      <c r="AM29" s="35">
        <f t="shared" si="4"/>
        <v>0</v>
      </c>
      <c r="AN29" s="35">
        <v>0</v>
      </c>
      <c r="AO29" s="35">
        <f t="shared" si="5"/>
        <v>0</v>
      </c>
      <c r="AP29" s="35">
        <v>0</v>
      </c>
      <c r="AQ29" s="35">
        <f t="shared" si="17"/>
        <v>0</v>
      </c>
      <c r="AR29" s="35">
        <v>0</v>
      </c>
      <c r="AS29" s="35">
        <f t="shared" si="18"/>
        <v>0</v>
      </c>
      <c r="AT29" s="35">
        <v>0</v>
      </c>
      <c r="AU29" s="35">
        <f t="shared" si="19"/>
        <v>0</v>
      </c>
      <c r="AV29" s="35">
        <v>-505</v>
      </c>
      <c r="AW29" s="35">
        <f t="shared" si="20"/>
        <v>-0.011049361106248906</v>
      </c>
      <c r="AX29" s="35">
        <v>1147977</v>
      </c>
      <c r="AY29" s="35">
        <f t="shared" si="21"/>
        <v>25.11764834587782</v>
      </c>
      <c r="AZ29" s="35">
        <v>0</v>
      </c>
      <c r="BA29" s="35">
        <f t="shared" si="22"/>
        <v>0</v>
      </c>
      <c r="BB29" s="35">
        <v>0</v>
      </c>
      <c r="BC29" s="35">
        <f t="shared" si="23"/>
        <v>0</v>
      </c>
      <c r="BD29" s="35">
        <v>0</v>
      </c>
      <c r="BE29" s="35">
        <f t="shared" si="24"/>
        <v>0</v>
      </c>
      <c r="BF29" s="35">
        <v>0</v>
      </c>
      <c r="BG29" s="35">
        <f t="shared" si="25"/>
        <v>0</v>
      </c>
      <c r="BH29" s="61">
        <f t="shared" si="26"/>
        <v>18742598</v>
      </c>
      <c r="BI29" s="35">
        <f t="shared" si="27"/>
        <v>410.0866007351654</v>
      </c>
      <c r="BK29" s="29"/>
      <c r="BL29" s="29"/>
      <c r="BM29" s="29"/>
      <c r="BN29" s="29"/>
      <c r="BO29" s="29"/>
      <c r="BP29" s="29"/>
      <c r="BQ29" s="29"/>
      <c r="BR29" s="29"/>
      <c r="BS29" s="29"/>
      <c r="BT29" s="29"/>
    </row>
    <row r="30" spans="1:72" ht="12.75">
      <c r="A30" s="20">
        <v>27</v>
      </c>
      <c r="B30" s="52" t="s">
        <v>104</v>
      </c>
      <c r="C30" s="49">
        <v>5822</v>
      </c>
      <c r="D30" s="32">
        <v>631</v>
      </c>
      <c r="E30" s="32">
        <f t="shared" si="6"/>
        <v>0.10838199931295088</v>
      </c>
      <c r="F30" s="32">
        <v>0</v>
      </c>
      <c r="G30" s="32">
        <f t="shared" si="7"/>
        <v>0</v>
      </c>
      <c r="H30" s="32">
        <v>0</v>
      </c>
      <c r="I30" s="32">
        <f t="shared" si="8"/>
        <v>0</v>
      </c>
      <c r="J30" s="32">
        <v>4482</v>
      </c>
      <c r="K30" s="32">
        <f t="shared" si="9"/>
        <v>0.7698385434558571</v>
      </c>
      <c r="L30" s="32">
        <v>82688</v>
      </c>
      <c r="M30" s="32">
        <f t="shared" si="10"/>
        <v>14.202679491583648</v>
      </c>
      <c r="N30" s="32">
        <v>458940</v>
      </c>
      <c r="O30" s="32">
        <f t="shared" si="11"/>
        <v>78.82858124355892</v>
      </c>
      <c r="P30" s="32">
        <v>60254</v>
      </c>
      <c r="Q30" s="32">
        <f t="shared" si="12"/>
        <v>10.349364479560288</v>
      </c>
      <c r="R30" s="32">
        <v>2333</v>
      </c>
      <c r="S30" s="32">
        <f t="shared" si="13"/>
        <v>0.40072140158021297</v>
      </c>
      <c r="T30" s="32">
        <v>1444</v>
      </c>
      <c r="U30" s="32">
        <f t="shared" si="13"/>
        <v>0.24802473376846446</v>
      </c>
      <c r="V30" s="32">
        <v>0</v>
      </c>
      <c r="W30" s="32">
        <f t="shared" si="0"/>
        <v>0</v>
      </c>
      <c r="X30" s="32">
        <v>44528</v>
      </c>
      <c r="Y30" s="32">
        <f t="shared" si="1"/>
        <v>7.648230848505668</v>
      </c>
      <c r="Z30" s="32">
        <v>15198</v>
      </c>
      <c r="AA30" s="32">
        <f t="shared" si="14"/>
        <v>2.610443146684988</v>
      </c>
      <c r="AB30" s="32">
        <v>0</v>
      </c>
      <c r="AC30" s="32">
        <f t="shared" si="15"/>
        <v>0</v>
      </c>
      <c r="AD30" s="32">
        <v>288680</v>
      </c>
      <c r="AE30" s="32">
        <f t="shared" si="16"/>
        <v>49.58433527997252</v>
      </c>
      <c r="AF30" s="32">
        <v>0</v>
      </c>
      <c r="AG30" s="32">
        <f t="shared" si="16"/>
        <v>0</v>
      </c>
      <c r="AH30" s="32">
        <v>0</v>
      </c>
      <c r="AI30" s="32">
        <f t="shared" si="2"/>
        <v>0</v>
      </c>
      <c r="AJ30" s="32">
        <v>0</v>
      </c>
      <c r="AK30" s="32">
        <f t="shared" si="3"/>
        <v>0</v>
      </c>
      <c r="AL30" s="32">
        <v>0</v>
      </c>
      <c r="AM30" s="32">
        <f t="shared" si="4"/>
        <v>0</v>
      </c>
      <c r="AN30" s="32">
        <v>0</v>
      </c>
      <c r="AO30" s="32">
        <f t="shared" si="5"/>
        <v>0</v>
      </c>
      <c r="AP30" s="32">
        <v>0</v>
      </c>
      <c r="AQ30" s="32">
        <f t="shared" si="17"/>
        <v>0</v>
      </c>
      <c r="AR30" s="32">
        <v>0</v>
      </c>
      <c r="AS30" s="32">
        <f t="shared" si="18"/>
        <v>0</v>
      </c>
      <c r="AT30" s="32">
        <v>0</v>
      </c>
      <c r="AU30" s="32">
        <f t="shared" si="19"/>
        <v>0</v>
      </c>
      <c r="AV30" s="32">
        <v>0</v>
      </c>
      <c r="AW30" s="32">
        <f t="shared" si="20"/>
        <v>0</v>
      </c>
      <c r="AX30" s="32">
        <v>264150</v>
      </c>
      <c r="AY30" s="32">
        <f t="shared" si="21"/>
        <v>45.37100652696668</v>
      </c>
      <c r="AZ30" s="32">
        <v>12799</v>
      </c>
      <c r="BA30" s="32">
        <f t="shared" si="22"/>
        <v>2.198385434558571</v>
      </c>
      <c r="BB30" s="32">
        <v>5408</v>
      </c>
      <c r="BC30" s="32">
        <f t="shared" si="23"/>
        <v>0.9288904156647201</v>
      </c>
      <c r="BD30" s="32">
        <v>0</v>
      </c>
      <c r="BE30" s="32">
        <f t="shared" si="24"/>
        <v>0</v>
      </c>
      <c r="BF30" s="32">
        <v>0</v>
      </c>
      <c r="BG30" s="32">
        <f t="shared" si="25"/>
        <v>0</v>
      </c>
      <c r="BH30" s="61">
        <f t="shared" si="26"/>
        <v>1241535</v>
      </c>
      <c r="BI30" s="32">
        <f t="shared" si="27"/>
        <v>213.24888354517347</v>
      </c>
      <c r="BK30" s="29"/>
      <c r="BL30" s="29"/>
      <c r="BM30" s="29"/>
      <c r="BN30" s="29"/>
      <c r="BO30" s="29"/>
      <c r="BP30" s="29"/>
      <c r="BQ30" s="29"/>
      <c r="BR30" s="29"/>
      <c r="BS30" s="29"/>
      <c r="BT30" s="29"/>
    </row>
    <row r="31" spans="1:72" ht="12.75">
      <c r="A31" s="20">
        <v>28</v>
      </c>
      <c r="B31" s="52" t="s">
        <v>47</v>
      </c>
      <c r="C31" s="49">
        <v>30451</v>
      </c>
      <c r="D31" s="32">
        <v>24168</v>
      </c>
      <c r="E31" s="32">
        <f t="shared" si="6"/>
        <v>0.7936685166332796</v>
      </c>
      <c r="F31" s="32">
        <v>0</v>
      </c>
      <c r="G31" s="32">
        <f t="shared" si="7"/>
        <v>0</v>
      </c>
      <c r="H31" s="32">
        <v>0</v>
      </c>
      <c r="I31" s="32">
        <f t="shared" si="8"/>
        <v>0</v>
      </c>
      <c r="J31" s="32">
        <v>2737</v>
      </c>
      <c r="K31" s="32">
        <f t="shared" si="9"/>
        <v>0.08988210567797444</v>
      </c>
      <c r="L31" s="32">
        <v>509633</v>
      </c>
      <c r="M31" s="32">
        <f t="shared" si="10"/>
        <v>16.736166299957308</v>
      </c>
      <c r="N31" s="32">
        <v>1039001</v>
      </c>
      <c r="O31" s="32">
        <f t="shared" si="11"/>
        <v>34.120422974614954</v>
      </c>
      <c r="P31" s="32">
        <v>345190</v>
      </c>
      <c r="Q31" s="32">
        <f t="shared" si="12"/>
        <v>11.33591671866277</v>
      </c>
      <c r="R31" s="32">
        <v>0</v>
      </c>
      <c r="S31" s="32">
        <f t="shared" si="13"/>
        <v>0</v>
      </c>
      <c r="T31" s="32">
        <v>0</v>
      </c>
      <c r="U31" s="32">
        <f t="shared" si="13"/>
        <v>0</v>
      </c>
      <c r="V31" s="32">
        <v>0</v>
      </c>
      <c r="W31" s="32">
        <f t="shared" si="0"/>
        <v>0</v>
      </c>
      <c r="X31" s="32">
        <v>818904</v>
      </c>
      <c r="Y31" s="32">
        <f t="shared" si="1"/>
        <v>26.892515845128237</v>
      </c>
      <c r="Z31" s="32">
        <v>43909</v>
      </c>
      <c r="AA31" s="32">
        <f t="shared" si="14"/>
        <v>1.4419559291977275</v>
      </c>
      <c r="AB31" s="32">
        <v>44536</v>
      </c>
      <c r="AC31" s="32">
        <f t="shared" si="15"/>
        <v>1.4625463859971757</v>
      </c>
      <c r="AD31" s="32">
        <v>9813</v>
      </c>
      <c r="AE31" s="32">
        <f t="shared" si="16"/>
        <v>0.322255426751174</v>
      </c>
      <c r="AF31" s="32">
        <v>0</v>
      </c>
      <c r="AG31" s="32">
        <f t="shared" si="16"/>
        <v>0</v>
      </c>
      <c r="AH31" s="32">
        <v>0</v>
      </c>
      <c r="AI31" s="32">
        <f t="shared" si="2"/>
        <v>0</v>
      </c>
      <c r="AJ31" s="32">
        <v>0</v>
      </c>
      <c r="AK31" s="32">
        <f t="shared" si="3"/>
        <v>0</v>
      </c>
      <c r="AL31" s="32">
        <v>0</v>
      </c>
      <c r="AM31" s="32">
        <f t="shared" si="4"/>
        <v>0</v>
      </c>
      <c r="AN31" s="32">
        <v>0</v>
      </c>
      <c r="AO31" s="32">
        <f t="shared" si="5"/>
        <v>0</v>
      </c>
      <c r="AP31" s="32">
        <v>0</v>
      </c>
      <c r="AQ31" s="32">
        <f t="shared" si="17"/>
        <v>0</v>
      </c>
      <c r="AR31" s="32">
        <v>0</v>
      </c>
      <c r="AS31" s="32">
        <f t="shared" si="18"/>
        <v>0</v>
      </c>
      <c r="AT31" s="32">
        <v>0</v>
      </c>
      <c r="AU31" s="32">
        <f t="shared" si="19"/>
        <v>0</v>
      </c>
      <c r="AV31" s="32">
        <v>29254</v>
      </c>
      <c r="AW31" s="32">
        <f t="shared" si="20"/>
        <v>0.9606909461101442</v>
      </c>
      <c r="AX31" s="32">
        <v>1537212</v>
      </c>
      <c r="AY31" s="32">
        <f t="shared" si="21"/>
        <v>50.48149486059571</v>
      </c>
      <c r="AZ31" s="32">
        <v>4316501</v>
      </c>
      <c r="BA31" s="32">
        <f t="shared" si="22"/>
        <v>141.7523562444583</v>
      </c>
      <c r="BB31" s="32">
        <v>41989</v>
      </c>
      <c r="BC31" s="32">
        <f t="shared" si="23"/>
        <v>1.3789038126826705</v>
      </c>
      <c r="BD31" s="32">
        <v>0</v>
      </c>
      <c r="BE31" s="32">
        <f t="shared" si="24"/>
        <v>0</v>
      </c>
      <c r="BF31" s="32">
        <v>0</v>
      </c>
      <c r="BG31" s="32">
        <f t="shared" si="25"/>
        <v>0</v>
      </c>
      <c r="BH31" s="61">
        <f t="shared" si="26"/>
        <v>8762847</v>
      </c>
      <c r="BI31" s="32">
        <f t="shared" si="27"/>
        <v>287.76877606646747</v>
      </c>
      <c r="BK31" s="29"/>
      <c r="BL31" s="29"/>
      <c r="BM31" s="29"/>
      <c r="BN31" s="29"/>
      <c r="BO31" s="29"/>
      <c r="BP31" s="29"/>
      <c r="BQ31" s="29"/>
      <c r="BR31" s="29"/>
      <c r="BS31" s="29"/>
      <c r="BT31" s="29"/>
    </row>
    <row r="32" spans="1:72" ht="12.75">
      <c r="A32" s="20">
        <v>29</v>
      </c>
      <c r="B32" s="52" t="s">
        <v>48</v>
      </c>
      <c r="C32" s="49">
        <v>14356</v>
      </c>
      <c r="D32" s="32">
        <v>459411</v>
      </c>
      <c r="E32" s="32">
        <f t="shared" si="6"/>
        <v>32.00132348843689</v>
      </c>
      <c r="F32" s="32">
        <v>0</v>
      </c>
      <c r="G32" s="32">
        <f t="shared" si="7"/>
        <v>0</v>
      </c>
      <c r="H32" s="32">
        <v>0</v>
      </c>
      <c r="I32" s="32">
        <f t="shared" si="8"/>
        <v>0</v>
      </c>
      <c r="J32" s="32">
        <v>0</v>
      </c>
      <c r="K32" s="32">
        <f t="shared" si="9"/>
        <v>0</v>
      </c>
      <c r="L32" s="32">
        <v>331185</v>
      </c>
      <c r="M32" s="32">
        <f t="shared" si="10"/>
        <v>23.069448314293677</v>
      </c>
      <c r="N32" s="32">
        <v>1681546</v>
      </c>
      <c r="O32" s="32">
        <f t="shared" si="11"/>
        <v>117.13193089997213</v>
      </c>
      <c r="P32" s="32">
        <v>248618</v>
      </c>
      <c r="Q32" s="32">
        <f t="shared" si="12"/>
        <v>17.318055168570634</v>
      </c>
      <c r="R32" s="32">
        <v>93064</v>
      </c>
      <c r="S32" s="32">
        <f t="shared" si="13"/>
        <v>6.482585678461967</v>
      </c>
      <c r="T32" s="32">
        <v>1398</v>
      </c>
      <c r="U32" s="32">
        <f t="shared" si="13"/>
        <v>0.09738088604067985</v>
      </c>
      <c r="V32" s="32">
        <v>0</v>
      </c>
      <c r="W32" s="32">
        <f t="shared" si="0"/>
        <v>0</v>
      </c>
      <c r="X32" s="32">
        <v>298183</v>
      </c>
      <c r="Y32" s="32">
        <f t="shared" si="1"/>
        <v>20.77061855670103</v>
      </c>
      <c r="Z32" s="32">
        <v>80769</v>
      </c>
      <c r="AA32" s="32">
        <f t="shared" si="14"/>
        <v>5.62614934522151</v>
      </c>
      <c r="AB32" s="32">
        <v>7197</v>
      </c>
      <c r="AC32" s="32">
        <f t="shared" si="15"/>
        <v>0.5013234884368905</v>
      </c>
      <c r="AD32" s="32">
        <v>489066</v>
      </c>
      <c r="AE32" s="32">
        <f t="shared" si="16"/>
        <v>34.06701030927835</v>
      </c>
      <c r="AF32" s="32">
        <v>0</v>
      </c>
      <c r="AG32" s="32">
        <f t="shared" si="16"/>
        <v>0</v>
      </c>
      <c r="AH32" s="32">
        <v>875</v>
      </c>
      <c r="AI32" s="32">
        <f t="shared" si="2"/>
        <v>0.060950125383115075</v>
      </c>
      <c r="AJ32" s="32">
        <v>8620</v>
      </c>
      <c r="AK32" s="32">
        <f t="shared" si="3"/>
        <v>0.6004458066313736</v>
      </c>
      <c r="AL32" s="32">
        <v>0</v>
      </c>
      <c r="AM32" s="32">
        <f t="shared" si="4"/>
        <v>0</v>
      </c>
      <c r="AN32" s="32">
        <v>0</v>
      </c>
      <c r="AO32" s="32">
        <f t="shared" si="5"/>
        <v>0</v>
      </c>
      <c r="AP32" s="32">
        <v>0</v>
      </c>
      <c r="AQ32" s="32">
        <f t="shared" si="17"/>
        <v>0</v>
      </c>
      <c r="AR32" s="32">
        <v>0</v>
      </c>
      <c r="AS32" s="32">
        <f t="shared" si="18"/>
        <v>0</v>
      </c>
      <c r="AT32" s="32">
        <v>0</v>
      </c>
      <c r="AU32" s="32">
        <f t="shared" si="19"/>
        <v>0</v>
      </c>
      <c r="AV32" s="32">
        <v>0</v>
      </c>
      <c r="AW32" s="32">
        <f t="shared" si="20"/>
        <v>0</v>
      </c>
      <c r="AX32" s="32">
        <v>730696</v>
      </c>
      <c r="AY32" s="32">
        <f t="shared" si="21"/>
        <v>50.89830036221789</v>
      </c>
      <c r="AZ32" s="32">
        <v>-11969</v>
      </c>
      <c r="BA32" s="32">
        <f t="shared" si="22"/>
        <v>-0.833728057954862</v>
      </c>
      <c r="BB32" s="32">
        <v>0</v>
      </c>
      <c r="BC32" s="32">
        <f t="shared" si="23"/>
        <v>0</v>
      </c>
      <c r="BD32" s="32">
        <v>0</v>
      </c>
      <c r="BE32" s="32">
        <f t="shared" si="24"/>
        <v>0</v>
      </c>
      <c r="BF32" s="32">
        <v>0</v>
      </c>
      <c r="BG32" s="32">
        <f t="shared" si="25"/>
        <v>0</v>
      </c>
      <c r="BH32" s="61">
        <f t="shared" si="26"/>
        <v>4418659</v>
      </c>
      <c r="BI32" s="32">
        <f t="shared" si="27"/>
        <v>307.79179437169125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</row>
    <row r="33" spans="1:72" ht="12.75">
      <c r="A33" s="21">
        <v>30</v>
      </c>
      <c r="B33" s="54" t="s">
        <v>49</v>
      </c>
      <c r="C33" s="48">
        <v>2649</v>
      </c>
      <c r="D33" s="30">
        <v>36387</v>
      </c>
      <c r="E33" s="30">
        <f t="shared" si="6"/>
        <v>13.7361268403171</v>
      </c>
      <c r="F33" s="30">
        <v>0</v>
      </c>
      <c r="G33" s="30">
        <f t="shared" si="7"/>
        <v>0</v>
      </c>
      <c r="H33" s="30">
        <v>0</v>
      </c>
      <c r="I33" s="30">
        <f t="shared" si="8"/>
        <v>0</v>
      </c>
      <c r="J33" s="30">
        <v>4742</v>
      </c>
      <c r="K33" s="30">
        <f t="shared" si="9"/>
        <v>1.7901094752736881</v>
      </c>
      <c r="L33" s="30">
        <v>46091</v>
      </c>
      <c r="M33" s="30">
        <f t="shared" si="10"/>
        <v>17.399395998489997</v>
      </c>
      <c r="N33" s="30">
        <v>152581</v>
      </c>
      <c r="O33" s="30">
        <f t="shared" si="11"/>
        <v>57.599471498678746</v>
      </c>
      <c r="P33" s="30">
        <v>67067</v>
      </c>
      <c r="Q33" s="30">
        <f t="shared" si="12"/>
        <v>25.317855794639488</v>
      </c>
      <c r="R33" s="30">
        <v>12569</v>
      </c>
      <c r="S33" s="30">
        <f t="shared" si="13"/>
        <v>4.744809362023405</v>
      </c>
      <c r="T33" s="30">
        <v>0</v>
      </c>
      <c r="U33" s="30">
        <f t="shared" si="13"/>
        <v>0</v>
      </c>
      <c r="V33" s="30">
        <v>0</v>
      </c>
      <c r="W33" s="30">
        <f t="shared" si="0"/>
        <v>0</v>
      </c>
      <c r="X33" s="30">
        <v>96129</v>
      </c>
      <c r="Y33" s="30">
        <f t="shared" si="1"/>
        <v>36.288788221970556</v>
      </c>
      <c r="Z33" s="30">
        <v>25216</v>
      </c>
      <c r="AA33" s="30">
        <f t="shared" si="14"/>
        <v>9.519063797659495</v>
      </c>
      <c r="AB33" s="30">
        <v>469</v>
      </c>
      <c r="AC33" s="30">
        <f t="shared" si="15"/>
        <v>0.17704794261985654</v>
      </c>
      <c r="AD33" s="30">
        <v>8115</v>
      </c>
      <c r="AE33" s="30">
        <f t="shared" si="16"/>
        <v>3.063420158550396</v>
      </c>
      <c r="AF33" s="30">
        <v>0</v>
      </c>
      <c r="AG33" s="30">
        <f t="shared" si="16"/>
        <v>0</v>
      </c>
      <c r="AH33" s="30">
        <v>0</v>
      </c>
      <c r="AI33" s="30">
        <f t="shared" si="2"/>
        <v>0</v>
      </c>
      <c r="AJ33" s="30">
        <v>0</v>
      </c>
      <c r="AK33" s="30">
        <f t="shared" si="3"/>
        <v>0</v>
      </c>
      <c r="AL33" s="30">
        <v>0</v>
      </c>
      <c r="AM33" s="30">
        <f t="shared" si="4"/>
        <v>0</v>
      </c>
      <c r="AN33" s="30">
        <v>0</v>
      </c>
      <c r="AO33" s="30">
        <f t="shared" si="5"/>
        <v>0</v>
      </c>
      <c r="AP33" s="30">
        <v>0</v>
      </c>
      <c r="AQ33" s="30">
        <f t="shared" si="17"/>
        <v>0</v>
      </c>
      <c r="AR33" s="30">
        <v>0</v>
      </c>
      <c r="AS33" s="30">
        <f t="shared" si="18"/>
        <v>0</v>
      </c>
      <c r="AT33" s="30">
        <v>0</v>
      </c>
      <c r="AU33" s="30">
        <f t="shared" si="19"/>
        <v>0</v>
      </c>
      <c r="AV33" s="30">
        <v>0</v>
      </c>
      <c r="AW33" s="30">
        <f t="shared" si="20"/>
        <v>0</v>
      </c>
      <c r="AX33" s="30">
        <v>88836</v>
      </c>
      <c r="AY33" s="30">
        <f t="shared" si="21"/>
        <v>33.5356738391846</v>
      </c>
      <c r="AZ33" s="30">
        <v>85991</v>
      </c>
      <c r="BA33" s="30">
        <f t="shared" si="22"/>
        <v>32.46168365420913</v>
      </c>
      <c r="BB33" s="30">
        <v>0</v>
      </c>
      <c r="BC33" s="30">
        <f t="shared" si="23"/>
        <v>0</v>
      </c>
      <c r="BD33" s="30">
        <v>0</v>
      </c>
      <c r="BE33" s="30">
        <f t="shared" si="24"/>
        <v>0</v>
      </c>
      <c r="BF33" s="30">
        <v>0</v>
      </c>
      <c r="BG33" s="30">
        <f t="shared" si="25"/>
        <v>0</v>
      </c>
      <c r="BH33" s="62">
        <f t="shared" si="26"/>
        <v>624193</v>
      </c>
      <c r="BI33" s="30">
        <f t="shared" si="27"/>
        <v>235.63344658361646</v>
      </c>
      <c r="BK33" s="29"/>
      <c r="BL33" s="29"/>
      <c r="BM33" s="29"/>
      <c r="BN33" s="29"/>
      <c r="BO33" s="29"/>
      <c r="BP33" s="29"/>
      <c r="BQ33" s="29"/>
      <c r="BR33" s="29"/>
      <c r="BS33" s="29"/>
      <c r="BT33" s="29"/>
    </row>
    <row r="34" spans="1:72" ht="12.75">
      <c r="A34" s="39">
        <v>31</v>
      </c>
      <c r="B34" s="53" t="s">
        <v>50</v>
      </c>
      <c r="C34" s="49">
        <v>6620</v>
      </c>
      <c r="D34" s="35">
        <v>344</v>
      </c>
      <c r="E34" s="35">
        <f t="shared" si="6"/>
        <v>0.051963746223564956</v>
      </c>
      <c r="F34" s="35">
        <v>0</v>
      </c>
      <c r="G34" s="35">
        <f t="shared" si="7"/>
        <v>0</v>
      </c>
      <c r="H34" s="35">
        <v>0</v>
      </c>
      <c r="I34" s="35">
        <f t="shared" si="8"/>
        <v>0</v>
      </c>
      <c r="J34" s="35">
        <v>58553</v>
      </c>
      <c r="K34" s="35">
        <f t="shared" si="9"/>
        <v>8.84486404833837</v>
      </c>
      <c r="L34" s="35">
        <v>173991</v>
      </c>
      <c r="M34" s="35">
        <f t="shared" si="10"/>
        <v>26.28262839879154</v>
      </c>
      <c r="N34" s="35">
        <v>121163</v>
      </c>
      <c r="O34" s="35">
        <f t="shared" si="11"/>
        <v>18.302567975830815</v>
      </c>
      <c r="P34" s="35">
        <v>137435</v>
      </c>
      <c r="Q34" s="35">
        <f t="shared" si="12"/>
        <v>20.76057401812689</v>
      </c>
      <c r="R34" s="35">
        <v>360</v>
      </c>
      <c r="S34" s="35">
        <f t="shared" si="13"/>
        <v>0.054380664652567974</v>
      </c>
      <c r="T34" s="35">
        <v>0</v>
      </c>
      <c r="U34" s="35">
        <f t="shared" si="13"/>
        <v>0</v>
      </c>
      <c r="V34" s="35">
        <v>0</v>
      </c>
      <c r="W34" s="35">
        <f t="shared" si="0"/>
        <v>0</v>
      </c>
      <c r="X34" s="35">
        <v>163365</v>
      </c>
      <c r="Y34" s="35">
        <f t="shared" si="1"/>
        <v>24.67749244712991</v>
      </c>
      <c r="Z34" s="35">
        <v>2934</v>
      </c>
      <c r="AA34" s="35">
        <f t="shared" si="14"/>
        <v>0.443202416918429</v>
      </c>
      <c r="AB34" s="35">
        <v>0</v>
      </c>
      <c r="AC34" s="35">
        <f t="shared" si="15"/>
        <v>0</v>
      </c>
      <c r="AD34" s="35">
        <v>2783</v>
      </c>
      <c r="AE34" s="35">
        <f t="shared" si="16"/>
        <v>0.420392749244713</v>
      </c>
      <c r="AF34" s="35">
        <v>0</v>
      </c>
      <c r="AG34" s="35">
        <f t="shared" si="16"/>
        <v>0</v>
      </c>
      <c r="AH34" s="35">
        <v>0</v>
      </c>
      <c r="AI34" s="35">
        <f t="shared" si="2"/>
        <v>0</v>
      </c>
      <c r="AJ34" s="35">
        <v>0</v>
      </c>
      <c r="AK34" s="35">
        <f t="shared" si="3"/>
        <v>0</v>
      </c>
      <c r="AL34" s="35">
        <v>0</v>
      </c>
      <c r="AM34" s="35">
        <f t="shared" si="4"/>
        <v>0</v>
      </c>
      <c r="AN34" s="35">
        <v>0</v>
      </c>
      <c r="AO34" s="35">
        <f t="shared" si="5"/>
        <v>0</v>
      </c>
      <c r="AP34" s="35">
        <v>0</v>
      </c>
      <c r="AQ34" s="35">
        <f t="shared" si="17"/>
        <v>0</v>
      </c>
      <c r="AR34" s="35">
        <v>0</v>
      </c>
      <c r="AS34" s="35">
        <f t="shared" si="18"/>
        <v>0</v>
      </c>
      <c r="AT34" s="35">
        <v>0</v>
      </c>
      <c r="AU34" s="35">
        <f t="shared" si="19"/>
        <v>0</v>
      </c>
      <c r="AV34" s="35">
        <v>0</v>
      </c>
      <c r="AW34" s="35">
        <f t="shared" si="20"/>
        <v>0</v>
      </c>
      <c r="AX34" s="35">
        <v>308790</v>
      </c>
      <c r="AY34" s="35">
        <f t="shared" si="21"/>
        <v>46.64501510574018</v>
      </c>
      <c r="AZ34" s="35">
        <v>939</v>
      </c>
      <c r="BA34" s="35">
        <f t="shared" si="22"/>
        <v>0.1418429003021148</v>
      </c>
      <c r="BB34" s="35">
        <v>0</v>
      </c>
      <c r="BC34" s="35">
        <f t="shared" si="23"/>
        <v>0</v>
      </c>
      <c r="BD34" s="35">
        <v>40065</v>
      </c>
      <c r="BE34" s="35">
        <f t="shared" si="24"/>
        <v>6.052114803625377</v>
      </c>
      <c r="BF34" s="35">
        <v>0</v>
      </c>
      <c r="BG34" s="35">
        <f t="shared" si="25"/>
        <v>0</v>
      </c>
      <c r="BH34" s="61">
        <f t="shared" si="26"/>
        <v>1010722</v>
      </c>
      <c r="BI34" s="35">
        <f t="shared" si="27"/>
        <v>152.67703927492448</v>
      </c>
      <c r="BK34" s="29"/>
      <c r="BL34" s="29"/>
      <c r="BM34" s="29"/>
      <c r="BN34" s="29"/>
      <c r="BO34" s="29"/>
      <c r="BP34" s="29"/>
      <c r="BQ34" s="29"/>
      <c r="BR34" s="29"/>
      <c r="BS34" s="29"/>
      <c r="BT34" s="29"/>
    </row>
    <row r="35" spans="1:72" ht="12.75">
      <c r="A35" s="20">
        <v>32</v>
      </c>
      <c r="B35" s="52" t="s">
        <v>51</v>
      </c>
      <c r="C35" s="49">
        <v>24773</v>
      </c>
      <c r="D35" s="32">
        <v>505162</v>
      </c>
      <c r="E35" s="32">
        <f t="shared" si="6"/>
        <v>20.391636055382875</v>
      </c>
      <c r="F35" s="32">
        <v>0</v>
      </c>
      <c r="G35" s="32">
        <f t="shared" si="7"/>
        <v>0</v>
      </c>
      <c r="H35" s="32">
        <v>0</v>
      </c>
      <c r="I35" s="32">
        <f t="shared" si="8"/>
        <v>0</v>
      </c>
      <c r="J35" s="32">
        <v>4212</v>
      </c>
      <c r="K35" s="32">
        <f t="shared" si="9"/>
        <v>0.1700238162515642</v>
      </c>
      <c r="L35" s="32">
        <v>227478</v>
      </c>
      <c r="M35" s="32">
        <f t="shared" si="10"/>
        <v>9.182497073426715</v>
      </c>
      <c r="N35" s="32">
        <v>568414</v>
      </c>
      <c r="O35" s="32">
        <f t="shared" si="11"/>
        <v>22.944899689177735</v>
      </c>
      <c r="P35" s="32">
        <v>78268</v>
      </c>
      <c r="Q35" s="32">
        <f t="shared" si="12"/>
        <v>3.1594074193678603</v>
      </c>
      <c r="R35" s="32">
        <v>24755</v>
      </c>
      <c r="S35" s="32">
        <f t="shared" si="13"/>
        <v>0.9992734024946515</v>
      </c>
      <c r="T35" s="32">
        <v>9122</v>
      </c>
      <c r="U35" s="32">
        <f t="shared" si="13"/>
        <v>0.3682234690994228</v>
      </c>
      <c r="V35" s="32">
        <v>0</v>
      </c>
      <c r="W35" s="32">
        <f t="shared" si="0"/>
        <v>0</v>
      </c>
      <c r="X35" s="32">
        <v>623897</v>
      </c>
      <c r="Y35" s="32">
        <f t="shared" si="1"/>
        <v>25.184555766358535</v>
      </c>
      <c r="Z35" s="32">
        <v>19355</v>
      </c>
      <c r="AA35" s="32">
        <f t="shared" si="14"/>
        <v>0.7812941508900819</v>
      </c>
      <c r="AB35" s="32">
        <v>10468</v>
      </c>
      <c r="AC35" s="32">
        <f t="shared" si="15"/>
        <v>0.42255681588826544</v>
      </c>
      <c r="AD35" s="32">
        <v>0</v>
      </c>
      <c r="AE35" s="32">
        <f t="shared" si="16"/>
        <v>0</v>
      </c>
      <c r="AF35" s="32">
        <v>0</v>
      </c>
      <c r="AG35" s="32">
        <f t="shared" si="16"/>
        <v>0</v>
      </c>
      <c r="AH35" s="32">
        <v>0</v>
      </c>
      <c r="AI35" s="32">
        <f t="shared" si="2"/>
        <v>0</v>
      </c>
      <c r="AJ35" s="32">
        <v>0</v>
      </c>
      <c r="AK35" s="32">
        <f t="shared" si="3"/>
        <v>0</v>
      </c>
      <c r="AL35" s="32">
        <v>0</v>
      </c>
      <c r="AM35" s="32">
        <f t="shared" si="4"/>
        <v>0</v>
      </c>
      <c r="AN35" s="32">
        <v>0</v>
      </c>
      <c r="AO35" s="32">
        <f t="shared" si="5"/>
        <v>0</v>
      </c>
      <c r="AP35" s="32">
        <v>0</v>
      </c>
      <c r="AQ35" s="32">
        <f t="shared" si="17"/>
        <v>0</v>
      </c>
      <c r="AR35" s="32">
        <v>0</v>
      </c>
      <c r="AS35" s="32">
        <f t="shared" si="18"/>
        <v>0</v>
      </c>
      <c r="AT35" s="32">
        <v>0</v>
      </c>
      <c r="AU35" s="32">
        <f t="shared" si="19"/>
        <v>0</v>
      </c>
      <c r="AV35" s="32">
        <v>0</v>
      </c>
      <c r="AW35" s="32">
        <f t="shared" si="20"/>
        <v>0</v>
      </c>
      <c r="AX35" s="32">
        <v>483866</v>
      </c>
      <c r="AY35" s="32">
        <f t="shared" si="21"/>
        <v>19.531990473499373</v>
      </c>
      <c r="AZ35" s="32">
        <v>398230</v>
      </c>
      <c r="BA35" s="32">
        <f t="shared" si="22"/>
        <v>16.0751624752755</v>
      </c>
      <c r="BB35" s="32">
        <v>0</v>
      </c>
      <c r="BC35" s="32">
        <f t="shared" si="23"/>
        <v>0</v>
      </c>
      <c r="BD35" s="32">
        <v>0</v>
      </c>
      <c r="BE35" s="32">
        <f t="shared" si="24"/>
        <v>0</v>
      </c>
      <c r="BF35" s="32">
        <v>0</v>
      </c>
      <c r="BG35" s="32">
        <f t="shared" si="25"/>
        <v>0</v>
      </c>
      <c r="BH35" s="61">
        <f t="shared" si="26"/>
        <v>2953227</v>
      </c>
      <c r="BI35" s="32">
        <f t="shared" si="27"/>
        <v>119.21152060711258</v>
      </c>
      <c r="BK35" s="29"/>
      <c r="BL35" s="29"/>
      <c r="BM35" s="29"/>
      <c r="BN35" s="29"/>
      <c r="BO35" s="29"/>
      <c r="BP35" s="29"/>
      <c r="BQ35" s="29"/>
      <c r="BR35" s="29"/>
      <c r="BS35" s="29"/>
      <c r="BT35" s="29"/>
    </row>
    <row r="36" spans="1:72" ht="12.75">
      <c r="A36" s="20">
        <v>33</v>
      </c>
      <c r="B36" s="52" t="s">
        <v>52</v>
      </c>
      <c r="C36" s="49">
        <v>1938</v>
      </c>
      <c r="D36" s="32">
        <v>109943</v>
      </c>
      <c r="E36" s="32">
        <f t="shared" si="6"/>
        <v>56.73013415892673</v>
      </c>
      <c r="F36" s="32">
        <v>0</v>
      </c>
      <c r="G36" s="32">
        <f t="shared" si="7"/>
        <v>0</v>
      </c>
      <c r="H36" s="32">
        <v>0</v>
      </c>
      <c r="I36" s="32">
        <f t="shared" si="8"/>
        <v>0</v>
      </c>
      <c r="J36" s="32">
        <v>175</v>
      </c>
      <c r="K36" s="32">
        <f t="shared" si="9"/>
        <v>0.09029927760577916</v>
      </c>
      <c r="L36" s="32">
        <v>0</v>
      </c>
      <c r="M36" s="32">
        <f t="shared" si="10"/>
        <v>0</v>
      </c>
      <c r="N36" s="32">
        <v>109992</v>
      </c>
      <c r="O36" s="32">
        <f t="shared" si="11"/>
        <v>56.755417956656345</v>
      </c>
      <c r="P36" s="32">
        <v>57523</v>
      </c>
      <c r="Q36" s="32">
        <f t="shared" si="12"/>
        <v>29.681630546955624</v>
      </c>
      <c r="R36" s="32">
        <v>0</v>
      </c>
      <c r="S36" s="32">
        <f t="shared" si="13"/>
        <v>0</v>
      </c>
      <c r="T36" s="32">
        <v>0</v>
      </c>
      <c r="U36" s="32">
        <f t="shared" si="13"/>
        <v>0</v>
      </c>
      <c r="V36" s="32">
        <v>0</v>
      </c>
      <c r="W36" s="32">
        <f aca="true" t="shared" si="28" ref="W36:W67">V36/$C36</f>
        <v>0</v>
      </c>
      <c r="X36" s="32">
        <v>44623</v>
      </c>
      <c r="Y36" s="32">
        <f aca="true" t="shared" si="29" ref="Y36:Y67">X36/$C36</f>
        <v>23.025283797729617</v>
      </c>
      <c r="Z36" s="32">
        <v>19655</v>
      </c>
      <c r="AA36" s="32">
        <f t="shared" si="14"/>
        <v>10.14189886480908</v>
      </c>
      <c r="AB36" s="32">
        <v>0</v>
      </c>
      <c r="AC36" s="32">
        <f t="shared" si="15"/>
        <v>0</v>
      </c>
      <c r="AD36" s="32">
        <v>0</v>
      </c>
      <c r="AE36" s="32">
        <f t="shared" si="16"/>
        <v>0</v>
      </c>
      <c r="AF36" s="32">
        <v>0</v>
      </c>
      <c r="AG36" s="32">
        <f t="shared" si="16"/>
        <v>0</v>
      </c>
      <c r="AH36" s="32">
        <v>0</v>
      </c>
      <c r="AI36" s="32">
        <f aca="true" t="shared" si="30" ref="AI36:AI67">AH36/$C36</f>
        <v>0</v>
      </c>
      <c r="AJ36" s="32">
        <v>0</v>
      </c>
      <c r="AK36" s="32">
        <f aca="true" t="shared" si="31" ref="AK36:AK67">AJ36/$C36</f>
        <v>0</v>
      </c>
      <c r="AL36" s="32">
        <v>0</v>
      </c>
      <c r="AM36" s="32">
        <f aca="true" t="shared" si="32" ref="AM36:AM67">AL36/$C36</f>
        <v>0</v>
      </c>
      <c r="AN36" s="32">
        <v>0</v>
      </c>
      <c r="AO36" s="32">
        <f aca="true" t="shared" si="33" ref="AO36:AO67">AN36/$C36</f>
        <v>0</v>
      </c>
      <c r="AP36" s="32">
        <v>0</v>
      </c>
      <c r="AQ36" s="32">
        <f t="shared" si="17"/>
        <v>0</v>
      </c>
      <c r="AR36" s="32">
        <v>182</v>
      </c>
      <c r="AS36" s="32">
        <f t="shared" si="18"/>
        <v>0.09391124871001032</v>
      </c>
      <c r="AT36" s="32">
        <v>0</v>
      </c>
      <c r="AU36" s="32">
        <f t="shared" si="19"/>
        <v>0</v>
      </c>
      <c r="AV36" s="32">
        <v>0</v>
      </c>
      <c r="AW36" s="32">
        <f t="shared" si="20"/>
        <v>0</v>
      </c>
      <c r="AX36" s="32">
        <v>133892</v>
      </c>
      <c r="AY36" s="32">
        <f t="shared" si="21"/>
        <v>69.08771929824562</v>
      </c>
      <c r="AZ36" s="32">
        <v>0</v>
      </c>
      <c r="BA36" s="32">
        <f t="shared" si="22"/>
        <v>0</v>
      </c>
      <c r="BB36" s="32">
        <v>0</v>
      </c>
      <c r="BC36" s="32">
        <f t="shared" si="23"/>
        <v>0</v>
      </c>
      <c r="BD36" s="32">
        <v>0</v>
      </c>
      <c r="BE36" s="32">
        <f t="shared" si="24"/>
        <v>0</v>
      </c>
      <c r="BF36" s="32">
        <v>0</v>
      </c>
      <c r="BG36" s="32">
        <f t="shared" si="25"/>
        <v>0</v>
      </c>
      <c r="BH36" s="61">
        <f t="shared" si="26"/>
        <v>475985</v>
      </c>
      <c r="BI36" s="32">
        <f t="shared" si="27"/>
        <v>245.6062951496388</v>
      </c>
      <c r="BK36" s="29"/>
      <c r="BL36" s="29"/>
      <c r="BM36" s="29"/>
      <c r="BN36" s="29"/>
      <c r="BO36" s="29"/>
      <c r="BP36" s="29"/>
      <c r="BQ36" s="29"/>
      <c r="BR36" s="29"/>
      <c r="BS36" s="29"/>
      <c r="BT36" s="29"/>
    </row>
    <row r="37" spans="1:72" ht="12.75">
      <c r="A37" s="20">
        <v>34</v>
      </c>
      <c r="B37" s="52" t="s">
        <v>53</v>
      </c>
      <c r="C37" s="49">
        <v>4399</v>
      </c>
      <c r="D37" s="32">
        <v>66121</v>
      </c>
      <c r="E37" s="32">
        <f t="shared" si="6"/>
        <v>15.030916117299386</v>
      </c>
      <c r="F37" s="32">
        <v>0</v>
      </c>
      <c r="G37" s="32">
        <f t="shared" si="7"/>
        <v>0</v>
      </c>
      <c r="H37" s="32">
        <v>0</v>
      </c>
      <c r="I37" s="32">
        <f t="shared" si="8"/>
        <v>0</v>
      </c>
      <c r="J37" s="32">
        <v>0</v>
      </c>
      <c r="K37" s="32">
        <f t="shared" si="9"/>
        <v>0</v>
      </c>
      <c r="L37" s="32">
        <v>108686</v>
      </c>
      <c r="M37" s="32">
        <f t="shared" si="10"/>
        <v>24.70697885883155</v>
      </c>
      <c r="N37" s="32">
        <v>130714</v>
      </c>
      <c r="O37" s="32">
        <f t="shared" si="11"/>
        <v>29.714480563764493</v>
      </c>
      <c r="P37" s="32">
        <v>113145</v>
      </c>
      <c r="Q37" s="32">
        <f t="shared" si="12"/>
        <v>25.720618322345988</v>
      </c>
      <c r="R37" s="32">
        <v>17485</v>
      </c>
      <c r="S37" s="32">
        <f t="shared" si="13"/>
        <v>3.974766992498295</v>
      </c>
      <c r="T37" s="32">
        <v>4497</v>
      </c>
      <c r="U37" s="32">
        <f t="shared" si="13"/>
        <v>1.0222777904069107</v>
      </c>
      <c r="V37" s="32">
        <v>0</v>
      </c>
      <c r="W37" s="32">
        <f t="shared" si="28"/>
        <v>0</v>
      </c>
      <c r="X37" s="32">
        <v>129524</v>
      </c>
      <c r="Y37" s="32">
        <f t="shared" si="29"/>
        <v>29.443964537394862</v>
      </c>
      <c r="Z37" s="32">
        <v>25501</v>
      </c>
      <c r="AA37" s="32">
        <f t="shared" si="14"/>
        <v>5.796999318026824</v>
      </c>
      <c r="AB37" s="32">
        <v>517</v>
      </c>
      <c r="AC37" s="32">
        <f t="shared" si="15"/>
        <v>0.11752671061604911</v>
      </c>
      <c r="AD37" s="32">
        <v>68390</v>
      </c>
      <c r="AE37" s="32">
        <f t="shared" si="16"/>
        <v>15.546715162536941</v>
      </c>
      <c r="AF37" s="32">
        <v>0</v>
      </c>
      <c r="AG37" s="32">
        <f t="shared" si="16"/>
        <v>0</v>
      </c>
      <c r="AH37" s="32">
        <v>0</v>
      </c>
      <c r="AI37" s="32">
        <f t="shared" si="30"/>
        <v>0</v>
      </c>
      <c r="AJ37" s="32">
        <v>16643</v>
      </c>
      <c r="AK37" s="32">
        <f t="shared" si="31"/>
        <v>3.783359854512389</v>
      </c>
      <c r="AL37" s="32">
        <v>0</v>
      </c>
      <c r="AM37" s="32">
        <f t="shared" si="32"/>
        <v>0</v>
      </c>
      <c r="AN37" s="32">
        <v>0</v>
      </c>
      <c r="AO37" s="32">
        <f t="shared" si="33"/>
        <v>0</v>
      </c>
      <c r="AP37" s="32">
        <v>0</v>
      </c>
      <c r="AQ37" s="32">
        <f t="shared" si="17"/>
        <v>0</v>
      </c>
      <c r="AR37" s="32">
        <v>0</v>
      </c>
      <c r="AS37" s="32">
        <f t="shared" si="18"/>
        <v>0</v>
      </c>
      <c r="AT37" s="32">
        <v>0</v>
      </c>
      <c r="AU37" s="32">
        <f t="shared" si="19"/>
        <v>0</v>
      </c>
      <c r="AV37" s="32">
        <v>1000</v>
      </c>
      <c r="AW37" s="32">
        <f t="shared" si="20"/>
        <v>0.22732439190725165</v>
      </c>
      <c r="AX37" s="32">
        <v>260138</v>
      </c>
      <c r="AY37" s="32">
        <f t="shared" si="21"/>
        <v>59.13571266196863</v>
      </c>
      <c r="AZ37" s="32">
        <v>0</v>
      </c>
      <c r="BA37" s="32">
        <f t="shared" si="22"/>
        <v>0</v>
      </c>
      <c r="BB37" s="32">
        <v>0</v>
      </c>
      <c r="BC37" s="32">
        <f t="shared" si="23"/>
        <v>0</v>
      </c>
      <c r="BD37" s="32">
        <v>14440</v>
      </c>
      <c r="BE37" s="32">
        <f t="shared" si="24"/>
        <v>3.282564219140714</v>
      </c>
      <c r="BF37" s="32">
        <v>0</v>
      </c>
      <c r="BG37" s="32">
        <f t="shared" si="25"/>
        <v>0</v>
      </c>
      <c r="BH37" s="61">
        <f t="shared" si="26"/>
        <v>956801</v>
      </c>
      <c r="BI37" s="32">
        <f t="shared" si="27"/>
        <v>217.50420550125028</v>
      </c>
      <c r="BK37" s="29"/>
      <c r="BL37" s="29"/>
      <c r="BM37" s="29"/>
      <c r="BN37" s="29"/>
      <c r="BO37" s="29"/>
      <c r="BP37" s="29"/>
      <c r="BQ37" s="29"/>
      <c r="BR37" s="29"/>
      <c r="BS37" s="29"/>
      <c r="BT37" s="29"/>
    </row>
    <row r="38" spans="1:72" ht="12.75">
      <c r="A38" s="21">
        <v>35</v>
      </c>
      <c r="B38" s="54" t="s">
        <v>54</v>
      </c>
      <c r="C38" s="48">
        <v>6802</v>
      </c>
      <c r="D38" s="30">
        <v>438210</v>
      </c>
      <c r="E38" s="30">
        <f t="shared" si="6"/>
        <v>64.42369891208467</v>
      </c>
      <c r="F38" s="30">
        <v>0</v>
      </c>
      <c r="G38" s="30">
        <f t="shared" si="7"/>
        <v>0</v>
      </c>
      <c r="H38" s="30">
        <v>0</v>
      </c>
      <c r="I38" s="30">
        <f t="shared" si="8"/>
        <v>0</v>
      </c>
      <c r="J38" s="30">
        <v>0</v>
      </c>
      <c r="K38" s="30">
        <f t="shared" si="9"/>
        <v>0</v>
      </c>
      <c r="L38" s="30">
        <v>233610</v>
      </c>
      <c r="M38" s="30">
        <f t="shared" si="10"/>
        <v>34.34431049691267</v>
      </c>
      <c r="N38" s="30">
        <v>248652</v>
      </c>
      <c r="O38" s="30">
        <f t="shared" si="11"/>
        <v>36.555718906204056</v>
      </c>
      <c r="P38" s="30">
        <v>269888</v>
      </c>
      <c r="Q38" s="30">
        <f t="shared" si="12"/>
        <v>39.67774184063511</v>
      </c>
      <c r="R38" s="30">
        <v>58999</v>
      </c>
      <c r="S38" s="30">
        <f t="shared" si="13"/>
        <v>8.673772419876506</v>
      </c>
      <c r="T38" s="30">
        <v>550</v>
      </c>
      <c r="U38" s="30">
        <f t="shared" si="13"/>
        <v>0.0808585710085269</v>
      </c>
      <c r="V38" s="30">
        <v>0</v>
      </c>
      <c r="W38" s="30">
        <f t="shared" si="28"/>
        <v>0</v>
      </c>
      <c r="X38" s="30">
        <v>187146</v>
      </c>
      <c r="Y38" s="30">
        <f t="shared" si="29"/>
        <v>27.51337841811232</v>
      </c>
      <c r="Z38" s="30">
        <v>2373</v>
      </c>
      <c r="AA38" s="30">
        <f t="shared" si="14"/>
        <v>0.3488679800058806</v>
      </c>
      <c r="AB38" s="30">
        <v>0</v>
      </c>
      <c r="AC38" s="30">
        <f t="shared" si="15"/>
        <v>0</v>
      </c>
      <c r="AD38" s="30">
        <v>0</v>
      </c>
      <c r="AE38" s="30">
        <f t="shared" si="16"/>
        <v>0</v>
      </c>
      <c r="AF38" s="30">
        <v>0</v>
      </c>
      <c r="AG38" s="30">
        <f t="shared" si="16"/>
        <v>0</v>
      </c>
      <c r="AH38" s="30">
        <v>0</v>
      </c>
      <c r="AI38" s="30">
        <f t="shared" si="30"/>
        <v>0</v>
      </c>
      <c r="AJ38" s="30">
        <v>1987</v>
      </c>
      <c r="AK38" s="30">
        <f t="shared" si="31"/>
        <v>0.29211996471625995</v>
      </c>
      <c r="AL38" s="30">
        <v>0</v>
      </c>
      <c r="AM38" s="30">
        <f t="shared" si="32"/>
        <v>0</v>
      </c>
      <c r="AN38" s="30">
        <v>0</v>
      </c>
      <c r="AO38" s="30">
        <f t="shared" si="33"/>
        <v>0</v>
      </c>
      <c r="AP38" s="30">
        <v>0</v>
      </c>
      <c r="AQ38" s="30">
        <f t="shared" si="17"/>
        <v>0</v>
      </c>
      <c r="AR38" s="30">
        <v>0</v>
      </c>
      <c r="AS38" s="30">
        <f t="shared" si="18"/>
        <v>0</v>
      </c>
      <c r="AT38" s="30">
        <v>0</v>
      </c>
      <c r="AU38" s="30">
        <f t="shared" si="19"/>
        <v>0</v>
      </c>
      <c r="AV38" s="30">
        <v>0</v>
      </c>
      <c r="AW38" s="30">
        <f t="shared" si="20"/>
        <v>0</v>
      </c>
      <c r="AX38" s="30">
        <v>149752</v>
      </c>
      <c r="AY38" s="30">
        <f t="shared" si="21"/>
        <v>22.0158776830344</v>
      </c>
      <c r="AZ38" s="30">
        <v>184826</v>
      </c>
      <c r="BA38" s="30">
        <f t="shared" si="22"/>
        <v>27.17230226403999</v>
      </c>
      <c r="BB38" s="30">
        <v>0</v>
      </c>
      <c r="BC38" s="30">
        <f t="shared" si="23"/>
        <v>0</v>
      </c>
      <c r="BD38" s="30">
        <v>0</v>
      </c>
      <c r="BE38" s="30">
        <f t="shared" si="24"/>
        <v>0</v>
      </c>
      <c r="BF38" s="30">
        <v>0</v>
      </c>
      <c r="BG38" s="30">
        <f t="shared" si="25"/>
        <v>0</v>
      </c>
      <c r="BH38" s="62">
        <f t="shared" si="26"/>
        <v>1775993</v>
      </c>
      <c r="BI38" s="30">
        <f t="shared" si="27"/>
        <v>261.09864745663043</v>
      </c>
      <c r="BK38" s="29"/>
      <c r="BL38" s="29"/>
      <c r="BM38" s="29"/>
      <c r="BN38" s="29"/>
      <c r="BO38" s="29"/>
      <c r="BP38" s="29"/>
      <c r="BQ38" s="29"/>
      <c r="BR38" s="29"/>
      <c r="BS38" s="29"/>
      <c r="BT38" s="29"/>
    </row>
    <row r="39" spans="1:72" ht="12.75">
      <c r="A39" s="39">
        <v>36</v>
      </c>
      <c r="B39" s="53" t="s">
        <v>105</v>
      </c>
      <c r="C39" s="49">
        <v>10881</v>
      </c>
      <c r="D39" s="35">
        <v>5436976</v>
      </c>
      <c r="E39" s="35">
        <f t="shared" si="6"/>
        <v>499.67613270839075</v>
      </c>
      <c r="F39" s="35">
        <v>533392</v>
      </c>
      <c r="G39" s="35">
        <f t="shared" si="7"/>
        <v>49.02049443984928</v>
      </c>
      <c r="H39" s="35">
        <v>0</v>
      </c>
      <c r="I39" s="35">
        <f t="shared" si="8"/>
        <v>0</v>
      </c>
      <c r="J39" s="35">
        <v>1250741</v>
      </c>
      <c r="K39" s="35">
        <f t="shared" si="9"/>
        <v>114.9472474956346</v>
      </c>
      <c r="L39" s="35">
        <v>749185</v>
      </c>
      <c r="M39" s="35">
        <f t="shared" si="10"/>
        <v>68.85258707839353</v>
      </c>
      <c r="N39" s="35">
        <v>2340109</v>
      </c>
      <c r="O39" s="35">
        <f t="shared" si="11"/>
        <v>215.06378090249058</v>
      </c>
      <c r="P39" s="35">
        <v>190</v>
      </c>
      <c r="Q39" s="35">
        <f t="shared" si="12"/>
        <v>0.017461630364856172</v>
      </c>
      <c r="R39" s="35">
        <v>217218</v>
      </c>
      <c r="S39" s="35">
        <f t="shared" si="13"/>
        <v>19.96305486628067</v>
      </c>
      <c r="T39" s="35">
        <v>4885</v>
      </c>
      <c r="U39" s="35">
        <f t="shared" si="13"/>
        <v>0.44894770701222314</v>
      </c>
      <c r="V39" s="35">
        <v>0</v>
      </c>
      <c r="W39" s="35">
        <f t="shared" si="28"/>
        <v>0</v>
      </c>
      <c r="X39" s="35">
        <v>1363400</v>
      </c>
      <c r="Y39" s="35">
        <f t="shared" si="29"/>
        <v>125.30098336549949</v>
      </c>
      <c r="Z39" s="35">
        <v>371745</v>
      </c>
      <c r="AA39" s="35">
        <f t="shared" si="14"/>
        <v>34.164598842018194</v>
      </c>
      <c r="AB39" s="35">
        <v>57014</v>
      </c>
      <c r="AC39" s="35">
        <f t="shared" si="15"/>
        <v>5.239775755904788</v>
      </c>
      <c r="AD39" s="35">
        <v>40869</v>
      </c>
      <c r="AE39" s="35">
        <f t="shared" si="16"/>
        <v>3.7559966914805623</v>
      </c>
      <c r="AF39" s="35">
        <v>0</v>
      </c>
      <c r="AG39" s="35">
        <f t="shared" si="16"/>
        <v>0</v>
      </c>
      <c r="AH39" s="35">
        <v>0</v>
      </c>
      <c r="AI39" s="35">
        <f t="shared" si="30"/>
        <v>0</v>
      </c>
      <c r="AJ39" s="35">
        <v>0</v>
      </c>
      <c r="AK39" s="35">
        <f t="shared" si="31"/>
        <v>0</v>
      </c>
      <c r="AL39" s="35">
        <v>0</v>
      </c>
      <c r="AM39" s="35">
        <f t="shared" si="32"/>
        <v>0</v>
      </c>
      <c r="AN39" s="35">
        <v>0</v>
      </c>
      <c r="AO39" s="35">
        <f t="shared" si="33"/>
        <v>0</v>
      </c>
      <c r="AP39" s="35">
        <v>0</v>
      </c>
      <c r="AQ39" s="35">
        <f t="shared" si="17"/>
        <v>0</v>
      </c>
      <c r="AR39" s="35">
        <v>0</v>
      </c>
      <c r="AS39" s="35">
        <f t="shared" si="18"/>
        <v>0</v>
      </c>
      <c r="AT39" s="35">
        <v>74631</v>
      </c>
      <c r="AU39" s="35">
        <f t="shared" si="19"/>
        <v>6.858836503997795</v>
      </c>
      <c r="AV39" s="35">
        <v>6000</v>
      </c>
      <c r="AW39" s="35">
        <f t="shared" si="20"/>
        <v>0.5514199062586159</v>
      </c>
      <c r="AX39" s="35">
        <v>641773</v>
      </c>
      <c r="AY39" s="35">
        <f t="shared" si="21"/>
        <v>58.98106791655179</v>
      </c>
      <c r="AZ39" s="35">
        <v>0</v>
      </c>
      <c r="BA39" s="35">
        <f t="shared" si="22"/>
        <v>0</v>
      </c>
      <c r="BB39" s="35">
        <v>0</v>
      </c>
      <c r="BC39" s="35">
        <f t="shared" si="23"/>
        <v>0</v>
      </c>
      <c r="BD39" s="35">
        <v>0</v>
      </c>
      <c r="BE39" s="35">
        <f t="shared" si="24"/>
        <v>0</v>
      </c>
      <c r="BF39" s="35">
        <v>0</v>
      </c>
      <c r="BG39" s="35">
        <f t="shared" si="25"/>
        <v>0</v>
      </c>
      <c r="BH39" s="61">
        <f t="shared" si="26"/>
        <v>13088128</v>
      </c>
      <c r="BI39" s="35">
        <f t="shared" si="27"/>
        <v>1202.8423858101278</v>
      </c>
      <c r="BK39" s="29"/>
      <c r="BL39" s="29"/>
      <c r="BM39" s="29"/>
      <c r="BN39" s="29"/>
      <c r="BO39" s="29"/>
      <c r="BP39" s="29"/>
      <c r="BQ39" s="29"/>
      <c r="BR39" s="29"/>
      <c r="BS39" s="29"/>
      <c r="BT39" s="29"/>
    </row>
    <row r="40" spans="1:72" ht="12.75">
      <c r="A40" s="20">
        <v>37</v>
      </c>
      <c r="B40" s="52" t="s">
        <v>55</v>
      </c>
      <c r="C40" s="49">
        <v>19718</v>
      </c>
      <c r="D40" s="32">
        <v>1028576</v>
      </c>
      <c r="E40" s="32">
        <f t="shared" si="6"/>
        <v>52.1643168678365</v>
      </c>
      <c r="F40" s="32">
        <v>0</v>
      </c>
      <c r="G40" s="32">
        <f t="shared" si="7"/>
        <v>0</v>
      </c>
      <c r="H40" s="32">
        <v>0</v>
      </c>
      <c r="I40" s="32">
        <f t="shared" si="8"/>
        <v>0</v>
      </c>
      <c r="J40" s="32">
        <v>1933</v>
      </c>
      <c r="K40" s="32">
        <f t="shared" si="9"/>
        <v>0.09803225479257531</v>
      </c>
      <c r="L40" s="32">
        <v>50680</v>
      </c>
      <c r="M40" s="32">
        <f t="shared" si="10"/>
        <v>2.570240389491835</v>
      </c>
      <c r="N40" s="32">
        <v>246920</v>
      </c>
      <c r="O40" s="32">
        <f t="shared" si="11"/>
        <v>12.522568211786185</v>
      </c>
      <c r="P40" s="32">
        <v>119300</v>
      </c>
      <c r="Q40" s="32">
        <f t="shared" si="12"/>
        <v>6.05030936200426</v>
      </c>
      <c r="R40" s="32">
        <v>93390</v>
      </c>
      <c r="S40" s="32">
        <f t="shared" si="13"/>
        <v>4.736281570138959</v>
      </c>
      <c r="T40" s="32">
        <v>0</v>
      </c>
      <c r="U40" s="32">
        <f t="shared" si="13"/>
        <v>0</v>
      </c>
      <c r="V40" s="32">
        <v>0</v>
      </c>
      <c r="W40" s="32">
        <f t="shared" si="28"/>
        <v>0</v>
      </c>
      <c r="X40" s="32">
        <v>1189805</v>
      </c>
      <c r="Y40" s="32">
        <f t="shared" si="29"/>
        <v>60.34105893092606</v>
      </c>
      <c r="Z40" s="32">
        <v>13983</v>
      </c>
      <c r="AA40" s="32">
        <f t="shared" si="14"/>
        <v>0.7091490009128715</v>
      </c>
      <c r="AB40" s="32">
        <v>5336</v>
      </c>
      <c r="AC40" s="32">
        <f t="shared" si="15"/>
        <v>0.2706156811035602</v>
      </c>
      <c r="AD40" s="32">
        <v>60802</v>
      </c>
      <c r="AE40" s="32">
        <f t="shared" si="16"/>
        <v>3.0835784562328836</v>
      </c>
      <c r="AF40" s="32">
        <v>0</v>
      </c>
      <c r="AG40" s="32">
        <f t="shared" si="16"/>
        <v>0</v>
      </c>
      <c r="AH40" s="32">
        <v>0</v>
      </c>
      <c r="AI40" s="32">
        <f t="shared" si="30"/>
        <v>0</v>
      </c>
      <c r="AJ40" s="32">
        <v>21852</v>
      </c>
      <c r="AK40" s="32">
        <f t="shared" si="31"/>
        <v>1.108225986408358</v>
      </c>
      <c r="AL40" s="32">
        <v>0</v>
      </c>
      <c r="AM40" s="32">
        <f t="shared" si="32"/>
        <v>0</v>
      </c>
      <c r="AN40" s="32">
        <v>0</v>
      </c>
      <c r="AO40" s="32">
        <f t="shared" si="33"/>
        <v>0</v>
      </c>
      <c r="AP40" s="32">
        <v>0</v>
      </c>
      <c r="AQ40" s="32">
        <f t="shared" si="17"/>
        <v>0</v>
      </c>
      <c r="AR40" s="32">
        <v>0</v>
      </c>
      <c r="AS40" s="32">
        <f t="shared" si="18"/>
        <v>0</v>
      </c>
      <c r="AT40" s="32">
        <v>0</v>
      </c>
      <c r="AU40" s="32">
        <f t="shared" si="19"/>
        <v>0</v>
      </c>
      <c r="AV40" s="32">
        <v>0</v>
      </c>
      <c r="AW40" s="32">
        <f t="shared" si="20"/>
        <v>0</v>
      </c>
      <c r="AX40" s="32">
        <v>498197</v>
      </c>
      <c r="AY40" s="32">
        <f t="shared" si="21"/>
        <v>25.26610203874632</v>
      </c>
      <c r="AZ40" s="32">
        <v>0</v>
      </c>
      <c r="BA40" s="32">
        <f t="shared" si="22"/>
        <v>0</v>
      </c>
      <c r="BB40" s="32">
        <v>0</v>
      </c>
      <c r="BC40" s="32">
        <f t="shared" si="23"/>
        <v>0</v>
      </c>
      <c r="BD40" s="32">
        <v>0</v>
      </c>
      <c r="BE40" s="32">
        <f t="shared" si="24"/>
        <v>0</v>
      </c>
      <c r="BF40" s="32">
        <v>0</v>
      </c>
      <c r="BG40" s="32">
        <f t="shared" si="25"/>
        <v>0</v>
      </c>
      <c r="BH40" s="61">
        <f t="shared" si="26"/>
        <v>3330774</v>
      </c>
      <c r="BI40" s="32">
        <f t="shared" si="27"/>
        <v>168.92047875038037</v>
      </c>
      <c r="BK40" s="29"/>
      <c r="BL40" s="29"/>
      <c r="BM40" s="29"/>
      <c r="BN40" s="29"/>
      <c r="BO40" s="29"/>
      <c r="BP40" s="29"/>
      <c r="BQ40" s="29"/>
      <c r="BR40" s="29"/>
      <c r="BS40" s="29"/>
      <c r="BT40" s="29"/>
    </row>
    <row r="41" spans="1:72" ht="12.75">
      <c r="A41" s="20">
        <v>38</v>
      </c>
      <c r="B41" s="52" t="s">
        <v>98</v>
      </c>
      <c r="C41" s="49">
        <v>3879</v>
      </c>
      <c r="D41" s="32">
        <v>547184</v>
      </c>
      <c r="E41" s="32">
        <f t="shared" si="6"/>
        <v>141.06316060840422</v>
      </c>
      <c r="F41" s="32">
        <v>0</v>
      </c>
      <c r="G41" s="32">
        <f t="shared" si="7"/>
        <v>0</v>
      </c>
      <c r="H41" s="32">
        <v>0</v>
      </c>
      <c r="I41" s="32">
        <f t="shared" si="8"/>
        <v>0</v>
      </c>
      <c r="J41" s="32">
        <v>2419</v>
      </c>
      <c r="K41" s="32">
        <f t="shared" si="9"/>
        <v>0.6236143335911317</v>
      </c>
      <c r="L41" s="32">
        <v>64422</v>
      </c>
      <c r="M41" s="32">
        <f t="shared" si="10"/>
        <v>16.607888631090486</v>
      </c>
      <c r="N41" s="32">
        <v>1766310</v>
      </c>
      <c r="O41" s="32">
        <f t="shared" si="11"/>
        <v>455.3518948182521</v>
      </c>
      <c r="P41" s="32">
        <v>0</v>
      </c>
      <c r="Q41" s="32">
        <f t="shared" si="12"/>
        <v>0</v>
      </c>
      <c r="R41" s="32">
        <v>0</v>
      </c>
      <c r="S41" s="32">
        <f t="shared" si="13"/>
        <v>0</v>
      </c>
      <c r="T41" s="32">
        <v>4210</v>
      </c>
      <c r="U41" s="32">
        <f t="shared" si="13"/>
        <v>1.08533127094612</v>
      </c>
      <c r="V41" s="32">
        <v>0</v>
      </c>
      <c r="W41" s="32">
        <f t="shared" si="28"/>
        <v>0</v>
      </c>
      <c r="X41" s="32">
        <v>182047</v>
      </c>
      <c r="Y41" s="32">
        <f t="shared" si="29"/>
        <v>46.931425625161125</v>
      </c>
      <c r="Z41" s="32">
        <v>61217</v>
      </c>
      <c r="AA41" s="32">
        <f t="shared" si="14"/>
        <v>15.781644753802526</v>
      </c>
      <c r="AB41" s="32">
        <v>14</v>
      </c>
      <c r="AC41" s="32">
        <f t="shared" si="15"/>
        <v>0.003609177623098737</v>
      </c>
      <c r="AD41" s="32">
        <v>3949</v>
      </c>
      <c r="AE41" s="32">
        <f t="shared" si="16"/>
        <v>1.0180458881154937</v>
      </c>
      <c r="AF41" s="32">
        <v>0</v>
      </c>
      <c r="AG41" s="32">
        <f t="shared" si="16"/>
        <v>0</v>
      </c>
      <c r="AH41" s="32">
        <v>479</v>
      </c>
      <c r="AI41" s="32">
        <f t="shared" si="30"/>
        <v>0.12348543439030678</v>
      </c>
      <c r="AJ41" s="32">
        <v>0</v>
      </c>
      <c r="AK41" s="32">
        <f t="shared" si="31"/>
        <v>0</v>
      </c>
      <c r="AL41" s="32">
        <v>0</v>
      </c>
      <c r="AM41" s="32">
        <f t="shared" si="32"/>
        <v>0</v>
      </c>
      <c r="AN41" s="32">
        <v>0</v>
      </c>
      <c r="AO41" s="32">
        <f t="shared" si="33"/>
        <v>0</v>
      </c>
      <c r="AP41" s="32">
        <v>0</v>
      </c>
      <c r="AQ41" s="32">
        <f t="shared" si="17"/>
        <v>0</v>
      </c>
      <c r="AR41" s="32">
        <v>0</v>
      </c>
      <c r="AS41" s="32">
        <f t="shared" si="18"/>
        <v>0</v>
      </c>
      <c r="AT41" s="32">
        <v>0</v>
      </c>
      <c r="AU41" s="32">
        <f t="shared" si="19"/>
        <v>0</v>
      </c>
      <c r="AV41" s="32">
        <v>84</v>
      </c>
      <c r="AW41" s="32">
        <f t="shared" si="20"/>
        <v>0.02165506573859242</v>
      </c>
      <c r="AX41" s="32">
        <v>126856</v>
      </c>
      <c r="AY41" s="32">
        <f t="shared" si="21"/>
        <v>32.70327403970095</v>
      </c>
      <c r="AZ41" s="32">
        <v>0</v>
      </c>
      <c r="BA41" s="32">
        <f t="shared" si="22"/>
        <v>0</v>
      </c>
      <c r="BB41" s="32">
        <v>0</v>
      </c>
      <c r="BC41" s="32">
        <f t="shared" si="23"/>
        <v>0</v>
      </c>
      <c r="BD41" s="32">
        <v>0</v>
      </c>
      <c r="BE41" s="32">
        <f t="shared" si="24"/>
        <v>0</v>
      </c>
      <c r="BF41" s="32">
        <v>0</v>
      </c>
      <c r="BG41" s="32">
        <f t="shared" si="25"/>
        <v>0</v>
      </c>
      <c r="BH41" s="61">
        <f t="shared" si="26"/>
        <v>2759191</v>
      </c>
      <c r="BI41" s="32">
        <f t="shared" si="27"/>
        <v>711.3150296468162</v>
      </c>
      <c r="BK41" s="29"/>
      <c r="BL41" s="29"/>
      <c r="BM41" s="29"/>
      <c r="BN41" s="29"/>
      <c r="BO41" s="29"/>
      <c r="BP41" s="29"/>
      <c r="BQ41" s="29"/>
      <c r="BR41" s="29"/>
      <c r="BS41" s="29"/>
      <c r="BT41" s="29"/>
    </row>
    <row r="42" spans="1:72" ht="12.75">
      <c r="A42" s="20">
        <v>39</v>
      </c>
      <c r="B42" s="52" t="s">
        <v>56</v>
      </c>
      <c r="C42" s="49">
        <v>2884</v>
      </c>
      <c r="D42" s="32">
        <v>1672477</v>
      </c>
      <c r="E42" s="32">
        <f t="shared" si="6"/>
        <v>579.9157420249653</v>
      </c>
      <c r="F42" s="32">
        <v>0</v>
      </c>
      <c r="G42" s="32">
        <f t="shared" si="7"/>
        <v>0</v>
      </c>
      <c r="H42" s="32">
        <v>0</v>
      </c>
      <c r="I42" s="32">
        <f t="shared" si="8"/>
        <v>0</v>
      </c>
      <c r="J42" s="32">
        <v>1592</v>
      </c>
      <c r="K42" s="32">
        <f t="shared" si="9"/>
        <v>0.5520110957004161</v>
      </c>
      <c r="L42" s="32">
        <v>81020</v>
      </c>
      <c r="M42" s="32">
        <f t="shared" si="10"/>
        <v>28.092926490984745</v>
      </c>
      <c r="N42" s="32">
        <v>172808</v>
      </c>
      <c r="O42" s="32">
        <f t="shared" si="11"/>
        <v>59.91955617198336</v>
      </c>
      <c r="P42" s="32">
        <v>21053</v>
      </c>
      <c r="Q42" s="32">
        <f t="shared" si="12"/>
        <v>7.299930651872399</v>
      </c>
      <c r="R42" s="32">
        <v>9493</v>
      </c>
      <c r="S42" s="32">
        <f t="shared" si="13"/>
        <v>3.291608876560333</v>
      </c>
      <c r="T42" s="32">
        <v>1921</v>
      </c>
      <c r="U42" s="32">
        <f t="shared" si="13"/>
        <v>0.6660887656033287</v>
      </c>
      <c r="V42" s="32">
        <v>0</v>
      </c>
      <c r="W42" s="32">
        <f t="shared" si="28"/>
        <v>0</v>
      </c>
      <c r="X42" s="32">
        <v>161819</v>
      </c>
      <c r="Y42" s="32">
        <f t="shared" si="29"/>
        <v>56.109223300970875</v>
      </c>
      <c r="Z42" s="32">
        <v>27339</v>
      </c>
      <c r="AA42" s="32">
        <f t="shared" si="14"/>
        <v>9.479542302357837</v>
      </c>
      <c r="AB42" s="32">
        <v>936</v>
      </c>
      <c r="AC42" s="32">
        <f t="shared" si="15"/>
        <v>0.3245492371705964</v>
      </c>
      <c r="AD42" s="32">
        <v>14560</v>
      </c>
      <c r="AE42" s="32">
        <f t="shared" si="16"/>
        <v>5.048543689320389</v>
      </c>
      <c r="AF42" s="32">
        <v>0</v>
      </c>
      <c r="AG42" s="32">
        <f t="shared" si="16"/>
        <v>0</v>
      </c>
      <c r="AH42" s="32">
        <v>2917</v>
      </c>
      <c r="AI42" s="32">
        <f t="shared" si="30"/>
        <v>1.0114424410540916</v>
      </c>
      <c r="AJ42" s="32">
        <v>36231</v>
      </c>
      <c r="AK42" s="32">
        <f t="shared" si="31"/>
        <v>12.562760055478503</v>
      </c>
      <c r="AL42" s="32">
        <v>0</v>
      </c>
      <c r="AM42" s="32">
        <f t="shared" si="32"/>
        <v>0</v>
      </c>
      <c r="AN42" s="32">
        <v>0</v>
      </c>
      <c r="AO42" s="32">
        <f t="shared" si="33"/>
        <v>0</v>
      </c>
      <c r="AP42" s="32">
        <v>0</v>
      </c>
      <c r="AQ42" s="32">
        <f t="shared" si="17"/>
        <v>0</v>
      </c>
      <c r="AR42" s="32">
        <v>0</v>
      </c>
      <c r="AS42" s="32">
        <f t="shared" si="18"/>
        <v>0</v>
      </c>
      <c r="AT42" s="32">
        <v>0</v>
      </c>
      <c r="AU42" s="32">
        <f t="shared" si="19"/>
        <v>0</v>
      </c>
      <c r="AV42" s="32">
        <v>0</v>
      </c>
      <c r="AW42" s="32">
        <f t="shared" si="20"/>
        <v>0</v>
      </c>
      <c r="AX42" s="32">
        <v>116727</v>
      </c>
      <c r="AY42" s="32">
        <f t="shared" si="21"/>
        <v>40.47399445214979</v>
      </c>
      <c r="AZ42" s="32">
        <v>434637</v>
      </c>
      <c r="BA42" s="32">
        <f t="shared" si="22"/>
        <v>150.70631067961165</v>
      </c>
      <c r="BB42" s="32">
        <v>10121</v>
      </c>
      <c r="BC42" s="32">
        <f t="shared" si="23"/>
        <v>3.509361997226075</v>
      </c>
      <c r="BD42" s="32">
        <v>0</v>
      </c>
      <c r="BE42" s="32">
        <f t="shared" si="24"/>
        <v>0</v>
      </c>
      <c r="BF42" s="32">
        <v>0</v>
      </c>
      <c r="BG42" s="32">
        <f t="shared" si="25"/>
        <v>0</v>
      </c>
      <c r="BH42" s="61">
        <f t="shared" si="26"/>
        <v>2765651</v>
      </c>
      <c r="BI42" s="32">
        <f t="shared" si="27"/>
        <v>958.9635922330098</v>
      </c>
      <c r="BK42" s="29"/>
      <c r="BL42" s="29"/>
      <c r="BM42" s="29"/>
      <c r="BN42" s="29"/>
      <c r="BO42" s="29"/>
      <c r="BP42" s="29"/>
      <c r="BQ42" s="29"/>
      <c r="BR42" s="29"/>
      <c r="BS42" s="29"/>
      <c r="BT42" s="29"/>
    </row>
    <row r="43" spans="1:72" ht="12.75">
      <c r="A43" s="21">
        <v>40</v>
      </c>
      <c r="B43" s="54" t="s">
        <v>57</v>
      </c>
      <c r="C43" s="48">
        <v>24061</v>
      </c>
      <c r="D43" s="30">
        <v>468983</v>
      </c>
      <c r="E43" s="30">
        <f t="shared" si="6"/>
        <v>19.491417646814348</v>
      </c>
      <c r="F43" s="30">
        <v>0</v>
      </c>
      <c r="G43" s="30">
        <f t="shared" si="7"/>
        <v>0</v>
      </c>
      <c r="H43" s="30">
        <v>0</v>
      </c>
      <c r="I43" s="30">
        <f t="shared" si="8"/>
        <v>0</v>
      </c>
      <c r="J43" s="30">
        <v>10170</v>
      </c>
      <c r="K43" s="30">
        <f t="shared" si="9"/>
        <v>0.4226756992643697</v>
      </c>
      <c r="L43" s="30">
        <v>722705</v>
      </c>
      <c r="M43" s="30">
        <f t="shared" si="10"/>
        <v>30.036365903329038</v>
      </c>
      <c r="N43" s="30">
        <v>47573</v>
      </c>
      <c r="O43" s="30">
        <f t="shared" si="11"/>
        <v>1.9771829932255518</v>
      </c>
      <c r="P43" s="30">
        <v>0</v>
      </c>
      <c r="Q43" s="30">
        <f t="shared" si="12"/>
        <v>0</v>
      </c>
      <c r="R43" s="30">
        <v>0</v>
      </c>
      <c r="S43" s="30">
        <f t="shared" si="13"/>
        <v>0</v>
      </c>
      <c r="T43" s="30">
        <v>0</v>
      </c>
      <c r="U43" s="30">
        <f t="shared" si="13"/>
        <v>0</v>
      </c>
      <c r="V43" s="30">
        <v>0</v>
      </c>
      <c r="W43" s="30">
        <f t="shared" si="28"/>
        <v>0</v>
      </c>
      <c r="X43" s="30">
        <v>920637</v>
      </c>
      <c r="Y43" s="30">
        <f t="shared" si="29"/>
        <v>38.26262416358422</v>
      </c>
      <c r="Z43" s="30">
        <v>26900</v>
      </c>
      <c r="AA43" s="30">
        <f t="shared" si="14"/>
        <v>1.1179917709155895</v>
      </c>
      <c r="AB43" s="30">
        <v>0</v>
      </c>
      <c r="AC43" s="30">
        <f t="shared" si="15"/>
        <v>0</v>
      </c>
      <c r="AD43" s="30">
        <v>0</v>
      </c>
      <c r="AE43" s="30">
        <f t="shared" si="16"/>
        <v>0</v>
      </c>
      <c r="AF43" s="30">
        <v>0</v>
      </c>
      <c r="AG43" s="30">
        <f t="shared" si="16"/>
        <v>0</v>
      </c>
      <c r="AH43" s="30">
        <v>510</v>
      </c>
      <c r="AI43" s="30">
        <f t="shared" si="30"/>
        <v>0.021196126511782553</v>
      </c>
      <c r="AJ43" s="30">
        <v>14187</v>
      </c>
      <c r="AK43" s="30">
        <f t="shared" si="31"/>
        <v>0.5896263663189394</v>
      </c>
      <c r="AL43" s="30">
        <v>0</v>
      </c>
      <c r="AM43" s="30">
        <f t="shared" si="32"/>
        <v>0</v>
      </c>
      <c r="AN43" s="30">
        <v>0</v>
      </c>
      <c r="AO43" s="30">
        <f t="shared" si="33"/>
        <v>0</v>
      </c>
      <c r="AP43" s="30">
        <v>0</v>
      </c>
      <c r="AQ43" s="30">
        <f t="shared" si="17"/>
        <v>0</v>
      </c>
      <c r="AR43" s="30">
        <v>152246</v>
      </c>
      <c r="AS43" s="30">
        <f t="shared" si="18"/>
        <v>6.327500935123228</v>
      </c>
      <c r="AT43" s="30">
        <v>0</v>
      </c>
      <c r="AU43" s="30">
        <f t="shared" si="19"/>
        <v>0</v>
      </c>
      <c r="AV43" s="30">
        <v>0</v>
      </c>
      <c r="AW43" s="30">
        <f t="shared" si="20"/>
        <v>0</v>
      </c>
      <c r="AX43" s="30">
        <v>807129</v>
      </c>
      <c r="AY43" s="30">
        <f t="shared" si="21"/>
        <v>33.545114500644196</v>
      </c>
      <c r="AZ43" s="30">
        <v>378724</v>
      </c>
      <c r="BA43" s="30">
        <f t="shared" si="22"/>
        <v>15.740160425584971</v>
      </c>
      <c r="BB43" s="30">
        <v>0</v>
      </c>
      <c r="BC43" s="30">
        <f t="shared" si="23"/>
        <v>0</v>
      </c>
      <c r="BD43" s="30">
        <v>0</v>
      </c>
      <c r="BE43" s="30">
        <f t="shared" si="24"/>
        <v>0</v>
      </c>
      <c r="BF43" s="30">
        <v>0</v>
      </c>
      <c r="BG43" s="30">
        <f t="shared" si="25"/>
        <v>0</v>
      </c>
      <c r="BH43" s="62">
        <f t="shared" si="26"/>
        <v>3549764</v>
      </c>
      <c r="BI43" s="30">
        <f t="shared" si="27"/>
        <v>147.53185653131624</v>
      </c>
      <c r="BK43" s="29"/>
      <c r="BL43" s="29"/>
      <c r="BM43" s="29"/>
      <c r="BN43" s="29"/>
      <c r="BO43" s="29"/>
      <c r="BP43" s="29"/>
      <c r="BQ43" s="29"/>
      <c r="BR43" s="29"/>
      <c r="BS43" s="29"/>
      <c r="BT43" s="29"/>
    </row>
    <row r="44" spans="1:72" ht="12.75">
      <c r="A44" s="39">
        <v>41</v>
      </c>
      <c r="B44" s="53" t="s">
        <v>58</v>
      </c>
      <c r="C44" s="49">
        <v>1497</v>
      </c>
      <c r="D44" s="35">
        <v>22665</v>
      </c>
      <c r="E44" s="35">
        <f t="shared" si="6"/>
        <v>15.140280561122244</v>
      </c>
      <c r="F44" s="35">
        <v>0</v>
      </c>
      <c r="G44" s="35">
        <f t="shared" si="7"/>
        <v>0</v>
      </c>
      <c r="H44" s="35">
        <v>0</v>
      </c>
      <c r="I44" s="35">
        <f t="shared" si="8"/>
        <v>0</v>
      </c>
      <c r="J44" s="35">
        <v>0</v>
      </c>
      <c r="K44" s="35">
        <f t="shared" si="9"/>
        <v>0</v>
      </c>
      <c r="L44" s="35">
        <v>187996</v>
      </c>
      <c r="M44" s="35">
        <f t="shared" si="10"/>
        <v>125.58183032732131</v>
      </c>
      <c r="N44" s="35">
        <v>0</v>
      </c>
      <c r="O44" s="35">
        <f t="shared" si="11"/>
        <v>0</v>
      </c>
      <c r="P44" s="35">
        <v>158802</v>
      </c>
      <c r="Q44" s="35">
        <f t="shared" si="12"/>
        <v>106.08016032064128</v>
      </c>
      <c r="R44" s="35">
        <v>0</v>
      </c>
      <c r="S44" s="35">
        <f t="shared" si="13"/>
        <v>0</v>
      </c>
      <c r="T44" s="35">
        <v>411</v>
      </c>
      <c r="U44" s="35">
        <f t="shared" si="13"/>
        <v>0.2745490981963928</v>
      </c>
      <c r="V44" s="35">
        <v>0</v>
      </c>
      <c r="W44" s="35">
        <f t="shared" si="28"/>
        <v>0</v>
      </c>
      <c r="X44" s="35">
        <v>78994</v>
      </c>
      <c r="Y44" s="35">
        <f t="shared" si="29"/>
        <v>52.76820307281229</v>
      </c>
      <c r="Z44" s="35">
        <v>2012</v>
      </c>
      <c r="AA44" s="35">
        <f t="shared" si="14"/>
        <v>1.3440213760855044</v>
      </c>
      <c r="AB44" s="35">
        <v>669</v>
      </c>
      <c r="AC44" s="35">
        <f t="shared" si="15"/>
        <v>0.4468937875751503</v>
      </c>
      <c r="AD44" s="35">
        <v>0</v>
      </c>
      <c r="AE44" s="35">
        <f t="shared" si="16"/>
        <v>0</v>
      </c>
      <c r="AF44" s="35">
        <v>0</v>
      </c>
      <c r="AG44" s="35">
        <f t="shared" si="16"/>
        <v>0</v>
      </c>
      <c r="AH44" s="35">
        <v>0</v>
      </c>
      <c r="AI44" s="35">
        <f t="shared" si="30"/>
        <v>0</v>
      </c>
      <c r="AJ44" s="35">
        <v>0</v>
      </c>
      <c r="AK44" s="35">
        <f t="shared" si="31"/>
        <v>0</v>
      </c>
      <c r="AL44" s="35">
        <v>0</v>
      </c>
      <c r="AM44" s="35">
        <f t="shared" si="32"/>
        <v>0</v>
      </c>
      <c r="AN44" s="35">
        <v>0</v>
      </c>
      <c r="AO44" s="35">
        <f t="shared" si="33"/>
        <v>0</v>
      </c>
      <c r="AP44" s="35">
        <v>0</v>
      </c>
      <c r="AQ44" s="35">
        <f t="shared" si="17"/>
        <v>0</v>
      </c>
      <c r="AR44" s="35">
        <v>0</v>
      </c>
      <c r="AS44" s="35">
        <f t="shared" si="18"/>
        <v>0</v>
      </c>
      <c r="AT44" s="35">
        <v>0</v>
      </c>
      <c r="AU44" s="35">
        <f t="shared" si="19"/>
        <v>0</v>
      </c>
      <c r="AV44" s="35">
        <v>0</v>
      </c>
      <c r="AW44" s="35">
        <f t="shared" si="20"/>
        <v>0</v>
      </c>
      <c r="AX44" s="35">
        <v>163456</v>
      </c>
      <c r="AY44" s="35">
        <f t="shared" si="21"/>
        <v>109.18904475617903</v>
      </c>
      <c r="AZ44" s="35">
        <v>0</v>
      </c>
      <c r="BA44" s="35">
        <f t="shared" si="22"/>
        <v>0</v>
      </c>
      <c r="BB44" s="35">
        <v>0</v>
      </c>
      <c r="BC44" s="35">
        <f t="shared" si="23"/>
        <v>0</v>
      </c>
      <c r="BD44" s="35">
        <v>0</v>
      </c>
      <c r="BE44" s="35">
        <f t="shared" si="24"/>
        <v>0</v>
      </c>
      <c r="BF44" s="35">
        <v>0</v>
      </c>
      <c r="BG44" s="35">
        <f t="shared" si="25"/>
        <v>0</v>
      </c>
      <c r="BH44" s="61">
        <f t="shared" si="26"/>
        <v>615005</v>
      </c>
      <c r="BI44" s="35">
        <f t="shared" si="27"/>
        <v>410.8249832999332</v>
      </c>
      <c r="BK44" s="29"/>
      <c r="BL44" s="29"/>
      <c r="BM44" s="29"/>
      <c r="BN44" s="29"/>
      <c r="BO44" s="29"/>
      <c r="BP44" s="29"/>
      <c r="BQ44" s="29"/>
      <c r="BR44" s="29"/>
      <c r="BS44" s="29"/>
      <c r="BT44" s="29"/>
    </row>
    <row r="45" spans="1:72" ht="12.75">
      <c r="A45" s="20">
        <v>42</v>
      </c>
      <c r="B45" s="52" t="s">
        <v>59</v>
      </c>
      <c r="C45" s="49">
        <v>3428</v>
      </c>
      <c r="D45" s="32">
        <v>0</v>
      </c>
      <c r="E45" s="32">
        <f t="shared" si="6"/>
        <v>0</v>
      </c>
      <c r="F45" s="32">
        <v>0</v>
      </c>
      <c r="G45" s="32">
        <f t="shared" si="7"/>
        <v>0</v>
      </c>
      <c r="H45" s="32">
        <v>0</v>
      </c>
      <c r="I45" s="32">
        <f t="shared" si="8"/>
        <v>0</v>
      </c>
      <c r="J45" s="32">
        <v>6307</v>
      </c>
      <c r="K45" s="32">
        <f t="shared" si="9"/>
        <v>1.839848308051342</v>
      </c>
      <c r="L45" s="32">
        <v>108169</v>
      </c>
      <c r="M45" s="32">
        <f t="shared" si="10"/>
        <v>31.554550758459744</v>
      </c>
      <c r="N45" s="32">
        <v>149740</v>
      </c>
      <c r="O45" s="32">
        <f t="shared" si="11"/>
        <v>43.68144690781797</v>
      </c>
      <c r="P45" s="32">
        <v>53737</v>
      </c>
      <c r="Q45" s="32">
        <f t="shared" si="12"/>
        <v>15.67590431738623</v>
      </c>
      <c r="R45" s="32">
        <v>24182</v>
      </c>
      <c r="S45" s="32">
        <f t="shared" si="13"/>
        <v>7.054259043173862</v>
      </c>
      <c r="T45" s="32">
        <v>0</v>
      </c>
      <c r="U45" s="32">
        <f t="shared" si="13"/>
        <v>0</v>
      </c>
      <c r="V45" s="32">
        <v>0</v>
      </c>
      <c r="W45" s="32">
        <f t="shared" si="28"/>
        <v>0</v>
      </c>
      <c r="X45" s="32">
        <v>125108</v>
      </c>
      <c r="Y45" s="32">
        <f t="shared" si="29"/>
        <v>36.49591598599767</v>
      </c>
      <c r="Z45" s="32">
        <v>8861</v>
      </c>
      <c r="AA45" s="32">
        <f t="shared" si="14"/>
        <v>2.5848891481913654</v>
      </c>
      <c r="AB45" s="32">
        <v>41177</v>
      </c>
      <c r="AC45" s="32">
        <f t="shared" si="15"/>
        <v>12.01196032672112</v>
      </c>
      <c r="AD45" s="32">
        <v>14292</v>
      </c>
      <c r="AE45" s="32">
        <f t="shared" si="16"/>
        <v>4.169194865810969</v>
      </c>
      <c r="AF45" s="32">
        <v>0</v>
      </c>
      <c r="AG45" s="32">
        <f t="shared" si="16"/>
        <v>0</v>
      </c>
      <c r="AH45" s="32">
        <v>0</v>
      </c>
      <c r="AI45" s="32">
        <f t="shared" si="30"/>
        <v>0</v>
      </c>
      <c r="AJ45" s="32">
        <v>0</v>
      </c>
      <c r="AK45" s="32">
        <f t="shared" si="31"/>
        <v>0</v>
      </c>
      <c r="AL45" s="32">
        <v>0</v>
      </c>
      <c r="AM45" s="32">
        <f t="shared" si="32"/>
        <v>0</v>
      </c>
      <c r="AN45" s="32">
        <v>0</v>
      </c>
      <c r="AO45" s="32">
        <f t="shared" si="33"/>
        <v>0</v>
      </c>
      <c r="AP45" s="32">
        <v>0</v>
      </c>
      <c r="AQ45" s="32">
        <f t="shared" si="17"/>
        <v>0</v>
      </c>
      <c r="AR45" s="32">
        <v>0</v>
      </c>
      <c r="AS45" s="32">
        <f t="shared" si="18"/>
        <v>0</v>
      </c>
      <c r="AT45" s="32">
        <v>0</v>
      </c>
      <c r="AU45" s="32">
        <f t="shared" si="19"/>
        <v>0</v>
      </c>
      <c r="AV45" s="32">
        <v>0</v>
      </c>
      <c r="AW45" s="32">
        <f t="shared" si="20"/>
        <v>0</v>
      </c>
      <c r="AX45" s="32">
        <v>217556</v>
      </c>
      <c r="AY45" s="32">
        <f t="shared" si="21"/>
        <v>63.46441073512252</v>
      </c>
      <c r="AZ45" s="32">
        <v>24134</v>
      </c>
      <c r="BA45" s="32">
        <f t="shared" si="22"/>
        <v>7.040256709451575</v>
      </c>
      <c r="BB45" s="32">
        <v>20339</v>
      </c>
      <c r="BC45" s="32">
        <f t="shared" si="23"/>
        <v>5.9331971995332555</v>
      </c>
      <c r="BD45" s="32">
        <v>0</v>
      </c>
      <c r="BE45" s="32">
        <f t="shared" si="24"/>
        <v>0</v>
      </c>
      <c r="BF45" s="32">
        <v>0</v>
      </c>
      <c r="BG45" s="32">
        <f t="shared" si="25"/>
        <v>0</v>
      </c>
      <c r="BH45" s="61">
        <f t="shared" si="26"/>
        <v>793602</v>
      </c>
      <c r="BI45" s="32">
        <f t="shared" si="27"/>
        <v>231.50583430571763</v>
      </c>
      <c r="BK45" s="29"/>
      <c r="BL45" s="29"/>
      <c r="BM45" s="29"/>
      <c r="BN45" s="29"/>
      <c r="BO45" s="29"/>
      <c r="BP45" s="29"/>
      <c r="BQ45" s="29"/>
      <c r="BR45" s="29"/>
      <c r="BS45" s="29"/>
      <c r="BT45" s="29"/>
    </row>
    <row r="46" spans="1:72" ht="12.75">
      <c r="A46" s="20">
        <v>43</v>
      </c>
      <c r="B46" s="52" t="s">
        <v>60</v>
      </c>
      <c r="C46" s="49">
        <v>4271</v>
      </c>
      <c r="D46" s="32">
        <v>177185</v>
      </c>
      <c r="E46" s="32">
        <f t="shared" si="6"/>
        <v>41.48560056192929</v>
      </c>
      <c r="F46" s="32">
        <v>0</v>
      </c>
      <c r="G46" s="32">
        <f t="shared" si="7"/>
        <v>0</v>
      </c>
      <c r="H46" s="32">
        <v>0</v>
      </c>
      <c r="I46" s="32">
        <f t="shared" si="8"/>
        <v>0</v>
      </c>
      <c r="J46" s="32">
        <v>7778</v>
      </c>
      <c r="K46" s="32">
        <f t="shared" si="9"/>
        <v>1.8211191758370404</v>
      </c>
      <c r="L46" s="32">
        <v>29986</v>
      </c>
      <c r="M46" s="32">
        <f t="shared" si="10"/>
        <v>7.020838211191759</v>
      </c>
      <c r="N46" s="32">
        <v>126888</v>
      </c>
      <c r="O46" s="32">
        <f t="shared" si="11"/>
        <v>29.709201592132988</v>
      </c>
      <c r="P46" s="32">
        <v>51378</v>
      </c>
      <c r="Q46" s="32">
        <f t="shared" si="12"/>
        <v>12.029501287754623</v>
      </c>
      <c r="R46" s="32">
        <v>11828</v>
      </c>
      <c r="S46" s="32">
        <f t="shared" si="13"/>
        <v>2.7693748536642473</v>
      </c>
      <c r="T46" s="32">
        <v>3439</v>
      </c>
      <c r="U46" s="32">
        <f t="shared" si="13"/>
        <v>0.8051978459377195</v>
      </c>
      <c r="V46" s="32">
        <v>0</v>
      </c>
      <c r="W46" s="32">
        <f t="shared" si="28"/>
        <v>0</v>
      </c>
      <c r="X46" s="32">
        <v>317022</v>
      </c>
      <c r="Y46" s="32">
        <f t="shared" si="29"/>
        <v>74.22664481386093</v>
      </c>
      <c r="Z46" s="32">
        <v>9515</v>
      </c>
      <c r="AA46" s="32">
        <f t="shared" si="14"/>
        <v>2.2278154998829316</v>
      </c>
      <c r="AB46" s="32">
        <v>663</v>
      </c>
      <c r="AC46" s="32">
        <f t="shared" si="15"/>
        <v>0.15523296651837978</v>
      </c>
      <c r="AD46" s="32">
        <v>17281</v>
      </c>
      <c r="AE46" s="32">
        <f t="shared" si="16"/>
        <v>4.0461250292671505</v>
      </c>
      <c r="AF46" s="32">
        <v>0</v>
      </c>
      <c r="AG46" s="32">
        <f t="shared" si="16"/>
        <v>0</v>
      </c>
      <c r="AH46" s="32">
        <v>0</v>
      </c>
      <c r="AI46" s="32">
        <f t="shared" si="30"/>
        <v>0</v>
      </c>
      <c r="AJ46" s="32">
        <v>0</v>
      </c>
      <c r="AK46" s="32">
        <f t="shared" si="31"/>
        <v>0</v>
      </c>
      <c r="AL46" s="32">
        <v>0</v>
      </c>
      <c r="AM46" s="32">
        <f t="shared" si="32"/>
        <v>0</v>
      </c>
      <c r="AN46" s="32">
        <v>0</v>
      </c>
      <c r="AO46" s="32">
        <f t="shared" si="33"/>
        <v>0</v>
      </c>
      <c r="AP46" s="32">
        <v>0</v>
      </c>
      <c r="AQ46" s="32">
        <f t="shared" si="17"/>
        <v>0</v>
      </c>
      <c r="AR46" s="32">
        <v>0</v>
      </c>
      <c r="AS46" s="32">
        <f t="shared" si="18"/>
        <v>0</v>
      </c>
      <c r="AT46" s="32">
        <v>0</v>
      </c>
      <c r="AU46" s="32">
        <f t="shared" si="19"/>
        <v>0</v>
      </c>
      <c r="AV46" s="32">
        <v>0</v>
      </c>
      <c r="AW46" s="32">
        <f t="shared" si="20"/>
        <v>0</v>
      </c>
      <c r="AX46" s="32">
        <v>323954</v>
      </c>
      <c r="AY46" s="32">
        <f t="shared" si="21"/>
        <v>75.84968391477406</v>
      </c>
      <c r="AZ46" s="32">
        <v>645608</v>
      </c>
      <c r="BA46" s="32">
        <f t="shared" si="22"/>
        <v>151.16085225942402</v>
      </c>
      <c r="BB46" s="32">
        <v>0</v>
      </c>
      <c r="BC46" s="32">
        <f t="shared" si="23"/>
        <v>0</v>
      </c>
      <c r="BD46" s="32">
        <v>0</v>
      </c>
      <c r="BE46" s="32">
        <f t="shared" si="24"/>
        <v>0</v>
      </c>
      <c r="BF46" s="32">
        <v>0</v>
      </c>
      <c r="BG46" s="32">
        <f t="shared" si="25"/>
        <v>0</v>
      </c>
      <c r="BH46" s="61">
        <f t="shared" si="26"/>
        <v>1722525</v>
      </c>
      <c r="BI46" s="32">
        <f t="shared" si="27"/>
        <v>403.3071880121751</v>
      </c>
      <c r="BK46" s="29"/>
      <c r="BL46" s="29"/>
      <c r="BM46" s="29"/>
      <c r="BN46" s="29"/>
      <c r="BO46" s="29"/>
      <c r="BP46" s="29"/>
      <c r="BQ46" s="29"/>
      <c r="BR46" s="29"/>
      <c r="BS46" s="29"/>
      <c r="BT46" s="29"/>
    </row>
    <row r="47" spans="1:72" ht="12.75">
      <c r="A47" s="20">
        <v>44</v>
      </c>
      <c r="B47" s="52" t="s">
        <v>99</v>
      </c>
      <c r="C47" s="49">
        <v>6285</v>
      </c>
      <c r="D47" s="32">
        <v>42886</v>
      </c>
      <c r="E47" s="32">
        <f t="shared" si="6"/>
        <v>6.823548130469372</v>
      </c>
      <c r="F47" s="32">
        <v>0</v>
      </c>
      <c r="G47" s="32">
        <f t="shared" si="7"/>
        <v>0</v>
      </c>
      <c r="H47" s="32">
        <v>0</v>
      </c>
      <c r="I47" s="32">
        <f t="shared" si="8"/>
        <v>0</v>
      </c>
      <c r="J47" s="32">
        <v>0</v>
      </c>
      <c r="K47" s="32">
        <f t="shared" si="9"/>
        <v>0</v>
      </c>
      <c r="L47" s="32">
        <v>136491</v>
      </c>
      <c r="M47" s="32">
        <f t="shared" si="10"/>
        <v>21.71694510739857</v>
      </c>
      <c r="N47" s="32">
        <v>2185939</v>
      </c>
      <c r="O47" s="32">
        <f t="shared" si="11"/>
        <v>347.8025457438345</v>
      </c>
      <c r="P47" s="32">
        <v>141996</v>
      </c>
      <c r="Q47" s="32">
        <f t="shared" si="12"/>
        <v>22.592840095465395</v>
      </c>
      <c r="R47" s="32">
        <v>13066</v>
      </c>
      <c r="S47" s="32">
        <f t="shared" si="13"/>
        <v>2.078918058870326</v>
      </c>
      <c r="T47" s="32">
        <v>1488</v>
      </c>
      <c r="U47" s="32">
        <f t="shared" si="13"/>
        <v>0.23675417661097853</v>
      </c>
      <c r="V47" s="32">
        <v>0</v>
      </c>
      <c r="W47" s="32">
        <f t="shared" si="28"/>
        <v>0</v>
      </c>
      <c r="X47" s="32">
        <v>134632</v>
      </c>
      <c r="Y47" s="32">
        <f t="shared" si="29"/>
        <v>21.421161495624503</v>
      </c>
      <c r="Z47" s="32">
        <v>22942</v>
      </c>
      <c r="AA47" s="32">
        <f t="shared" si="14"/>
        <v>3.6502784407319013</v>
      </c>
      <c r="AB47" s="32">
        <v>1689</v>
      </c>
      <c r="AC47" s="32">
        <f t="shared" si="15"/>
        <v>0.2687350835322196</v>
      </c>
      <c r="AD47" s="32">
        <v>0</v>
      </c>
      <c r="AE47" s="32">
        <f t="shared" si="16"/>
        <v>0</v>
      </c>
      <c r="AF47" s="32">
        <v>0</v>
      </c>
      <c r="AG47" s="32">
        <f t="shared" si="16"/>
        <v>0</v>
      </c>
      <c r="AH47" s="32">
        <v>0</v>
      </c>
      <c r="AI47" s="32">
        <f t="shared" si="30"/>
        <v>0</v>
      </c>
      <c r="AJ47" s="32">
        <v>0</v>
      </c>
      <c r="AK47" s="32">
        <f t="shared" si="31"/>
        <v>0</v>
      </c>
      <c r="AL47" s="32">
        <v>0</v>
      </c>
      <c r="AM47" s="32">
        <f t="shared" si="32"/>
        <v>0</v>
      </c>
      <c r="AN47" s="32">
        <v>0</v>
      </c>
      <c r="AO47" s="32">
        <f t="shared" si="33"/>
        <v>0</v>
      </c>
      <c r="AP47" s="32">
        <v>0</v>
      </c>
      <c r="AQ47" s="32">
        <f t="shared" si="17"/>
        <v>0</v>
      </c>
      <c r="AR47" s="32">
        <v>1000</v>
      </c>
      <c r="AS47" s="32">
        <f t="shared" si="18"/>
        <v>0.15910898965791567</v>
      </c>
      <c r="AT47" s="32">
        <v>0</v>
      </c>
      <c r="AU47" s="32">
        <f t="shared" si="19"/>
        <v>0</v>
      </c>
      <c r="AV47" s="32">
        <v>0</v>
      </c>
      <c r="AW47" s="32">
        <f t="shared" si="20"/>
        <v>0</v>
      </c>
      <c r="AX47" s="32">
        <v>111773</v>
      </c>
      <c r="AY47" s="32">
        <f t="shared" si="21"/>
        <v>17.78408910103421</v>
      </c>
      <c r="AZ47" s="32">
        <v>0</v>
      </c>
      <c r="BA47" s="32">
        <f t="shared" si="22"/>
        <v>0</v>
      </c>
      <c r="BB47" s="32">
        <v>0</v>
      </c>
      <c r="BC47" s="32">
        <f t="shared" si="23"/>
        <v>0</v>
      </c>
      <c r="BD47" s="32">
        <v>0</v>
      </c>
      <c r="BE47" s="32">
        <f t="shared" si="24"/>
        <v>0</v>
      </c>
      <c r="BF47" s="32">
        <v>0</v>
      </c>
      <c r="BG47" s="32">
        <f t="shared" si="25"/>
        <v>0</v>
      </c>
      <c r="BH47" s="61">
        <f t="shared" si="26"/>
        <v>2793902</v>
      </c>
      <c r="BI47" s="32">
        <f t="shared" si="27"/>
        <v>444.53492442322994</v>
      </c>
      <c r="BK47" s="29"/>
      <c r="BL47" s="29"/>
      <c r="BM47" s="29"/>
      <c r="BN47" s="29"/>
      <c r="BO47" s="29"/>
      <c r="BP47" s="29"/>
      <c r="BQ47" s="29"/>
      <c r="BR47" s="29"/>
      <c r="BS47" s="29"/>
      <c r="BT47" s="29"/>
    </row>
    <row r="48" spans="1:72" ht="12.75">
      <c r="A48" s="21">
        <v>45</v>
      </c>
      <c r="B48" s="54" t="s">
        <v>106</v>
      </c>
      <c r="C48" s="48">
        <v>9743</v>
      </c>
      <c r="D48" s="30">
        <v>17936</v>
      </c>
      <c r="E48" s="30">
        <f t="shared" si="6"/>
        <v>1.8409114235861643</v>
      </c>
      <c r="F48" s="30">
        <v>0</v>
      </c>
      <c r="G48" s="30">
        <f t="shared" si="7"/>
        <v>0</v>
      </c>
      <c r="H48" s="30">
        <v>0</v>
      </c>
      <c r="I48" s="30">
        <f t="shared" si="8"/>
        <v>0</v>
      </c>
      <c r="J48" s="30">
        <v>0</v>
      </c>
      <c r="K48" s="30">
        <f t="shared" si="9"/>
        <v>0</v>
      </c>
      <c r="L48" s="30">
        <v>615170</v>
      </c>
      <c r="M48" s="30">
        <f t="shared" si="10"/>
        <v>63.13969003387047</v>
      </c>
      <c r="N48" s="30">
        <v>1751901</v>
      </c>
      <c r="O48" s="30">
        <f t="shared" si="11"/>
        <v>179.81124910191932</v>
      </c>
      <c r="P48" s="30">
        <v>181079</v>
      </c>
      <c r="Q48" s="30">
        <f t="shared" si="12"/>
        <v>18.58554859899415</v>
      </c>
      <c r="R48" s="30">
        <v>0</v>
      </c>
      <c r="S48" s="30">
        <f t="shared" si="13"/>
        <v>0</v>
      </c>
      <c r="T48" s="30">
        <v>8839</v>
      </c>
      <c r="U48" s="30">
        <f t="shared" si="13"/>
        <v>0.9072154367238017</v>
      </c>
      <c r="V48" s="30">
        <v>0</v>
      </c>
      <c r="W48" s="30">
        <f t="shared" si="28"/>
        <v>0</v>
      </c>
      <c r="X48" s="30">
        <v>360910</v>
      </c>
      <c r="Y48" s="30">
        <f t="shared" si="29"/>
        <v>37.04300523452735</v>
      </c>
      <c r="Z48" s="30">
        <v>299024</v>
      </c>
      <c r="AA48" s="30">
        <f t="shared" si="14"/>
        <v>30.69116288617469</v>
      </c>
      <c r="AB48" s="30">
        <v>0</v>
      </c>
      <c r="AC48" s="30">
        <f t="shared" si="15"/>
        <v>0</v>
      </c>
      <c r="AD48" s="30">
        <v>0</v>
      </c>
      <c r="AE48" s="30">
        <f t="shared" si="16"/>
        <v>0</v>
      </c>
      <c r="AF48" s="30">
        <v>0</v>
      </c>
      <c r="AG48" s="30">
        <f t="shared" si="16"/>
        <v>0</v>
      </c>
      <c r="AH48" s="30">
        <v>16204</v>
      </c>
      <c r="AI48" s="30">
        <f t="shared" si="30"/>
        <v>1.6631427691676075</v>
      </c>
      <c r="AJ48" s="30">
        <v>6300</v>
      </c>
      <c r="AK48" s="30">
        <f t="shared" si="31"/>
        <v>0.6466180847788155</v>
      </c>
      <c r="AL48" s="30">
        <v>0</v>
      </c>
      <c r="AM48" s="30">
        <f t="shared" si="32"/>
        <v>0</v>
      </c>
      <c r="AN48" s="30">
        <v>0</v>
      </c>
      <c r="AO48" s="30">
        <f t="shared" si="33"/>
        <v>0</v>
      </c>
      <c r="AP48" s="30">
        <v>0</v>
      </c>
      <c r="AQ48" s="30">
        <f t="shared" si="17"/>
        <v>0</v>
      </c>
      <c r="AR48" s="30">
        <v>0</v>
      </c>
      <c r="AS48" s="30">
        <f t="shared" si="18"/>
        <v>0</v>
      </c>
      <c r="AT48" s="30">
        <v>0</v>
      </c>
      <c r="AU48" s="30">
        <f t="shared" si="19"/>
        <v>0</v>
      </c>
      <c r="AV48" s="30">
        <v>32345</v>
      </c>
      <c r="AW48" s="30">
        <f t="shared" si="20"/>
        <v>3.319819357487427</v>
      </c>
      <c r="AX48" s="30">
        <v>756557</v>
      </c>
      <c r="AY48" s="30">
        <f t="shared" si="21"/>
        <v>77.65133942317561</v>
      </c>
      <c r="AZ48" s="30">
        <v>0</v>
      </c>
      <c r="BA48" s="30">
        <f t="shared" si="22"/>
        <v>0</v>
      </c>
      <c r="BB48" s="30">
        <v>0</v>
      </c>
      <c r="BC48" s="30">
        <f t="shared" si="23"/>
        <v>0</v>
      </c>
      <c r="BD48" s="30">
        <v>0</v>
      </c>
      <c r="BE48" s="30">
        <f t="shared" si="24"/>
        <v>0</v>
      </c>
      <c r="BF48" s="30">
        <v>0</v>
      </c>
      <c r="BG48" s="30">
        <f t="shared" si="25"/>
        <v>0</v>
      </c>
      <c r="BH48" s="62">
        <f t="shared" si="26"/>
        <v>4046265</v>
      </c>
      <c r="BI48" s="30">
        <f t="shared" si="27"/>
        <v>415.2997023504054</v>
      </c>
      <c r="BK48" s="29"/>
      <c r="BL48" s="29"/>
      <c r="BM48" s="29"/>
      <c r="BN48" s="29"/>
      <c r="BO48" s="29"/>
      <c r="BP48" s="29"/>
      <c r="BQ48" s="29"/>
      <c r="BR48" s="29"/>
      <c r="BS48" s="29"/>
      <c r="BT48" s="29"/>
    </row>
    <row r="49" spans="1:72" ht="12.75">
      <c r="A49" s="39">
        <v>46</v>
      </c>
      <c r="B49" s="53" t="s">
        <v>61</v>
      </c>
      <c r="C49" s="49">
        <v>803</v>
      </c>
      <c r="D49" s="35">
        <v>3383</v>
      </c>
      <c r="E49" s="35">
        <f t="shared" si="6"/>
        <v>4.212951432129515</v>
      </c>
      <c r="F49" s="35">
        <v>0</v>
      </c>
      <c r="G49" s="35">
        <f t="shared" si="7"/>
        <v>0</v>
      </c>
      <c r="H49" s="35">
        <v>0</v>
      </c>
      <c r="I49" s="35">
        <f t="shared" si="8"/>
        <v>0</v>
      </c>
      <c r="J49" s="35">
        <v>684</v>
      </c>
      <c r="K49" s="35">
        <f t="shared" si="9"/>
        <v>0.8518057285180572</v>
      </c>
      <c r="L49" s="35">
        <v>0</v>
      </c>
      <c r="M49" s="35">
        <f t="shared" si="10"/>
        <v>0</v>
      </c>
      <c r="N49" s="35">
        <v>74988</v>
      </c>
      <c r="O49" s="35">
        <f t="shared" si="11"/>
        <v>93.38480697384807</v>
      </c>
      <c r="P49" s="35">
        <v>16453</v>
      </c>
      <c r="Q49" s="35">
        <f t="shared" si="12"/>
        <v>20.489414694894148</v>
      </c>
      <c r="R49" s="35">
        <v>0</v>
      </c>
      <c r="S49" s="35">
        <f t="shared" si="13"/>
        <v>0</v>
      </c>
      <c r="T49" s="35">
        <v>205</v>
      </c>
      <c r="U49" s="35">
        <f t="shared" si="13"/>
        <v>0.25529265255292655</v>
      </c>
      <c r="V49" s="35">
        <v>0</v>
      </c>
      <c r="W49" s="35">
        <f t="shared" si="28"/>
        <v>0</v>
      </c>
      <c r="X49" s="35">
        <v>64923</v>
      </c>
      <c r="Y49" s="35">
        <f t="shared" si="29"/>
        <v>80.8505603985056</v>
      </c>
      <c r="Z49" s="35">
        <v>6203</v>
      </c>
      <c r="AA49" s="35">
        <f t="shared" si="14"/>
        <v>7.724782067247821</v>
      </c>
      <c r="AB49" s="35">
        <v>799</v>
      </c>
      <c r="AC49" s="35">
        <f t="shared" si="15"/>
        <v>0.9950186799501868</v>
      </c>
      <c r="AD49" s="35">
        <v>0</v>
      </c>
      <c r="AE49" s="35">
        <f t="shared" si="16"/>
        <v>0</v>
      </c>
      <c r="AF49" s="35">
        <v>0</v>
      </c>
      <c r="AG49" s="35">
        <f t="shared" si="16"/>
        <v>0</v>
      </c>
      <c r="AH49" s="35">
        <v>0</v>
      </c>
      <c r="AI49" s="35">
        <f t="shared" si="30"/>
        <v>0</v>
      </c>
      <c r="AJ49" s="35">
        <v>2392</v>
      </c>
      <c r="AK49" s="35">
        <f t="shared" si="31"/>
        <v>2.978829389788294</v>
      </c>
      <c r="AL49" s="35">
        <v>0</v>
      </c>
      <c r="AM49" s="35">
        <f t="shared" si="32"/>
        <v>0</v>
      </c>
      <c r="AN49" s="35">
        <v>0</v>
      </c>
      <c r="AO49" s="35">
        <f t="shared" si="33"/>
        <v>0</v>
      </c>
      <c r="AP49" s="35">
        <v>0</v>
      </c>
      <c r="AQ49" s="35">
        <f t="shared" si="17"/>
        <v>0</v>
      </c>
      <c r="AR49" s="35">
        <v>1200</v>
      </c>
      <c r="AS49" s="35">
        <f t="shared" si="18"/>
        <v>1.4943960149439601</v>
      </c>
      <c r="AT49" s="35">
        <v>0</v>
      </c>
      <c r="AU49" s="35">
        <f t="shared" si="19"/>
        <v>0</v>
      </c>
      <c r="AV49" s="35">
        <v>0</v>
      </c>
      <c r="AW49" s="35">
        <f t="shared" si="20"/>
        <v>0</v>
      </c>
      <c r="AX49" s="35">
        <v>31548</v>
      </c>
      <c r="AY49" s="35">
        <f t="shared" si="21"/>
        <v>39.28767123287671</v>
      </c>
      <c r="AZ49" s="35">
        <v>125265</v>
      </c>
      <c r="BA49" s="35">
        <f t="shared" si="22"/>
        <v>155.99626400996263</v>
      </c>
      <c r="BB49" s="35">
        <v>0</v>
      </c>
      <c r="BC49" s="35">
        <f t="shared" si="23"/>
        <v>0</v>
      </c>
      <c r="BD49" s="35">
        <v>0</v>
      </c>
      <c r="BE49" s="35">
        <f t="shared" si="24"/>
        <v>0</v>
      </c>
      <c r="BF49" s="35">
        <v>0</v>
      </c>
      <c r="BG49" s="35">
        <f t="shared" si="25"/>
        <v>0</v>
      </c>
      <c r="BH49" s="61">
        <f t="shared" si="26"/>
        <v>328043</v>
      </c>
      <c r="BI49" s="35">
        <f t="shared" si="27"/>
        <v>408.52179327521793</v>
      </c>
      <c r="BK49" s="29"/>
      <c r="BL49" s="29"/>
      <c r="BM49" s="29"/>
      <c r="BN49" s="29"/>
      <c r="BO49" s="29"/>
      <c r="BP49" s="29"/>
      <c r="BQ49" s="29"/>
      <c r="BR49" s="29"/>
      <c r="BS49" s="29"/>
      <c r="BT49" s="29"/>
    </row>
    <row r="50" spans="1:72" ht="12.75">
      <c r="A50" s="20">
        <v>47</v>
      </c>
      <c r="B50" s="52" t="s">
        <v>62</v>
      </c>
      <c r="C50" s="49">
        <v>3803</v>
      </c>
      <c r="D50" s="32">
        <v>0</v>
      </c>
      <c r="E50" s="32">
        <f t="shared" si="6"/>
        <v>0</v>
      </c>
      <c r="F50" s="32">
        <v>0</v>
      </c>
      <c r="G50" s="32">
        <f t="shared" si="7"/>
        <v>0</v>
      </c>
      <c r="H50" s="32">
        <v>0</v>
      </c>
      <c r="I50" s="32">
        <f t="shared" si="8"/>
        <v>0</v>
      </c>
      <c r="J50" s="32">
        <v>0</v>
      </c>
      <c r="K50" s="32">
        <f t="shared" si="9"/>
        <v>0</v>
      </c>
      <c r="L50" s="32">
        <v>123517</v>
      </c>
      <c r="M50" s="32">
        <f t="shared" si="10"/>
        <v>32.478832500657376</v>
      </c>
      <c r="N50" s="32">
        <v>746690</v>
      </c>
      <c r="O50" s="32">
        <f t="shared" si="11"/>
        <v>196.3423612937155</v>
      </c>
      <c r="P50" s="32">
        <v>108648</v>
      </c>
      <c r="Q50" s="32">
        <f t="shared" si="12"/>
        <v>28.569024454378123</v>
      </c>
      <c r="R50" s="32">
        <v>28005</v>
      </c>
      <c r="S50" s="32">
        <f t="shared" si="13"/>
        <v>7.363923218511701</v>
      </c>
      <c r="T50" s="32">
        <v>2067</v>
      </c>
      <c r="U50" s="32">
        <f t="shared" si="13"/>
        <v>0.5435182750460164</v>
      </c>
      <c r="V50" s="32">
        <v>0</v>
      </c>
      <c r="W50" s="32">
        <f t="shared" si="28"/>
        <v>0</v>
      </c>
      <c r="X50" s="32">
        <v>100062</v>
      </c>
      <c r="Y50" s="32">
        <f t="shared" si="29"/>
        <v>26.311333158033133</v>
      </c>
      <c r="Z50" s="32">
        <v>12912</v>
      </c>
      <c r="AA50" s="32">
        <f t="shared" si="14"/>
        <v>3.39521430449645</v>
      </c>
      <c r="AB50" s="32">
        <v>0</v>
      </c>
      <c r="AC50" s="32">
        <f t="shared" si="15"/>
        <v>0</v>
      </c>
      <c r="AD50" s="32">
        <v>0</v>
      </c>
      <c r="AE50" s="32">
        <f t="shared" si="16"/>
        <v>0</v>
      </c>
      <c r="AF50" s="32">
        <v>0</v>
      </c>
      <c r="AG50" s="32">
        <f t="shared" si="16"/>
        <v>0</v>
      </c>
      <c r="AH50" s="32">
        <v>0</v>
      </c>
      <c r="AI50" s="32">
        <f t="shared" si="30"/>
        <v>0</v>
      </c>
      <c r="AJ50" s="32">
        <v>0</v>
      </c>
      <c r="AK50" s="32">
        <f t="shared" si="31"/>
        <v>0</v>
      </c>
      <c r="AL50" s="32">
        <v>0</v>
      </c>
      <c r="AM50" s="32">
        <f t="shared" si="32"/>
        <v>0</v>
      </c>
      <c r="AN50" s="32">
        <v>0</v>
      </c>
      <c r="AO50" s="32">
        <f t="shared" si="33"/>
        <v>0</v>
      </c>
      <c r="AP50" s="32">
        <v>0</v>
      </c>
      <c r="AQ50" s="32">
        <f t="shared" si="17"/>
        <v>0</v>
      </c>
      <c r="AR50" s="32">
        <v>0</v>
      </c>
      <c r="AS50" s="32">
        <f t="shared" si="18"/>
        <v>0</v>
      </c>
      <c r="AT50" s="32">
        <v>0</v>
      </c>
      <c r="AU50" s="32">
        <f t="shared" si="19"/>
        <v>0</v>
      </c>
      <c r="AV50" s="32">
        <v>0</v>
      </c>
      <c r="AW50" s="32">
        <f t="shared" si="20"/>
        <v>0</v>
      </c>
      <c r="AX50" s="32">
        <v>142965</v>
      </c>
      <c r="AY50" s="32">
        <f t="shared" si="21"/>
        <v>37.59268998159348</v>
      </c>
      <c r="AZ50" s="32">
        <v>0</v>
      </c>
      <c r="BA50" s="32">
        <f t="shared" si="22"/>
        <v>0</v>
      </c>
      <c r="BB50" s="32">
        <v>0</v>
      </c>
      <c r="BC50" s="32">
        <f t="shared" si="23"/>
        <v>0</v>
      </c>
      <c r="BD50" s="32">
        <v>0</v>
      </c>
      <c r="BE50" s="32">
        <f t="shared" si="24"/>
        <v>0</v>
      </c>
      <c r="BF50" s="32">
        <v>0</v>
      </c>
      <c r="BG50" s="32">
        <f t="shared" si="25"/>
        <v>0</v>
      </c>
      <c r="BH50" s="61">
        <f t="shared" si="26"/>
        <v>1264866</v>
      </c>
      <c r="BI50" s="32">
        <f t="shared" si="27"/>
        <v>332.59689718643176</v>
      </c>
      <c r="BK50" s="29"/>
      <c r="BL50" s="29"/>
      <c r="BM50" s="29"/>
      <c r="BN50" s="29"/>
      <c r="BO50" s="29"/>
      <c r="BP50" s="29"/>
      <c r="BQ50" s="29"/>
      <c r="BR50" s="29"/>
      <c r="BS50" s="29"/>
      <c r="BT50" s="29"/>
    </row>
    <row r="51" spans="1:72" ht="12.75">
      <c r="A51" s="20">
        <v>48</v>
      </c>
      <c r="B51" s="52" t="s">
        <v>63</v>
      </c>
      <c r="C51" s="49">
        <v>6423</v>
      </c>
      <c r="D51" s="32">
        <v>91892</v>
      </c>
      <c r="E51" s="32">
        <f t="shared" si="6"/>
        <v>14.306710260003113</v>
      </c>
      <c r="F51" s="32">
        <v>0</v>
      </c>
      <c r="G51" s="32">
        <f t="shared" si="7"/>
        <v>0</v>
      </c>
      <c r="H51" s="32">
        <v>0</v>
      </c>
      <c r="I51" s="32">
        <f t="shared" si="8"/>
        <v>0</v>
      </c>
      <c r="J51" s="32">
        <v>3418</v>
      </c>
      <c r="K51" s="32">
        <f t="shared" si="9"/>
        <v>0.5321500856297681</v>
      </c>
      <c r="L51" s="32">
        <v>37749</v>
      </c>
      <c r="M51" s="32">
        <f t="shared" si="10"/>
        <v>5.877160205511443</v>
      </c>
      <c r="N51" s="32">
        <v>1071567</v>
      </c>
      <c r="O51" s="32">
        <f t="shared" si="11"/>
        <v>166.83278841662775</v>
      </c>
      <c r="P51" s="32">
        <v>171311</v>
      </c>
      <c r="Q51" s="32">
        <f t="shared" si="12"/>
        <v>26.671493071773316</v>
      </c>
      <c r="R51" s="32">
        <v>21620</v>
      </c>
      <c r="S51" s="32">
        <f t="shared" si="13"/>
        <v>3.3660283356686906</v>
      </c>
      <c r="T51" s="32">
        <v>2782</v>
      </c>
      <c r="U51" s="32">
        <f t="shared" si="13"/>
        <v>0.43313093569982875</v>
      </c>
      <c r="V51" s="32">
        <v>0</v>
      </c>
      <c r="W51" s="32">
        <f t="shared" si="28"/>
        <v>0</v>
      </c>
      <c r="X51" s="32">
        <v>211893</v>
      </c>
      <c r="Y51" s="32">
        <f t="shared" si="29"/>
        <v>32.98972442783746</v>
      </c>
      <c r="Z51" s="32">
        <v>69354</v>
      </c>
      <c r="AA51" s="32">
        <f t="shared" si="14"/>
        <v>10.797758056982719</v>
      </c>
      <c r="AB51" s="32">
        <v>0</v>
      </c>
      <c r="AC51" s="32">
        <f t="shared" si="15"/>
        <v>0</v>
      </c>
      <c r="AD51" s="32">
        <v>0</v>
      </c>
      <c r="AE51" s="32">
        <f t="shared" si="16"/>
        <v>0</v>
      </c>
      <c r="AF51" s="32">
        <v>0</v>
      </c>
      <c r="AG51" s="32">
        <f t="shared" si="16"/>
        <v>0</v>
      </c>
      <c r="AH51" s="32">
        <v>0</v>
      </c>
      <c r="AI51" s="32">
        <f t="shared" si="30"/>
        <v>0</v>
      </c>
      <c r="AJ51" s="32">
        <v>0</v>
      </c>
      <c r="AK51" s="32">
        <f t="shared" si="31"/>
        <v>0</v>
      </c>
      <c r="AL51" s="32">
        <v>0</v>
      </c>
      <c r="AM51" s="32">
        <f t="shared" si="32"/>
        <v>0</v>
      </c>
      <c r="AN51" s="32">
        <v>0</v>
      </c>
      <c r="AO51" s="32">
        <f t="shared" si="33"/>
        <v>0</v>
      </c>
      <c r="AP51" s="32">
        <v>0</v>
      </c>
      <c r="AQ51" s="32">
        <f t="shared" si="17"/>
        <v>0</v>
      </c>
      <c r="AR51" s="32">
        <v>0</v>
      </c>
      <c r="AS51" s="32">
        <f t="shared" si="18"/>
        <v>0</v>
      </c>
      <c r="AT51" s="32">
        <v>0</v>
      </c>
      <c r="AU51" s="32">
        <f t="shared" si="19"/>
        <v>0</v>
      </c>
      <c r="AV51" s="32">
        <v>100</v>
      </c>
      <c r="AW51" s="32">
        <f t="shared" si="20"/>
        <v>0.015569048731122529</v>
      </c>
      <c r="AX51" s="32">
        <v>265682</v>
      </c>
      <c r="AY51" s="32">
        <f t="shared" si="21"/>
        <v>41.36416004982095</v>
      </c>
      <c r="AZ51" s="32">
        <v>0</v>
      </c>
      <c r="BA51" s="32">
        <f t="shared" si="22"/>
        <v>0</v>
      </c>
      <c r="BB51" s="32">
        <v>0</v>
      </c>
      <c r="BC51" s="32">
        <f t="shared" si="23"/>
        <v>0</v>
      </c>
      <c r="BD51" s="32">
        <v>0</v>
      </c>
      <c r="BE51" s="32">
        <f t="shared" si="24"/>
        <v>0</v>
      </c>
      <c r="BF51" s="32">
        <v>0</v>
      </c>
      <c r="BG51" s="32">
        <f t="shared" si="25"/>
        <v>0</v>
      </c>
      <c r="BH51" s="61">
        <f t="shared" si="26"/>
        <v>1947368</v>
      </c>
      <c r="BI51" s="32">
        <f t="shared" si="27"/>
        <v>303.1866728942862</v>
      </c>
      <c r="BK51" s="29"/>
      <c r="BL51" s="29"/>
      <c r="BM51" s="29"/>
      <c r="BN51" s="29"/>
      <c r="BO51" s="29"/>
      <c r="BP51" s="29"/>
      <c r="BQ51" s="29"/>
      <c r="BR51" s="29"/>
      <c r="BS51" s="29"/>
      <c r="BT51" s="29"/>
    </row>
    <row r="52" spans="1:72" ht="12.75">
      <c r="A52" s="20">
        <v>49</v>
      </c>
      <c r="B52" s="52" t="s">
        <v>64</v>
      </c>
      <c r="C52" s="49">
        <v>14922</v>
      </c>
      <c r="D52" s="32">
        <v>30556</v>
      </c>
      <c r="E52" s="32">
        <f t="shared" si="6"/>
        <v>2.0477147835410805</v>
      </c>
      <c r="F52" s="32">
        <v>0</v>
      </c>
      <c r="G52" s="32">
        <f t="shared" si="7"/>
        <v>0</v>
      </c>
      <c r="H52" s="32">
        <v>0</v>
      </c>
      <c r="I52" s="32">
        <f t="shared" si="8"/>
        <v>0</v>
      </c>
      <c r="J52" s="32">
        <v>0</v>
      </c>
      <c r="K52" s="32">
        <f t="shared" si="9"/>
        <v>0</v>
      </c>
      <c r="L52" s="32">
        <v>425393</v>
      </c>
      <c r="M52" s="32">
        <f t="shared" si="10"/>
        <v>28.507773756869053</v>
      </c>
      <c r="N52" s="32">
        <v>824447</v>
      </c>
      <c r="O52" s="32">
        <f t="shared" si="11"/>
        <v>55.25043559844525</v>
      </c>
      <c r="P52" s="32">
        <v>0</v>
      </c>
      <c r="Q52" s="32">
        <f t="shared" si="12"/>
        <v>0</v>
      </c>
      <c r="R52" s="32">
        <v>0</v>
      </c>
      <c r="S52" s="32">
        <f t="shared" si="13"/>
        <v>0</v>
      </c>
      <c r="T52" s="32">
        <v>0</v>
      </c>
      <c r="U52" s="32">
        <f t="shared" si="13"/>
        <v>0</v>
      </c>
      <c r="V52" s="32">
        <v>0</v>
      </c>
      <c r="W52" s="32">
        <f t="shared" si="28"/>
        <v>0</v>
      </c>
      <c r="X52" s="32">
        <v>833382</v>
      </c>
      <c r="Y52" s="32">
        <f t="shared" si="29"/>
        <v>55.84921592279855</v>
      </c>
      <c r="Z52" s="32">
        <v>24227</v>
      </c>
      <c r="AA52" s="32">
        <f t="shared" si="14"/>
        <v>1.6235759281597641</v>
      </c>
      <c r="AB52" s="32">
        <v>3418</v>
      </c>
      <c r="AC52" s="32">
        <f t="shared" si="15"/>
        <v>0.22905776705535452</v>
      </c>
      <c r="AD52" s="32">
        <v>79247</v>
      </c>
      <c r="AE52" s="32">
        <f t="shared" si="16"/>
        <v>5.310749229325828</v>
      </c>
      <c r="AF52" s="32">
        <v>0</v>
      </c>
      <c r="AG52" s="32">
        <f t="shared" si="16"/>
        <v>0</v>
      </c>
      <c r="AH52" s="32">
        <v>0</v>
      </c>
      <c r="AI52" s="32">
        <f t="shared" si="30"/>
        <v>0</v>
      </c>
      <c r="AJ52" s="32">
        <v>0</v>
      </c>
      <c r="AK52" s="32">
        <f t="shared" si="31"/>
        <v>0</v>
      </c>
      <c r="AL52" s="32">
        <v>0</v>
      </c>
      <c r="AM52" s="32">
        <f t="shared" si="32"/>
        <v>0</v>
      </c>
      <c r="AN52" s="32">
        <v>0</v>
      </c>
      <c r="AO52" s="32">
        <f t="shared" si="33"/>
        <v>0</v>
      </c>
      <c r="AP52" s="32">
        <v>0</v>
      </c>
      <c r="AQ52" s="32">
        <f t="shared" si="17"/>
        <v>0</v>
      </c>
      <c r="AR52" s="32">
        <v>0</v>
      </c>
      <c r="AS52" s="32">
        <f t="shared" si="18"/>
        <v>0</v>
      </c>
      <c r="AT52" s="32">
        <v>0</v>
      </c>
      <c r="AU52" s="32">
        <f t="shared" si="19"/>
        <v>0</v>
      </c>
      <c r="AV52" s="32">
        <v>7972</v>
      </c>
      <c r="AW52" s="32">
        <f t="shared" si="20"/>
        <v>0.5342447393110843</v>
      </c>
      <c r="AX52" s="32">
        <v>358402</v>
      </c>
      <c r="AY52" s="32">
        <f t="shared" si="21"/>
        <v>24.018362149845863</v>
      </c>
      <c r="AZ52" s="32">
        <v>657749</v>
      </c>
      <c r="BA52" s="32">
        <f t="shared" si="22"/>
        <v>44.0791448867444</v>
      </c>
      <c r="BB52" s="32">
        <v>7650</v>
      </c>
      <c r="BC52" s="32">
        <f t="shared" si="23"/>
        <v>0.5126658624849216</v>
      </c>
      <c r="BD52" s="32">
        <v>0</v>
      </c>
      <c r="BE52" s="32">
        <f t="shared" si="24"/>
        <v>0</v>
      </c>
      <c r="BF52" s="32">
        <v>0</v>
      </c>
      <c r="BG52" s="32">
        <f t="shared" si="25"/>
        <v>0</v>
      </c>
      <c r="BH52" s="61">
        <f t="shared" si="26"/>
        <v>3252443</v>
      </c>
      <c r="BI52" s="32">
        <f t="shared" si="27"/>
        <v>217.96294062458117</v>
      </c>
      <c r="BK52" s="29"/>
      <c r="BL52" s="29"/>
      <c r="BM52" s="29"/>
      <c r="BN52" s="29"/>
      <c r="BO52" s="29"/>
      <c r="BP52" s="29"/>
      <c r="BQ52" s="29"/>
      <c r="BR52" s="29"/>
      <c r="BS52" s="29"/>
      <c r="BT52" s="29"/>
    </row>
    <row r="53" spans="1:72" ht="12.75">
      <c r="A53" s="21">
        <v>50</v>
      </c>
      <c r="B53" s="54" t="s">
        <v>65</v>
      </c>
      <c r="C53" s="48">
        <v>8413</v>
      </c>
      <c r="D53" s="30">
        <v>282394</v>
      </c>
      <c r="E53" s="30">
        <f t="shared" si="6"/>
        <v>33.56638535599667</v>
      </c>
      <c r="F53" s="30">
        <v>0</v>
      </c>
      <c r="G53" s="30">
        <f t="shared" si="7"/>
        <v>0</v>
      </c>
      <c r="H53" s="30">
        <v>0</v>
      </c>
      <c r="I53" s="30">
        <f t="shared" si="8"/>
        <v>0</v>
      </c>
      <c r="J53" s="30">
        <v>0</v>
      </c>
      <c r="K53" s="30">
        <f t="shared" si="9"/>
        <v>0</v>
      </c>
      <c r="L53" s="30">
        <v>63847</v>
      </c>
      <c r="M53" s="30">
        <f t="shared" si="10"/>
        <v>7.58908831570189</v>
      </c>
      <c r="N53" s="30">
        <v>358688</v>
      </c>
      <c r="O53" s="30">
        <f t="shared" si="11"/>
        <v>42.63496968976584</v>
      </c>
      <c r="P53" s="30">
        <v>111505</v>
      </c>
      <c r="Q53" s="30">
        <f t="shared" si="12"/>
        <v>13.253892784975633</v>
      </c>
      <c r="R53" s="30">
        <v>15715</v>
      </c>
      <c r="S53" s="30">
        <f t="shared" si="13"/>
        <v>1.867942469986925</v>
      </c>
      <c r="T53" s="30">
        <v>475</v>
      </c>
      <c r="U53" s="30">
        <f t="shared" si="13"/>
        <v>0.056460240104600025</v>
      </c>
      <c r="V53" s="30">
        <v>0</v>
      </c>
      <c r="W53" s="30">
        <f t="shared" si="28"/>
        <v>0</v>
      </c>
      <c r="X53" s="30">
        <v>192680</v>
      </c>
      <c r="Y53" s="30">
        <f t="shared" si="29"/>
        <v>22.902650659693332</v>
      </c>
      <c r="Z53" s="30">
        <v>6553</v>
      </c>
      <c r="AA53" s="30">
        <f t="shared" si="14"/>
        <v>0.7789135861167241</v>
      </c>
      <c r="AB53" s="30">
        <v>3129</v>
      </c>
      <c r="AC53" s="30">
        <f t="shared" si="15"/>
        <v>0.37192440271009153</v>
      </c>
      <c r="AD53" s="30">
        <v>277315</v>
      </c>
      <c r="AE53" s="30">
        <f t="shared" si="16"/>
        <v>32.962676809699275</v>
      </c>
      <c r="AF53" s="30">
        <v>0</v>
      </c>
      <c r="AG53" s="30">
        <f t="shared" si="16"/>
        <v>0</v>
      </c>
      <c r="AH53" s="30">
        <v>0</v>
      </c>
      <c r="AI53" s="30">
        <f t="shared" si="30"/>
        <v>0</v>
      </c>
      <c r="AJ53" s="30">
        <v>0</v>
      </c>
      <c r="AK53" s="30">
        <f t="shared" si="31"/>
        <v>0</v>
      </c>
      <c r="AL53" s="30">
        <v>0</v>
      </c>
      <c r="AM53" s="30">
        <f t="shared" si="32"/>
        <v>0</v>
      </c>
      <c r="AN53" s="30">
        <v>0</v>
      </c>
      <c r="AO53" s="30">
        <f t="shared" si="33"/>
        <v>0</v>
      </c>
      <c r="AP53" s="30">
        <v>0</v>
      </c>
      <c r="AQ53" s="30">
        <f t="shared" si="17"/>
        <v>0</v>
      </c>
      <c r="AR53" s="30">
        <v>0</v>
      </c>
      <c r="AS53" s="30">
        <f t="shared" si="18"/>
        <v>0</v>
      </c>
      <c r="AT53" s="30">
        <v>0</v>
      </c>
      <c r="AU53" s="30">
        <f t="shared" si="19"/>
        <v>0</v>
      </c>
      <c r="AV53" s="30">
        <v>2400</v>
      </c>
      <c r="AW53" s="30">
        <f t="shared" si="20"/>
        <v>0.28527279210745277</v>
      </c>
      <c r="AX53" s="30">
        <v>241055</v>
      </c>
      <c r="AY53" s="30">
        <f t="shared" si="21"/>
        <v>28.652680375609176</v>
      </c>
      <c r="AZ53" s="30">
        <v>13812</v>
      </c>
      <c r="BA53" s="30">
        <f t="shared" si="22"/>
        <v>1.6417449185783906</v>
      </c>
      <c r="BB53" s="30">
        <v>0</v>
      </c>
      <c r="BC53" s="30">
        <f t="shared" si="23"/>
        <v>0</v>
      </c>
      <c r="BD53" s="30">
        <v>0</v>
      </c>
      <c r="BE53" s="30">
        <f t="shared" si="24"/>
        <v>0</v>
      </c>
      <c r="BF53" s="30">
        <v>0</v>
      </c>
      <c r="BG53" s="30">
        <f t="shared" si="25"/>
        <v>0</v>
      </c>
      <c r="BH53" s="62">
        <f t="shared" si="26"/>
        <v>1569568</v>
      </c>
      <c r="BI53" s="30">
        <f t="shared" si="27"/>
        <v>186.564602401046</v>
      </c>
      <c r="BK53" s="29"/>
      <c r="BL53" s="29"/>
      <c r="BM53" s="29"/>
      <c r="BN53" s="29"/>
      <c r="BO53" s="29"/>
      <c r="BP53" s="29"/>
      <c r="BQ53" s="29"/>
      <c r="BR53" s="29"/>
      <c r="BS53" s="29"/>
      <c r="BT53" s="29"/>
    </row>
    <row r="54" spans="1:72" ht="12.75">
      <c r="A54" s="39">
        <v>51</v>
      </c>
      <c r="B54" s="53" t="s">
        <v>66</v>
      </c>
      <c r="C54" s="49">
        <v>9439</v>
      </c>
      <c r="D54" s="35">
        <v>112576</v>
      </c>
      <c r="E54" s="35">
        <f t="shared" si="6"/>
        <v>11.926687149062401</v>
      </c>
      <c r="F54" s="35">
        <v>0</v>
      </c>
      <c r="G54" s="35">
        <f t="shared" si="7"/>
        <v>0</v>
      </c>
      <c r="H54" s="35">
        <v>0</v>
      </c>
      <c r="I54" s="35">
        <f t="shared" si="8"/>
        <v>0</v>
      </c>
      <c r="J54" s="35">
        <v>7994</v>
      </c>
      <c r="K54" s="35">
        <f t="shared" si="9"/>
        <v>0.8469117491259668</v>
      </c>
      <c r="L54" s="35">
        <v>324428</v>
      </c>
      <c r="M54" s="35">
        <f t="shared" si="10"/>
        <v>34.37101387858883</v>
      </c>
      <c r="N54" s="35">
        <v>1302600</v>
      </c>
      <c r="O54" s="35">
        <f t="shared" si="11"/>
        <v>138.0019069816718</v>
      </c>
      <c r="P54" s="35">
        <v>186296</v>
      </c>
      <c r="Q54" s="35">
        <f t="shared" si="12"/>
        <v>19.736836529293356</v>
      </c>
      <c r="R54" s="35">
        <v>21699</v>
      </c>
      <c r="S54" s="35">
        <f t="shared" si="13"/>
        <v>2.298866405339549</v>
      </c>
      <c r="T54" s="35">
        <v>3148</v>
      </c>
      <c r="U54" s="35">
        <f t="shared" si="13"/>
        <v>0.33350990571035066</v>
      </c>
      <c r="V54" s="35">
        <v>0</v>
      </c>
      <c r="W54" s="35">
        <f t="shared" si="28"/>
        <v>0</v>
      </c>
      <c r="X54" s="35">
        <v>557558</v>
      </c>
      <c r="Y54" s="35">
        <f t="shared" si="29"/>
        <v>59.069604831020236</v>
      </c>
      <c r="Z54" s="35">
        <v>17240</v>
      </c>
      <c r="AA54" s="35">
        <f t="shared" si="14"/>
        <v>1.8264646678673588</v>
      </c>
      <c r="AB54" s="35">
        <v>7774</v>
      </c>
      <c r="AC54" s="35">
        <f t="shared" si="15"/>
        <v>0.8236041953596779</v>
      </c>
      <c r="AD54" s="35">
        <v>0</v>
      </c>
      <c r="AE54" s="35">
        <f t="shared" si="16"/>
        <v>0</v>
      </c>
      <c r="AF54" s="35">
        <v>0</v>
      </c>
      <c r="AG54" s="35">
        <f t="shared" si="16"/>
        <v>0</v>
      </c>
      <c r="AH54" s="35">
        <v>0</v>
      </c>
      <c r="AI54" s="35">
        <f t="shared" si="30"/>
        <v>0</v>
      </c>
      <c r="AJ54" s="35">
        <v>0</v>
      </c>
      <c r="AK54" s="35">
        <f t="shared" si="31"/>
        <v>0</v>
      </c>
      <c r="AL54" s="35">
        <v>0</v>
      </c>
      <c r="AM54" s="35">
        <f t="shared" si="32"/>
        <v>0</v>
      </c>
      <c r="AN54" s="35">
        <v>0</v>
      </c>
      <c r="AO54" s="35">
        <f t="shared" si="33"/>
        <v>0</v>
      </c>
      <c r="AP54" s="35">
        <v>0</v>
      </c>
      <c r="AQ54" s="35">
        <f t="shared" si="17"/>
        <v>0</v>
      </c>
      <c r="AR54" s="35">
        <v>0</v>
      </c>
      <c r="AS54" s="35">
        <f t="shared" si="18"/>
        <v>0</v>
      </c>
      <c r="AT54" s="35">
        <v>0</v>
      </c>
      <c r="AU54" s="35">
        <f t="shared" si="19"/>
        <v>0</v>
      </c>
      <c r="AV54" s="35">
        <v>25607</v>
      </c>
      <c r="AW54" s="35">
        <f t="shared" si="20"/>
        <v>2.712893314969806</v>
      </c>
      <c r="AX54" s="35">
        <v>447658</v>
      </c>
      <c r="AY54" s="35">
        <f t="shared" si="21"/>
        <v>47.42642229049687</v>
      </c>
      <c r="AZ54" s="35">
        <v>786961</v>
      </c>
      <c r="BA54" s="35">
        <f t="shared" si="22"/>
        <v>83.37334463396546</v>
      </c>
      <c r="BB54" s="35">
        <v>0</v>
      </c>
      <c r="BC54" s="35">
        <f t="shared" si="23"/>
        <v>0</v>
      </c>
      <c r="BD54" s="35">
        <v>0</v>
      </c>
      <c r="BE54" s="35">
        <f t="shared" si="24"/>
        <v>0</v>
      </c>
      <c r="BF54" s="35">
        <v>0</v>
      </c>
      <c r="BG54" s="35">
        <f t="shared" si="25"/>
        <v>0</v>
      </c>
      <c r="BH54" s="61">
        <f t="shared" si="26"/>
        <v>3801539</v>
      </c>
      <c r="BI54" s="35">
        <f t="shared" si="27"/>
        <v>402.7480665324717</v>
      </c>
      <c r="BK54" s="29"/>
      <c r="BL54" s="29"/>
      <c r="BM54" s="29"/>
      <c r="BN54" s="29"/>
      <c r="BO54" s="29"/>
      <c r="BP54" s="29"/>
      <c r="BQ54" s="29"/>
      <c r="BR54" s="29"/>
      <c r="BS54" s="29"/>
      <c r="BT54" s="29"/>
    </row>
    <row r="55" spans="1:72" ht="12.75">
      <c r="A55" s="20">
        <v>52</v>
      </c>
      <c r="B55" s="52" t="s">
        <v>107</v>
      </c>
      <c r="C55" s="49">
        <v>37058</v>
      </c>
      <c r="D55" s="32">
        <v>365576</v>
      </c>
      <c r="E55" s="32">
        <f t="shared" si="6"/>
        <v>9.864968427869826</v>
      </c>
      <c r="F55" s="32">
        <v>0</v>
      </c>
      <c r="G55" s="32">
        <f t="shared" si="7"/>
        <v>0</v>
      </c>
      <c r="H55" s="32">
        <v>0</v>
      </c>
      <c r="I55" s="32">
        <f t="shared" si="8"/>
        <v>0</v>
      </c>
      <c r="J55" s="32">
        <v>4915</v>
      </c>
      <c r="K55" s="32">
        <f t="shared" si="9"/>
        <v>0.13262993145879431</v>
      </c>
      <c r="L55" s="32">
        <v>0</v>
      </c>
      <c r="M55" s="32">
        <f t="shared" si="10"/>
        <v>0</v>
      </c>
      <c r="N55" s="32">
        <v>3600000</v>
      </c>
      <c r="O55" s="32">
        <f t="shared" si="11"/>
        <v>97.14501592098873</v>
      </c>
      <c r="P55" s="32">
        <v>260000</v>
      </c>
      <c r="Q55" s="32">
        <f t="shared" si="12"/>
        <v>7.016028927626963</v>
      </c>
      <c r="R55" s="32">
        <v>0</v>
      </c>
      <c r="S55" s="32">
        <f t="shared" si="13"/>
        <v>0</v>
      </c>
      <c r="T55" s="32">
        <v>3478</v>
      </c>
      <c r="U55" s="32">
        <f t="shared" si="13"/>
        <v>0.09385287927033299</v>
      </c>
      <c r="V55" s="32">
        <v>0</v>
      </c>
      <c r="W55" s="32">
        <f t="shared" si="28"/>
        <v>0</v>
      </c>
      <c r="X55" s="32">
        <v>1229800</v>
      </c>
      <c r="Y55" s="32">
        <f t="shared" si="29"/>
        <v>33.18581682767554</v>
      </c>
      <c r="Z55" s="32">
        <v>23365</v>
      </c>
      <c r="AA55" s="32">
        <f t="shared" si="14"/>
        <v>0.6304981380538616</v>
      </c>
      <c r="AB55" s="32">
        <v>3231</v>
      </c>
      <c r="AC55" s="32">
        <f t="shared" si="15"/>
        <v>0.08718765178908737</v>
      </c>
      <c r="AD55" s="32">
        <v>1782</v>
      </c>
      <c r="AE55" s="32">
        <f t="shared" si="16"/>
        <v>0.04808678288088942</v>
      </c>
      <c r="AF55" s="32">
        <v>0</v>
      </c>
      <c r="AG55" s="32">
        <f t="shared" si="16"/>
        <v>0</v>
      </c>
      <c r="AH55" s="32">
        <v>0</v>
      </c>
      <c r="AI55" s="32">
        <f t="shared" si="30"/>
        <v>0</v>
      </c>
      <c r="AJ55" s="32">
        <v>36646</v>
      </c>
      <c r="AK55" s="32">
        <f t="shared" si="31"/>
        <v>0.9888822926223757</v>
      </c>
      <c r="AL55" s="32">
        <v>0</v>
      </c>
      <c r="AM55" s="32">
        <f t="shared" si="32"/>
        <v>0</v>
      </c>
      <c r="AN55" s="32">
        <v>0</v>
      </c>
      <c r="AO55" s="32">
        <f t="shared" si="33"/>
        <v>0</v>
      </c>
      <c r="AP55" s="32">
        <v>0</v>
      </c>
      <c r="AQ55" s="32">
        <f t="shared" si="17"/>
        <v>0</v>
      </c>
      <c r="AR55" s="32">
        <v>0</v>
      </c>
      <c r="AS55" s="32">
        <f t="shared" si="18"/>
        <v>0</v>
      </c>
      <c r="AT55" s="32">
        <v>0</v>
      </c>
      <c r="AU55" s="32">
        <f t="shared" si="19"/>
        <v>0</v>
      </c>
      <c r="AV55" s="32">
        <v>0</v>
      </c>
      <c r="AW55" s="32">
        <f t="shared" si="20"/>
        <v>0</v>
      </c>
      <c r="AX55" s="32">
        <v>675063</v>
      </c>
      <c r="AY55" s="32">
        <f t="shared" si="21"/>
        <v>18.216390522964</v>
      </c>
      <c r="AZ55" s="32">
        <v>8916466</v>
      </c>
      <c r="BA55" s="32">
        <f t="shared" si="22"/>
        <v>240.60839764693185</v>
      </c>
      <c r="BB55" s="32">
        <v>0</v>
      </c>
      <c r="BC55" s="32">
        <f t="shared" si="23"/>
        <v>0</v>
      </c>
      <c r="BD55" s="32">
        <v>0</v>
      </c>
      <c r="BE55" s="32">
        <f t="shared" si="24"/>
        <v>0</v>
      </c>
      <c r="BF55" s="32">
        <v>0</v>
      </c>
      <c r="BG55" s="32">
        <f t="shared" si="25"/>
        <v>0</v>
      </c>
      <c r="BH55" s="61">
        <f t="shared" si="26"/>
        <v>15120322</v>
      </c>
      <c r="BI55" s="32">
        <f t="shared" si="27"/>
        <v>408.0177559501322</v>
      </c>
      <c r="BK55" s="29"/>
      <c r="BL55" s="29"/>
      <c r="BM55" s="29"/>
      <c r="BN55" s="29"/>
      <c r="BO55" s="29"/>
      <c r="BP55" s="29"/>
      <c r="BQ55" s="29"/>
      <c r="BR55" s="29"/>
      <c r="BS55" s="29"/>
      <c r="BT55" s="29"/>
    </row>
    <row r="56" spans="1:72" ht="12.75">
      <c r="A56" s="20">
        <v>53</v>
      </c>
      <c r="B56" s="52" t="s">
        <v>67</v>
      </c>
      <c r="C56" s="49">
        <v>19511</v>
      </c>
      <c r="D56" s="32">
        <v>653776</v>
      </c>
      <c r="E56" s="32">
        <f t="shared" si="6"/>
        <v>33.508072369432625</v>
      </c>
      <c r="F56" s="32">
        <v>0</v>
      </c>
      <c r="G56" s="32">
        <f t="shared" si="7"/>
        <v>0</v>
      </c>
      <c r="H56" s="32">
        <v>0</v>
      </c>
      <c r="I56" s="32">
        <f t="shared" si="8"/>
        <v>0</v>
      </c>
      <c r="J56" s="32">
        <v>29538</v>
      </c>
      <c r="K56" s="32">
        <f t="shared" si="9"/>
        <v>1.5139152273076726</v>
      </c>
      <c r="L56" s="32">
        <v>0</v>
      </c>
      <c r="M56" s="32">
        <f t="shared" si="10"/>
        <v>0</v>
      </c>
      <c r="N56" s="32">
        <v>1342099</v>
      </c>
      <c r="O56" s="32">
        <f t="shared" si="11"/>
        <v>68.78678694070011</v>
      </c>
      <c r="P56" s="32">
        <v>3350</v>
      </c>
      <c r="Q56" s="32">
        <f t="shared" si="12"/>
        <v>0.17169801650351085</v>
      </c>
      <c r="R56" s="32">
        <v>0</v>
      </c>
      <c r="S56" s="32">
        <f t="shared" si="13"/>
        <v>0</v>
      </c>
      <c r="T56" s="32">
        <v>0</v>
      </c>
      <c r="U56" s="32">
        <f t="shared" si="13"/>
        <v>0</v>
      </c>
      <c r="V56" s="32">
        <v>15746</v>
      </c>
      <c r="W56" s="32">
        <f t="shared" si="28"/>
        <v>0.8070319307057557</v>
      </c>
      <c r="X56" s="32">
        <v>1701952</v>
      </c>
      <c r="Y56" s="32">
        <f t="shared" si="29"/>
        <v>87.23038286095023</v>
      </c>
      <c r="Z56" s="32">
        <v>67026</v>
      </c>
      <c r="AA56" s="32">
        <f t="shared" si="14"/>
        <v>3.435292911690841</v>
      </c>
      <c r="AB56" s="32">
        <v>35106</v>
      </c>
      <c r="AC56" s="32">
        <f t="shared" si="15"/>
        <v>1.799292706678284</v>
      </c>
      <c r="AD56" s="32">
        <v>16170</v>
      </c>
      <c r="AE56" s="32">
        <f t="shared" si="16"/>
        <v>0.8287632617497822</v>
      </c>
      <c r="AF56" s="32">
        <v>0</v>
      </c>
      <c r="AG56" s="32">
        <f t="shared" si="16"/>
        <v>0</v>
      </c>
      <c r="AH56" s="32">
        <v>0</v>
      </c>
      <c r="AI56" s="32">
        <f t="shared" si="30"/>
        <v>0</v>
      </c>
      <c r="AJ56" s="32">
        <v>1231</v>
      </c>
      <c r="AK56" s="32">
        <f t="shared" si="31"/>
        <v>0.06309261442263339</v>
      </c>
      <c r="AL56" s="32">
        <v>0</v>
      </c>
      <c r="AM56" s="32">
        <f t="shared" si="32"/>
        <v>0</v>
      </c>
      <c r="AN56" s="32">
        <v>0</v>
      </c>
      <c r="AO56" s="32">
        <f t="shared" si="33"/>
        <v>0</v>
      </c>
      <c r="AP56" s="32">
        <v>0</v>
      </c>
      <c r="AQ56" s="32">
        <f t="shared" si="17"/>
        <v>0</v>
      </c>
      <c r="AR56" s="32">
        <v>2292</v>
      </c>
      <c r="AS56" s="32">
        <f t="shared" si="18"/>
        <v>0.11747219517195429</v>
      </c>
      <c r="AT56" s="32">
        <v>0</v>
      </c>
      <c r="AU56" s="32">
        <f t="shared" si="19"/>
        <v>0</v>
      </c>
      <c r="AV56" s="32">
        <v>0</v>
      </c>
      <c r="AW56" s="32">
        <f t="shared" si="20"/>
        <v>0</v>
      </c>
      <c r="AX56" s="32">
        <v>582502</v>
      </c>
      <c r="AY56" s="32">
        <f t="shared" si="21"/>
        <v>29.855056122187484</v>
      </c>
      <c r="AZ56" s="32">
        <v>0</v>
      </c>
      <c r="BA56" s="32">
        <f t="shared" si="22"/>
        <v>0</v>
      </c>
      <c r="BB56" s="32">
        <v>0</v>
      </c>
      <c r="BC56" s="32">
        <f t="shared" si="23"/>
        <v>0</v>
      </c>
      <c r="BD56" s="32">
        <v>0</v>
      </c>
      <c r="BE56" s="32">
        <f t="shared" si="24"/>
        <v>0</v>
      </c>
      <c r="BF56" s="32">
        <v>0</v>
      </c>
      <c r="BG56" s="32">
        <f t="shared" si="25"/>
        <v>0</v>
      </c>
      <c r="BH56" s="61">
        <f t="shared" si="26"/>
        <v>4450788</v>
      </c>
      <c r="BI56" s="32">
        <f t="shared" si="27"/>
        <v>228.1168571575009</v>
      </c>
      <c r="BK56" s="29"/>
      <c r="BL56" s="29"/>
      <c r="BM56" s="29"/>
      <c r="BN56" s="29"/>
      <c r="BO56" s="29"/>
      <c r="BP56" s="29"/>
      <c r="BQ56" s="29"/>
      <c r="BR56" s="29"/>
      <c r="BS56" s="29"/>
      <c r="BT56" s="29"/>
    </row>
    <row r="57" spans="1:72" ht="12.75">
      <c r="A57" s="20">
        <v>54</v>
      </c>
      <c r="B57" s="52" t="s">
        <v>68</v>
      </c>
      <c r="C57" s="49">
        <v>707</v>
      </c>
      <c r="D57" s="32">
        <v>21372</v>
      </c>
      <c r="E57" s="32">
        <f t="shared" si="6"/>
        <v>30.22913719943423</v>
      </c>
      <c r="F57" s="32">
        <v>0</v>
      </c>
      <c r="G57" s="32">
        <f t="shared" si="7"/>
        <v>0</v>
      </c>
      <c r="H57" s="32">
        <v>0</v>
      </c>
      <c r="I57" s="32">
        <f t="shared" si="8"/>
        <v>0</v>
      </c>
      <c r="J57" s="32">
        <v>121</v>
      </c>
      <c r="K57" s="32">
        <f t="shared" si="9"/>
        <v>0.17114568599717114</v>
      </c>
      <c r="L57" s="32">
        <v>11476</v>
      </c>
      <c r="M57" s="32">
        <f t="shared" si="10"/>
        <v>16.23196605374823</v>
      </c>
      <c r="N57" s="32">
        <v>38764</v>
      </c>
      <c r="O57" s="32">
        <f t="shared" si="11"/>
        <v>54.82885431400283</v>
      </c>
      <c r="P57" s="32">
        <v>38508</v>
      </c>
      <c r="Q57" s="32">
        <f t="shared" si="12"/>
        <v>54.466760961810465</v>
      </c>
      <c r="R57" s="32">
        <v>6276</v>
      </c>
      <c r="S57" s="32">
        <f t="shared" si="13"/>
        <v>8.876944837340877</v>
      </c>
      <c r="T57" s="32">
        <v>0</v>
      </c>
      <c r="U57" s="32">
        <f t="shared" si="13"/>
        <v>0</v>
      </c>
      <c r="V57" s="32">
        <v>0</v>
      </c>
      <c r="W57" s="32">
        <f t="shared" si="28"/>
        <v>0</v>
      </c>
      <c r="X57" s="32">
        <v>45054</v>
      </c>
      <c r="Y57" s="32">
        <f t="shared" si="29"/>
        <v>63.72560113154172</v>
      </c>
      <c r="Z57" s="32">
        <v>3661</v>
      </c>
      <c r="AA57" s="32">
        <f t="shared" si="14"/>
        <v>5.178217821782178</v>
      </c>
      <c r="AB57" s="32">
        <v>0</v>
      </c>
      <c r="AC57" s="32">
        <f t="shared" si="15"/>
        <v>0</v>
      </c>
      <c r="AD57" s="32">
        <v>8550</v>
      </c>
      <c r="AE57" s="32">
        <f t="shared" si="16"/>
        <v>12.093352192362094</v>
      </c>
      <c r="AF57" s="32">
        <v>0</v>
      </c>
      <c r="AG57" s="32">
        <f t="shared" si="16"/>
        <v>0</v>
      </c>
      <c r="AH57" s="32">
        <v>0</v>
      </c>
      <c r="AI57" s="32">
        <f t="shared" si="30"/>
        <v>0</v>
      </c>
      <c r="AJ57" s="32">
        <v>2764</v>
      </c>
      <c r="AK57" s="32">
        <f t="shared" si="31"/>
        <v>3.9094766619519095</v>
      </c>
      <c r="AL57" s="32">
        <v>0</v>
      </c>
      <c r="AM57" s="32">
        <f t="shared" si="32"/>
        <v>0</v>
      </c>
      <c r="AN57" s="32">
        <v>0</v>
      </c>
      <c r="AO57" s="32">
        <f t="shared" si="33"/>
        <v>0</v>
      </c>
      <c r="AP57" s="32">
        <v>0</v>
      </c>
      <c r="AQ57" s="32">
        <f t="shared" si="17"/>
        <v>0</v>
      </c>
      <c r="AR57" s="32">
        <v>0</v>
      </c>
      <c r="AS57" s="32">
        <f t="shared" si="18"/>
        <v>0</v>
      </c>
      <c r="AT57" s="32">
        <v>0</v>
      </c>
      <c r="AU57" s="32">
        <f t="shared" si="19"/>
        <v>0</v>
      </c>
      <c r="AV57" s="32">
        <v>0</v>
      </c>
      <c r="AW57" s="32">
        <f t="shared" si="20"/>
        <v>0</v>
      </c>
      <c r="AX57" s="32">
        <v>57657</v>
      </c>
      <c r="AY57" s="32">
        <f t="shared" si="21"/>
        <v>81.55162659123056</v>
      </c>
      <c r="AZ57" s="32">
        <v>40277</v>
      </c>
      <c r="BA57" s="32">
        <f t="shared" si="22"/>
        <v>56.96888260254597</v>
      </c>
      <c r="BB57" s="32">
        <v>0</v>
      </c>
      <c r="BC57" s="32">
        <f t="shared" si="23"/>
        <v>0</v>
      </c>
      <c r="BD57" s="32">
        <v>0</v>
      </c>
      <c r="BE57" s="32">
        <f t="shared" si="24"/>
        <v>0</v>
      </c>
      <c r="BF57" s="32">
        <v>0</v>
      </c>
      <c r="BG57" s="32">
        <f t="shared" si="25"/>
        <v>0</v>
      </c>
      <c r="BH57" s="61">
        <f t="shared" si="26"/>
        <v>274480</v>
      </c>
      <c r="BI57" s="32">
        <f t="shared" si="27"/>
        <v>388.23196605374824</v>
      </c>
      <c r="BK57" s="29"/>
      <c r="BL57" s="29"/>
      <c r="BM57" s="29"/>
      <c r="BN57" s="29"/>
      <c r="BO57" s="29"/>
      <c r="BP57" s="29"/>
      <c r="BQ57" s="29"/>
      <c r="BR57" s="29"/>
      <c r="BS57" s="29"/>
      <c r="BT57" s="29"/>
    </row>
    <row r="58" spans="1:72" ht="12.75">
      <c r="A58" s="21">
        <v>55</v>
      </c>
      <c r="B58" s="54" t="s">
        <v>108</v>
      </c>
      <c r="C58" s="48">
        <v>18589</v>
      </c>
      <c r="D58" s="30">
        <v>1624389</v>
      </c>
      <c r="E58" s="30">
        <f t="shared" si="6"/>
        <v>87.38442089407714</v>
      </c>
      <c r="F58" s="30">
        <v>0</v>
      </c>
      <c r="G58" s="30">
        <f t="shared" si="7"/>
        <v>0</v>
      </c>
      <c r="H58" s="30">
        <v>0</v>
      </c>
      <c r="I58" s="30">
        <f t="shared" si="8"/>
        <v>0</v>
      </c>
      <c r="J58" s="30">
        <v>5101</v>
      </c>
      <c r="K58" s="30">
        <f t="shared" si="9"/>
        <v>0.2744095970735381</v>
      </c>
      <c r="L58" s="30">
        <v>5872</v>
      </c>
      <c r="M58" s="30">
        <f t="shared" si="10"/>
        <v>0.315885738877831</v>
      </c>
      <c r="N58" s="30">
        <v>169162</v>
      </c>
      <c r="O58" s="30">
        <f t="shared" si="11"/>
        <v>9.100112970036044</v>
      </c>
      <c r="P58" s="30">
        <v>5319</v>
      </c>
      <c r="Q58" s="30">
        <f t="shared" si="12"/>
        <v>0.2861369627198881</v>
      </c>
      <c r="R58" s="30">
        <v>3523</v>
      </c>
      <c r="S58" s="30">
        <f t="shared" si="13"/>
        <v>0.1895206842756469</v>
      </c>
      <c r="T58" s="30">
        <v>2049</v>
      </c>
      <c r="U58" s="30">
        <f t="shared" si="13"/>
        <v>0.11022647802463822</v>
      </c>
      <c r="V58" s="30">
        <v>0</v>
      </c>
      <c r="W58" s="30">
        <f t="shared" si="28"/>
        <v>0</v>
      </c>
      <c r="X58" s="30">
        <v>178344</v>
      </c>
      <c r="Y58" s="30">
        <f t="shared" si="29"/>
        <v>9.594061003819464</v>
      </c>
      <c r="Z58" s="30">
        <v>13340</v>
      </c>
      <c r="AA58" s="30">
        <f t="shared" si="14"/>
        <v>0.717628705148206</v>
      </c>
      <c r="AB58" s="30">
        <v>0</v>
      </c>
      <c r="AC58" s="30">
        <f t="shared" si="15"/>
        <v>0</v>
      </c>
      <c r="AD58" s="30">
        <v>0</v>
      </c>
      <c r="AE58" s="30">
        <f t="shared" si="16"/>
        <v>0</v>
      </c>
      <c r="AF58" s="30">
        <v>0</v>
      </c>
      <c r="AG58" s="30">
        <f t="shared" si="16"/>
        <v>0</v>
      </c>
      <c r="AH58" s="30">
        <v>0</v>
      </c>
      <c r="AI58" s="30">
        <f t="shared" si="30"/>
        <v>0</v>
      </c>
      <c r="AJ58" s="30">
        <v>0</v>
      </c>
      <c r="AK58" s="30">
        <f t="shared" si="31"/>
        <v>0</v>
      </c>
      <c r="AL58" s="30">
        <v>0</v>
      </c>
      <c r="AM58" s="30">
        <f t="shared" si="32"/>
        <v>0</v>
      </c>
      <c r="AN58" s="30">
        <v>0</v>
      </c>
      <c r="AO58" s="30">
        <f t="shared" si="33"/>
        <v>0</v>
      </c>
      <c r="AP58" s="30">
        <v>0</v>
      </c>
      <c r="AQ58" s="30">
        <f t="shared" si="17"/>
        <v>0</v>
      </c>
      <c r="AR58" s="30">
        <v>0</v>
      </c>
      <c r="AS58" s="30">
        <f t="shared" si="18"/>
        <v>0</v>
      </c>
      <c r="AT58" s="30">
        <v>0</v>
      </c>
      <c r="AU58" s="30">
        <f t="shared" si="19"/>
        <v>0</v>
      </c>
      <c r="AV58" s="30">
        <v>0</v>
      </c>
      <c r="AW58" s="30">
        <f t="shared" si="20"/>
        <v>0</v>
      </c>
      <c r="AX58" s="30">
        <v>399102</v>
      </c>
      <c r="AY58" s="30">
        <f t="shared" si="21"/>
        <v>21.46979396417236</v>
      </c>
      <c r="AZ58" s="30">
        <v>0</v>
      </c>
      <c r="BA58" s="30">
        <f t="shared" si="22"/>
        <v>0</v>
      </c>
      <c r="BB58" s="30">
        <v>0</v>
      </c>
      <c r="BC58" s="30">
        <f t="shared" si="23"/>
        <v>0</v>
      </c>
      <c r="BD58" s="30">
        <v>0</v>
      </c>
      <c r="BE58" s="30">
        <f t="shared" si="24"/>
        <v>0</v>
      </c>
      <c r="BF58" s="30">
        <v>0</v>
      </c>
      <c r="BG58" s="30">
        <f t="shared" si="25"/>
        <v>0</v>
      </c>
      <c r="BH58" s="62">
        <f t="shared" si="26"/>
        <v>2406201</v>
      </c>
      <c r="BI58" s="30">
        <f t="shared" si="27"/>
        <v>129.44219699822474</v>
      </c>
      <c r="BK58" s="29"/>
      <c r="BL58" s="29"/>
      <c r="BM58" s="29"/>
      <c r="BN58" s="29"/>
      <c r="BO58" s="29"/>
      <c r="BP58" s="29"/>
      <c r="BQ58" s="29"/>
      <c r="BR58" s="29"/>
      <c r="BS58" s="29"/>
      <c r="BT58" s="29"/>
    </row>
    <row r="59" spans="1:72" ht="12.75">
      <c r="A59" s="39">
        <v>56</v>
      </c>
      <c r="B59" s="53" t="s">
        <v>69</v>
      </c>
      <c r="C59" s="49">
        <v>2534</v>
      </c>
      <c r="D59" s="35">
        <v>3838</v>
      </c>
      <c r="E59" s="35">
        <f t="shared" si="6"/>
        <v>1.5146014206787688</v>
      </c>
      <c r="F59" s="35">
        <v>0</v>
      </c>
      <c r="G59" s="35">
        <f t="shared" si="7"/>
        <v>0</v>
      </c>
      <c r="H59" s="35">
        <v>0</v>
      </c>
      <c r="I59" s="35">
        <f t="shared" si="8"/>
        <v>0</v>
      </c>
      <c r="J59" s="35">
        <v>0</v>
      </c>
      <c r="K59" s="35">
        <f t="shared" si="9"/>
        <v>0</v>
      </c>
      <c r="L59" s="35">
        <v>39636</v>
      </c>
      <c r="M59" s="35">
        <f t="shared" si="10"/>
        <v>15.641673243883188</v>
      </c>
      <c r="N59" s="35">
        <v>55443</v>
      </c>
      <c r="O59" s="35">
        <f t="shared" si="11"/>
        <v>21.879636937647987</v>
      </c>
      <c r="P59" s="35">
        <v>66956</v>
      </c>
      <c r="Q59" s="35">
        <f t="shared" si="12"/>
        <v>26.423046566692975</v>
      </c>
      <c r="R59" s="35">
        <v>0</v>
      </c>
      <c r="S59" s="35">
        <f t="shared" si="13"/>
        <v>0</v>
      </c>
      <c r="T59" s="35">
        <v>6218</v>
      </c>
      <c r="U59" s="35">
        <f t="shared" si="13"/>
        <v>2.453827940015785</v>
      </c>
      <c r="V59" s="35">
        <v>0</v>
      </c>
      <c r="W59" s="35">
        <f t="shared" si="28"/>
        <v>0</v>
      </c>
      <c r="X59" s="35">
        <v>115950</v>
      </c>
      <c r="Y59" s="35">
        <f t="shared" si="29"/>
        <v>45.7576953433307</v>
      </c>
      <c r="Z59" s="35">
        <v>9178</v>
      </c>
      <c r="AA59" s="35">
        <f t="shared" si="14"/>
        <v>3.621941594317285</v>
      </c>
      <c r="AB59" s="35">
        <v>2160</v>
      </c>
      <c r="AC59" s="35">
        <f t="shared" si="15"/>
        <v>0.8524072612470402</v>
      </c>
      <c r="AD59" s="35">
        <v>21100</v>
      </c>
      <c r="AE59" s="35">
        <f t="shared" si="16"/>
        <v>8.326756116811366</v>
      </c>
      <c r="AF59" s="35">
        <v>0</v>
      </c>
      <c r="AG59" s="35">
        <f t="shared" si="16"/>
        <v>0</v>
      </c>
      <c r="AH59" s="35">
        <v>0</v>
      </c>
      <c r="AI59" s="35">
        <f t="shared" si="30"/>
        <v>0</v>
      </c>
      <c r="AJ59" s="35">
        <v>0</v>
      </c>
      <c r="AK59" s="35">
        <f t="shared" si="31"/>
        <v>0</v>
      </c>
      <c r="AL59" s="35">
        <v>0</v>
      </c>
      <c r="AM59" s="35">
        <f t="shared" si="32"/>
        <v>0</v>
      </c>
      <c r="AN59" s="35">
        <v>0</v>
      </c>
      <c r="AO59" s="35">
        <f t="shared" si="33"/>
        <v>0</v>
      </c>
      <c r="AP59" s="35">
        <v>0</v>
      </c>
      <c r="AQ59" s="35">
        <f t="shared" si="17"/>
        <v>0</v>
      </c>
      <c r="AR59" s="35">
        <v>0</v>
      </c>
      <c r="AS59" s="35">
        <f t="shared" si="18"/>
        <v>0</v>
      </c>
      <c r="AT59" s="35">
        <v>0</v>
      </c>
      <c r="AU59" s="35">
        <f t="shared" si="19"/>
        <v>0</v>
      </c>
      <c r="AV59" s="35">
        <v>7913</v>
      </c>
      <c r="AW59" s="35">
        <f t="shared" si="20"/>
        <v>3.122730860299921</v>
      </c>
      <c r="AX59" s="35">
        <v>159336</v>
      </c>
      <c r="AY59" s="35">
        <f t="shared" si="21"/>
        <v>62.87924230465667</v>
      </c>
      <c r="AZ59" s="35">
        <v>0</v>
      </c>
      <c r="BA59" s="35">
        <f t="shared" si="22"/>
        <v>0</v>
      </c>
      <c r="BB59" s="35">
        <v>0</v>
      </c>
      <c r="BC59" s="35">
        <f t="shared" si="23"/>
        <v>0</v>
      </c>
      <c r="BD59" s="35">
        <v>0</v>
      </c>
      <c r="BE59" s="35">
        <f t="shared" si="24"/>
        <v>0</v>
      </c>
      <c r="BF59" s="35">
        <v>0</v>
      </c>
      <c r="BG59" s="35">
        <f t="shared" si="25"/>
        <v>0</v>
      </c>
      <c r="BH59" s="61">
        <f t="shared" si="26"/>
        <v>487728</v>
      </c>
      <c r="BI59" s="35">
        <f t="shared" si="27"/>
        <v>192.4735595895817</v>
      </c>
      <c r="BK59" s="29"/>
      <c r="BL59" s="29"/>
      <c r="BM59" s="29"/>
      <c r="BN59" s="29"/>
      <c r="BO59" s="29"/>
      <c r="BP59" s="29"/>
      <c r="BQ59" s="29"/>
      <c r="BR59" s="29"/>
      <c r="BS59" s="29"/>
      <c r="BT59" s="29"/>
    </row>
    <row r="60" spans="1:72" ht="12.75">
      <c r="A60" s="20">
        <v>57</v>
      </c>
      <c r="B60" s="52" t="s">
        <v>109</v>
      </c>
      <c r="C60" s="49">
        <v>9226</v>
      </c>
      <c r="D60" s="32">
        <v>75576</v>
      </c>
      <c r="E60" s="32">
        <f t="shared" si="6"/>
        <v>8.191632343377412</v>
      </c>
      <c r="F60" s="32">
        <v>0</v>
      </c>
      <c r="G60" s="32">
        <f t="shared" si="7"/>
        <v>0</v>
      </c>
      <c r="H60" s="32">
        <v>0</v>
      </c>
      <c r="I60" s="32">
        <f t="shared" si="8"/>
        <v>0</v>
      </c>
      <c r="J60" s="32">
        <v>0</v>
      </c>
      <c r="K60" s="32">
        <f t="shared" si="9"/>
        <v>0</v>
      </c>
      <c r="L60" s="32">
        <v>53686</v>
      </c>
      <c r="M60" s="32">
        <f t="shared" si="10"/>
        <v>5.818989811402558</v>
      </c>
      <c r="N60" s="32">
        <v>1114518</v>
      </c>
      <c r="O60" s="32">
        <f t="shared" si="11"/>
        <v>120.80186429655322</v>
      </c>
      <c r="P60" s="32">
        <v>185757</v>
      </c>
      <c r="Q60" s="32">
        <f t="shared" si="12"/>
        <v>20.134077606763494</v>
      </c>
      <c r="R60" s="32">
        <v>29030</v>
      </c>
      <c r="S60" s="32">
        <f t="shared" si="13"/>
        <v>3.1465423802297856</v>
      </c>
      <c r="T60" s="32">
        <v>1305</v>
      </c>
      <c r="U60" s="32">
        <f t="shared" si="13"/>
        <v>0.14144808150877955</v>
      </c>
      <c r="V60" s="32">
        <v>0</v>
      </c>
      <c r="W60" s="32">
        <f t="shared" si="28"/>
        <v>0</v>
      </c>
      <c r="X60" s="32">
        <v>122161</v>
      </c>
      <c r="Y60" s="32">
        <f t="shared" si="29"/>
        <v>13.240949490570127</v>
      </c>
      <c r="Z60" s="32">
        <v>12875</v>
      </c>
      <c r="AA60" s="32">
        <f t="shared" si="14"/>
        <v>1.3955126815521353</v>
      </c>
      <c r="AB60" s="32">
        <v>1434</v>
      </c>
      <c r="AC60" s="32">
        <f t="shared" si="15"/>
        <v>0.15543030565792326</v>
      </c>
      <c r="AD60" s="32">
        <v>357102</v>
      </c>
      <c r="AE60" s="32">
        <f t="shared" si="16"/>
        <v>38.706048124864516</v>
      </c>
      <c r="AF60" s="32">
        <v>0</v>
      </c>
      <c r="AG60" s="32">
        <f t="shared" si="16"/>
        <v>0</v>
      </c>
      <c r="AH60" s="32">
        <v>0</v>
      </c>
      <c r="AI60" s="32">
        <f t="shared" si="30"/>
        <v>0</v>
      </c>
      <c r="AJ60" s="32">
        <v>7800</v>
      </c>
      <c r="AK60" s="32">
        <f t="shared" si="31"/>
        <v>0.8454368090179927</v>
      </c>
      <c r="AL60" s="32">
        <v>0</v>
      </c>
      <c r="AM60" s="32">
        <f t="shared" si="32"/>
        <v>0</v>
      </c>
      <c r="AN60" s="32">
        <v>0</v>
      </c>
      <c r="AO60" s="32">
        <f t="shared" si="33"/>
        <v>0</v>
      </c>
      <c r="AP60" s="32">
        <v>0</v>
      </c>
      <c r="AQ60" s="32">
        <f t="shared" si="17"/>
        <v>0</v>
      </c>
      <c r="AR60" s="32">
        <v>0</v>
      </c>
      <c r="AS60" s="32">
        <f t="shared" si="18"/>
        <v>0</v>
      </c>
      <c r="AT60" s="32">
        <v>0</v>
      </c>
      <c r="AU60" s="32">
        <f t="shared" si="19"/>
        <v>0</v>
      </c>
      <c r="AV60" s="32">
        <v>0</v>
      </c>
      <c r="AW60" s="32">
        <f t="shared" si="20"/>
        <v>0</v>
      </c>
      <c r="AX60" s="32">
        <v>272758</v>
      </c>
      <c r="AY60" s="32">
        <f t="shared" si="21"/>
        <v>29.564058096683286</v>
      </c>
      <c r="AZ60" s="32">
        <v>0</v>
      </c>
      <c r="BA60" s="32">
        <f t="shared" si="22"/>
        <v>0</v>
      </c>
      <c r="BB60" s="32">
        <v>0</v>
      </c>
      <c r="BC60" s="32">
        <f t="shared" si="23"/>
        <v>0</v>
      </c>
      <c r="BD60" s="32">
        <v>0</v>
      </c>
      <c r="BE60" s="32">
        <f t="shared" si="24"/>
        <v>0</v>
      </c>
      <c r="BF60" s="32">
        <v>0</v>
      </c>
      <c r="BG60" s="32">
        <f t="shared" si="25"/>
        <v>0</v>
      </c>
      <c r="BH60" s="61">
        <f t="shared" si="26"/>
        <v>2234002</v>
      </c>
      <c r="BI60" s="32">
        <f t="shared" si="27"/>
        <v>242.14199002818123</v>
      </c>
      <c r="BK60" s="29"/>
      <c r="BL60" s="29"/>
      <c r="BM60" s="29"/>
      <c r="BN60" s="29"/>
      <c r="BO60" s="29"/>
      <c r="BP60" s="29"/>
      <c r="BQ60" s="29"/>
      <c r="BR60" s="29"/>
      <c r="BS60" s="29"/>
      <c r="BT60" s="29"/>
    </row>
    <row r="61" spans="1:72" ht="12.75">
      <c r="A61" s="20">
        <v>58</v>
      </c>
      <c r="B61" s="52" t="s">
        <v>70</v>
      </c>
      <c r="C61" s="49">
        <v>10139</v>
      </c>
      <c r="D61" s="32">
        <v>1995</v>
      </c>
      <c r="E61" s="32">
        <f t="shared" si="6"/>
        <v>0.1967649669592662</v>
      </c>
      <c r="F61" s="32">
        <v>0</v>
      </c>
      <c r="G61" s="32">
        <f t="shared" si="7"/>
        <v>0</v>
      </c>
      <c r="H61" s="32">
        <v>0</v>
      </c>
      <c r="I61" s="32">
        <f t="shared" si="8"/>
        <v>0</v>
      </c>
      <c r="J61" s="32">
        <v>15700</v>
      </c>
      <c r="K61" s="32">
        <f t="shared" si="9"/>
        <v>1.548476181082947</v>
      </c>
      <c r="L61" s="32">
        <v>322448</v>
      </c>
      <c r="M61" s="32">
        <f t="shared" si="10"/>
        <v>31.802741887760135</v>
      </c>
      <c r="N61" s="32">
        <v>0</v>
      </c>
      <c r="O61" s="32">
        <f t="shared" si="11"/>
        <v>0</v>
      </c>
      <c r="P61" s="32">
        <v>111359</v>
      </c>
      <c r="Q61" s="32">
        <f t="shared" si="12"/>
        <v>10.983233060459611</v>
      </c>
      <c r="R61" s="32">
        <v>0</v>
      </c>
      <c r="S61" s="32">
        <f t="shared" si="13"/>
        <v>0</v>
      </c>
      <c r="T61" s="32">
        <v>12482</v>
      </c>
      <c r="U61" s="32">
        <f t="shared" si="13"/>
        <v>1.231087878489003</v>
      </c>
      <c r="V61" s="32">
        <v>0</v>
      </c>
      <c r="W61" s="32">
        <f t="shared" si="28"/>
        <v>0</v>
      </c>
      <c r="X61" s="32">
        <v>183138</v>
      </c>
      <c r="Y61" s="32">
        <f t="shared" si="29"/>
        <v>18.062728079692278</v>
      </c>
      <c r="Z61" s="32">
        <v>11757</v>
      </c>
      <c r="AA61" s="32">
        <f t="shared" si="14"/>
        <v>1.1595818128020514</v>
      </c>
      <c r="AB61" s="32">
        <v>13785</v>
      </c>
      <c r="AC61" s="32">
        <f t="shared" si="15"/>
        <v>1.3596015386132754</v>
      </c>
      <c r="AD61" s="32">
        <v>4044</v>
      </c>
      <c r="AE61" s="32">
        <f t="shared" si="16"/>
        <v>0.3988559029490088</v>
      </c>
      <c r="AF61" s="32">
        <v>0</v>
      </c>
      <c r="AG61" s="32">
        <f t="shared" si="16"/>
        <v>0</v>
      </c>
      <c r="AH61" s="32">
        <v>0</v>
      </c>
      <c r="AI61" s="32">
        <f t="shared" si="30"/>
        <v>0</v>
      </c>
      <c r="AJ61" s="32">
        <v>0</v>
      </c>
      <c r="AK61" s="32">
        <f t="shared" si="31"/>
        <v>0</v>
      </c>
      <c r="AL61" s="32">
        <v>0</v>
      </c>
      <c r="AM61" s="32">
        <f t="shared" si="32"/>
        <v>0</v>
      </c>
      <c r="AN61" s="32">
        <v>0</v>
      </c>
      <c r="AO61" s="32">
        <f t="shared" si="33"/>
        <v>0</v>
      </c>
      <c r="AP61" s="32">
        <v>0</v>
      </c>
      <c r="AQ61" s="32">
        <f t="shared" si="17"/>
        <v>0</v>
      </c>
      <c r="AR61" s="32">
        <v>58965</v>
      </c>
      <c r="AS61" s="32">
        <f t="shared" si="18"/>
        <v>5.815662294111846</v>
      </c>
      <c r="AT61" s="32">
        <v>0</v>
      </c>
      <c r="AU61" s="32">
        <f t="shared" si="19"/>
        <v>0</v>
      </c>
      <c r="AV61" s="32">
        <v>0</v>
      </c>
      <c r="AW61" s="32">
        <f t="shared" si="20"/>
        <v>0</v>
      </c>
      <c r="AX61" s="32">
        <v>334936</v>
      </c>
      <c r="AY61" s="32">
        <f t="shared" si="21"/>
        <v>33.03442154058585</v>
      </c>
      <c r="AZ61" s="32">
        <v>727520</v>
      </c>
      <c r="BA61" s="32">
        <f t="shared" si="22"/>
        <v>71.7546109083736</v>
      </c>
      <c r="BB61" s="32">
        <v>0</v>
      </c>
      <c r="BC61" s="32">
        <f t="shared" si="23"/>
        <v>0</v>
      </c>
      <c r="BD61" s="32">
        <v>0</v>
      </c>
      <c r="BE61" s="32">
        <f t="shared" si="24"/>
        <v>0</v>
      </c>
      <c r="BF61" s="32">
        <v>0</v>
      </c>
      <c r="BG61" s="32">
        <f t="shared" si="25"/>
        <v>0</v>
      </c>
      <c r="BH61" s="61">
        <f t="shared" si="26"/>
        <v>1798129</v>
      </c>
      <c r="BI61" s="32">
        <f t="shared" si="27"/>
        <v>177.3477660518789</v>
      </c>
      <c r="BK61" s="29"/>
      <c r="BL61" s="29"/>
      <c r="BM61" s="29"/>
      <c r="BN61" s="29"/>
      <c r="BO61" s="29"/>
      <c r="BP61" s="29"/>
      <c r="BQ61" s="29"/>
      <c r="BR61" s="29"/>
      <c r="BS61" s="29"/>
      <c r="BT61" s="29"/>
    </row>
    <row r="62" spans="1:72" ht="12.75">
      <c r="A62" s="20">
        <v>59</v>
      </c>
      <c r="B62" s="52" t="s">
        <v>71</v>
      </c>
      <c r="C62" s="49">
        <v>5463</v>
      </c>
      <c r="D62" s="32">
        <v>8690</v>
      </c>
      <c r="E62" s="32">
        <f t="shared" si="6"/>
        <v>1.590701079992678</v>
      </c>
      <c r="F62" s="32">
        <v>0</v>
      </c>
      <c r="G62" s="32">
        <f t="shared" si="7"/>
        <v>0</v>
      </c>
      <c r="H62" s="32">
        <v>0</v>
      </c>
      <c r="I62" s="32">
        <f t="shared" si="8"/>
        <v>0</v>
      </c>
      <c r="J62" s="32">
        <v>1206</v>
      </c>
      <c r="K62" s="32">
        <f t="shared" si="9"/>
        <v>0.22075782537067545</v>
      </c>
      <c r="L62" s="32">
        <v>126928</v>
      </c>
      <c r="M62" s="32">
        <f t="shared" si="10"/>
        <v>23.23412044664104</v>
      </c>
      <c r="N62" s="32">
        <v>712358</v>
      </c>
      <c r="O62" s="32">
        <f t="shared" si="11"/>
        <v>130.39685154676917</v>
      </c>
      <c r="P62" s="32">
        <v>30771</v>
      </c>
      <c r="Q62" s="32">
        <f t="shared" si="12"/>
        <v>5.632619439868204</v>
      </c>
      <c r="R62" s="32">
        <v>11343</v>
      </c>
      <c r="S62" s="32">
        <f t="shared" si="13"/>
        <v>2.0763316858868754</v>
      </c>
      <c r="T62" s="32">
        <v>0</v>
      </c>
      <c r="U62" s="32">
        <f t="shared" si="13"/>
        <v>0</v>
      </c>
      <c r="V62" s="32">
        <v>0</v>
      </c>
      <c r="W62" s="32">
        <f t="shared" si="28"/>
        <v>0</v>
      </c>
      <c r="X62" s="32">
        <v>538005</v>
      </c>
      <c r="Y62" s="32">
        <f t="shared" si="29"/>
        <v>98.48160351455245</v>
      </c>
      <c r="Z62" s="32">
        <v>10121</v>
      </c>
      <c r="AA62" s="32">
        <f t="shared" si="14"/>
        <v>1.8526450668131063</v>
      </c>
      <c r="AB62" s="32">
        <v>2747</v>
      </c>
      <c r="AC62" s="32">
        <f t="shared" si="15"/>
        <v>0.5028372688998719</v>
      </c>
      <c r="AD62" s="32">
        <v>3142</v>
      </c>
      <c r="AE62" s="32">
        <f t="shared" si="16"/>
        <v>0.5751418634449936</v>
      </c>
      <c r="AF62" s="32">
        <v>0</v>
      </c>
      <c r="AG62" s="32">
        <f t="shared" si="16"/>
        <v>0</v>
      </c>
      <c r="AH62" s="32">
        <v>0</v>
      </c>
      <c r="AI62" s="32">
        <f t="shared" si="30"/>
        <v>0</v>
      </c>
      <c r="AJ62" s="32">
        <v>0</v>
      </c>
      <c r="AK62" s="32">
        <f t="shared" si="31"/>
        <v>0</v>
      </c>
      <c r="AL62" s="32">
        <v>0</v>
      </c>
      <c r="AM62" s="32">
        <f t="shared" si="32"/>
        <v>0</v>
      </c>
      <c r="AN62" s="32">
        <v>0</v>
      </c>
      <c r="AO62" s="32">
        <f t="shared" si="33"/>
        <v>0</v>
      </c>
      <c r="AP62" s="32">
        <v>0</v>
      </c>
      <c r="AQ62" s="32">
        <f t="shared" si="17"/>
        <v>0</v>
      </c>
      <c r="AR62" s="32">
        <v>0</v>
      </c>
      <c r="AS62" s="32">
        <f t="shared" si="18"/>
        <v>0</v>
      </c>
      <c r="AT62" s="32">
        <v>-2</v>
      </c>
      <c r="AU62" s="32">
        <f t="shared" si="19"/>
        <v>-0.0003660992128866923</v>
      </c>
      <c r="AV62" s="32">
        <v>0</v>
      </c>
      <c r="AW62" s="32">
        <f t="shared" si="20"/>
        <v>0</v>
      </c>
      <c r="AX62" s="32">
        <v>406048</v>
      </c>
      <c r="AY62" s="32">
        <f t="shared" si="21"/>
        <v>74.32692659710781</v>
      </c>
      <c r="AZ62" s="32">
        <v>1390290</v>
      </c>
      <c r="BA62" s="32">
        <f t="shared" si="22"/>
        <v>254.49203734211972</v>
      </c>
      <c r="BB62" s="32">
        <v>4584</v>
      </c>
      <c r="BC62" s="32">
        <f t="shared" si="23"/>
        <v>0.8390993959362988</v>
      </c>
      <c r="BD62" s="32">
        <v>0</v>
      </c>
      <c r="BE62" s="32">
        <f t="shared" si="24"/>
        <v>0</v>
      </c>
      <c r="BF62" s="32">
        <v>0</v>
      </c>
      <c r="BG62" s="32">
        <f t="shared" si="25"/>
        <v>0</v>
      </c>
      <c r="BH62" s="61">
        <f t="shared" si="26"/>
        <v>3246231</v>
      </c>
      <c r="BI62" s="32">
        <f t="shared" si="27"/>
        <v>594.22130697419</v>
      </c>
      <c r="BK62" s="29"/>
      <c r="BL62" s="29"/>
      <c r="BM62" s="29"/>
      <c r="BN62" s="29"/>
      <c r="BO62" s="29"/>
      <c r="BP62" s="29"/>
      <c r="BQ62" s="29"/>
      <c r="BR62" s="29"/>
      <c r="BS62" s="29"/>
      <c r="BT62" s="29"/>
    </row>
    <row r="63" spans="1:72" ht="12.75">
      <c r="A63" s="21">
        <v>60</v>
      </c>
      <c r="B63" s="54" t="s">
        <v>72</v>
      </c>
      <c r="C63" s="48">
        <v>6715</v>
      </c>
      <c r="D63" s="30">
        <v>0</v>
      </c>
      <c r="E63" s="30">
        <f t="shared" si="6"/>
        <v>0</v>
      </c>
      <c r="F63" s="30">
        <v>0</v>
      </c>
      <c r="G63" s="30">
        <f t="shared" si="7"/>
        <v>0</v>
      </c>
      <c r="H63" s="30">
        <v>0</v>
      </c>
      <c r="I63" s="30">
        <f t="shared" si="8"/>
        <v>0</v>
      </c>
      <c r="J63" s="30">
        <v>840</v>
      </c>
      <c r="K63" s="30">
        <f t="shared" si="9"/>
        <v>0.12509307520476545</v>
      </c>
      <c r="L63" s="30">
        <v>26928</v>
      </c>
      <c r="M63" s="30">
        <f t="shared" si="10"/>
        <v>4.010126582278481</v>
      </c>
      <c r="N63" s="30">
        <v>174967</v>
      </c>
      <c r="O63" s="30">
        <f t="shared" si="11"/>
        <v>26.05614296351452</v>
      </c>
      <c r="P63" s="30">
        <v>189278</v>
      </c>
      <c r="Q63" s="30">
        <f t="shared" si="12"/>
        <v>28.1873417721519</v>
      </c>
      <c r="R63" s="30">
        <v>80409</v>
      </c>
      <c r="S63" s="30">
        <f t="shared" si="13"/>
        <v>11.974534623976172</v>
      </c>
      <c r="T63" s="30">
        <v>1813</v>
      </c>
      <c r="U63" s="30">
        <f t="shared" si="13"/>
        <v>0.26999255398361877</v>
      </c>
      <c r="V63" s="30">
        <v>0</v>
      </c>
      <c r="W63" s="30">
        <f t="shared" si="28"/>
        <v>0</v>
      </c>
      <c r="X63" s="30">
        <v>451645</v>
      </c>
      <c r="Y63" s="30">
        <f t="shared" si="29"/>
        <v>67.25912137006702</v>
      </c>
      <c r="Z63" s="30">
        <v>6786</v>
      </c>
      <c r="AA63" s="30">
        <f t="shared" si="14"/>
        <v>1.0105733432613553</v>
      </c>
      <c r="AB63" s="30">
        <v>86</v>
      </c>
      <c r="AC63" s="30">
        <f t="shared" si="15"/>
        <v>0.012807148175725987</v>
      </c>
      <c r="AD63" s="30">
        <v>895</v>
      </c>
      <c r="AE63" s="30">
        <f t="shared" si="16"/>
        <v>0.1332836932241251</v>
      </c>
      <c r="AF63" s="30">
        <v>0</v>
      </c>
      <c r="AG63" s="30">
        <f t="shared" si="16"/>
        <v>0</v>
      </c>
      <c r="AH63" s="30">
        <v>0</v>
      </c>
      <c r="AI63" s="30">
        <f t="shared" si="30"/>
        <v>0</v>
      </c>
      <c r="AJ63" s="30">
        <v>0</v>
      </c>
      <c r="AK63" s="30">
        <f t="shared" si="31"/>
        <v>0</v>
      </c>
      <c r="AL63" s="30">
        <v>0</v>
      </c>
      <c r="AM63" s="30">
        <f t="shared" si="32"/>
        <v>0</v>
      </c>
      <c r="AN63" s="30">
        <v>0</v>
      </c>
      <c r="AO63" s="30">
        <f t="shared" si="33"/>
        <v>0</v>
      </c>
      <c r="AP63" s="30">
        <v>0</v>
      </c>
      <c r="AQ63" s="30">
        <f t="shared" si="17"/>
        <v>0</v>
      </c>
      <c r="AR63" s="30">
        <v>0</v>
      </c>
      <c r="AS63" s="30">
        <f t="shared" si="18"/>
        <v>0</v>
      </c>
      <c r="AT63" s="30">
        <v>0</v>
      </c>
      <c r="AU63" s="30">
        <f t="shared" si="19"/>
        <v>0</v>
      </c>
      <c r="AV63" s="30">
        <v>1656</v>
      </c>
      <c r="AW63" s="30">
        <f t="shared" si="20"/>
        <v>0.2466120625465376</v>
      </c>
      <c r="AX63" s="30">
        <v>257647</v>
      </c>
      <c r="AY63" s="30">
        <f t="shared" si="21"/>
        <v>38.36887565152643</v>
      </c>
      <c r="AZ63" s="30">
        <v>0</v>
      </c>
      <c r="BA63" s="30">
        <f t="shared" si="22"/>
        <v>0</v>
      </c>
      <c r="BB63" s="30">
        <v>0</v>
      </c>
      <c r="BC63" s="30">
        <f t="shared" si="23"/>
        <v>0</v>
      </c>
      <c r="BD63" s="30">
        <v>0</v>
      </c>
      <c r="BE63" s="30">
        <f t="shared" si="24"/>
        <v>0</v>
      </c>
      <c r="BF63" s="30">
        <v>0</v>
      </c>
      <c r="BG63" s="30">
        <f t="shared" si="25"/>
        <v>0</v>
      </c>
      <c r="BH63" s="62">
        <f t="shared" si="26"/>
        <v>1192950</v>
      </c>
      <c r="BI63" s="30">
        <f t="shared" si="27"/>
        <v>177.65450483991066</v>
      </c>
      <c r="BK63" s="29"/>
      <c r="BL63" s="29"/>
      <c r="BM63" s="29"/>
      <c r="BN63" s="29"/>
      <c r="BO63" s="29"/>
      <c r="BP63" s="29"/>
      <c r="BQ63" s="29"/>
      <c r="BR63" s="29"/>
      <c r="BS63" s="29"/>
      <c r="BT63" s="29"/>
    </row>
    <row r="64" spans="1:72" ht="13.5" customHeight="1">
      <c r="A64" s="39">
        <v>61</v>
      </c>
      <c r="B64" s="53" t="s">
        <v>73</v>
      </c>
      <c r="C64" s="49">
        <v>3917</v>
      </c>
      <c r="D64" s="35">
        <v>63425</v>
      </c>
      <c r="E64" s="35">
        <f t="shared" si="6"/>
        <v>16.192238958386522</v>
      </c>
      <c r="F64" s="35">
        <v>0</v>
      </c>
      <c r="G64" s="35">
        <f t="shared" si="7"/>
        <v>0</v>
      </c>
      <c r="H64" s="35">
        <v>0</v>
      </c>
      <c r="I64" s="35">
        <f t="shared" si="8"/>
        <v>0</v>
      </c>
      <c r="J64" s="35">
        <v>1950899</v>
      </c>
      <c r="K64" s="35">
        <f t="shared" si="9"/>
        <v>498.0594842992086</v>
      </c>
      <c r="L64" s="35">
        <v>119338</v>
      </c>
      <c r="M64" s="35">
        <f t="shared" si="10"/>
        <v>30.466683686494765</v>
      </c>
      <c r="N64" s="35">
        <v>170000</v>
      </c>
      <c r="O64" s="35">
        <f t="shared" si="11"/>
        <v>43.40056165432729</v>
      </c>
      <c r="P64" s="35">
        <v>0</v>
      </c>
      <c r="Q64" s="35">
        <f t="shared" si="12"/>
        <v>0</v>
      </c>
      <c r="R64" s="35">
        <v>9265</v>
      </c>
      <c r="S64" s="35">
        <f t="shared" si="13"/>
        <v>2.3653306101608376</v>
      </c>
      <c r="T64" s="35">
        <v>150</v>
      </c>
      <c r="U64" s="35">
        <f t="shared" si="13"/>
        <v>0.038294613224406436</v>
      </c>
      <c r="V64" s="35">
        <v>0</v>
      </c>
      <c r="W64" s="35">
        <f t="shared" si="28"/>
        <v>0</v>
      </c>
      <c r="X64" s="35">
        <v>303351</v>
      </c>
      <c r="Y64" s="35">
        <f t="shared" si="29"/>
        <v>77.44472810824611</v>
      </c>
      <c r="Z64" s="35">
        <v>31123</v>
      </c>
      <c r="AA64" s="35">
        <f t="shared" si="14"/>
        <v>7.9456216492213425</v>
      </c>
      <c r="AB64" s="35">
        <v>1051</v>
      </c>
      <c r="AC64" s="35">
        <f t="shared" si="15"/>
        <v>0.26831758999234107</v>
      </c>
      <c r="AD64" s="35">
        <v>2316</v>
      </c>
      <c r="AE64" s="35">
        <f t="shared" si="16"/>
        <v>0.5912688281848353</v>
      </c>
      <c r="AF64" s="35">
        <v>0</v>
      </c>
      <c r="AG64" s="35">
        <f t="shared" si="16"/>
        <v>0</v>
      </c>
      <c r="AH64" s="35">
        <v>9390</v>
      </c>
      <c r="AI64" s="35">
        <f t="shared" si="30"/>
        <v>2.397242787847843</v>
      </c>
      <c r="AJ64" s="35">
        <v>0</v>
      </c>
      <c r="AK64" s="35">
        <f t="shared" si="31"/>
        <v>0</v>
      </c>
      <c r="AL64" s="35">
        <v>0</v>
      </c>
      <c r="AM64" s="35">
        <f t="shared" si="32"/>
        <v>0</v>
      </c>
      <c r="AN64" s="35">
        <v>0</v>
      </c>
      <c r="AO64" s="35">
        <f t="shared" si="33"/>
        <v>0</v>
      </c>
      <c r="AP64" s="35">
        <v>0</v>
      </c>
      <c r="AQ64" s="35">
        <f t="shared" si="17"/>
        <v>0</v>
      </c>
      <c r="AR64" s="35">
        <v>0</v>
      </c>
      <c r="AS64" s="35">
        <f t="shared" si="18"/>
        <v>0</v>
      </c>
      <c r="AT64" s="35">
        <v>0</v>
      </c>
      <c r="AU64" s="35">
        <f t="shared" si="19"/>
        <v>0</v>
      </c>
      <c r="AV64" s="35">
        <v>0</v>
      </c>
      <c r="AW64" s="35">
        <f t="shared" si="20"/>
        <v>0</v>
      </c>
      <c r="AX64" s="35">
        <v>196178</v>
      </c>
      <c r="AY64" s="35">
        <f t="shared" si="21"/>
        <v>50.0837375542507</v>
      </c>
      <c r="AZ64" s="35">
        <v>0</v>
      </c>
      <c r="BA64" s="35">
        <f t="shared" si="22"/>
        <v>0</v>
      </c>
      <c r="BB64" s="35">
        <v>0</v>
      </c>
      <c r="BC64" s="35">
        <f t="shared" si="23"/>
        <v>0</v>
      </c>
      <c r="BD64" s="35">
        <v>0</v>
      </c>
      <c r="BE64" s="35">
        <f t="shared" si="24"/>
        <v>0</v>
      </c>
      <c r="BF64" s="35">
        <v>0</v>
      </c>
      <c r="BG64" s="35">
        <f t="shared" si="25"/>
        <v>0</v>
      </c>
      <c r="BH64" s="61">
        <f t="shared" si="26"/>
        <v>2856486</v>
      </c>
      <c r="BI64" s="35">
        <f t="shared" si="27"/>
        <v>729.2535103395455</v>
      </c>
      <c r="BK64" s="29"/>
      <c r="BL64" s="29"/>
      <c r="BM64" s="29"/>
      <c r="BN64" s="29"/>
      <c r="BO64" s="29"/>
      <c r="BP64" s="29"/>
      <c r="BQ64" s="29"/>
      <c r="BR64" s="29"/>
      <c r="BS64" s="29"/>
      <c r="BT64" s="29"/>
    </row>
    <row r="65" spans="1:72" ht="12.75">
      <c r="A65" s="20">
        <v>62</v>
      </c>
      <c r="B65" s="52" t="s">
        <v>74</v>
      </c>
      <c r="C65" s="49">
        <v>2179</v>
      </c>
      <c r="D65" s="32">
        <v>163983</v>
      </c>
      <c r="E65" s="32">
        <f t="shared" si="6"/>
        <v>75.25608077099587</v>
      </c>
      <c r="F65" s="32">
        <v>0</v>
      </c>
      <c r="G65" s="32">
        <f t="shared" si="7"/>
        <v>0</v>
      </c>
      <c r="H65" s="32">
        <v>0</v>
      </c>
      <c r="I65" s="32">
        <f t="shared" si="8"/>
        <v>0</v>
      </c>
      <c r="J65" s="32">
        <v>0</v>
      </c>
      <c r="K65" s="32">
        <f t="shared" si="9"/>
        <v>0</v>
      </c>
      <c r="L65" s="32">
        <v>31774</v>
      </c>
      <c r="M65" s="32">
        <f t="shared" si="10"/>
        <v>14.581918311151904</v>
      </c>
      <c r="N65" s="32">
        <v>61266</v>
      </c>
      <c r="O65" s="32">
        <f t="shared" si="11"/>
        <v>28.11656723267554</v>
      </c>
      <c r="P65" s="32">
        <v>56243</v>
      </c>
      <c r="Q65" s="32">
        <f t="shared" si="12"/>
        <v>25.811381367599818</v>
      </c>
      <c r="R65" s="32">
        <v>11676</v>
      </c>
      <c r="S65" s="32">
        <f t="shared" si="13"/>
        <v>5.358421294171638</v>
      </c>
      <c r="T65" s="32">
        <v>1316</v>
      </c>
      <c r="U65" s="32">
        <f t="shared" si="13"/>
        <v>0.6039467645709041</v>
      </c>
      <c r="V65" s="32">
        <v>0</v>
      </c>
      <c r="W65" s="32">
        <f t="shared" si="28"/>
        <v>0</v>
      </c>
      <c r="X65" s="32">
        <v>31538</v>
      </c>
      <c r="Y65" s="32">
        <f t="shared" si="29"/>
        <v>14.47361174850849</v>
      </c>
      <c r="Z65" s="32">
        <v>4908</v>
      </c>
      <c r="AA65" s="32">
        <f t="shared" si="14"/>
        <v>2.252409362092703</v>
      </c>
      <c r="AB65" s="32">
        <v>361</v>
      </c>
      <c r="AC65" s="32">
        <f t="shared" si="15"/>
        <v>0.16567232675539237</v>
      </c>
      <c r="AD65" s="32">
        <v>0</v>
      </c>
      <c r="AE65" s="32">
        <f t="shared" si="16"/>
        <v>0</v>
      </c>
      <c r="AF65" s="32">
        <v>0</v>
      </c>
      <c r="AG65" s="32">
        <f t="shared" si="16"/>
        <v>0</v>
      </c>
      <c r="AH65" s="32">
        <v>0</v>
      </c>
      <c r="AI65" s="32">
        <f t="shared" si="30"/>
        <v>0</v>
      </c>
      <c r="AJ65" s="32">
        <v>0</v>
      </c>
      <c r="AK65" s="32">
        <f t="shared" si="31"/>
        <v>0</v>
      </c>
      <c r="AL65" s="32">
        <v>0</v>
      </c>
      <c r="AM65" s="32">
        <f t="shared" si="32"/>
        <v>0</v>
      </c>
      <c r="AN65" s="32">
        <v>0</v>
      </c>
      <c r="AO65" s="32">
        <f t="shared" si="33"/>
        <v>0</v>
      </c>
      <c r="AP65" s="32">
        <v>0</v>
      </c>
      <c r="AQ65" s="32">
        <f t="shared" si="17"/>
        <v>0</v>
      </c>
      <c r="AR65" s="32">
        <v>0</v>
      </c>
      <c r="AS65" s="32">
        <f t="shared" si="18"/>
        <v>0</v>
      </c>
      <c r="AT65" s="32">
        <v>0</v>
      </c>
      <c r="AU65" s="32">
        <f t="shared" si="19"/>
        <v>0</v>
      </c>
      <c r="AV65" s="32">
        <v>0</v>
      </c>
      <c r="AW65" s="32">
        <f t="shared" si="20"/>
        <v>0</v>
      </c>
      <c r="AX65" s="32">
        <v>68324</v>
      </c>
      <c r="AY65" s="32">
        <f t="shared" si="21"/>
        <v>31.355667737494265</v>
      </c>
      <c r="AZ65" s="32">
        <v>0</v>
      </c>
      <c r="BA65" s="32">
        <f t="shared" si="22"/>
        <v>0</v>
      </c>
      <c r="BB65" s="32">
        <v>920</v>
      </c>
      <c r="BC65" s="32">
        <f t="shared" si="23"/>
        <v>0.42221202386415785</v>
      </c>
      <c r="BD65" s="32">
        <v>0</v>
      </c>
      <c r="BE65" s="32">
        <f t="shared" si="24"/>
        <v>0</v>
      </c>
      <c r="BF65" s="32">
        <v>0</v>
      </c>
      <c r="BG65" s="32">
        <f t="shared" si="25"/>
        <v>0</v>
      </c>
      <c r="BH65" s="61">
        <f t="shared" si="26"/>
        <v>432309</v>
      </c>
      <c r="BI65" s="32">
        <f t="shared" si="27"/>
        <v>198.3978889398807</v>
      </c>
      <c r="BK65" s="29"/>
      <c r="BL65" s="29"/>
      <c r="BM65" s="29"/>
      <c r="BN65" s="29"/>
      <c r="BO65" s="29"/>
      <c r="BP65" s="29"/>
      <c r="BQ65" s="29"/>
      <c r="BR65" s="29"/>
      <c r="BS65" s="29"/>
      <c r="BT65" s="29"/>
    </row>
    <row r="66" spans="1:72" ht="12.75">
      <c r="A66" s="20">
        <v>63</v>
      </c>
      <c r="B66" s="52" t="s">
        <v>75</v>
      </c>
      <c r="C66" s="49">
        <v>2163</v>
      </c>
      <c r="D66" s="32">
        <v>450</v>
      </c>
      <c r="E66" s="32">
        <f t="shared" si="6"/>
        <v>0.20804438280166435</v>
      </c>
      <c r="F66" s="32">
        <v>0</v>
      </c>
      <c r="G66" s="32">
        <f t="shared" si="7"/>
        <v>0</v>
      </c>
      <c r="H66" s="32">
        <v>0</v>
      </c>
      <c r="I66" s="32">
        <f t="shared" si="8"/>
        <v>0</v>
      </c>
      <c r="J66" s="32">
        <v>0</v>
      </c>
      <c r="K66" s="32">
        <f t="shared" si="9"/>
        <v>0</v>
      </c>
      <c r="L66" s="32">
        <v>81807</v>
      </c>
      <c r="M66" s="32">
        <f t="shared" si="10"/>
        <v>37.82108183079057</v>
      </c>
      <c r="N66" s="32">
        <v>76495</v>
      </c>
      <c r="O66" s="32">
        <f t="shared" si="11"/>
        <v>35.36523347202959</v>
      </c>
      <c r="P66" s="32">
        <v>43568</v>
      </c>
      <c r="Q66" s="32">
        <f t="shared" si="12"/>
        <v>20.142394822006473</v>
      </c>
      <c r="R66" s="32">
        <v>5408</v>
      </c>
      <c r="S66" s="32">
        <f t="shared" si="13"/>
        <v>2.500231160425335</v>
      </c>
      <c r="T66" s="32">
        <v>25</v>
      </c>
      <c r="U66" s="32">
        <f t="shared" si="13"/>
        <v>0.01155802126675913</v>
      </c>
      <c r="V66" s="32">
        <v>0</v>
      </c>
      <c r="W66" s="32">
        <f t="shared" si="28"/>
        <v>0</v>
      </c>
      <c r="X66" s="32">
        <v>95527</v>
      </c>
      <c r="Y66" s="32">
        <f t="shared" si="29"/>
        <v>44.16412390198798</v>
      </c>
      <c r="Z66" s="32">
        <v>880</v>
      </c>
      <c r="AA66" s="32">
        <f t="shared" si="14"/>
        <v>0.4068423485899214</v>
      </c>
      <c r="AB66" s="32">
        <v>10999</v>
      </c>
      <c r="AC66" s="32">
        <f t="shared" si="15"/>
        <v>5.0850670365233475</v>
      </c>
      <c r="AD66" s="32">
        <v>7212</v>
      </c>
      <c r="AE66" s="32">
        <f t="shared" si="16"/>
        <v>3.334257975034674</v>
      </c>
      <c r="AF66" s="32">
        <v>0</v>
      </c>
      <c r="AG66" s="32">
        <f t="shared" si="16"/>
        <v>0</v>
      </c>
      <c r="AH66" s="32">
        <v>0</v>
      </c>
      <c r="AI66" s="32">
        <f t="shared" si="30"/>
        <v>0</v>
      </c>
      <c r="AJ66" s="32">
        <v>0</v>
      </c>
      <c r="AK66" s="32">
        <f t="shared" si="31"/>
        <v>0</v>
      </c>
      <c r="AL66" s="32">
        <v>0</v>
      </c>
      <c r="AM66" s="32">
        <f t="shared" si="32"/>
        <v>0</v>
      </c>
      <c r="AN66" s="32">
        <v>0</v>
      </c>
      <c r="AO66" s="32">
        <f t="shared" si="33"/>
        <v>0</v>
      </c>
      <c r="AP66" s="32">
        <v>0</v>
      </c>
      <c r="AQ66" s="32">
        <f t="shared" si="17"/>
        <v>0</v>
      </c>
      <c r="AR66" s="32">
        <v>0</v>
      </c>
      <c r="AS66" s="32">
        <f t="shared" si="18"/>
        <v>0</v>
      </c>
      <c r="AT66" s="32">
        <v>0</v>
      </c>
      <c r="AU66" s="32">
        <f t="shared" si="19"/>
        <v>0</v>
      </c>
      <c r="AV66" s="32">
        <v>3483</v>
      </c>
      <c r="AW66" s="32">
        <f t="shared" si="20"/>
        <v>1.610263522884882</v>
      </c>
      <c r="AX66" s="32">
        <v>153043</v>
      </c>
      <c r="AY66" s="32">
        <f t="shared" si="21"/>
        <v>70.75496994914471</v>
      </c>
      <c r="AZ66" s="32">
        <v>573784</v>
      </c>
      <c r="BA66" s="32">
        <f t="shared" si="22"/>
        <v>265.27230698104484</v>
      </c>
      <c r="BB66" s="32">
        <v>0</v>
      </c>
      <c r="BC66" s="32">
        <f t="shared" si="23"/>
        <v>0</v>
      </c>
      <c r="BD66" s="32">
        <v>0</v>
      </c>
      <c r="BE66" s="32">
        <f t="shared" si="24"/>
        <v>0</v>
      </c>
      <c r="BF66" s="32">
        <v>0</v>
      </c>
      <c r="BG66" s="32">
        <f t="shared" si="25"/>
        <v>0</v>
      </c>
      <c r="BH66" s="61">
        <f t="shared" si="26"/>
        <v>1052681</v>
      </c>
      <c r="BI66" s="32">
        <f t="shared" si="27"/>
        <v>486.67637540453075</v>
      </c>
      <c r="BK66" s="29"/>
      <c r="BL66" s="29"/>
      <c r="BM66" s="29"/>
      <c r="BN66" s="29"/>
      <c r="BO66" s="29"/>
      <c r="BP66" s="29"/>
      <c r="BQ66" s="29"/>
      <c r="BR66" s="29"/>
      <c r="BS66" s="29"/>
      <c r="BT66" s="29"/>
    </row>
    <row r="67" spans="1:72" ht="12.75">
      <c r="A67" s="20">
        <v>64</v>
      </c>
      <c r="B67" s="52" t="s">
        <v>76</v>
      </c>
      <c r="C67" s="49">
        <v>2538</v>
      </c>
      <c r="D67" s="32">
        <v>62723</v>
      </c>
      <c r="E67" s="32">
        <f t="shared" si="6"/>
        <v>24.713553979511428</v>
      </c>
      <c r="F67" s="32">
        <v>0</v>
      </c>
      <c r="G67" s="32">
        <f t="shared" si="7"/>
        <v>0</v>
      </c>
      <c r="H67" s="32">
        <v>0</v>
      </c>
      <c r="I67" s="32">
        <f t="shared" si="8"/>
        <v>0</v>
      </c>
      <c r="J67" s="32">
        <v>0</v>
      </c>
      <c r="K67" s="32">
        <f t="shared" si="9"/>
        <v>0</v>
      </c>
      <c r="L67" s="32">
        <v>43927</v>
      </c>
      <c r="M67" s="32">
        <f t="shared" si="10"/>
        <v>17.307722616233253</v>
      </c>
      <c r="N67" s="32">
        <v>84455</v>
      </c>
      <c r="O67" s="32">
        <f t="shared" si="11"/>
        <v>33.27620173364854</v>
      </c>
      <c r="P67" s="32">
        <v>27386</v>
      </c>
      <c r="Q67" s="32">
        <f t="shared" si="12"/>
        <v>10.790386130811664</v>
      </c>
      <c r="R67" s="32">
        <v>0</v>
      </c>
      <c r="S67" s="32">
        <f t="shared" si="13"/>
        <v>0</v>
      </c>
      <c r="T67" s="32">
        <v>3025</v>
      </c>
      <c r="U67" s="32">
        <f t="shared" si="13"/>
        <v>1.1918833727344367</v>
      </c>
      <c r="V67" s="32">
        <v>0</v>
      </c>
      <c r="W67" s="32">
        <f t="shared" si="28"/>
        <v>0</v>
      </c>
      <c r="X67" s="32">
        <v>55929</v>
      </c>
      <c r="Y67" s="32">
        <f t="shared" si="29"/>
        <v>22.03664302600473</v>
      </c>
      <c r="Z67" s="32">
        <v>3171</v>
      </c>
      <c r="AA67" s="32">
        <f t="shared" si="14"/>
        <v>1.2494089834515367</v>
      </c>
      <c r="AB67" s="32">
        <v>1691</v>
      </c>
      <c r="AC67" s="32">
        <f t="shared" si="15"/>
        <v>0.6662726556343578</v>
      </c>
      <c r="AD67" s="32">
        <v>7725</v>
      </c>
      <c r="AE67" s="32">
        <f t="shared" si="16"/>
        <v>3.0437352245862885</v>
      </c>
      <c r="AF67" s="32">
        <v>0</v>
      </c>
      <c r="AG67" s="32">
        <f t="shared" si="16"/>
        <v>0</v>
      </c>
      <c r="AH67" s="32">
        <v>0</v>
      </c>
      <c r="AI67" s="32">
        <f t="shared" si="30"/>
        <v>0</v>
      </c>
      <c r="AJ67" s="32">
        <v>0</v>
      </c>
      <c r="AK67" s="32">
        <f t="shared" si="31"/>
        <v>0</v>
      </c>
      <c r="AL67" s="32">
        <v>0</v>
      </c>
      <c r="AM67" s="32">
        <f t="shared" si="32"/>
        <v>0</v>
      </c>
      <c r="AN67" s="32">
        <v>0</v>
      </c>
      <c r="AO67" s="32">
        <f t="shared" si="33"/>
        <v>0</v>
      </c>
      <c r="AP67" s="32">
        <v>0</v>
      </c>
      <c r="AQ67" s="32">
        <f t="shared" si="17"/>
        <v>0</v>
      </c>
      <c r="AR67" s="32">
        <v>0</v>
      </c>
      <c r="AS67" s="32">
        <f t="shared" si="18"/>
        <v>0</v>
      </c>
      <c r="AT67" s="32">
        <v>0</v>
      </c>
      <c r="AU67" s="32">
        <f t="shared" si="19"/>
        <v>0</v>
      </c>
      <c r="AV67" s="32">
        <v>3309</v>
      </c>
      <c r="AW67" s="32">
        <f t="shared" si="20"/>
        <v>1.3037825059101655</v>
      </c>
      <c r="AX67" s="32">
        <v>140827</v>
      </c>
      <c r="AY67" s="32">
        <f t="shared" si="21"/>
        <v>55.48739164696612</v>
      </c>
      <c r="AZ67" s="32">
        <v>350716</v>
      </c>
      <c r="BA67" s="32">
        <f t="shared" si="22"/>
        <v>138.18597320724982</v>
      </c>
      <c r="BB67" s="32">
        <v>0</v>
      </c>
      <c r="BC67" s="32">
        <f t="shared" si="23"/>
        <v>0</v>
      </c>
      <c r="BD67" s="32">
        <v>0</v>
      </c>
      <c r="BE67" s="32">
        <f t="shared" si="24"/>
        <v>0</v>
      </c>
      <c r="BF67" s="32">
        <v>0</v>
      </c>
      <c r="BG67" s="32">
        <f t="shared" si="25"/>
        <v>0</v>
      </c>
      <c r="BH67" s="61">
        <f t="shared" si="26"/>
        <v>784884</v>
      </c>
      <c r="BI67" s="32">
        <f t="shared" si="27"/>
        <v>309.2529550827423</v>
      </c>
      <c r="BK67" s="29"/>
      <c r="BL67" s="29"/>
      <c r="BM67" s="29"/>
      <c r="BN67" s="29"/>
      <c r="BO67" s="29"/>
      <c r="BP67" s="29"/>
      <c r="BQ67" s="29"/>
      <c r="BR67" s="29"/>
      <c r="BS67" s="29"/>
      <c r="BT67" s="29"/>
    </row>
    <row r="68" spans="1:72" ht="12.75">
      <c r="A68" s="21">
        <v>65</v>
      </c>
      <c r="B68" s="54" t="s">
        <v>77</v>
      </c>
      <c r="C68" s="48">
        <v>8802</v>
      </c>
      <c r="D68" s="30">
        <v>360678</v>
      </c>
      <c r="E68" s="30">
        <f t="shared" si="6"/>
        <v>40.976823449216084</v>
      </c>
      <c r="F68" s="30">
        <v>0</v>
      </c>
      <c r="G68" s="30">
        <f t="shared" si="7"/>
        <v>0</v>
      </c>
      <c r="H68" s="30">
        <v>0</v>
      </c>
      <c r="I68" s="30">
        <f t="shared" si="8"/>
        <v>0</v>
      </c>
      <c r="J68" s="30">
        <v>1835</v>
      </c>
      <c r="K68" s="30">
        <f t="shared" si="9"/>
        <v>0.20847534651215632</v>
      </c>
      <c r="L68" s="30">
        <v>635445</v>
      </c>
      <c r="M68" s="30">
        <f t="shared" si="10"/>
        <v>72.19325153374233</v>
      </c>
      <c r="N68" s="30">
        <v>0</v>
      </c>
      <c r="O68" s="30">
        <f t="shared" si="11"/>
        <v>0</v>
      </c>
      <c r="P68" s="30">
        <v>60024</v>
      </c>
      <c r="Q68" s="30">
        <f t="shared" si="12"/>
        <v>6.81935923653715</v>
      </c>
      <c r="R68" s="30">
        <v>0</v>
      </c>
      <c r="S68" s="30">
        <f t="shared" si="13"/>
        <v>0</v>
      </c>
      <c r="T68" s="30">
        <v>100</v>
      </c>
      <c r="U68" s="30">
        <f t="shared" si="13"/>
        <v>0.011361054305839582</v>
      </c>
      <c r="V68" s="30">
        <v>0</v>
      </c>
      <c r="W68" s="30">
        <f aca="true" t="shared" si="34" ref="W68:W74">V68/$C68</f>
        <v>0</v>
      </c>
      <c r="X68" s="30">
        <v>105776</v>
      </c>
      <c r="Y68" s="30">
        <f aca="true" t="shared" si="35" ref="Y68:Y74">X68/$C68</f>
        <v>12.017268802544876</v>
      </c>
      <c r="Z68" s="30">
        <v>17609</v>
      </c>
      <c r="AA68" s="30">
        <f t="shared" si="14"/>
        <v>2.000568052715292</v>
      </c>
      <c r="AB68" s="30">
        <v>19957</v>
      </c>
      <c r="AC68" s="30">
        <f t="shared" si="15"/>
        <v>2.2673256078164052</v>
      </c>
      <c r="AD68" s="30">
        <v>0</v>
      </c>
      <c r="AE68" s="30">
        <f t="shared" si="16"/>
        <v>0</v>
      </c>
      <c r="AF68" s="30">
        <v>0</v>
      </c>
      <c r="AG68" s="30">
        <f t="shared" si="16"/>
        <v>0</v>
      </c>
      <c r="AH68" s="30">
        <v>0</v>
      </c>
      <c r="AI68" s="30">
        <f aca="true" t="shared" si="36" ref="AI68:AI74">AH68/$C68</f>
        <v>0</v>
      </c>
      <c r="AJ68" s="30">
        <v>9495</v>
      </c>
      <c r="AK68" s="30">
        <f aca="true" t="shared" si="37" ref="AK68:AK74">AJ68/$C68</f>
        <v>1.0787321063394684</v>
      </c>
      <c r="AL68" s="30">
        <v>0</v>
      </c>
      <c r="AM68" s="30">
        <f aca="true" t="shared" si="38" ref="AM68:AM74">AL68/$C68</f>
        <v>0</v>
      </c>
      <c r="AN68" s="30">
        <v>0</v>
      </c>
      <c r="AO68" s="30">
        <f aca="true" t="shared" si="39" ref="AO68:AO74">AN68/$C68</f>
        <v>0</v>
      </c>
      <c r="AP68" s="30">
        <v>0</v>
      </c>
      <c r="AQ68" s="30">
        <f t="shared" si="17"/>
        <v>0</v>
      </c>
      <c r="AR68" s="30">
        <v>0</v>
      </c>
      <c r="AS68" s="30">
        <f t="shared" si="18"/>
        <v>0</v>
      </c>
      <c r="AT68" s="30">
        <v>0</v>
      </c>
      <c r="AU68" s="30">
        <f t="shared" si="19"/>
        <v>0</v>
      </c>
      <c r="AV68" s="30">
        <v>728</v>
      </c>
      <c r="AW68" s="30">
        <f t="shared" si="20"/>
        <v>0.08270847534651216</v>
      </c>
      <c r="AX68" s="30">
        <v>439971</v>
      </c>
      <c r="AY68" s="30">
        <f t="shared" si="21"/>
        <v>49.98534423994547</v>
      </c>
      <c r="AZ68" s="30">
        <v>1230</v>
      </c>
      <c r="BA68" s="30">
        <f t="shared" si="22"/>
        <v>0.13974096796182686</v>
      </c>
      <c r="BB68" s="30">
        <v>0</v>
      </c>
      <c r="BC68" s="30">
        <f t="shared" si="23"/>
        <v>0</v>
      </c>
      <c r="BD68" s="30">
        <v>0</v>
      </c>
      <c r="BE68" s="30">
        <f t="shared" si="24"/>
        <v>0</v>
      </c>
      <c r="BF68" s="30">
        <v>0</v>
      </c>
      <c r="BG68" s="30">
        <f t="shared" si="25"/>
        <v>0</v>
      </c>
      <c r="BH68" s="62">
        <f t="shared" si="26"/>
        <v>1652848</v>
      </c>
      <c r="BI68" s="30">
        <f t="shared" si="27"/>
        <v>187.7809588729834</v>
      </c>
      <c r="BK68" s="29"/>
      <c r="BL68" s="29"/>
      <c r="BM68" s="29"/>
      <c r="BN68" s="29"/>
      <c r="BO68" s="29"/>
      <c r="BP68" s="29"/>
      <c r="BQ68" s="29"/>
      <c r="BR68" s="29"/>
      <c r="BS68" s="29"/>
      <c r="BT68" s="29"/>
    </row>
    <row r="69" spans="1:72" ht="12.75">
      <c r="A69" s="39">
        <v>66</v>
      </c>
      <c r="B69" s="53" t="s">
        <v>110</v>
      </c>
      <c r="C69" s="49">
        <v>2157</v>
      </c>
      <c r="D69" s="35">
        <v>76104</v>
      </c>
      <c r="E69" s="35">
        <f>D69/$C69</f>
        <v>35.282336578581365</v>
      </c>
      <c r="F69" s="35">
        <v>0</v>
      </c>
      <c r="G69" s="35">
        <f>F69/$C69</f>
        <v>0</v>
      </c>
      <c r="H69" s="35">
        <v>0</v>
      </c>
      <c r="I69" s="35">
        <f>H69/$C69</f>
        <v>0</v>
      </c>
      <c r="J69" s="35">
        <v>0</v>
      </c>
      <c r="K69" s="35">
        <f>J69/$C69</f>
        <v>0</v>
      </c>
      <c r="L69" s="35">
        <v>427621</v>
      </c>
      <c r="M69" s="35">
        <f>L69/$C69</f>
        <v>198.24802967083912</v>
      </c>
      <c r="N69" s="35">
        <v>0</v>
      </c>
      <c r="O69" s="35">
        <f>N69/$C69</f>
        <v>0</v>
      </c>
      <c r="P69" s="35">
        <v>54386</v>
      </c>
      <c r="Q69" s="35">
        <f>P69/$C69</f>
        <v>25.213722763096893</v>
      </c>
      <c r="R69" s="35">
        <v>10877</v>
      </c>
      <c r="S69" s="35">
        <f aca="true" t="shared" si="40" ref="S69:S74">R69/$C69</f>
        <v>5.0426518312471025</v>
      </c>
      <c r="T69" s="35">
        <v>7526</v>
      </c>
      <c r="U69" s="35">
        <f aca="true" t="shared" si="41" ref="U69:U74">T69/$C69</f>
        <v>3.4891052387575336</v>
      </c>
      <c r="V69" s="35">
        <v>0</v>
      </c>
      <c r="W69" s="35">
        <f t="shared" si="34"/>
        <v>0</v>
      </c>
      <c r="X69" s="35">
        <v>104498</v>
      </c>
      <c r="Y69" s="35">
        <f t="shared" si="35"/>
        <v>48.44598980064905</v>
      </c>
      <c r="Z69" s="35">
        <v>16748</v>
      </c>
      <c r="AA69" s="35">
        <f>Z69/$C69</f>
        <v>7.764487714418173</v>
      </c>
      <c r="AB69" s="35">
        <v>258</v>
      </c>
      <c r="AC69" s="35">
        <f>AB69/$C69</f>
        <v>0.11961057023643949</v>
      </c>
      <c r="AD69" s="35">
        <v>0</v>
      </c>
      <c r="AE69" s="35">
        <f aca="true" t="shared" si="42" ref="AE69:AE74">AD69/$C69</f>
        <v>0</v>
      </c>
      <c r="AF69" s="35">
        <v>0</v>
      </c>
      <c r="AG69" s="35">
        <f aca="true" t="shared" si="43" ref="AG69:AG74">AF69/$C69</f>
        <v>0</v>
      </c>
      <c r="AH69" s="35">
        <v>0</v>
      </c>
      <c r="AI69" s="35">
        <f t="shared" si="36"/>
        <v>0</v>
      </c>
      <c r="AJ69" s="35">
        <v>1829</v>
      </c>
      <c r="AK69" s="35">
        <f t="shared" si="37"/>
        <v>0.8479369494668522</v>
      </c>
      <c r="AL69" s="35">
        <v>0</v>
      </c>
      <c r="AM69" s="35">
        <f t="shared" si="38"/>
        <v>0</v>
      </c>
      <c r="AN69" s="35">
        <v>0</v>
      </c>
      <c r="AO69" s="35">
        <f t="shared" si="39"/>
        <v>0</v>
      </c>
      <c r="AP69" s="35">
        <v>0</v>
      </c>
      <c r="AQ69" s="35">
        <f>AP69/$C69</f>
        <v>0</v>
      </c>
      <c r="AR69" s="35">
        <v>0</v>
      </c>
      <c r="AS69" s="35">
        <f aca="true" t="shared" si="44" ref="AS69:AS74">AR69/$C69</f>
        <v>0</v>
      </c>
      <c r="AT69" s="35">
        <v>0</v>
      </c>
      <c r="AU69" s="35">
        <f aca="true" t="shared" si="45" ref="AU69:AU74">AT69/$C69</f>
        <v>0</v>
      </c>
      <c r="AV69" s="35">
        <v>429</v>
      </c>
      <c r="AW69" s="35">
        <f aca="true" t="shared" si="46" ref="AW69:AW74">AV69/$C69</f>
        <v>0.19888734353268428</v>
      </c>
      <c r="AX69" s="35">
        <v>210531</v>
      </c>
      <c r="AY69" s="35">
        <f aca="true" t="shared" si="47" ref="AY69:AY74">AX69/$C69</f>
        <v>97.60361613351877</v>
      </c>
      <c r="AZ69" s="35">
        <v>302913</v>
      </c>
      <c r="BA69" s="35">
        <f aca="true" t="shared" si="48" ref="BA69:BA74">AZ69/$C69</f>
        <v>140.43254520166897</v>
      </c>
      <c r="BB69" s="35">
        <v>0</v>
      </c>
      <c r="BC69" s="35">
        <f aca="true" t="shared" si="49" ref="BC69:BC74">BB69/$C69</f>
        <v>0</v>
      </c>
      <c r="BD69" s="35">
        <v>0</v>
      </c>
      <c r="BE69" s="35">
        <f aca="true" t="shared" si="50" ref="BE69:BE74">BD69/$C69</f>
        <v>0</v>
      </c>
      <c r="BF69" s="35">
        <v>0</v>
      </c>
      <c r="BG69" s="35">
        <f aca="true" t="shared" si="51" ref="BG69:BG74">BF69/$C69</f>
        <v>0</v>
      </c>
      <c r="BH69" s="61">
        <f>D69+F69+H69+J69+L69+N69+P69+R69+T69+V69+X69+Z69+AB69+AD69+AF69+AH69+AJ69+AL69+AN69+AP69+AR69+AT69+AV69+AX69+AZ69+BB69+BD69+BF69</f>
        <v>1213720</v>
      </c>
      <c r="BI69" s="35">
        <f>BH69/$C69</f>
        <v>562.688919796013</v>
      </c>
      <c r="BK69" s="29"/>
      <c r="BL69" s="29"/>
      <c r="BM69" s="29"/>
      <c r="BN69" s="29"/>
      <c r="BO69" s="29"/>
      <c r="BP69" s="29"/>
      <c r="BQ69" s="29"/>
      <c r="BR69" s="29"/>
      <c r="BS69" s="29"/>
      <c r="BT69" s="29"/>
    </row>
    <row r="70" spans="1:72" ht="12.75" customHeight="1">
      <c r="A70" s="20">
        <v>67</v>
      </c>
      <c r="B70" s="52" t="s">
        <v>78</v>
      </c>
      <c r="C70" s="49">
        <v>5235</v>
      </c>
      <c r="D70" s="32">
        <v>211678</v>
      </c>
      <c r="E70" s="32">
        <f t="shared" si="6"/>
        <v>40.435148042024835</v>
      </c>
      <c r="F70" s="32">
        <v>0</v>
      </c>
      <c r="G70" s="32">
        <f t="shared" si="7"/>
        <v>0</v>
      </c>
      <c r="H70" s="32">
        <v>0</v>
      </c>
      <c r="I70" s="32">
        <f t="shared" si="8"/>
        <v>0</v>
      </c>
      <c r="J70" s="32">
        <v>0</v>
      </c>
      <c r="K70" s="32">
        <f t="shared" si="9"/>
        <v>0</v>
      </c>
      <c r="L70" s="32">
        <v>46813</v>
      </c>
      <c r="M70" s="32">
        <f t="shared" si="10"/>
        <v>8.942311365807068</v>
      </c>
      <c r="N70" s="32">
        <v>218256</v>
      </c>
      <c r="O70" s="32">
        <f t="shared" si="11"/>
        <v>41.69169054441261</v>
      </c>
      <c r="P70" s="32">
        <v>53035</v>
      </c>
      <c r="Q70" s="32">
        <f t="shared" si="12"/>
        <v>10.130850047755493</v>
      </c>
      <c r="R70" s="32">
        <v>15010</v>
      </c>
      <c r="S70" s="32">
        <f t="shared" si="40"/>
        <v>2.8672397325692454</v>
      </c>
      <c r="T70" s="32">
        <v>100</v>
      </c>
      <c r="U70" s="32">
        <f t="shared" si="41"/>
        <v>0.019102196752626553</v>
      </c>
      <c r="V70" s="32">
        <v>0</v>
      </c>
      <c r="W70" s="32">
        <f t="shared" si="34"/>
        <v>0</v>
      </c>
      <c r="X70" s="32">
        <v>260779</v>
      </c>
      <c r="Y70" s="32">
        <f t="shared" si="35"/>
        <v>49.814517669531995</v>
      </c>
      <c r="Z70" s="32">
        <v>16244</v>
      </c>
      <c r="AA70" s="32">
        <f t="shared" si="14"/>
        <v>3.102960840496657</v>
      </c>
      <c r="AB70" s="32">
        <v>264015</v>
      </c>
      <c r="AC70" s="32">
        <f t="shared" si="15"/>
        <v>50.43266475644699</v>
      </c>
      <c r="AD70" s="32">
        <v>75</v>
      </c>
      <c r="AE70" s="32">
        <f t="shared" si="42"/>
        <v>0.014326647564469915</v>
      </c>
      <c r="AF70" s="32">
        <v>0</v>
      </c>
      <c r="AG70" s="32">
        <f t="shared" si="43"/>
        <v>0</v>
      </c>
      <c r="AH70" s="32">
        <v>26738</v>
      </c>
      <c r="AI70" s="32">
        <f t="shared" si="36"/>
        <v>5.107545367717288</v>
      </c>
      <c r="AJ70" s="32">
        <v>10252</v>
      </c>
      <c r="AK70" s="32">
        <f t="shared" si="37"/>
        <v>1.9583572110792742</v>
      </c>
      <c r="AL70" s="32">
        <v>0</v>
      </c>
      <c r="AM70" s="32">
        <f t="shared" si="38"/>
        <v>0</v>
      </c>
      <c r="AN70" s="32">
        <v>0</v>
      </c>
      <c r="AO70" s="32">
        <f t="shared" si="39"/>
        <v>0</v>
      </c>
      <c r="AP70" s="32">
        <v>0</v>
      </c>
      <c r="AQ70" s="32">
        <f t="shared" si="17"/>
        <v>0</v>
      </c>
      <c r="AR70" s="32">
        <v>0</v>
      </c>
      <c r="AS70" s="32">
        <f t="shared" si="44"/>
        <v>0</v>
      </c>
      <c r="AT70" s="32">
        <v>0</v>
      </c>
      <c r="AU70" s="32">
        <f t="shared" si="45"/>
        <v>0</v>
      </c>
      <c r="AV70" s="32">
        <v>11788</v>
      </c>
      <c r="AW70" s="32">
        <f t="shared" si="46"/>
        <v>2.251766953199618</v>
      </c>
      <c r="AX70" s="32">
        <v>133942</v>
      </c>
      <c r="AY70" s="32">
        <f t="shared" si="47"/>
        <v>25.585864374403055</v>
      </c>
      <c r="AZ70" s="32">
        <v>35385</v>
      </c>
      <c r="BA70" s="32">
        <f t="shared" si="48"/>
        <v>6.759312320916905</v>
      </c>
      <c r="BB70" s="32">
        <v>0</v>
      </c>
      <c r="BC70" s="32">
        <f t="shared" si="49"/>
        <v>0</v>
      </c>
      <c r="BD70" s="32">
        <v>0</v>
      </c>
      <c r="BE70" s="32">
        <f t="shared" si="50"/>
        <v>0</v>
      </c>
      <c r="BF70" s="32">
        <v>0</v>
      </c>
      <c r="BG70" s="32">
        <f t="shared" si="51"/>
        <v>0</v>
      </c>
      <c r="BH70" s="61">
        <f>D70+F70+H70+J70+L70+N70+P70+R70+T70+V70+X70+Z70+AB70+AD70+AF70+AH70+AJ70+AL70+AN70+AP70+AR70+AT70+AV70+AX70+AZ70+BB70+BD70+BF70</f>
        <v>1304110</v>
      </c>
      <c r="BI70" s="32">
        <f t="shared" si="27"/>
        <v>249.11365807067813</v>
      </c>
      <c r="BK70" s="29"/>
      <c r="BL70" s="29"/>
      <c r="BM70" s="29"/>
      <c r="BN70" s="29"/>
      <c r="BO70" s="29"/>
      <c r="BP70" s="29"/>
      <c r="BQ70" s="29"/>
      <c r="BR70" s="29"/>
      <c r="BS70" s="29"/>
      <c r="BT70" s="29"/>
    </row>
    <row r="71" spans="1:61" s="29" customFormat="1" ht="12.75">
      <c r="A71" s="20">
        <v>68</v>
      </c>
      <c r="B71" s="52" t="s">
        <v>79</v>
      </c>
      <c r="C71" s="49">
        <v>1789</v>
      </c>
      <c r="D71" s="32">
        <v>45128</v>
      </c>
      <c r="E71" s="32">
        <f>D71/$C71</f>
        <v>25.225265511458915</v>
      </c>
      <c r="F71" s="32">
        <v>0</v>
      </c>
      <c r="G71" s="32">
        <f>F71/$C71</f>
        <v>0</v>
      </c>
      <c r="H71" s="32">
        <v>0</v>
      </c>
      <c r="I71" s="32">
        <f>H71/$C71</f>
        <v>0</v>
      </c>
      <c r="J71" s="32">
        <v>0</v>
      </c>
      <c r="K71" s="32">
        <f>J71/$C71</f>
        <v>0</v>
      </c>
      <c r="L71" s="32">
        <v>183545</v>
      </c>
      <c r="M71" s="32">
        <f>L71/$C71</f>
        <v>102.5964225824483</v>
      </c>
      <c r="N71" s="32">
        <v>0</v>
      </c>
      <c r="O71" s="32">
        <f>N71/$C71</f>
        <v>0</v>
      </c>
      <c r="P71" s="32">
        <v>0</v>
      </c>
      <c r="Q71" s="32">
        <f>P71/$C71</f>
        <v>0</v>
      </c>
      <c r="R71" s="32">
        <v>0</v>
      </c>
      <c r="S71" s="32">
        <f t="shared" si="40"/>
        <v>0</v>
      </c>
      <c r="T71" s="32">
        <v>1080</v>
      </c>
      <c r="U71" s="32">
        <f t="shared" si="41"/>
        <v>0.6036892118501956</v>
      </c>
      <c r="V71" s="32">
        <v>0</v>
      </c>
      <c r="W71" s="32">
        <f t="shared" si="34"/>
        <v>0</v>
      </c>
      <c r="X71" s="32">
        <v>63016</v>
      </c>
      <c r="Y71" s="32">
        <f t="shared" si="35"/>
        <v>35.22414756847401</v>
      </c>
      <c r="Z71" s="32">
        <v>8860</v>
      </c>
      <c r="AA71" s="32">
        <f>Z71/$C71</f>
        <v>4.95248742314142</v>
      </c>
      <c r="AB71" s="32">
        <v>0</v>
      </c>
      <c r="AC71" s="32">
        <f>AB71/$C71</f>
        <v>0</v>
      </c>
      <c r="AD71" s="32">
        <v>10802</v>
      </c>
      <c r="AE71" s="32">
        <f t="shared" si="42"/>
        <v>6.038010061486864</v>
      </c>
      <c r="AF71" s="32">
        <v>0</v>
      </c>
      <c r="AG71" s="32">
        <f t="shared" si="43"/>
        <v>0</v>
      </c>
      <c r="AH71" s="32">
        <v>0</v>
      </c>
      <c r="AI71" s="32">
        <f t="shared" si="36"/>
        <v>0</v>
      </c>
      <c r="AJ71" s="32">
        <v>0</v>
      </c>
      <c r="AK71" s="32">
        <f t="shared" si="37"/>
        <v>0</v>
      </c>
      <c r="AL71" s="32">
        <v>0</v>
      </c>
      <c r="AM71" s="32">
        <f t="shared" si="38"/>
        <v>0</v>
      </c>
      <c r="AN71" s="32">
        <v>0</v>
      </c>
      <c r="AO71" s="32">
        <f t="shared" si="39"/>
        <v>0</v>
      </c>
      <c r="AP71" s="32">
        <v>0</v>
      </c>
      <c r="AQ71" s="32">
        <f>AP71/$C71</f>
        <v>0</v>
      </c>
      <c r="AR71" s="32">
        <v>0</v>
      </c>
      <c r="AS71" s="32">
        <f t="shared" si="44"/>
        <v>0</v>
      </c>
      <c r="AT71" s="32">
        <v>0</v>
      </c>
      <c r="AU71" s="32">
        <f t="shared" si="45"/>
        <v>0</v>
      </c>
      <c r="AV71" s="32">
        <v>12546</v>
      </c>
      <c r="AW71" s="32">
        <f t="shared" si="46"/>
        <v>7.01285634432644</v>
      </c>
      <c r="AX71" s="32">
        <v>64219</v>
      </c>
      <c r="AY71" s="32">
        <f t="shared" si="47"/>
        <v>35.89659027389603</v>
      </c>
      <c r="AZ71" s="32">
        <v>305</v>
      </c>
      <c r="BA71" s="32">
        <f t="shared" si="48"/>
        <v>0.17048630519843488</v>
      </c>
      <c r="BB71" s="32">
        <v>0</v>
      </c>
      <c r="BC71" s="32">
        <f t="shared" si="49"/>
        <v>0</v>
      </c>
      <c r="BD71" s="32">
        <v>0</v>
      </c>
      <c r="BE71" s="32">
        <f t="shared" si="50"/>
        <v>0</v>
      </c>
      <c r="BF71" s="32">
        <v>0</v>
      </c>
      <c r="BG71" s="32">
        <f t="shared" si="51"/>
        <v>0</v>
      </c>
      <c r="BH71" s="61">
        <f>D71+F71+H71+J71+L71+N71+P71+R71+T71+V71+X71+Z71+AB71+AD71+AF71+AH71+AJ71+AL71+AN71+AP71+AR71+AT71+AV71+AX71+AZ71+BB71+BD71+BF71</f>
        <v>389501</v>
      </c>
      <c r="BI71" s="32">
        <f>BH71/$C71</f>
        <v>217.7199552822806</v>
      </c>
    </row>
    <row r="72" spans="1:72" ht="12.75">
      <c r="A72" s="20">
        <v>69</v>
      </c>
      <c r="B72" s="52" t="s">
        <v>95</v>
      </c>
      <c r="C72" s="49">
        <v>4068</v>
      </c>
      <c r="D72" s="32">
        <v>77773</v>
      </c>
      <c r="E72" s="32">
        <f>D72/$C72</f>
        <v>19.118239921337267</v>
      </c>
      <c r="F72" s="32">
        <v>0</v>
      </c>
      <c r="G72" s="32">
        <f>F72/$C72</f>
        <v>0</v>
      </c>
      <c r="H72" s="32">
        <v>0</v>
      </c>
      <c r="I72" s="32">
        <f>H72/$C72</f>
        <v>0</v>
      </c>
      <c r="J72" s="32">
        <v>0</v>
      </c>
      <c r="K72" s="32">
        <f>J72/$C72</f>
        <v>0</v>
      </c>
      <c r="L72" s="32">
        <v>135562</v>
      </c>
      <c r="M72" s="32">
        <f>L72/$C72</f>
        <v>33.32399213372665</v>
      </c>
      <c r="N72" s="32">
        <v>107482</v>
      </c>
      <c r="O72" s="32">
        <f>N72/$C72</f>
        <v>26.421337266470008</v>
      </c>
      <c r="P72" s="32">
        <v>0</v>
      </c>
      <c r="Q72" s="32">
        <f>P72/$C72</f>
        <v>0</v>
      </c>
      <c r="R72" s="32">
        <v>0</v>
      </c>
      <c r="S72" s="32">
        <f t="shared" si="40"/>
        <v>0</v>
      </c>
      <c r="T72" s="32">
        <v>0</v>
      </c>
      <c r="U72" s="32">
        <f t="shared" si="41"/>
        <v>0</v>
      </c>
      <c r="V72" s="32">
        <v>0</v>
      </c>
      <c r="W72" s="32">
        <f t="shared" si="34"/>
        <v>0</v>
      </c>
      <c r="X72" s="32">
        <v>628635</v>
      </c>
      <c r="Y72" s="32">
        <f t="shared" si="35"/>
        <v>154.53171091445427</v>
      </c>
      <c r="Z72" s="32">
        <v>9055</v>
      </c>
      <c r="AA72" s="32">
        <f>Z72/$C72</f>
        <v>2.2259095378564404</v>
      </c>
      <c r="AB72" s="32">
        <v>2555</v>
      </c>
      <c r="AC72" s="32">
        <f>AB72/$C72</f>
        <v>0.6280727630285152</v>
      </c>
      <c r="AD72" s="32">
        <v>47855</v>
      </c>
      <c r="AE72" s="32">
        <f t="shared" si="42"/>
        <v>11.763765978367749</v>
      </c>
      <c r="AF72" s="32">
        <v>0</v>
      </c>
      <c r="AG72" s="32">
        <f t="shared" si="43"/>
        <v>0</v>
      </c>
      <c r="AH72" s="32">
        <v>2180</v>
      </c>
      <c r="AI72" s="32">
        <f t="shared" si="36"/>
        <v>0.5358898721730581</v>
      </c>
      <c r="AJ72" s="32">
        <v>18025</v>
      </c>
      <c r="AK72" s="32">
        <f t="shared" si="37"/>
        <v>4.430924287118978</v>
      </c>
      <c r="AL72" s="32">
        <v>0</v>
      </c>
      <c r="AM72" s="32">
        <f t="shared" si="38"/>
        <v>0</v>
      </c>
      <c r="AN72" s="32">
        <v>0</v>
      </c>
      <c r="AO72" s="32">
        <f t="shared" si="39"/>
        <v>0</v>
      </c>
      <c r="AP72" s="32">
        <v>0</v>
      </c>
      <c r="AQ72" s="32">
        <f>AP72/$C72</f>
        <v>0</v>
      </c>
      <c r="AR72" s="32">
        <v>0</v>
      </c>
      <c r="AS72" s="32">
        <f t="shared" si="44"/>
        <v>0</v>
      </c>
      <c r="AT72" s="32">
        <v>0</v>
      </c>
      <c r="AU72" s="32">
        <f t="shared" si="45"/>
        <v>0</v>
      </c>
      <c r="AV72" s="32">
        <v>0</v>
      </c>
      <c r="AW72" s="32">
        <f t="shared" si="46"/>
        <v>0</v>
      </c>
      <c r="AX72" s="32">
        <v>241133</v>
      </c>
      <c r="AY72" s="32">
        <f t="shared" si="47"/>
        <v>59.27556538839725</v>
      </c>
      <c r="AZ72" s="32">
        <v>0</v>
      </c>
      <c r="BA72" s="32">
        <f t="shared" si="48"/>
        <v>0</v>
      </c>
      <c r="BB72" s="32">
        <v>0</v>
      </c>
      <c r="BC72" s="32">
        <f t="shared" si="49"/>
        <v>0</v>
      </c>
      <c r="BD72" s="32">
        <v>0</v>
      </c>
      <c r="BE72" s="32">
        <f t="shared" si="50"/>
        <v>0</v>
      </c>
      <c r="BF72" s="32">
        <v>0</v>
      </c>
      <c r="BG72" s="32">
        <f t="shared" si="51"/>
        <v>0</v>
      </c>
      <c r="BH72" s="61">
        <f>D72+F72+H72+J72+L72+N72+P72+R72+T72+V72+X72+Z72+AB72+AD72+AF72+AH72+AJ72+AL72+AN72+AP72+AR72+AT72+AV72+AX72+AZ72+BB72+BD72+BF72</f>
        <v>1270255</v>
      </c>
      <c r="BI72" s="32">
        <f>BH72/$C72</f>
        <v>312.2554080629302</v>
      </c>
      <c r="BK72" s="29"/>
      <c r="BL72" s="29"/>
      <c r="BM72" s="29"/>
      <c r="BN72" s="29"/>
      <c r="BO72" s="29"/>
      <c r="BP72" s="29"/>
      <c r="BQ72" s="29"/>
      <c r="BR72" s="29"/>
      <c r="BS72" s="29"/>
      <c r="BT72" s="29"/>
    </row>
    <row r="73" spans="1:72" ht="12.75" customHeight="1">
      <c r="A73" s="20">
        <v>396</v>
      </c>
      <c r="B73" s="52" t="s">
        <v>158</v>
      </c>
      <c r="C73" s="48">
        <v>33299</v>
      </c>
      <c r="D73" s="64">
        <v>17776217.48</v>
      </c>
      <c r="E73" s="32">
        <f>D73/$C73</f>
        <v>533.8363758671431</v>
      </c>
      <c r="F73" s="32">
        <v>359550</v>
      </c>
      <c r="G73" s="32">
        <f>F73/$C73</f>
        <v>10.797621550196702</v>
      </c>
      <c r="H73" s="32">
        <v>0</v>
      </c>
      <c r="I73" s="32">
        <f>H73/$C73</f>
        <v>0</v>
      </c>
      <c r="J73" s="32">
        <v>7202188</v>
      </c>
      <c r="K73" s="32">
        <f>J73/$C73</f>
        <v>216.28841706958167</v>
      </c>
      <c r="L73" s="32">
        <v>1918264</v>
      </c>
      <c r="M73" s="32">
        <f>L73/$C73</f>
        <v>57.60725547313733</v>
      </c>
      <c r="N73" s="64">
        <v>3636605.34</v>
      </c>
      <c r="O73" s="32">
        <f>N73/$C73</f>
        <v>109.21064716658158</v>
      </c>
      <c r="P73" s="32">
        <v>26587</v>
      </c>
      <c r="Q73" s="32">
        <f>P73/$C73</f>
        <v>0.7984323853569176</v>
      </c>
      <c r="R73" s="32">
        <v>17239</v>
      </c>
      <c r="S73" s="32">
        <f t="shared" si="40"/>
        <v>0.5177032343313613</v>
      </c>
      <c r="T73" s="32">
        <v>6814</v>
      </c>
      <c r="U73" s="32">
        <f t="shared" si="41"/>
        <v>0.20463076969278357</v>
      </c>
      <c r="V73" s="32">
        <v>0</v>
      </c>
      <c r="W73" s="32">
        <f>V73/$C73</f>
        <v>0</v>
      </c>
      <c r="X73" s="32">
        <v>2683889</v>
      </c>
      <c r="Y73" s="32">
        <f>X73/$C73</f>
        <v>80.59968767830865</v>
      </c>
      <c r="Z73" s="32">
        <v>283676</v>
      </c>
      <c r="AA73" s="32">
        <f>Z73/$C73</f>
        <v>8.519054626265053</v>
      </c>
      <c r="AB73" s="32">
        <v>30477</v>
      </c>
      <c r="AC73" s="32">
        <f>AB73/$C73</f>
        <v>0.9152527102916004</v>
      </c>
      <c r="AD73" s="32">
        <v>7072</v>
      </c>
      <c r="AE73" s="32">
        <f t="shared" si="42"/>
        <v>0.212378750112616</v>
      </c>
      <c r="AF73" s="32">
        <v>0</v>
      </c>
      <c r="AG73" s="32">
        <f t="shared" si="43"/>
        <v>0</v>
      </c>
      <c r="AH73" s="32">
        <v>2920</v>
      </c>
      <c r="AI73" s="32">
        <f>AH73/$C73</f>
        <v>0.08769032103066159</v>
      </c>
      <c r="AJ73" s="32">
        <v>0</v>
      </c>
      <c r="AK73" s="32">
        <f>AJ73/$C73</f>
        <v>0</v>
      </c>
      <c r="AL73" s="32">
        <v>0</v>
      </c>
      <c r="AM73" s="32">
        <f>AL73/$C73</f>
        <v>0</v>
      </c>
      <c r="AN73" s="32">
        <v>0</v>
      </c>
      <c r="AO73" s="32">
        <f>AN73/$C73</f>
        <v>0</v>
      </c>
      <c r="AP73" s="32">
        <v>0</v>
      </c>
      <c r="AQ73" s="32">
        <f>AP73/$C73</f>
        <v>0</v>
      </c>
      <c r="AR73" s="32">
        <v>0</v>
      </c>
      <c r="AS73" s="32">
        <f t="shared" si="44"/>
        <v>0</v>
      </c>
      <c r="AT73" s="32">
        <v>17518255</v>
      </c>
      <c r="AU73" s="32">
        <f t="shared" si="45"/>
        <v>526.0895222078741</v>
      </c>
      <c r="AV73" s="32">
        <v>3187</v>
      </c>
      <c r="AW73" s="32">
        <f t="shared" si="46"/>
        <v>0.09570857983723235</v>
      </c>
      <c r="AX73" s="32">
        <v>1134878</v>
      </c>
      <c r="AY73" s="32">
        <f t="shared" si="47"/>
        <v>34.08144388720382</v>
      </c>
      <c r="AZ73" s="32">
        <v>0</v>
      </c>
      <c r="BA73" s="32">
        <f t="shared" si="48"/>
        <v>0</v>
      </c>
      <c r="BB73" s="32">
        <v>50775</v>
      </c>
      <c r="BC73" s="32">
        <f t="shared" si="49"/>
        <v>1.5248205651821376</v>
      </c>
      <c r="BD73" s="32">
        <v>0</v>
      </c>
      <c r="BE73" s="32">
        <f t="shared" si="50"/>
        <v>0</v>
      </c>
      <c r="BF73" s="32">
        <v>0</v>
      </c>
      <c r="BG73" s="32">
        <f t="shared" si="51"/>
        <v>0</v>
      </c>
      <c r="BH73" s="62">
        <f>D73+F73+H73+J73+L73+N73+P73+R73+T73+V73+X73+Z73+AB73+AD73+AF73+AH73+AJ73+AL73+AN73+AP73+AR73+AT73+AV73+AX73+AZ73+BB73+BD73+BF73</f>
        <v>52658593.82</v>
      </c>
      <c r="BI73" s="32">
        <f>BH73/$C73</f>
        <v>1581.3866428421275</v>
      </c>
      <c r="BK73" s="29"/>
      <c r="BL73" s="29"/>
      <c r="BM73" s="29"/>
      <c r="BN73" s="29"/>
      <c r="BO73" s="29"/>
      <c r="BP73" s="29"/>
      <c r="BQ73" s="29"/>
      <c r="BR73" s="29"/>
      <c r="BS73" s="29"/>
      <c r="BT73" s="29"/>
    </row>
    <row r="74" spans="1:72" ht="12.75">
      <c r="A74" s="25"/>
      <c r="B74" s="11" t="s">
        <v>80</v>
      </c>
      <c r="C74" s="38">
        <f>SUM(C4:C73)</f>
        <v>692710</v>
      </c>
      <c r="D74" s="12">
        <f>SUM(D4:D73)</f>
        <v>44360040.480000004</v>
      </c>
      <c r="E74" s="12">
        <f>D74/$C74</f>
        <v>64.03840060053992</v>
      </c>
      <c r="F74" s="12">
        <f>SUM(F4:F73)</f>
        <v>895485</v>
      </c>
      <c r="G74" s="12">
        <f>F74/$C74</f>
        <v>1.292727115243031</v>
      </c>
      <c r="H74" s="12">
        <f>SUM(H4:H73)</f>
        <v>0</v>
      </c>
      <c r="I74" s="12">
        <f>H74/$C74</f>
        <v>0</v>
      </c>
      <c r="J74" s="12">
        <f>SUM(J4:J73)</f>
        <v>15548540</v>
      </c>
      <c r="K74" s="12">
        <f>J74/$C74</f>
        <v>22.44595862626496</v>
      </c>
      <c r="L74" s="12">
        <f>SUM(L4:L73)</f>
        <v>22256104</v>
      </c>
      <c r="M74" s="12">
        <f>L74/$C74</f>
        <v>32.129035238411454</v>
      </c>
      <c r="N74" s="12">
        <f>SUM(N4:N73)</f>
        <v>42504366.34</v>
      </c>
      <c r="O74" s="12">
        <f>N74/$C74</f>
        <v>61.359539114492364</v>
      </c>
      <c r="P74" s="12">
        <f>SUM(P4:P73)</f>
        <v>7315606</v>
      </c>
      <c r="Q74" s="12">
        <f>P74/$C74</f>
        <v>10.56084941750516</v>
      </c>
      <c r="R74" s="12">
        <f>SUM(R4:R73)</f>
        <v>1136640</v>
      </c>
      <c r="S74" s="12">
        <f t="shared" si="40"/>
        <v>1.6408598114651152</v>
      </c>
      <c r="T74" s="12">
        <f>SUM(T4:T73)</f>
        <v>184314</v>
      </c>
      <c r="U74" s="12">
        <f t="shared" si="41"/>
        <v>0.26607671319888554</v>
      </c>
      <c r="V74" s="12">
        <f>SUM(V4:V73)</f>
        <v>46089</v>
      </c>
      <c r="W74" s="12">
        <f t="shared" si="34"/>
        <v>0.06653433615798819</v>
      </c>
      <c r="X74" s="12">
        <f>SUM(X4:X73)</f>
        <v>27961095</v>
      </c>
      <c r="Y74" s="12">
        <f t="shared" si="35"/>
        <v>40.36479190426008</v>
      </c>
      <c r="Z74" s="12">
        <f>SUM(Z4:Z73)</f>
        <v>2439712</v>
      </c>
      <c r="AA74" s="12">
        <f>Z74/$C74</f>
        <v>3.521981781697969</v>
      </c>
      <c r="AB74" s="12">
        <f>SUM(AB4:AB73)</f>
        <v>1085153</v>
      </c>
      <c r="AC74" s="12">
        <f>AB74/$C74</f>
        <v>1.5665328925524389</v>
      </c>
      <c r="AD74" s="12">
        <f>SUM(AD4:AD73)</f>
        <v>2353022</v>
      </c>
      <c r="AE74" s="12">
        <f t="shared" si="42"/>
        <v>3.3968356166361104</v>
      </c>
      <c r="AF74" s="12">
        <f>SUM(AF4:AF73)</f>
        <v>67681</v>
      </c>
      <c r="AG74" s="12">
        <f t="shared" si="43"/>
        <v>0.09770466717674063</v>
      </c>
      <c r="AH74" s="12">
        <f>SUM(AH4:AH73)</f>
        <v>553144</v>
      </c>
      <c r="AI74" s="12">
        <f t="shared" si="36"/>
        <v>0.798521747917599</v>
      </c>
      <c r="AJ74" s="12">
        <f>SUM(AJ4:AJ73)</f>
        <v>326405</v>
      </c>
      <c r="AK74" s="12">
        <f t="shared" si="37"/>
        <v>0.47120006929306635</v>
      </c>
      <c r="AL74" s="12">
        <f>SUM(AL4:AL73)</f>
        <v>0</v>
      </c>
      <c r="AM74" s="12">
        <f t="shared" si="38"/>
        <v>0</v>
      </c>
      <c r="AN74" s="12">
        <f>SUM(AN4:AN73)</f>
        <v>0</v>
      </c>
      <c r="AO74" s="12">
        <f t="shared" si="39"/>
        <v>0</v>
      </c>
      <c r="AP74" s="12">
        <f>SUM(AP4:AP73)</f>
        <v>0</v>
      </c>
      <c r="AQ74" s="12">
        <f>AP74/$C74</f>
        <v>0</v>
      </c>
      <c r="AR74" s="12">
        <f>SUM(AR4:AR73)</f>
        <v>459062</v>
      </c>
      <c r="AS74" s="12">
        <f t="shared" si="44"/>
        <v>0.6627044506359082</v>
      </c>
      <c r="AT74" s="12">
        <f>SUM(AT4:AT73)</f>
        <v>17805637</v>
      </c>
      <c r="AU74" s="12">
        <f t="shared" si="45"/>
        <v>25.704316380592168</v>
      </c>
      <c r="AV74" s="12">
        <f>SUM(AV4:AV73)</f>
        <v>227497</v>
      </c>
      <c r="AW74" s="12">
        <f t="shared" si="46"/>
        <v>0.3284159316308412</v>
      </c>
      <c r="AX74" s="12">
        <f>SUM(AX4:AX73)</f>
        <v>26062945</v>
      </c>
      <c r="AY74" s="12">
        <f t="shared" si="47"/>
        <v>37.624612031008645</v>
      </c>
      <c r="AZ74" s="12">
        <f>SUM(AZ4:AZ73)</f>
        <v>24293117</v>
      </c>
      <c r="BA74" s="12">
        <f t="shared" si="48"/>
        <v>35.06967850904419</v>
      </c>
      <c r="BB74" s="12">
        <f>SUM(BB4:BB73)</f>
        <v>318795</v>
      </c>
      <c r="BC74" s="12">
        <f t="shared" si="49"/>
        <v>0.46021423106350423</v>
      </c>
      <c r="BD74" s="12">
        <f>SUM(BD4:BD73)</f>
        <v>64967</v>
      </c>
      <c r="BE74" s="12">
        <f t="shared" si="50"/>
        <v>0.09378672171615828</v>
      </c>
      <c r="BF74" s="12">
        <f>SUM(BF4:BF73)</f>
        <v>0</v>
      </c>
      <c r="BG74" s="12">
        <f t="shared" si="51"/>
        <v>0</v>
      </c>
      <c r="BH74" s="44">
        <f>SUM(BH4:BH73)</f>
        <v>238265416.82</v>
      </c>
      <c r="BI74" s="12">
        <f>BH74/$C74</f>
        <v>343.96127790850426</v>
      </c>
      <c r="BK74" s="29"/>
      <c r="BL74" s="29"/>
      <c r="BM74" s="29"/>
      <c r="BN74" s="29"/>
      <c r="BO74" s="29"/>
      <c r="BP74" s="29"/>
      <c r="BQ74" s="29"/>
      <c r="BR74" s="29"/>
      <c r="BS74" s="29"/>
      <c r="BT74" s="29"/>
    </row>
    <row r="75" spans="1:72" ht="12.75">
      <c r="A75" s="27"/>
      <c r="B75" s="8"/>
      <c r="C75" s="8"/>
      <c r="D75" s="8"/>
      <c r="E75" s="8"/>
      <c r="F75" s="8"/>
      <c r="G75" s="15"/>
      <c r="H75" s="8"/>
      <c r="I75" s="8"/>
      <c r="J75" s="8"/>
      <c r="K75" s="15"/>
      <c r="L75" s="8"/>
      <c r="M75" s="8"/>
      <c r="N75" s="8"/>
      <c r="O75" s="15"/>
      <c r="P75" s="8"/>
      <c r="Q75" s="8"/>
      <c r="R75" s="8"/>
      <c r="S75" s="15"/>
      <c r="T75" s="8"/>
      <c r="U75" s="8"/>
      <c r="V75" s="8"/>
      <c r="W75" s="15"/>
      <c r="X75" s="8"/>
      <c r="Y75" s="8"/>
      <c r="Z75" s="8"/>
      <c r="AA75" s="15"/>
      <c r="AB75" s="8"/>
      <c r="AC75" s="8"/>
      <c r="AD75" s="8"/>
      <c r="AE75" s="15"/>
      <c r="AF75" s="8"/>
      <c r="AG75" s="8"/>
      <c r="AH75" s="8"/>
      <c r="AI75" s="15"/>
      <c r="AJ75" s="8"/>
      <c r="AK75" s="8"/>
      <c r="AL75" s="8"/>
      <c r="AM75" s="15"/>
      <c r="AN75" s="8"/>
      <c r="AO75" s="8"/>
      <c r="AP75" s="8"/>
      <c r="AQ75" s="15"/>
      <c r="AR75" s="8"/>
      <c r="AS75" s="15"/>
      <c r="AT75" s="8"/>
      <c r="AU75" s="15"/>
      <c r="AV75" s="8"/>
      <c r="AW75" s="15"/>
      <c r="AX75" s="8"/>
      <c r="AY75" s="15"/>
      <c r="AZ75" s="8"/>
      <c r="BA75" s="15"/>
      <c r="BB75" s="8"/>
      <c r="BC75" s="15"/>
      <c r="BD75" s="8"/>
      <c r="BE75" s="15"/>
      <c r="BF75" s="8"/>
      <c r="BG75" s="15"/>
      <c r="BH75" s="8"/>
      <c r="BI75" s="15"/>
      <c r="BK75" s="29"/>
      <c r="BL75" s="29"/>
      <c r="BM75" s="29"/>
      <c r="BN75" s="29"/>
      <c r="BO75" s="29"/>
      <c r="BP75" s="29"/>
      <c r="BQ75" s="29"/>
      <c r="BR75" s="29"/>
      <c r="BS75" s="29"/>
      <c r="BT75" s="29"/>
    </row>
    <row r="76" spans="1:61" s="29" customFormat="1" ht="12.75">
      <c r="A76" s="20">
        <v>318</v>
      </c>
      <c r="B76" s="31" t="s">
        <v>81</v>
      </c>
      <c r="C76" s="49">
        <v>1359</v>
      </c>
      <c r="D76" s="32">
        <v>7958</v>
      </c>
      <c r="E76" s="32">
        <f>D76/$C76</f>
        <v>5.8557763061074315</v>
      </c>
      <c r="F76" s="32">
        <v>0</v>
      </c>
      <c r="G76" s="32">
        <f>F76/$C76</f>
        <v>0</v>
      </c>
      <c r="H76" s="32">
        <v>0</v>
      </c>
      <c r="I76" s="32">
        <f>H76/$C76</f>
        <v>0</v>
      </c>
      <c r="J76" s="32">
        <v>0</v>
      </c>
      <c r="K76" s="32">
        <f>J76/$C76</f>
        <v>0</v>
      </c>
      <c r="L76" s="32">
        <v>0</v>
      </c>
      <c r="M76" s="32">
        <f>L76/$C76</f>
        <v>0</v>
      </c>
      <c r="N76" s="32">
        <v>10474</v>
      </c>
      <c r="O76" s="32">
        <f>N76/$C76</f>
        <v>7.707137601177337</v>
      </c>
      <c r="P76" s="32">
        <v>0</v>
      </c>
      <c r="Q76" s="32">
        <f>P76/$C76</f>
        <v>0</v>
      </c>
      <c r="R76" s="32">
        <v>0</v>
      </c>
      <c r="S76" s="32">
        <f>R76/$C76</f>
        <v>0</v>
      </c>
      <c r="T76" s="32">
        <v>0</v>
      </c>
      <c r="U76" s="32">
        <f>T76/$C76</f>
        <v>0</v>
      </c>
      <c r="V76" s="32">
        <v>0</v>
      </c>
      <c r="W76" s="32">
        <f>V76/$C76</f>
        <v>0</v>
      </c>
      <c r="X76" s="32">
        <v>39755</v>
      </c>
      <c r="Y76" s="32">
        <f aca="true" t="shared" si="52" ref="Y76:AA78">X76/$C76</f>
        <v>29.253127299484916</v>
      </c>
      <c r="Z76" s="32">
        <v>0</v>
      </c>
      <c r="AA76" s="32">
        <f t="shared" si="52"/>
        <v>0</v>
      </c>
      <c r="AB76" s="32">
        <v>0</v>
      </c>
      <c r="AC76" s="32">
        <f>AB76/$C76</f>
        <v>0</v>
      </c>
      <c r="AD76" s="32">
        <v>0</v>
      </c>
      <c r="AE76" s="32">
        <f>AD76/$C76</f>
        <v>0</v>
      </c>
      <c r="AF76" s="32">
        <v>0</v>
      </c>
      <c r="AG76" s="32">
        <f>AF76/$C76</f>
        <v>0</v>
      </c>
      <c r="AH76" s="32">
        <v>7115</v>
      </c>
      <c r="AI76" s="32">
        <f>AH76/$C76</f>
        <v>5.235467255334805</v>
      </c>
      <c r="AJ76" s="32">
        <v>0</v>
      </c>
      <c r="AK76" s="32">
        <f>AJ76/$C76</f>
        <v>0</v>
      </c>
      <c r="AL76" s="32"/>
      <c r="AM76" s="32">
        <f>AL76/$C76</f>
        <v>0</v>
      </c>
      <c r="AN76" s="32">
        <v>0</v>
      </c>
      <c r="AO76" s="32">
        <f>AN76/$C76</f>
        <v>0</v>
      </c>
      <c r="AP76" s="32">
        <v>0</v>
      </c>
      <c r="AQ76" s="32">
        <f>AP76/$C76</f>
        <v>0</v>
      </c>
      <c r="AR76" s="32">
        <v>0</v>
      </c>
      <c r="AS76" s="32">
        <f>AR76/$C76</f>
        <v>0</v>
      </c>
      <c r="AT76" s="32">
        <v>0</v>
      </c>
      <c r="AU76" s="32">
        <f>AT76/$C76</f>
        <v>0</v>
      </c>
      <c r="AV76" s="32">
        <v>0</v>
      </c>
      <c r="AW76" s="32">
        <f>AV76/$C76</f>
        <v>0</v>
      </c>
      <c r="AX76" s="32">
        <v>46019</v>
      </c>
      <c r="AY76" s="32">
        <f>AX76/$C76</f>
        <v>33.86239882266372</v>
      </c>
      <c r="AZ76" s="32">
        <v>0</v>
      </c>
      <c r="BA76" s="32">
        <f>AZ76/$C76</f>
        <v>0</v>
      </c>
      <c r="BB76" s="32">
        <v>884</v>
      </c>
      <c r="BC76" s="32">
        <f>BB76/$C76</f>
        <v>0.6504782928623988</v>
      </c>
      <c r="BD76" s="32">
        <v>0</v>
      </c>
      <c r="BE76" s="32">
        <f>BD76/$C76</f>
        <v>0</v>
      </c>
      <c r="BF76" s="32">
        <v>0</v>
      </c>
      <c r="BG76" s="32">
        <f>BF76/$C76</f>
        <v>0</v>
      </c>
      <c r="BH76" s="42">
        <f>D76+F76+H76+J76+L76+N76+P76+R76+T76+V76+X76+Z76+AB76+AD76+AF76+AH76+AJ76+AL76+AN76+AP76+AR76+AT76+AV76+AX76+AZ76+BB76+BD76+BF76</f>
        <v>112205</v>
      </c>
      <c r="BI76" s="32">
        <f>BH76/$C76</f>
        <v>82.56438557763062</v>
      </c>
    </row>
    <row r="77" spans="1:72" ht="12.75">
      <c r="A77" s="16">
        <v>319</v>
      </c>
      <c r="B77" s="17" t="s">
        <v>82</v>
      </c>
      <c r="C77" s="48">
        <v>303</v>
      </c>
      <c r="D77" s="30">
        <v>28417</v>
      </c>
      <c r="E77" s="30">
        <f>D77/$C77</f>
        <v>93.78547854785478</v>
      </c>
      <c r="F77" s="30">
        <v>0</v>
      </c>
      <c r="G77" s="30">
        <f>F77/$C77</f>
        <v>0</v>
      </c>
      <c r="H77" s="30">
        <v>0</v>
      </c>
      <c r="I77" s="30">
        <f>H77/$C77</f>
        <v>0</v>
      </c>
      <c r="J77" s="30">
        <v>0</v>
      </c>
      <c r="K77" s="30">
        <f>J77/$C77</f>
        <v>0</v>
      </c>
      <c r="L77" s="30">
        <v>7350</v>
      </c>
      <c r="M77" s="30">
        <f>L77/$C77</f>
        <v>24.257425742574256</v>
      </c>
      <c r="N77" s="30">
        <v>0</v>
      </c>
      <c r="O77" s="30">
        <f>N77/$C77</f>
        <v>0</v>
      </c>
      <c r="P77" s="30">
        <v>0</v>
      </c>
      <c r="Q77" s="30">
        <f>P77/$C77</f>
        <v>0</v>
      </c>
      <c r="R77" s="30">
        <v>0</v>
      </c>
      <c r="S77" s="30">
        <f>R77/$C77</f>
        <v>0</v>
      </c>
      <c r="T77" s="30">
        <v>0</v>
      </c>
      <c r="U77" s="30">
        <f>T77/$C77</f>
        <v>0</v>
      </c>
      <c r="V77" s="30">
        <v>0</v>
      </c>
      <c r="W77" s="30">
        <f>V77/$C77</f>
        <v>0</v>
      </c>
      <c r="X77" s="30">
        <v>15013</v>
      </c>
      <c r="Y77" s="30">
        <f t="shared" si="52"/>
        <v>49.54785478547855</v>
      </c>
      <c r="Z77" s="30">
        <v>0</v>
      </c>
      <c r="AA77" s="30">
        <f t="shared" si="52"/>
        <v>0</v>
      </c>
      <c r="AB77" s="30">
        <v>0</v>
      </c>
      <c r="AC77" s="30">
        <f aca="true" t="shared" si="53" ref="AC77:AE78">AB77/$C77</f>
        <v>0</v>
      </c>
      <c r="AD77" s="30">
        <v>0</v>
      </c>
      <c r="AE77" s="30">
        <f t="shared" si="53"/>
        <v>0</v>
      </c>
      <c r="AF77" s="30">
        <v>0</v>
      </c>
      <c r="AG77" s="30">
        <f>AF77/$C77</f>
        <v>0</v>
      </c>
      <c r="AH77" s="30">
        <v>0</v>
      </c>
      <c r="AI77" s="30">
        <f>AH77/$C77</f>
        <v>0</v>
      </c>
      <c r="AJ77" s="30">
        <v>0</v>
      </c>
      <c r="AK77" s="30">
        <f>AJ77/$C77</f>
        <v>0</v>
      </c>
      <c r="AL77" s="30"/>
      <c r="AM77" s="30">
        <f>AL77/$C77</f>
        <v>0</v>
      </c>
      <c r="AN77" s="30">
        <v>0</v>
      </c>
      <c r="AO77" s="30">
        <f>AN77/$C77</f>
        <v>0</v>
      </c>
      <c r="AP77" s="30">
        <v>0</v>
      </c>
      <c r="AQ77" s="30">
        <f>AP77/$C77</f>
        <v>0</v>
      </c>
      <c r="AR77" s="30">
        <v>0</v>
      </c>
      <c r="AS77" s="30">
        <f>AR77/$C77</f>
        <v>0</v>
      </c>
      <c r="AT77" s="30">
        <v>0</v>
      </c>
      <c r="AU77" s="30">
        <f>AT77/$C77</f>
        <v>0</v>
      </c>
      <c r="AV77" s="30">
        <v>0</v>
      </c>
      <c r="AW77" s="30">
        <f>AV77/$C77</f>
        <v>0</v>
      </c>
      <c r="AX77" s="30">
        <v>3259</v>
      </c>
      <c r="AY77" s="30">
        <f>AX77/$C77</f>
        <v>10.755775577557756</v>
      </c>
      <c r="AZ77" s="30">
        <v>0</v>
      </c>
      <c r="BA77" s="30">
        <f>AZ77/$C77</f>
        <v>0</v>
      </c>
      <c r="BB77" s="30">
        <v>0</v>
      </c>
      <c r="BC77" s="30">
        <f>BB77/$C77</f>
        <v>0</v>
      </c>
      <c r="BD77" s="30">
        <v>0</v>
      </c>
      <c r="BE77" s="30">
        <f>BD77/$C77</f>
        <v>0</v>
      </c>
      <c r="BF77" s="30">
        <v>0</v>
      </c>
      <c r="BG77" s="30">
        <f>BF77/$C77</f>
        <v>0</v>
      </c>
      <c r="BH77" s="42">
        <f>D77+F77+H77+J77+L77+N77+P77+R77+T77+V77+X77+Z77+AB77+AD77+AF77+AH77+AJ77+AL77+AN77+AP77+AR77+AT77+AV77+AX77+AZ77+BB77+BD77+BF77</f>
        <v>54039</v>
      </c>
      <c r="BI77" s="30">
        <f>BH77/$C77</f>
        <v>178.34653465346534</v>
      </c>
      <c r="BK77" s="29"/>
      <c r="BL77" s="29"/>
      <c r="BM77" s="29"/>
      <c r="BN77" s="29"/>
      <c r="BO77" s="29"/>
      <c r="BP77" s="29"/>
      <c r="BQ77" s="29"/>
      <c r="BR77" s="29"/>
      <c r="BS77" s="29"/>
      <c r="BT77" s="29"/>
    </row>
    <row r="78" spans="1:72" ht="12.75">
      <c r="A78" s="18"/>
      <c r="B78" s="19" t="s">
        <v>83</v>
      </c>
      <c r="C78" s="38">
        <f>SUM(C76:C77)</f>
        <v>1662</v>
      </c>
      <c r="D78" s="37">
        <f>SUM(D76:D77)</f>
        <v>36375</v>
      </c>
      <c r="E78" s="37">
        <f>D78/$C78</f>
        <v>21.886281588447652</v>
      </c>
      <c r="F78" s="37">
        <f>SUM(F76:F77)</f>
        <v>0</v>
      </c>
      <c r="G78" s="26">
        <f>F78/$C78</f>
        <v>0</v>
      </c>
      <c r="H78" s="37">
        <f>SUM(H76:H77)</f>
        <v>0</v>
      </c>
      <c r="I78" s="37">
        <f>H78/$C78</f>
        <v>0</v>
      </c>
      <c r="J78" s="37">
        <f>SUM(J76:J77)</f>
        <v>0</v>
      </c>
      <c r="K78" s="26">
        <f>J78/$C78</f>
        <v>0</v>
      </c>
      <c r="L78" s="37">
        <f>SUM(L76:L77)</f>
        <v>7350</v>
      </c>
      <c r="M78" s="37">
        <f>L78/$C78</f>
        <v>4.422382671480144</v>
      </c>
      <c r="N78" s="37">
        <f>SUM(N76:N77)</f>
        <v>10474</v>
      </c>
      <c r="O78" s="26">
        <f>N78/$C78</f>
        <v>6.302045728038508</v>
      </c>
      <c r="P78" s="37">
        <f>SUM(P76:P77)</f>
        <v>0</v>
      </c>
      <c r="Q78" s="37">
        <f>P78/$C78</f>
        <v>0</v>
      </c>
      <c r="R78" s="37">
        <f>SUM(R76:R77)</f>
        <v>0</v>
      </c>
      <c r="S78" s="26">
        <f>R78/$C78</f>
        <v>0</v>
      </c>
      <c r="T78" s="37">
        <f>SUM(T76:T77)</f>
        <v>0</v>
      </c>
      <c r="U78" s="37">
        <f>T78/$C78</f>
        <v>0</v>
      </c>
      <c r="V78" s="37">
        <f>SUM(V76:V77)</f>
        <v>0</v>
      </c>
      <c r="W78" s="26">
        <f>V78/$C78</f>
        <v>0</v>
      </c>
      <c r="X78" s="37">
        <f>SUM(X76:X77)</f>
        <v>54768</v>
      </c>
      <c r="Y78" s="37">
        <f>X78/$C78</f>
        <v>32.95306859205776</v>
      </c>
      <c r="Z78" s="37">
        <f>SUM(Z76:Z77)</f>
        <v>0</v>
      </c>
      <c r="AA78" s="26">
        <f t="shared" si="52"/>
        <v>0</v>
      </c>
      <c r="AB78" s="37">
        <f>SUM(AB76:AB77)</f>
        <v>0</v>
      </c>
      <c r="AC78" s="37">
        <f t="shared" si="53"/>
        <v>0</v>
      </c>
      <c r="AD78" s="37">
        <f>SUM(AD76:AD77)</f>
        <v>0</v>
      </c>
      <c r="AE78" s="26">
        <f t="shared" si="53"/>
        <v>0</v>
      </c>
      <c r="AF78" s="37">
        <f>SUM(AF76:AF77)</f>
        <v>0</v>
      </c>
      <c r="AG78" s="37">
        <f>AF78/$C78</f>
        <v>0</v>
      </c>
      <c r="AH78" s="37">
        <f>SUM(AH76:AH77)</f>
        <v>7115</v>
      </c>
      <c r="AI78" s="26">
        <f>AH78/$C78</f>
        <v>4.280986762936221</v>
      </c>
      <c r="AJ78" s="37">
        <f>SUM(AJ76:AJ77)</f>
        <v>0</v>
      </c>
      <c r="AK78" s="37">
        <f>AJ78/$C78</f>
        <v>0</v>
      </c>
      <c r="AL78" s="37">
        <f>SUM(AL76:AL77)</f>
        <v>0</v>
      </c>
      <c r="AM78" s="26">
        <f>AL78/$C78</f>
        <v>0</v>
      </c>
      <c r="AN78" s="37">
        <f>SUM(AN76:AN77)</f>
        <v>0</v>
      </c>
      <c r="AO78" s="37">
        <f>AN78/$C78</f>
        <v>0</v>
      </c>
      <c r="AP78" s="37">
        <f>SUM(AP76:AP77)</f>
        <v>0</v>
      </c>
      <c r="AQ78" s="26">
        <f>AP78/$C78</f>
        <v>0</v>
      </c>
      <c r="AR78" s="37">
        <f>SUM(AR76:AR77)</f>
        <v>0</v>
      </c>
      <c r="AS78" s="26">
        <f>AR78/$C78</f>
        <v>0</v>
      </c>
      <c r="AT78" s="37">
        <f>SUM(AT76:AT77)</f>
        <v>0</v>
      </c>
      <c r="AU78" s="26">
        <f>AT78/$C78</f>
        <v>0</v>
      </c>
      <c r="AV78" s="37">
        <f>SUM(AV76:AV77)</f>
        <v>0</v>
      </c>
      <c r="AW78" s="26">
        <f>AV78/$C78</f>
        <v>0</v>
      </c>
      <c r="AX78" s="37">
        <f>SUM(AX76:AX77)</f>
        <v>49278</v>
      </c>
      <c r="AY78" s="26">
        <f>AX78/$C78</f>
        <v>29.649819494584836</v>
      </c>
      <c r="AZ78" s="37">
        <f>SUM(AZ76:AZ77)</f>
        <v>0</v>
      </c>
      <c r="BA78" s="26">
        <f>AZ78/$C78</f>
        <v>0</v>
      </c>
      <c r="BB78" s="37">
        <f>SUM(BB76:BB77)</f>
        <v>884</v>
      </c>
      <c r="BC78" s="26">
        <f>BB78/$C78</f>
        <v>0.5318892900120337</v>
      </c>
      <c r="BD78" s="37">
        <f>SUM(BD76:BD77)</f>
        <v>0</v>
      </c>
      <c r="BE78" s="26">
        <f>BD78/$C78</f>
        <v>0</v>
      </c>
      <c r="BF78" s="37">
        <f>SUM(BF76:BF77)</f>
        <v>0</v>
      </c>
      <c r="BG78" s="26">
        <f>BF78/$C78</f>
        <v>0</v>
      </c>
      <c r="BH78" s="45">
        <f>SUM(BH76:BH77)</f>
        <v>166244</v>
      </c>
      <c r="BI78" s="12">
        <f>BH78/$C78</f>
        <v>100.02647412755717</v>
      </c>
      <c r="BK78" s="29"/>
      <c r="BL78" s="29"/>
      <c r="BM78" s="29"/>
      <c r="BN78" s="29"/>
      <c r="BO78" s="29"/>
      <c r="BP78" s="29"/>
      <c r="BQ78" s="29"/>
      <c r="BR78" s="29"/>
      <c r="BS78" s="29"/>
      <c r="BT78" s="29"/>
    </row>
    <row r="79" spans="1:72" ht="12.75">
      <c r="A79" s="13"/>
      <c r="B79" s="14"/>
      <c r="C79" s="8"/>
      <c r="D79" s="14"/>
      <c r="E79" s="14"/>
      <c r="F79" s="14"/>
      <c r="G79" s="36"/>
      <c r="H79" s="14"/>
      <c r="I79" s="14"/>
      <c r="J79" s="14"/>
      <c r="K79" s="36"/>
      <c r="L79" s="14"/>
      <c r="M79" s="14"/>
      <c r="N79" s="14"/>
      <c r="O79" s="36"/>
      <c r="P79" s="14"/>
      <c r="Q79" s="14"/>
      <c r="R79" s="14"/>
      <c r="S79" s="36"/>
      <c r="T79" s="14"/>
      <c r="U79" s="14"/>
      <c r="V79" s="14"/>
      <c r="W79" s="36"/>
      <c r="X79" s="14"/>
      <c r="Y79" s="14"/>
      <c r="Z79" s="14"/>
      <c r="AA79" s="36"/>
      <c r="AB79" s="14"/>
      <c r="AC79" s="14"/>
      <c r="AD79" s="14"/>
      <c r="AE79" s="36"/>
      <c r="AF79" s="14"/>
      <c r="AG79" s="14"/>
      <c r="AH79" s="14"/>
      <c r="AI79" s="36"/>
      <c r="AJ79" s="14"/>
      <c r="AK79" s="14"/>
      <c r="AL79" s="14"/>
      <c r="AM79" s="36"/>
      <c r="AN79" s="14"/>
      <c r="AO79" s="14"/>
      <c r="AP79" s="14"/>
      <c r="AQ79" s="36"/>
      <c r="AR79" s="14"/>
      <c r="AS79" s="36"/>
      <c r="AT79" s="14"/>
      <c r="AU79" s="36"/>
      <c r="AV79" s="14"/>
      <c r="AW79" s="36"/>
      <c r="AX79" s="14"/>
      <c r="AY79" s="36"/>
      <c r="AZ79" s="14"/>
      <c r="BA79" s="36"/>
      <c r="BB79" s="14"/>
      <c r="BC79" s="36"/>
      <c r="BD79" s="14"/>
      <c r="BE79" s="36"/>
      <c r="BF79" s="14"/>
      <c r="BG79" s="36"/>
      <c r="BH79" s="14"/>
      <c r="BI79" s="36"/>
      <c r="BK79" s="29"/>
      <c r="BL79" s="29"/>
      <c r="BM79" s="29"/>
      <c r="BN79" s="29"/>
      <c r="BO79" s="29"/>
      <c r="BP79" s="29"/>
      <c r="BQ79" s="29"/>
      <c r="BR79" s="29"/>
      <c r="BS79" s="29"/>
      <c r="BT79" s="29"/>
    </row>
    <row r="80" spans="1:72" ht="12.75">
      <c r="A80" s="39">
        <v>321001</v>
      </c>
      <c r="B80" s="39" t="s">
        <v>84</v>
      </c>
      <c r="C80" s="49">
        <v>379</v>
      </c>
      <c r="D80" s="35">
        <v>11624</v>
      </c>
      <c r="E80" s="35">
        <f aca="true" t="shared" si="54" ref="E80:E96">D80/$C80</f>
        <v>30.670184696569923</v>
      </c>
      <c r="F80" s="35">
        <v>0</v>
      </c>
      <c r="G80" s="35">
        <f aca="true" t="shared" si="55" ref="G80:G96">F80/$C80</f>
        <v>0</v>
      </c>
      <c r="H80" s="35">
        <v>0</v>
      </c>
      <c r="I80" s="35">
        <f aca="true" t="shared" si="56" ref="I80:I96">H80/$C80</f>
        <v>0</v>
      </c>
      <c r="J80" s="35">
        <v>0</v>
      </c>
      <c r="K80" s="35">
        <f aca="true" t="shared" si="57" ref="K80:K96">J80/$C80</f>
        <v>0</v>
      </c>
      <c r="L80" s="35">
        <v>0</v>
      </c>
      <c r="M80" s="35">
        <f aca="true" t="shared" si="58" ref="M80:M96">L80/$C80</f>
        <v>0</v>
      </c>
      <c r="N80" s="35">
        <v>42821</v>
      </c>
      <c r="O80" s="35">
        <f aca="true" t="shared" si="59" ref="O80:O96">N80/$C80</f>
        <v>112.98416886543535</v>
      </c>
      <c r="P80" s="35">
        <v>0</v>
      </c>
      <c r="Q80" s="35">
        <f aca="true" t="shared" si="60" ref="Q80:Q96">P80/$C80</f>
        <v>0</v>
      </c>
      <c r="R80" s="35">
        <v>0</v>
      </c>
      <c r="S80" s="35">
        <f aca="true" t="shared" si="61" ref="S80:S96">R80/$C80</f>
        <v>0</v>
      </c>
      <c r="T80" s="35">
        <v>0</v>
      </c>
      <c r="U80" s="35">
        <f aca="true" t="shared" si="62" ref="U80:U96">T80/$C80</f>
        <v>0</v>
      </c>
      <c r="V80" s="35">
        <v>0</v>
      </c>
      <c r="W80" s="35">
        <f aca="true" t="shared" si="63" ref="W80:W96">V80/$C80</f>
        <v>0</v>
      </c>
      <c r="X80" s="35">
        <v>4559</v>
      </c>
      <c r="Y80" s="35">
        <f aca="true" t="shared" si="64" ref="Y80:AA86">X80/$C80</f>
        <v>12.029023746701847</v>
      </c>
      <c r="Z80" s="35">
        <v>237</v>
      </c>
      <c r="AA80" s="35">
        <f t="shared" si="64"/>
        <v>0.6253298153034301</v>
      </c>
      <c r="AB80" s="35">
        <v>0</v>
      </c>
      <c r="AC80" s="35">
        <f aca="true" t="shared" si="65" ref="AC80:AC96">AB80/$C80</f>
        <v>0</v>
      </c>
      <c r="AD80" s="35">
        <v>0</v>
      </c>
      <c r="AE80" s="35">
        <f aca="true" t="shared" si="66" ref="AE80:AE96">AD80/$C80</f>
        <v>0</v>
      </c>
      <c r="AF80" s="35">
        <v>0</v>
      </c>
      <c r="AG80" s="35">
        <f aca="true" t="shared" si="67" ref="AG80:AG96">AF80/$C80</f>
        <v>0</v>
      </c>
      <c r="AH80" s="35">
        <v>0</v>
      </c>
      <c r="AI80" s="35">
        <f aca="true" t="shared" si="68" ref="AI80:AI96">AH80/$C80</f>
        <v>0</v>
      </c>
      <c r="AJ80" s="35">
        <v>0</v>
      </c>
      <c r="AK80" s="35">
        <f aca="true" t="shared" si="69" ref="AK80:AK96">AJ80/$C80</f>
        <v>0</v>
      </c>
      <c r="AL80" s="35">
        <v>0</v>
      </c>
      <c r="AM80" s="35">
        <f aca="true" t="shared" si="70" ref="AM80:AM96">AL80/$C80</f>
        <v>0</v>
      </c>
      <c r="AN80" s="35">
        <v>0</v>
      </c>
      <c r="AO80" s="35">
        <f aca="true" t="shared" si="71" ref="AO80:AO96">AN80/$C80</f>
        <v>0</v>
      </c>
      <c r="AP80" s="35">
        <v>0</v>
      </c>
      <c r="AQ80" s="35">
        <f aca="true" t="shared" si="72" ref="AQ80:AQ96">AP80/$C80</f>
        <v>0</v>
      </c>
      <c r="AR80" s="35">
        <v>0</v>
      </c>
      <c r="AS80" s="35">
        <f aca="true" t="shared" si="73" ref="AS80:AS86">AR80/$C80</f>
        <v>0</v>
      </c>
      <c r="AT80" s="35">
        <v>0</v>
      </c>
      <c r="AU80" s="35">
        <f aca="true" t="shared" si="74" ref="AU80:AU86">AT80/$C80</f>
        <v>0</v>
      </c>
      <c r="AV80" s="35">
        <v>0</v>
      </c>
      <c r="AW80" s="35">
        <f aca="true" t="shared" si="75" ref="AW80:AW86">AV80/$C80</f>
        <v>0</v>
      </c>
      <c r="AX80" s="35">
        <v>14361</v>
      </c>
      <c r="AY80" s="35">
        <f aca="true" t="shared" si="76" ref="AY80:AY86">AX80/$C80</f>
        <v>37.891820580474935</v>
      </c>
      <c r="AZ80" s="35">
        <v>0</v>
      </c>
      <c r="BA80" s="35">
        <f aca="true" t="shared" si="77" ref="BA80:BA86">AZ80/$C80</f>
        <v>0</v>
      </c>
      <c r="BB80" s="35">
        <v>0</v>
      </c>
      <c r="BC80" s="35">
        <f aca="true" t="shared" si="78" ref="BC80:BC86">BB80/$C80</f>
        <v>0</v>
      </c>
      <c r="BD80" s="35">
        <v>0</v>
      </c>
      <c r="BE80" s="35">
        <f aca="true" t="shared" si="79" ref="BE80:BE86">BD80/$C80</f>
        <v>0</v>
      </c>
      <c r="BF80" s="35">
        <v>0</v>
      </c>
      <c r="BG80" s="35">
        <f aca="true" t="shared" si="80" ref="BG80:BG86">BF80/$C80</f>
        <v>0</v>
      </c>
      <c r="BH80" s="63">
        <f aca="true" t="shared" si="81" ref="BH80:BH95">D80+F80+H80+J80+L80+N80+P80+R80+T80+V80+X80+Z80+AB80+AD80+AF80+AH80+AJ80+AL80+AN80+AP80+AR80+AT80+AV80+AX80+AZ80+BB80+BD80+BF80</f>
        <v>73602</v>
      </c>
      <c r="BI80" s="35">
        <f aca="true" t="shared" si="82" ref="BI80:BI96">BH80/$C80</f>
        <v>194.2005277044855</v>
      </c>
      <c r="BK80" s="29"/>
      <c r="BL80" s="29"/>
      <c r="BM80" s="29"/>
      <c r="BN80" s="29"/>
      <c r="BO80" s="29"/>
      <c r="BP80" s="29"/>
      <c r="BQ80" s="29"/>
      <c r="BR80" s="29"/>
      <c r="BS80" s="29"/>
      <c r="BT80" s="29"/>
    </row>
    <row r="81" spans="1:61" s="29" customFormat="1" ht="12.75">
      <c r="A81" s="20">
        <v>329001</v>
      </c>
      <c r="B81" s="31" t="s">
        <v>85</v>
      </c>
      <c r="C81" s="49">
        <v>367</v>
      </c>
      <c r="D81" s="32">
        <v>4291</v>
      </c>
      <c r="E81" s="32">
        <f t="shared" si="54"/>
        <v>11.692098092643052</v>
      </c>
      <c r="F81" s="32">
        <v>0</v>
      </c>
      <c r="G81" s="32">
        <f t="shared" si="55"/>
        <v>0</v>
      </c>
      <c r="H81" s="32">
        <v>0</v>
      </c>
      <c r="I81" s="32">
        <f t="shared" si="56"/>
        <v>0</v>
      </c>
      <c r="J81" s="32">
        <v>0</v>
      </c>
      <c r="K81" s="32">
        <f t="shared" si="57"/>
        <v>0</v>
      </c>
      <c r="L81" s="32">
        <v>5382</v>
      </c>
      <c r="M81" s="32">
        <f t="shared" si="58"/>
        <v>14.664850136239782</v>
      </c>
      <c r="N81" s="32">
        <v>35688</v>
      </c>
      <c r="O81" s="32">
        <f t="shared" si="59"/>
        <v>97.2425068119891</v>
      </c>
      <c r="P81" s="32">
        <v>14112</v>
      </c>
      <c r="Q81" s="32">
        <f t="shared" si="60"/>
        <v>38.45231607629428</v>
      </c>
      <c r="R81" s="32">
        <v>0</v>
      </c>
      <c r="S81" s="32">
        <f t="shared" si="61"/>
        <v>0</v>
      </c>
      <c r="T81" s="32">
        <v>1035</v>
      </c>
      <c r="U81" s="32">
        <f t="shared" si="62"/>
        <v>2.8201634877384194</v>
      </c>
      <c r="V81" s="32">
        <v>0</v>
      </c>
      <c r="W81" s="32">
        <f t="shared" si="63"/>
        <v>0</v>
      </c>
      <c r="X81" s="32">
        <v>4083</v>
      </c>
      <c r="Y81" s="32">
        <f t="shared" si="64"/>
        <v>11.125340599455042</v>
      </c>
      <c r="Z81" s="32">
        <v>1571</v>
      </c>
      <c r="AA81" s="32">
        <f t="shared" si="64"/>
        <v>4.2806539509536785</v>
      </c>
      <c r="AB81" s="32">
        <v>0</v>
      </c>
      <c r="AC81" s="32">
        <f t="shared" si="65"/>
        <v>0</v>
      </c>
      <c r="AD81" s="32">
        <v>547</v>
      </c>
      <c r="AE81" s="32">
        <f t="shared" si="66"/>
        <v>1.4904632152588555</v>
      </c>
      <c r="AF81" s="32">
        <v>3742</v>
      </c>
      <c r="AG81" s="32">
        <f t="shared" si="67"/>
        <v>10.196185286103542</v>
      </c>
      <c r="AH81" s="32">
        <v>0</v>
      </c>
      <c r="AI81" s="32">
        <f t="shared" si="68"/>
        <v>0</v>
      </c>
      <c r="AJ81" s="32">
        <v>0</v>
      </c>
      <c r="AK81" s="32">
        <f t="shared" si="69"/>
        <v>0</v>
      </c>
      <c r="AL81" s="32">
        <v>0</v>
      </c>
      <c r="AM81" s="32">
        <f t="shared" si="70"/>
        <v>0</v>
      </c>
      <c r="AN81" s="32">
        <v>0</v>
      </c>
      <c r="AO81" s="32">
        <f t="shared" si="71"/>
        <v>0</v>
      </c>
      <c r="AP81" s="32">
        <v>0</v>
      </c>
      <c r="AQ81" s="32">
        <f t="shared" si="72"/>
        <v>0</v>
      </c>
      <c r="AR81" s="32">
        <v>0</v>
      </c>
      <c r="AS81" s="32">
        <f t="shared" si="73"/>
        <v>0</v>
      </c>
      <c r="AT81" s="32">
        <v>0</v>
      </c>
      <c r="AU81" s="32">
        <f t="shared" si="74"/>
        <v>0</v>
      </c>
      <c r="AV81" s="32">
        <v>0</v>
      </c>
      <c r="AW81" s="32">
        <f t="shared" si="75"/>
        <v>0</v>
      </c>
      <c r="AX81" s="32">
        <v>12876</v>
      </c>
      <c r="AY81" s="32">
        <f t="shared" si="76"/>
        <v>35.084468664850135</v>
      </c>
      <c r="AZ81" s="32">
        <v>0</v>
      </c>
      <c r="BA81" s="32">
        <f t="shared" si="77"/>
        <v>0</v>
      </c>
      <c r="BB81" s="32">
        <v>0</v>
      </c>
      <c r="BC81" s="32">
        <f t="shared" si="78"/>
        <v>0</v>
      </c>
      <c r="BD81" s="32">
        <v>0</v>
      </c>
      <c r="BE81" s="32">
        <f t="shared" si="79"/>
        <v>0</v>
      </c>
      <c r="BF81" s="32">
        <v>0</v>
      </c>
      <c r="BG81" s="32">
        <f t="shared" si="80"/>
        <v>0</v>
      </c>
      <c r="BH81" s="61">
        <f t="shared" si="81"/>
        <v>83327</v>
      </c>
      <c r="BI81" s="32">
        <f t="shared" si="82"/>
        <v>227.04904632152588</v>
      </c>
    </row>
    <row r="82" spans="1:61" s="29" customFormat="1" ht="12.75">
      <c r="A82" s="20">
        <v>331001</v>
      </c>
      <c r="B82" s="31" t="s">
        <v>86</v>
      </c>
      <c r="C82" s="49">
        <v>627</v>
      </c>
      <c r="D82" s="32">
        <v>113726</v>
      </c>
      <c r="E82" s="32">
        <f t="shared" si="54"/>
        <v>181.3811802232855</v>
      </c>
      <c r="F82" s="32">
        <v>0</v>
      </c>
      <c r="G82" s="32">
        <f t="shared" si="55"/>
        <v>0</v>
      </c>
      <c r="H82" s="32">
        <v>0</v>
      </c>
      <c r="I82" s="32">
        <f t="shared" si="56"/>
        <v>0</v>
      </c>
      <c r="J82" s="32">
        <v>0</v>
      </c>
      <c r="K82" s="32">
        <f t="shared" si="57"/>
        <v>0</v>
      </c>
      <c r="L82" s="32">
        <v>0</v>
      </c>
      <c r="M82" s="32">
        <f t="shared" si="58"/>
        <v>0</v>
      </c>
      <c r="N82" s="32">
        <v>77831</v>
      </c>
      <c r="O82" s="32">
        <f t="shared" si="59"/>
        <v>124.1323763955343</v>
      </c>
      <c r="P82" s="32">
        <v>6421</v>
      </c>
      <c r="Q82" s="32">
        <f t="shared" si="60"/>
        <v>10.240829346092504</v>
      </c>
      <c r="R82" s="32">
        <v>1724</v>
      </c>
      <c r="S82" s="32">
        <f t="shared" si="61"/>
        <v>2.7496012759170654</v>
      </c>
      <c r="T82" s="32">
        <v>0</v>
      </c>
      <c r="U82" s="32">
        <f t="shared" si="62"/>
        <v>0</v>
      </c>
      <c r="V82" s="32">
        <v>0</v>
      </c>
      <c r="W82" s="32">
        <f t="shared" si="63"/>
        <v>0</v>
      </c>
      <c r="X82" s="32">
        <v>60644</v>
      </c>
      <c r="Y82" s="32">
        <f t="shared" si="64"/>
        <v>96.72089314194578</v>
      </c>
      <c r="Z82" s="32">
        <v>4142</v>
      </c>
      <c r="AA82" s="32">
        <f t="shared" si="64"/>
        <v>6.606060606060606</v>
      </c>
      <c r="AB82" s="32">
        <v>0</v>
      </c>
      <c r="AC82" s="32">
        <f t="shared" si="65"/>
        <v>0</v>
      </c>
      <c r="AD82" s="32">
        <v>0</v>
      </c>
      <c r="AE82" s="32">
        <f t="shared" si="66"/>
        <v>0</v>
      </c>
      <c r="AF82" s="32">
        <v>0</v>
      </c>
      <c r="AG82" s="32">
        <f t="shared" si="67"/>
        <v>0</v>
      </c>
      <c r="AH82" s="32">
        <v>0</v>
      </c>
      <c r="AI82" s="32">
        <f t="shared" si="68"/>
        <v>0</v>
      </c>
      <c r="AJ82" s="32">
        <v>0</v>
      </c>
      <c r="AK82" s="32">
        <f t="shared" si="69"/>
        <v>0</v>
      </c>
      <c r="AL82" s="32">
        <v>0</v>
      </c>
      <c r="AM82" s="32">
        <f t="shared" si="70"/>
        <v>0</v>
      </c>
      <c r="AN82" s="32">
        <v>0</v>
      </c>
      <c r="AO82" s="32">
        <f t="shared" si="71"/>
        <v>0</v>
      </c>
      <c r="AP82" s="32">
        <v>0</v>
      </c>
      <c r="AQ82" s="32">
        <f t="shared" si="72"/>
        <v>0</v>
      </c>
      <c r="AR82" s="32">
        <v>0</v>
      </c>
      <c r="AS82" s="32">
        <f t="shared" si="73"/>
        <v>0</v>
      </c>
      <c r="AT82" s="32">
        <v>0</v>
      </c>
      <c r="AU82" s="32">
        <f t="shared" si="74"/>
        <v>0</v>
      </c>
      <c r="AV82" s="32">
        <v>993</v>
      </c>
      <c r="AW82" s="32">
        <f t="shared" si="75"/>
        <v>1.5837320574162679</v>
      </c>
      <c r="AX82" s="32">
        <v>27432</v>
      </c>
      <c r="AY82" s="32">
        <f t="shared" si="76"/>
        <v>43.751196172248804</v>
      </c>
      <c r="AZ82" s="32">
        <v>0</v>
      </c>
      <c r="BA82" s="32">
        <f t="shared" si="77"/>
        <v>0</v>
      </c>
      <c r="BB82" s="32">
        <v>0</v>
      </c>
      <c r="BC82" s="32">
        <f t="shared" si="78"/>
        <v>0</v>
      </c>
      <c r="BD82" s="32">
        <v>0</v>
      </c>
      <c r="BE82" s="32">
        <f t="shared" si="79"/>
        <v>0</v>
      </c>
      <c r="BF82" s="32">
        <v>0</v>
      </c>
      <c r="BG82" s="32">
        <f t="shared" si="80"/>
        <v>0</v>
      </c>
      <c r="BH82" s="61">
        <f t="shared" si="81"/>
        <v>292913</v>
      </c>
      <c r="BI82" s="32">
        <f t="shared" si="82"/>
        <v>467.1658692185008</v>
      </c>
    </row>
    <row r="83" spans="1:61" s="29" customFormat="1" ht="12.75">
      <c r="A83" s="20">
        <v>333001</v>
      </c>
      <c r="B83" s="31" t="s">
        <v>87</v>
      </c>
      <c r="C83" s="49">
        <v>697</v>
      </c>
      <c r="D83" s="32">
        <v>1333</v>
      </c>
      <c r="E83" s="32">
        <f t="shared" si="54"/>
        <v>1.9124820659971307</v>
      </c>
      <c r="F83" s="32">
        <v>72978</v>
      </c>
      <c r="G83" s="32">
        <f t="shared" si="55"/>
        <v>104.70301291248207</v>
      </c>
      <c r="H83" s="32">
        <v>0</v>
      </c>
      <c r="I83" s="32">
        <f t="shared" si="56"/>
        <v>0</v>
      </c>
      <c r="J83" s="32">
        <v>0</v>
      </c>
      <c r="K83" s="32">
        <f t="shared" si="57"/>
        <v>0</v>
      </c>
      <c r="L83" s="32">
        <v>20128</v>
      </c>
      <c r="M83" s="32">
        <f t="shared" si="58"/>
        <v>28.878048780487806</v>
      </c>
      <c r="N83" s="32">
        <v>60836</v>
      </c>
      <c r="O83" s="32">
        <f t="shared" si="59"/>
        <v>87.28263988522238</v>
      </c>
      <c r="P83" s="32">
        <v>11002</v>
      </c>
      <c r="Q83" s="32">
        <f t="shared" si="60"/>
        <v>15.784791965566715</v>
      </c>
      <c r="R83" s="32">
        <v>330</v>
      </c>
      <c r="S83" s="32">
        <f t="shared" si="61"/>
        <v>0.4734576757532281</v>
      </c>
      <c r="T83" s="32">
        <v>0</v>
      </c>
      <c r="U83" s="32">
        <f t="shared" si="62"/>
        <v>0</v>
      </c>
      <c r="V83" s="32">
        <v>0</v>
      </c>
      <c r="W83" s="32">
        <f t="shared" si="63"/>
        <v>0</v>
      </c>
      <c r="X83" s="32">
        <v>42015</v>
      </c>
      <c r="Y83" s="32">
        <f t="shared" si="64"/>
        <v>60.27977044476327</v>
      </c>
      <c r="Z83" s="32">
        <v>1147</v>
      </c>
      <c r="AA83" s="32">
        <f t="shared" si="64"/>
        <v>1.6456241032998564</v>
      </c>
      <c r="AB83" s="32">
        <v>0</v>
      </c>
      <c r="AC83" s="32">
        <f t="shared" si="65"/>
        <v>0</v>
      </c>
      <c r="AD83" s="32">
        <v>0</v>
      </c>
      <c r="AE83" s="32">
        <f t="shared" si="66"/>
        <v>0</v>
      </c>
      <c r="AF83" s="32">
        <v>0</v>
      </c>
      <c r="AG83" s="32">
        <f t="shared" si="67"/>
        <v>0</v>
      </c>
      <c r="AH83" s="32">
        <v>0</v>
      </c>
      <c r="AI83" s="32">
        <f t="shared" si="68"/>
        <v>0</v>
      </c>
      <c r="AJ83" s="32">
        <v>0</v>
      </c>
      <c r="AK83" s="32">
        <f t="shared" si="69"/>
        <v>0</v>
      </c>
      <c r="AL83" s="32">
        <v>0</v>
      </c>
      <c r="AM83" s="32">
        <f t="shared" si="70"/>
        <v>0</v>
      </c>
      <c r="AN83" s="32">
        <v>0</v>
      </c>
      <c r="AO83" s="32">
        <f t="shared" si="71"/>
        <v>0</v>
      </c>
      <c r="AP83" s="32">
        <v>0</v>
      </c>
      <c r="AQ83" s="32">
        <f t="shared" si="72"/>
        <v>0</v>
      </c>
      <c r="AR83" s="32">
        <v>0</v>
      </c>
      <c r="AS83" s="32">
        <f t="shared" si="73"/>
        <v>0</v>
      </c>
      <c r="AT83" s="32">
        <v>0</v>
      </c>
      <c r="AU83" s="32">
        <f t="shared" si="74"/>
        <v>0</v>
      </c>
      <c r="AV83" s="32">
        <v>0</v>
      </c>
      <c r="AW83" s="32">
        <f t="shared" si="75"/>
        <v>0</v>
      </c>
      <c r="AX83" s="32">
        <v>1461</v>
      </c>
      <c r="AY83" s="32">
        <f t="shared" si="76"/>
        <v>2.096126255380201</v>
      </c>
      <c r="AZ83" s="32">
        <v>0</v>
      </c>
      <c r="BA83" s="32">
        <f t="shared" si="77"/>
        <v>0</v>
      </c>
      <c r="BB83" s="32">
        <v>173020</v>
      </c>
      <c r="BC83" s="32">
        <f t="shared" si="78"/>
        <v>248.23529411764707</v>
      </c>
      <c r="BD83" s="32">
        <v>0</v>
      </c>
      <c r="BE83" s="32">
        <f t="shared" si="79"/>
        <v>0</v>
      </c>
      <c r="BF83" s="32">
        <v>0</v>
      </c>
      <c r="BG83" s="32">
        <f t="shared" si="80"/>
        <v>0</v>
      </c>
      <c r="BH83" s="61">
        <f t="shared" si="81"/>
        <v>384250</v>
      </c>
      <c r="BI83" s="32">
        <f t="shared" si="82"/>
        <v>551.2912482065997</v>
      </c>
    </row>
    <row r="84" spans="1:72" ht="12.75">
      <c r="A84" s="21">
        <v>336001</v>
      </c>
      <c r="B84" s="40" t="s">
        <v>88</v>
      </c>
      <c r="C84" s="48">
        <v>653</v>
      </c>
      <c r="D84" s="30">
        <v>0</v>
      </c>
      <c r="E84" s="30">
        <f t="shared" si="54"/>
        <v>0</v>
      </c>
      <c r="F84" s="30">
        <v>0</v>
      </c>
      <c r="G84" s="30">
        <f t="shared" si="55"/>
        <v>0</v>
      </c>
      <c r="H84" s="30">
        <v>0</v>
      </c>
      <c r="I84" s="30">
        <f t="shared" si="56"/>
        <v>0</v>
      </c>
      <c r="J84" s="30">
        <v>0</v>
      </c>
      <c r="K84" s="30">
        <f t="shared" si="57"/>
        <v>0</v>
      </c>
      <c r="L84" s="30">
        <v>8815</v>
      </c>
      <c r="M84" s="30">
        <f t="shared" si="58"/>
        <v>13.499234303215927</v>
      </c>
      <c r="N84" s="30">
        <v>26765</v>
      </c>
      <c r="O84" s="30">
        <f t="shared" si="59"/>
        <v>40.987748851454825</v>
      </c>
      <c r="P84" s="30">
        <v>34138</v>
      </c>
      <c r="Q84" s="30">
        <f t="shared" si="60"/>
        <v>52.27871362940276</v>
      </c>
      <c r="R84" s="30">
        <v>5864</v>
      </c>
      <c r="S84" s="30">
        <f t="shared" si="61"/>
        <v>8.980091883614088</v>
      </c>
      <c r="T84" s="30">
        <v>0</v>
      </c>
      <c r="U84" s="30">
        <f t="shared" si="62"/>
        <v>0</v>
      </c>
      <c r="V84" s="30">
        <v>0</v>
      </c>
      <c r="W84" s="30">
        <f t="shared" si="63"/>
        <v>0</v>
      </c>
      <c r="X84" s="30">
        <v>49486</v>
      </c>
      <c r="Y84" s="30">
        <f t="shared" si="64"/>
        <v>75.78254211332312</v>
      </c>
      <c r="Z84" s="30">
        <v>6411</v>
      </c>
      <c r="AA84" s="30">
        <f t="shared" si="64"/>
        <v>9.817764165390505</v>
      </c>
      <c r="AB84" s="30">
        <v>0</v>
      </c>
      <c r="AC84" s="30">
        <f t="shared" si="65"/>
        <v>0</v>
      </c>
      <c r="AD84" s="30">
        <v>6340</v>
      </c>
      <c r="AE84" s="30">
        <f t="shared" si="66"/>
        <v>9.709035222052067</v>
      </c>
      <c r="AF84" s="30">
        <v>0</v>
      </c>
      <c r="AG84" s="30">
        <f t="shared" si="67"/>
        <v>0</v>
      </c>
      <c r="AH84" s="30">
        <v>0</v>
      </c>
      <c r="AI84" s="30">
        <f t="shared" si="68"/>
        <v>0</v>
      </c>
      <c r="AJ84" s="30">
        <v>0</v>
      </c>
      <c r="AK84" s="30">
        <f t="shared" si="69"/>
        <v>0</v>
      </c>
      <c r="AL84" s="30">
        <v>0</v>
      </c>
      <c r="AM84" s="30">
        <f t="shared" si="70"/>
        <v>0</v>
      </c>
      <c r="AN84" s="30">
        <v>0</v>
      </c>
      <c r="AO84" s="30">
        <f t="shared" si="71"/>
        <v>0</v>
      </c>
      <c r="AP84" s="30">
        <v>0</v>
      </c>
      <c r="AQ84" s="30">
        <f t="shared" si="72"/>
        <v>0</v>
      </c>
      <c r="AR84" s="30">
        <v>0</v>
      </c>
      <c r="AS84" s="30">
        <f t="shared" si="73"/>
        <v>0</v>
      </c>
      <c r="AT84" s="30">
        <v>0</v>
      </c>
      <c r="AU84" s="30">
        <f t="shared" si="74"/>
        <v>0</v>
      </c>
      <c r="AV84" s="30">
        <v>0</v>
      </c>
      <c r="AW84" s="30">
        <f t="shared" si="75"/>
        <v>0</v>
      </c>
      <c r="AX84" s="30">
        <v>21213</v>
      </c>
      <c r="AY84" s="30">
        <f t="shared" si="76"/>
        <v>32.4854517611026</v>
      </c>
      <c r="AZ84" s="30">
        <v>0</v>
      </c>
      <c r="BA84" s="30">
        <f t="shared" si="77"/>
        <v>0</v>
      </c>
      <c r="BB84" s="30">
        <v>0</v>
      </c>
      <c r="BC84" s="30">
        <f t="shared" si="78"/>
        <v>0</v>
      </c>
      <c r="BD84" s="30">
        <v>0</v>
      </c>
      <c r="BE84" s="30">
        <f t="shared" si="79"/>
        <v>0</v>
      </c>
      <c r="BF84" s="30">
        <v>0</v>
      </c>
      <c r="BG84" s="30">
        <f t="shared" si="80"/>
        <v>0</v>
      </c>
      <c r="BH84" s="62">
        <f t="shared" si="81"/>
        <v>159032</v>
      </c>
      <c r="BI84" s="30">
        <f t="shared" si="82"/>
        <v>243.54058192955588</v>
      </c>
      <c r="BK84" s="29"/>
      <c r="BL84" s="29"/>
      <c r="BM84" s="29"/>
      <c r="BN84" s="29"/>
      <c r="BO84" s="29"/>
      <c r="BP84" s="29"/>
      <c r="BQ84" s="29"/>
      <c r="BR84" s="29"/>
      <c r="BS84" s="29"/>
      <c r="BT84" s="29"/>
    </row>
    <row r="85" spans="1:72" ht="12.75">
      <c r="A85" s="39">
        <v>337001</v>
      </c>
      <c r="B85" s="39" t="s">
        <v>89</v>
      </c>
      <c r="C85" s="49">
        <v>942</v>
      </c>
      <c r="D85" s="35">
        <v>529</v>
      </c>
      <c r="E85" s="35">
        <f t="shared" si="54"/>
        <v>0.5615711252653928</v>
      </c>
      <c r="F85" s="35">
        <v>0</v>
      </c>
      <c r="G85" s="35">
        <f t="shared" si="55"/>
        <v>0</v>
      </c>
      <c r="H85" s="35">
        <v>0</v>
      </c>
      <c r="I85" s="35">
        <f t="shared" si="56"/>
        <v>0</v>
      </c>
      <c r="J85" s="35">
        <v>0</v>
      </c>
      <c r="K85" s="35">
        <f t="shared" si="57"/>
        <v>0</v>
      </c>
      <c r="L85" s="35">
        <v>0</v>
      </c>
      <c r="M85" s="35">
        <f t="shared" si="58"/>
        <v>0</v>
      </c>
      <c r="N85" s="35">
        <v>154852</v>
      </c>
      <c r="O85" s="35">
        <f t="shared" si="59"/>
        <v>164.38641188959662</v>
      </c>
      <c r="P85" s="35">
        <v>0</v>
      </c>
      <c r="Q85" s="35">
        <f t="shared" si="60"/>
        <v>0</v>
      </c>
      <c r="R85" s="35">
        <v>0</v>
      </c>
      <c r="S85" s="35">
        <f t="shared" si="61"/>
        <v>0</v>
      </c>
      <c r="T85" s="35">
        <v>0</v>
      </c>
      <c r="U85" s="35">
        <f t="shared" si="62"/>
        <v>0</v>
      </c>
      <c r="V85" s="35">
        <v>0</v>
      </c>
      <c r="W85" s="35">
        <f t="shared" si="63"/>
        <v>0</v>
      </c>
      <c r="X85" s="35">
        <v>28535</v>
      </c>
      <c r="Y85" s="35">
        <f t="shared" si="64"/>
        <v>30.291932059447984</v>
      </c>
      <c r="Z85" s="35">
        <v>0</v>
      </c>
      <c r="AA85" s="35">
        <f t="shared" si="64"/>
        <v>0</v>
      </c>
      <c r="AB85" s="35">
        <v>0</v>
      </c>
      <c r="AC85" s="35">
        <f t="shared" si="65"/>
        <v>0</v>
      </c>
      <c r="AD85" s="35">
        <v>0</v>
      </c>
      <c r="AE85" s="35">
        <f t="shared" si="66"/>
        <v>0</v>
      </c>
      <c r="AF85" s="35">
        <v>0</v>
      </c>
      <c r="AG85" s="35">
        <f t="shared" si="67"/>
        <v>0</v>
      </c>
      <c r="AH85" s="35">
        <v>0</v>
      </c>
      <c r="AI85" s="35">
        <f t="shared" si="68"/>
        <v>0</v>
      </c>
      <c r="AJ85" s="35">
        <v>0</v>
      </c>
      <c r="AK85" s="35">
        <f t="shared" si="69"/>
        <v>0</v>
      </c>
      <c r="AL85" s="35">
        <v>0</v>
      </c>
      <c r="AM85" s="35">
        <f t="shared" si="70"/>
        <v>0</v>
      </c>
      <c r="AN85" s="35">
        <v>0</v>
      </c>
      <c r="AO85" s="35">
        <f t="shared" si="71"/>
        <v>0</v>
      </c>
      <c r="AP85" s="35">
        <v>0</v>
      </c>
      <c r="AQ85" s="35">
        <f t="shared" si="72"/>
        <v>0</v>
      </c>
      <c r="AR85" s="35">
        <v>29875</v>
      </c>
      <c r="AS85" s="35">
        <f t="shared" si="73"/>
        <v>31.71443736730361</v>
      </c>
      <c r="AT85" s="35">
        <v>0</v>
      </c>
      <c r="AU85" s="35">
        <f t="shared" si="74"/>
        <v>0</v>
      </c>
      <c r="AV85" s="35">
        <v>0</v>
      </c>
      <c r="AW85" s="35">
        <f t="shared" si="75"/>
        <v>0</v>
      </c>
      <c r="AX85" s="35">
        <v>67453</v>
      </c>
      <c r="AY85" s="35">
        <f t="shared" si="76"/>
        <v>71.60615711252655</v>
      </c>
      <c r="AZ85" s="35">
        <v>0</v>
      </c>
      <c r="BA85" s="35">
        <f t="shared" si="77"/>
        <v>0</v>
      </c>
      <c r="BB85" s="35">
        <v>0</v>
      </c>
      <c r="BC85" s="35">
        <f t="shared" si="78"/>
        <v>0</v>
      </c>
      <c r="BD85" s="35">
        <v>0</v>
      </c>
      <c r="BE85" s="35">
        <f t="shared" si="79"/>
        <v>0</v>
      </c>
      <c r="BF85" s="35">
        <v>0</v>
      </c>
      <c r="BG85" s="35">
        <f t="shared" si="80"/>
        <v>0</v>
      </c>
      <c r="BH85" s="61">
        <f t="shared" si="81"/>
        <v>281244</v>
      </c>
      <c r="BI85" s="35">
        <f t="shared" si="82"/>
        <v>298.56050955414014</v>
      </c>
      <c r="BK85" s="29"/>
      <c r="BL85" s="29"/>
      <c r="BM85" s="29"/>
      <c r="BN85" s="29"/>
      <c r="BO85" s="29"/>
      <c r="BP85" s="29"/>
      <c r="BQ85" s="29"/>
      <c r="BR85" s="29"/>
      <c r="BS85" s="29"/>
      <c r="BT85" s="29"/>
    </row>
    <row r="86" spans="1:61" s="29" customFormat="1" ht="12.75">
      <c r="A86" s="20">
        <v>339001</v>
      </c>
      <c r="B86" s="31" t="s">
        <v>90</v>
      </c>
      <c r="C86" s="49">
        <v>395</v>
      </c>
      <c r="D86" s="32">
        <v>37047</v>
      </c>
      <c r="E86" s="32">
        <f t="shared" si="54"/>
        <v>93.78987341772152</v>
      </c>
      <c r="F86" s="32">
        <v>0</v>
      </c>
      <c r="G86" s="32">
        <f t="shared" si="55"/>
        <v>0</v>
      </c>
      <c r="H86" s="32">
        <v>0</v>
      </c>
      <c r="I86" s="32">
        <f t="shared" si="56"/>
        <v>0</v>
      </c>
      <c r="J86" s="32">
        <v>2988</v>
      </c>
      <c r="K86" s="32">
        <f t="shared" si="57"/>
        <v>7.564556962025317</v>
      </c>
      <c r="L86" s="32">
        <v>33475</v>
      </c>
      <c r="M86" s="32">
        <f t="shared" si="58"/>
        <v>84.74683544303798</v>
      </c>
      <c r="N86" s="32">
        <v>0</v>
      </c>
      <c r="O86" s="32">
        <f t="shared" si="59"/>
        <v>0</v>
      </c>
      <c r="P86" s="32">
        <v>0</v>
      </c>
      <c r="Q86" s="32">
        <f t="shared" si="60"/>
        <v>0</v>
      </c>
      <c r="R86" s="32">
        <v>5704</v>
      </c>
      <c r="S86" s="32">
        <f t="shared" si="61"/>
        <v>14.440506329113925</v>
      </c>
      <c r="T86" s="32">
        <v>0</v>
      </c>
      <c r="U86" s="32">
        <f t="shared" si="62"/>
        <v>0</v>
      </c>
      <c r="V86" s="32">
        <v>0</v>
      </c>
      <c r="W86" s="32">
        <f t="shared" si="63"/>
        <v>0</v>
      </c>
      <c r="X86" s="32">
        <v>19775</v>
      </c>
      <c r="Y86" s="32">
        <f t="shared" si="64"/>
        <v>50.063291139240505</v>
      </c>
      <c r="Z86" s="32">
        <v>2333</v>
      </c>
      <c r="AA86" s="32">
        <f t="shared" si="64"/>
        <v>5.906329113924051</v>
      </c>
      <c r="AB86" s="32">
        <v>0</v>
      </c>
      <c r="AC86" s="32">
        <f t="shared" si="65"/>
        <v>0</v>
      </c>
      <c r="AD86" s="32">
        <v>0</v>
      </c>
      <c r="AE86" s="32">
        <f t="shared" si="66"/>
        <v>0</v>
      </c>
      <c r="AF86" s="32">
        <v>0</v>
      </c>
      <c r="AG86" s="32">
        <f t="shared" si="67"/>
        <v>0</v>
      </c>
      <c r="AH86" s="32">
        <v>0</v>
      </c>
      <c r="AI86" s="32">
        <f t="shared" si="68"/>
        <v>0</v>
      </c>
      <c r="AJ86" s="32">
        <v>0</v>
      </c>
      <c r="AK86" s="32">
        <f t="shared" si="69"/>
        <v>0</v>
      </c>
      <c r="AL86" s="32">
        <v>0</v>
      </c>
      <c r="AM86" s="32">
        <f t="shared" si="70"/>
        <v>0</v>
      </c>
      <c r="AN86" s="32">
        <v>0</v>
      </c>
      <c r="AO86" s="32">
        <f t="shared" si="71"/>
        <v>0</v>
      </c>
      <c r="AP86" s="32">
        <v>0</v>
      </c>
      <c r="AQ86" s="32">
        <f t="shared" si="72"/>
        <v>0</v>
      </c>
      <c r="AR86" s="32">
        <v>0</v>
      </c>
      <c r="AS86" s="32">
        <f t="shared" si="73"/>
        <v>0</v>
      </c>
      <c r="AT86" s="32">
        <v>0</v>
      </c>
      <c r="AU86" s="32">
        <f t="shared" si="74"/>
        <v>0</v>
      </c>
      <c r="AV86" s="32">
        <v>0</v>
      </c>
      <c r="AW86" s="32">
        <f t="shared" si="75"/>
        <v>0</v>
      </c>
      <c r="AX86" s="32">
        <v>20015</v>
      </c>
      <c r="AY86" s="32">
        <f t="shared" si="76"/>
        <v>50.67088607594937</v>
      </c>
      <c r="AZ86" s="32">
        <v>0</v>
      </c>
      <c r="BA86" s="32">
        <f t="shared" si="77"/>
        <v>0</v>
      </c>
      <c r="BB86" s="32">
        <v>1532</v>
      </c>
      <c r="BC86" s="32">
        <f t="shared" si="78"/>
        <v>3.8784810126582276</v>
      </c>
      <c r="BD86" s="32">
        <v>0</v>
      </c>
      <c r="BE86" s="32">
        <f t="shared" si="79"/>
        <v>0</v>
      </c>
      <c r="BF86" s="32">
        <v>0</v>
      </c>
      <c r="BG86" s="32">
        <f t="shared" si="80"/>
        <v>0</v>
      </c>
      <c r="BH86" s="61">
        <f t="shared" si="81"/>
        <v>122869</v>
      </c>
      <c r="BI86" s="32">
        <f t="shared" si="82"/>
        <v>311.0607594936709</v>
      </c>
    </row>
    <row r="87" spans="1:61" s="29" customFormat="1" ht="12.75">
      <c r="A87" s="20">
        <v>340001</v>
      </c>
      <c r="B87" s="31" t="s">
        <v>94</v>
      </c>
      <c r="C87" s="49">
        <v>103</v>
      </c>
      <c r="D87" s="32">
        <v>2154</v>
      </c>
      <c r="E87" s="32">
        <f aca="true" t="shared" si="83" ref="E87:E95">D87/$C87</f>
        <v>20.9126213592233</v>
      </c>
      <c r="F87" s="32"/>
      <c r="G87" s="32">
        <f aca="true" t="shared" si="84" ref="G87:G95">F87/$C87</f>
        <v>0</v>
      </c>
      <c r="H87" s="32">
        <v>0</v>
      </c>
      <c r="I87" s="32">
        <f aca="true" t="shared" si="85" ref="I87:I95">H87/$C87</f>
        <v>0</v>
      </c>
      <c r="J87" s="32"/>
      <c r="K87" s="32">
        <f aca="true" t="shared" si="86" ref="K87:K95">J87/$C87</f>
        <v>0</v>
      </c>
      <c r="L87" s="32">
        <v>9746</v>
      </c>
      <c r="M87" s="32">
        <f aca="true" t="shared" si="87" ref="M87:M95">L87/$C87</f>
        <v>94.62135922330097</v>
      </c>
      <c r="N87" s="32"/>
      <c r="O87" s="32">
        <f aca="true" t="shared" si="88" ref="O87:O95">N87/$C87</f>
        <v>0</v>
      </c>
      <c r="P87" s="32">
        <v>0</v>
      </c>
      <c r="Q87" s="32">
        <f aca="true" t="shared" si="89" ref="Q87:Q95">P87/$C87</f>
        <v>0</v>
      </c>
      <c r="R87" s="32">
        <v>9959</v>
      </c>
      <c r="S87" s="32">
        <f aca="true" t="shared" si="90" ref="S87:S95">R87/$C87</f>
        <v>96.68932038834951</v>
      </c>
      <c r="T87" s="32">
        <v>0</v>
      </c>
      <c r="U87" s="32">
        <f aca="true" t="shared" si="91" ref="U87:U95">T87/$C87</f>
        <v>0</v>
      </c>
      <c r="V87" s="32">
        <v>0</v>
      </c>
      <c r="W87" s="32">
        <f t="shared" si="63"/>
        <v>0</v>
      </c>
      <c r="X87" s="32">
        <v>4848</v>
      </c>
      <c r="Y87" s="32">
        <f aca="true" t="shared" si="92" ref="Y87:Y96">X87/$C87</f>
        <v>47.067961165048544</v>
      </c>
      <c r="Z87" s="32">
        <v>356</v>
      </c>
      <c r="AA87" s="32">
        <f aca="true" t="shared" si="93" ref="AA87:AA96">Z87/$C87</f>
        <v>3.4563106796116503</v>
      </c>
      <c r="AB87" s="32">
        <v>0</v>
      </c>
      <c r="AC87" s="32">
        <f aca="true" t="shared" si="94" ref="AC87:AC95">AB87/$C87</f>
        <v>0</v>
      </c>
      <c r="AD87" s="32">
        <v>0</v>
      </c>
      <c r="AE87" s="32">
        <f aca="true" t="shared" si="95" ref="AE87:AE95">AD87/$C87</f>
        <v>0</v>
      </c>
      <c r="AF87" s="32">
        <v>0</v>
      </c>
      <c r="AG87" s="32">
        <f aca="true" t="shared" si="96" ref="AG87:AG95">AF87/$C87</f>
        <v>0</v>
      </c>
      <c r="AH87" s="32">
        <v>0</v>
      </c>
      <c r="AI87" s="32">
        <f aca="true" t="shared" si="97" ref="AI87:AI95">AH87/$C87</f>
        <v>0</v>
      </c>
      <c r="AJ87" s="32">
        <v>0</v>
      </c>
      <c r="AK87" s="32">
        <f t="shared" si="69"/>
        <v>0</v>
      </c>
      <c r="AL87" s="32">
        <v>0</v>
      </c>
      <c r="AM87" s="32">
        <f t="shared" si="70"/>
        <v>0</v>
      </c>
      <c r="AN87" s="32">
        <v>0</v>
      </c>
      <c r="AO87" s="32">
        <f aca="true" t="shared" si="98" ref="AO87:AO95">AN87/$C87</f>
        <v>0</v>
      </c>
      <c r="AP87" s="32">
        <v>0</v>
      </c>
      <c r="AQ87" s="32">
        <f aca="true" t="shared" si="99" ref="AQ87:AQ95">AP87/$C87</f>
        <v>0</v>
      </c>
      <c r="AR87" s="32">
        <v>0</v>
      </c>
      <c r="AS87" s="32">
        <f aca="true" t="shared" si="100" ref="AS87:AS96">AR87/$C87</f>
        <v>0</v>
      </c>
      <c r="AT87" s="32">
        <v>0</v>
      </c>
      <c r="AU87" s="32">
        <f aca="true" t="shared" si="101" ref="AU87:AU96">AT87/$C87</f>
        <v>0</v>
      </c>
      <c r="AV87" s="32">
        <v>0</v>
      </c>
      <c r="AW87" s="32">
        <f aca="true" t="shared" si="102" ref="AW87:AW96">AV87/$C87</f>
        <v>0</v>
      </c>
      <c r="AX87" s="32">
        <v>1456</v>
      </c>
      <c r="AY87" s="32">
        <f aca="true" t="shared" si="103" ref="AY87:AY96">AX87/$C87</f>
        <v>14.135922330097088</v>
      </c>
      <c r="AZ87" s="32">
        <v>0</v>
      </c>
      <c r="BA87" s="32">
        <f aca="true" t="shared" si="104" ref="BA87:BA96">AZ87/$C87</f>
        <v>0</v>
      </c>
      <c r="BB87" s="32">
        <v>0</v>
      </c>
      <c r="BC87" s="32">
        <f aca="true" t="shared" si="105" ref="BC87:BC96">BB87/$C87</f>
        <v>0</v>
      </c>
      <c r="BD87" s="32">
        <v>0</v>
      </c>
      <c r="BE87" s="32">
        <f aca="true" t="shared" si="106" ref="BE87:BE96">BD87/$C87</f>
        <v>0</v>
      </c>
      <c r="BF87" s="32">
        <v>0</v>
      </c>
      <c r="BG87" s="32">
        <f aca="true" t="shared" si="107" ref="BG87:BG96">BF87/$C87</f>
        <v>0</v>
      </c>
      <c r="BH87" s="61">
        <f t="shared" si="81"/>
        <v>28519</v>
      </c>
      <c r="BI87" s="32">
        <f aca="true" t="shared" si="108" ref="BI87:BI95">BH87/$C87</f>
        <v>276.88349514563106</v>
      </c>
    </row>
    <row r="88" spans="1:61" s="29" customFormat="1" ht="12.75">
      <c r="A88" s="20">
        <v>341001</v>
      </c>
      <c r="B88" s="31" t="s">
        <v>96</v>
      </c>
      <c r="C88" s="49">
        <v>364</v>
      </c>
      <c r="D88" s="32">
        <v>525</v>
      </c>
      <c r="E88" s="32">
        <f t="shared" si="83"/>
        <v>1.4423076923076923</v>
      </c>
      <c r="F88" s="32">
        <v>111211</v>
      </c>
      <c r="G88" s="32">
        <f t="shared" si="84"/>
        <v>305.52472527472526</v>
      </c>
      <c r="H88" s="32">
        <v>0</v>
      </c>
      <c r="I88" s="32">
        <f t="shared" si="85"/>
        <v>0</v>
      </c>
      <c r="J88" s="32"/>
      <c r="K88" s="32">
        <f t="shared" si="86"/>
        <v>0</v>
      </c>
      <c r="L88" s="32">
        <v>7217</v>
      </c>
      <c r="M88" s="32">
        <f t="shared" si="87"/>
        <v>19.826923076923077</v>
      </c>
      <c r="N88" s="32">
        <v>1881</v>
      </c>
      <c r="O88" s="32">
        <f t="shared" si="88"/>
        <v>5.167582417582418</v>
      </c>
      <c r="P88" s="32">
        <v>3397</v>
      </c>
      <c r="Q88" s="32">
        <f t="shared" si="89"/>
        <v>9.332417582417582</v>
      </c>
      <c r="R88" s="32">
        <v>4312</v>
      </c>
      <c r="S88" s="32">
        <f t="shared" si="90"/>
        <v>11.846153846153847</v>
      </c>
      <c r="T88" s="32">
        <v>5577</v>
      </c>
      <c r="U88" s="32">
        <f t="shared" si="91"/>
        <v>15.321428571428571</v>
      </c>
      <c r="V88" s="32">
        <v>0</v>
      </c>
      <c r="W88" s="32">
        <f t="shared" si="63"/>
        <v>0</v>
      </c>
      <c r="X88" s="32">
        <v>7218</v>
      </c>
      <c r="Y88" s="32">
        <f t="shared" si="92"/>
        <v>19.82967032967033</v>
      </c>
      <c r="Z88" s="32">
        <v>3474</v>
      </c>
      <c r="AA88" s="32">
        <f t="shared" si="93"/>
        <v>9.543956043956044</v>
      </c>
      <c r="AB88" s="32">
        <v>0</v>
      </c>
      <c r="AC88" s="32">
        <f t="shared" si="94"/>
        <v>0</v>
      </c>
      <c r="AD88" s="32">
        <v>0</v>
      </c>
      <c r="AE88" s="32">
        <f t="shared" si="95"/>
        <v>0</v>
      </c>
      <c r="AF88" s="32">
        <v>0</v>
      </c>
      <c r="AG88" s="32">
        <f t="shared" si="96"/>
        <v>0</v>
      </c>
      <c r="AH88" s="32">
        <v>0</v>
      </c>
      <c r="AI88" s="32">
        <f t="shared" si="97"/>
        <v>0</v>
      </c>
      <c r="AJ88" s="32">
        <v>0</v>
      </c>
      <c r="AK88" s="32">
        <f t="shared" si="69"/>
        <v>0</v>
      </c>
      <c r="AL88" s="32">
        <v>0</v>
      </c>
      <c r="AM88" s="32">
        <f t="shared" si="70"/>
        <v>0</v>
      </c>
      <c r="AN88" s="32">
        <v>0</v>
      </c>
      <c r="AO88" s="32">
        <f t="shared" si="98"/>
        <v>0</v>
      </c>
      <c r="AP88" s="32">
        <v>0</v>
      </c>
      <c r="AQ88" s="32">
        <f t="shared" si="99"/>
        <v>0</v>
      </c>
      <c r="AR88" s="32">
        <v>0</v>
      </c>
      <c r="AS88" s="32">
        <f t="shared" si="100"/>
        <v>0</v>
      </c>
      <c r="AT88" s="32">
        <v>284452</v>
      </c>
      <c r="AU88" s="32">
        <f t="shared" si="101"/>
        <v>781.4615384615385</v>
      </c>
      <c r="AV88" s="32">
        <v>0</v>
      </c>
      <c r="AW88" s="32">
        <f t="shared" si="102"/>
        <v>0</v>
      </c>
      <c r="AX88" s="32">
        <v>11969</v>
      </c>
      <c r="AY88" s="32">
        <f t="shared" si="103"/>
        <v>32.88186813186813</v>
      </c>
      <c r="AZ88" s="32">
        <v>0</v>
      </c>
      <c r="BA88" s="32">
        <f t="shared" si="104"/>
        <v>0</v>
      </c>
      <c r="BB88" s="32">
        <v>0</v>
      </c>
      <c r="BC88" s="32">
        <f t="shared" si="105"/>
        <v>0</v>
      </c>
      <c r="BD88" s="32">
        <v>0</v>
      </c>
      <c r="BE88" s="32">
        <f t="shared" si="106"/>
        <v>0</v>
      </c>
      <c r="BF88" s="32">
        <v>0</v>
      </c>
      <c r="BG88" s="32">
        <f t="shared" si="107"/>
        <v>0</v>
      </c>
      <c r="BH88" s="61">
        <f t="shared" si="81"/>
        <v>441233</v>
      </c>
      <c r="BI88" s="32">
        <f t="shared" si="108"/>
        <v>1212.1785714285713</v>
      </c>
    </row>
    <row r="89" spans="1:72" ht="12.75">
      <c r="A89" s="21">
        <v>343001</v>
      </c>
      <c r="B89" s="40" t="s">
        <v>97</v>
      </c>
      <c r="C89" s="48">
        <v>208</v>
      </c>
      <c r="D89" s="32">
        <v>1958</v>
      </c>
      <c r="E89" s="32">
        <f t="shared" si="83"/>
        <v>9.413461538461538</v>
      </c>
      <c r="F89" s="32">
        <v>58088</v>
      </c>
      <c r="G89" s="32">
        <f t="shared" si="84"/>
        <v>279.2692307692308</v>
      </c>
      <c r="H89" s="32">
        <v>0</v>
      </c>
      <c r="I89" s="32">
        <f t="shared" si="85"/>
        <v>0</v>
      </c>
      <c r="J89" s="32">
        <v>0</v>
      </c>
      <c r="K89" s="32">
        <f t="shared" si="86"/>
        <v>0</v>
      </c>
      <c r="L89" s="32">
        <v>0</v>
      </c>
      <c r="M89" s="32">
        <f t="shared" si="87"/>
        <v>0</v>
      </c>
      <c r="N89" s="32">
        <v>14899</v>
      </c>
      <c r="O89" s="32">
        <f t="shared" si="88"/>
        <v>71.6298076923077</v>
      </c>
      <c r="P89" s="32">
        <v>0</v>
      </c>
      <c r="Q89" s="32">
        <f t="shared" si="89"/>
        <v>0</v>
      </c>
      <c r="R89" s="32">
        <v>0</v>
      </c>
      <c r="S89" s="32">
        <f t="shared" si="90"/>
        <v>0</v>
      </c>
      <c r="T89" s="32">
        <v>0</v>
      </c>
      <c r="U89" s="32">
        <f t="shared" si="91"/>
        <v>0</v>
      </c>
      <c r="V89" s="32">
        <v>0</v>
      </c>
      <c r="W89" s="32">
        <f t="shared" si="63"/>
        <v>0</v>
      </c>
      <c r="X89" s="32">
        <v>5542</v>
      </c>
      <c r="Y89" s="32">
        <f t="shared" si="92"/>
        <v>26.64423076923077</v>
      </c>
      <c r="Z89" s="32">
        <v>0</v>
      </c>
      <c r="AA89" s="32">
        <f t="shared" si="93"/>
        <v>0</v>
      </c>
      <c r="AB89" s="32">
        <v>0</v>
      </c>
      <c r="AC89" s="32">
        <f t="shared" si="94"/>
        <v>0</v>
      </c>
      <c r="AD89" s="32">
        <v>0</v>
      </c>
      <c r="AE89" s="32">
        <f t="shared" si="95"/>
        <v>0</v>
      </c>
      <c r="AF89" s="32">
        <v>0</v>
      </c>
      <c r="AG89" s="32">
        <f t="shared" si="96"/>
        <v>0</v>
      </c>
      <c r="AH89" s="32">
        <v>0</v>
      </c>
      <c r="AI89" s="32">
        <f t="shared" si="97"/>
        <v>0</v>
      </c>
      <c r="AJ89" s="32">
        <v>0</v>
      </c>
      <c r="AK89" s="32">
        <f t="shared" si="69"/>
        <v>0</v>
      </c>
      <c r="AL89" s="32">
        <v>0</v>
      </c>
      <c r="AM89" s="32">
        <f t="shared" si="70"/>
        <v>0</v>
      </c>
      <c r="AN89" s="32">
        <v>0</v>
      </c>
      <c r="AO89" s="32">
        <f t="shared" si="98"/>
        <v>0</v>
      </c>
      <c r="AP89" s="32">
        <v>0</v>
      </c>
      <c r="AQ89" s="32">
        <f t="shared" si="99"/>
        <v>0</v>
      </c>
      <c r="AR89" s="32">
        <v>0</v>
      </c>
      <c r="AS89" s="32">
        <f t="shared" si="100"/>
        <v>0</v>
      </c>
      <c r="AT89" s="32">
        <v>35923</v>
      </c>
      <c r="AU89" s="32">
        <f t="shared" si="101"/>
        <v>172.70673076923077</v>
      </c>
      <c r="AV89" s="32">
        <v>0</v>
      </c>
      <c r="AW89" s="32">
        <f t="shared" si="102"/>
        <v>0</v>
      </c>
      <c r="AX89" s="32">
        <v>77933</v>
      </c>
      <c r="AY89" s="32">
        <f t="shared" si="103"/>
        <v>374.67788461538464</v>
      </c>
      <c r="AZ89" s="32">
        <v>0</v>
      </c>
      <c r="BA89" s="32">
        <f t="shared" si="104"/>
        <v>0</v>
      </c>
      <c r="BB89" s="32">
        <v>0</v>
      </c>
      <c r="BC89" s="32">
        <f t="shared" si="105"/>
        <v>0</v>
      </c>
      <c r="BD89" s="32">
        <v>0</v>
      </c>
      <c r="BE89" s="32">
        <f t="shared" si="106"/>
        <v>0</v>
      </c>
      <c r="BF89" s="32">
        <v>0</v>
      </c>
      <c r="BG89" s="32">
        <f t="shared" si="107"/>
        <v>0</v>
      </c>
      <c r="BH89" s="62">
        <f t="shared" si="81"/>
        <v>194343</v>
      </c>
      <c r="BI89" s="32">
        <f t="shared" si="108"/>
        <v>934.3413461538462</v>
      </c>
      <c r="BK89" s="29"/>
      <c r="BL89" s="29"/>
      <c r="BM89" s="29"/>
      <c r="BN89" s="29"/>
      <c r="BO89" s="29"/>
      <c r="BP89" s="29"/>
      <c r="BQ89" s="29"/>
      <c r="BR89" s="29"/>
      <c r="BS89" s="29"/>
      <c r="BT89" s="29"/>
    </row>
    <row r="90" spans="1:72" ht="12.75">
      <c r="A90" s="39">
        <v>343002</v>
      </c>
      <c r="B90" s="39" t="s">
        <v>115</v>
      </c>
      <c r="C90" s="55">
        <v>1246</v>
      </c>
      <c r="D90" s="35">
        <v>391675</v>
      </c>
      <c r="E90" s="35">
        <f t="shared" si="83"/>
        <v>314.34590690208665</v>
      </c>
      <c r="F90" s="35">
        <v>0</v>
      </c>
      <c r="G90" s="35">
        <f t="shared" si="84"/>
        <v>0</v>
      </c>
      <c r="H90" s="35">
        <v>0</v>
      </c>
      <c r="I90" s="35">
        <f t="shared" si="85"/>
        <v>0</v>
      </c>
      <c r="J90" s="35">
        <v>0</v>
      </c>
      <c r="K90" s="35">
        <f t="shared" si="86"/>
        <v>0</v>
      </c>
      <c r="L90" s="35">
        <v>0</v>
      </c>
      <c r="M90" s="35">
        <f t="shared" si="87"/>
        <v>0</v>
      </c>
      <c r="N90" s="35">
        <v>2173</v>
      </c>
      <c r="O90" s="35">
        <f t="shared" si="88"/>
        <v>1.7439807383627608</v>
      </c>
      <c r="P90" s="35">
        <v>0</v>
      </c>
      <c r="Q90" s="35">
        <f t="shared" si="89"/>
        <v>0</v>
      </c>
      <c r="R90" s="35">
        <v>0</v>
      </c>
      <c r="S90" s="35">
        <f t="shared" si="90"/>
        <v>0</v>
      </c>
      <c r="T90" s="35">
        <v>0</v>
      </c>
      <c r="U90" s="35">
        <f t="shared" si="91"/>
        <v>0</v>
      </c>
      <c r="V90" s="35">
        <v>0</v>
      </c>
      <c r="W90" s="35">
        <f>V90/$C90</f>
        <v>0</v>
      </c>
      <c r="X90" s="35">
        <v>12593</v>
      </c>
      <c r="Y90" s="35">
        <f t="shared" si="92"/>
        <v>10.106741573033707</v>
      </c>
      <c r="Z90" s="35">
        <v>380</v>
      </c>
      <c r="AA90" s="35">
        <f t="shared" si="93"/>
        <v>0.30497592295345105</v>
      </c>
      <c r="AB90" s="35">
        <v>0</v>
      </c>
      <c r="AC90" s="35">
        <f t="shared" si="94"/>
        <v>0</v>
      </c>
      <c r="AD90" s="35">
        <v>0</v>
      </c>
      <c r="AE90" s="35">
        <f t="shared" si="95"/>
        <v>0</v>
      </c>
      <c r="AF90" s="35">
        <v>0</v>
      </c>
      <c r="AG90" s="35">
        <f t="shared" si="96"/>
        <v>0</v>
      </c>
      <c r="AH90" s="35">
        <v>0</v>
      </c>
      <c r="AI90" s="35">
        <f t="shared" si="97"/>
        <v>0</v>
      </c>
      <c r="AJ90" s="35">
        <v>0</v>
      </c>
      <c r="AK90" s="35">
        <f>AJ90/$C90</f>
        <v>0</v>
      </c>
      <c r="AL90" s="35">
        <v>0</v>
      </c>
      <c r="AM90" s="35">
        <f>AL90/$C90</f>
        <v>0</v>
      </c>
      <c r="AN90" s="35">
        <v>0</v>
      </c>
      <c r="AO90" s="35">
        <f t="shared" si="98"/>
        <v>0</v>
      </c>
      <c r="AP90" s="35">
        <v>0</v>
      </c>
      <c r="AQ90" s="35">
        <f t="shared" si="99"/>
        <v>0</v>
      </c>
      <c r="AR90" s="35">
        <v>0</v>
      </c>
      <c r="AS90" s="35">
        <f t="shared" si="100"/>
        <v>0</v>
      </c>
      <c r="AT90" s="35">
        <v>0</v>
      </c>
      <c r="AU90" s="35">
        <f t="shared" si="101"/>
        <v>0</v>
      </c>
      <c r="AV90" s="35">
        <v>0</v>
      </c>
      <c r="AW90" s="35">
        <f t="shared" si="102"/>
        <v>0</v>
      </c>
      <c r="AX90" s="35">
        <v>164059</v>
      </c>
      <c r="AY90" s="35">
        <f t="shared" si="103"/>
        <v>131.6685393258427</v>
      </c>
      <c r="AZ90" s="35">
        <v>0</v>
      </c>
      <c r="BA90" s="35">
        <f t="shared" si="104"/>
        <v>0</v>
      </c>
      <c r="BB90" s="35">
        <v>0</v>
      </c>
      <c r="BC90" s="35">
        <f t="shared" si="105"/>
        <v>0</v>
      </c>
      <c r="BD90" s="35">
        <v>0</v>
      </c>
      <c r="BE90" s="35">
        <f t="shared" si="106"/>
        <v>0</v>
      </c>
      <c r="BF90" s="35">
        <v>0</v>
      </c>
      <c r="BG90" s="35">
        <f t="shared" si="107"/>
        <v>0</v>
      </c>
      <c r="BH90" s="61">
        <f t="shared" si="81"/>
        <v>570880</v>
      </c>
      <c r="BI90" s="35">
        <f t="shared" si="108"/>
        <v>458.17014446227927</v>
      </c>
      <c r="BK90" s="29"/>
      <c r="BL90" s="29"/>
      <c r="BM90" s="29"/>
      <c r="BN90" s="29"/>
      <c r="BO90" s="29"/>
      <c r="BP90" s="29"/>
      <c r="BQ90" s="29"/>
      <c r="BR90" s="29"/>
      <c r="BS90" s="29"/>
      <c r="BT90" s="29"/>
    </row>
    <row r="91" spans="1:61" s="29" customFormat="1" ht="12.75">
      <c r="A91" s="20">
        <v>344001</v>
      </c>
      <c r="B91" s="31" t="s">
        <v>118</v>
      </c>
      <c r="C91" s="49">
        <v>296</v>
      </c>
      <c r="D91" s="32">
        <v>275132</v>
      </c>
      <c r="E91" s="32">
        <f t="shared" si="83"/>
        <v>929.5</v>
      </c>
      <c r="F91" s="32">
        <v>0</v>
      </c>
      <c r="G91" s="32">
        <f t="shared" si="84"/>
        <v>0</v>
      </c>
      <c r="H91" s="32">
        <v>0</v>
      </c>
      <c r="I91" s="32">
        <f t="shared" si="85"/>
        <v>0</v>
      </c>
      <c r="J91" s="32">
        <v>0</v>
      </c>
      <c r="K91" s="32">
        <f t="shared" si="86"/>
        <v>0</v>
      </c>
      <c r="L91" s="32">
        <v>0</v>
      </c>
      <c r="M91" s="32">
        <f t="shared" si="87"/>
        <v>0</v>
      </c>
      <c r="N91" s="32">
        <v>38011</v>
      </c>
      <c r="O91" s="32">
        <f t="shared" si="88"/>
        <v>128.41554054054055</v>
      </c>
      <c r="P91" s="32">
        <v>0</v>
      </c>
      <c r="Q91" s="32">
        <f t="shared" si="89"/>
        <v>0</v>
      </c>
      <c r="R91" s="32">
        <v>0</v>
      </c>
      <c r="S91" s="32">
        <f t="shared" si="90"/>
        <v>0</v>
      </c>
      <c r="T91" s="32">
        <v>0</v>
      </c>
      <c r="U91" s="32">
        <f t="shared" si="91"/>
        <v>0</v>
      </c>
      <c r="V91" s="32">
        <v>0</v>
      </c>
      <c r="W91" s="32">
        <f>V91/$C91</f>
        <v>0</v>
      </c>
      <c r="X91" s="32">
        <v>8010</v>
      </c>
      <c r="Y91" s="32">
        <f t="shared" si="92"/>
        <v>27.06081081081081</v>
      </c>
      <c r="Z91" s="32">
        <v>0</v>
      </c>
      <c r="AA91" s="32">
        <f t="shared" si="93"/>
        <v>0</v>
      </c>
      <c r="AB91" s="32">
        <v>0</v>
      </c>
      <c r="AC91" s="32">
        <f t="shared" si="94"/>
        <v>0</v>
      </c>
      <c r="AD91" s="32">
        <v>0</v>
      </c>
      <c r="AE91" s="32">
        <f t="shared" si="95"/>
        <v>0</v>
      </c>
      <c r="AF91" s="32">
        <v>0</v>
      </c>
      <c r="AG91" s="32">
        <f t="shared" si="96"/>
        <v>0</v>
      </c>
      <c r="AH91" s="32">
        <v>0</v>
      </c>
      <c r="AI91" s="32">
        <f t="shared" si="97"/>
        <v>0</v>
      </c>
      <c r="AJ91" s="32">
        <v>0</v>
      </c>
      <c r="AK91" s="32">
        <f>AJ91/$C91</f>
        <v>0</v>
      </c>
      <c r="AL91" s="32">
        <v>0</v>
      </c>
      <c r="AM91" s="32">
        <f>AL91/$C91</f>
        <v>0</v>
      </c>
      <c r="AN91" s="32">
        <v>0</v>
      </c>
      <c r="AO91" s="32">
        <f t="shared" si="98"/>
        <v>0</v>
      </c>
      <c r="AP91" s="32">
        <v>0</v>
      </c>
      <c r="AQ91" s="32">
        <f t="shared" si="99"/>
        <v>0</v>
      </c>
      <c r="AR91" s="32">
        <v>0</v>
      </c>
      <c r="AS91" s="32">
        <f t="shared" si="100"/>
        <v>0</v>
      </c>
      <c r="AT91" s="32">
        <v>0</v>
      </c>
      <c r="AU91" s="32">
        <f t="shared" si="101"/>
        <v>0</v>
      </c>
      <c r="AV91" s="32">
        <v>0</v>
      </c>
      <c r="AW91" s="32">
        <f t="shared" si="102"/>
        <v>0</v>
      </c>
      <c r="AX91" s="32">
        <v>13407</v>
      </c>
      <c r="AY91" s="32">
        <f t="shared" si="103"/>
        <v>45.29391891891892</v>
      </c>
      <c r="AZ91" s="32">
        <v>0</v>
      </c>
      <c r="BA91" s="32">
        <f t="shared" si="104"/>
        <v>0</v>
      </c>
      <c r="BB91" s="32">
        <v>0</v>
      </c>
      <c r="BC91" s="32">
        <f t="shared" si="105"/>
        <v>0</v>
      </c>
      <c r="BD91" s="32">
        <v>47767</v>
      </c>
      <c r="BE91" s="32">
        <f t="shared" si="106"/>
        <v>161.375</v>
      </c>
      <c r="BF91" s="32">
        <v>0</v>
      </c>
      <c r="BG91" s="32">
        <f t="shared" si="107"/>
        <v>0</v>
      </c>
      <c r="BH91" s="61">
        <f t="shared" si="81"/>
        <v>382327</v>
      </c>
      <c r="BI91" s="32">
        <f t="shared" si="108"/>
        <v>1291.6452702702702</v>
      </c>
    </row>
    <row r="92" spans="1:61" s="29" customFormat="1" ht="12.75">
      <c r="A92" s="20">
        <v>345001</v>
      </c>
      <c r="B92" s="31" t="s">
        <v>116</v>
      </c>
      <c r="C92" s="49">
        <v>597</v>
      </c>
      <c r="D92" s="32">
        <v>139366</v>
      </c>
      <c r="E92" s="32">
        <f t="shared" si="83"/>
        <v>233.44388609715242</v>
      </c>
      <c r="F92" s="32"/>
      <c r="G92" s="32">
        <f t="shared" si="84"/>
        <v>0</v>
      </c>
      <c r="H92" s="32">
        <v>0</v>
      </c>
      <c r="I92" s="32">
        <f t="shared" si="85"/>
        <v>0</v>
      </c>
      <c r="J92" s="32"/>
      <c r="K92" s="32">
        <f t="shared" si="86"/>
        <v>0</v>
      </c>
      <c r="L92" s="32">
        <v>0</v>
      </c>
      <c r="M92" s="32">
        <f t="shared" si="87"/>
        <v>0</v>
      </c>
      <c r="N92" s="32"/>
      <c r="O92" s="32">
        <f t="shared" si="88"/>
        <v>0</v>
      </c>
      <c r="P92" s="32">
        <v>0</v>
      </c>
      <c r="Q92" s="32">
        <f t="shared" si="89"/>
        <v>0</v>
      </c>
      <c r="R92" s="32">
        <v>0</v>
      </c>
      <c r="S92" s="32">
        <f t="shared" si="90"/>
        <v>0</v>
      </c>
      <c r="T92" s="32">
        <v>0</v>
      </c>
      <c r="U92" s="32">
        <f t="shared" si="91"/>
        <v>0</v>
      </c>
      <c r="V92" s="32">
        <v>0</v>
      </c>
      <c r="W92" s="32">
        <f>V92/$C92</f>
        <v>0</v>
      </c>
      <c r="X92" s="32">
        <v>33664</v>
      </c>
      <c r="Y92" s="32">
        <f t="shared" si="92"/>
        <v>56.38860971524288</v>
      </c>
      <c r="Z92" s="32">
        <v>177450</v>
      </c>
      <c r="AA92" s="32">
        <f t="shared" si="93"/>
        <v>297.2361809045226</v>
      </c>
      <c r="AB92" s="32">
        <v>0</v>
      </c>
      <c r="AC92" s="32">
        <f t="shared" si="94"/>
        <v>0</v>
      </c>
      <c r="AD92" s="32">
        <v>0</v>
      </c>
      <c r="AE92" s="32">
        <f t="shared" si="95"/>
        <v>0</v>
      </c>
      <c r="AF92" s="32">
        <v>0</v>
      </c>
      <c r="AG92" s="32">
        <f t="shared" si="96"/>
        <v>0</v>
      </c>
      <c r="AH92" s="32">
        <v>0</v>
      </c>
      <c r="AI92" s="32">
        <f t="shared" si="97"/>
        <v>0</v>
      </c>
      <c r="AJ92" s="32">
        <v>0</v>
      </c>
      <c r="AK92" s="32">
        <f>AJ92/$C92</f>
        <v>0</v>
      </c>
      <c r="AL92" s="32">
        <v>0</v>
      </c>
      <c r="AM92" s="32">
        <f>AL92/$C92</f>
        <v>0</v>
      </c>
      <c r="AN92" s="32">
        <v>0</v>
      </c>
      <c r="AO92" s="32">
        <f t="shared" si="98"/>
        <v>0</v>
      </c>
      <c r="AP92" s="32">
        <v>0</v>
      </c>
      <c r="AQ92" s="32">
        <f t="shared" si="99"/>
        <v>0</v>
      </c>
      <c r="AR92" s="32">
        <v>0</v>
      </c>
      <c r="AS92" s="32">
        <f t="shared" si="100"/>
        <v>0</v>
      </c>
      <c r="AT92" s="32">
        <v>0</v>
      </c>
      <c r="AU92" s="32">
        <f t="shared" si="101"/>
        <v>0</v>
      </c>
      <c r="AV92" s="32">
        <v>0</v>
      </c>
      <c r="AW92" s="32">
        <f t="shared" si="102"/>
        <v>0</v>
      </c>
      <c r="AX92" s="32">
        <v>38519</v>
      </c>
      <c r="AY92" s="32">
        <f t="shared" si="103"/>
        <v>64.52093802345058</v>
      </c>
      <c r="AZ92" s="32">
        <v>0</v>
      </c>
      <c r="BA92" s="32">
        <f t="shared" si="104"/>
        <v>0</v>
      </c>
      <c r="BB92" s="32">
        <v>0</v>
      </c>
      <c r="BC92" s="32">
        <f t="shared" si="105"/>
        <v>0</v>
      </c>
      <c r="BD92" s="32">
        <v>0</v>
      </c>
      <c r="BE92" s="32">
        <f t="shared" si="106"/>
        <v>0</v>
      </c>
      <c r="BF92" s="32">
        <v>0</v>
      </c>
      <c r="BG92" s="32">
        <f t="shared" si="107"/>
        <v>0</v>
      </c>
      <c r="BH92" s="61">
        <f t="shared" si="81"/>
        <v>388999</v>
      </c>
      <c r="BI92" s="32">
        <f t="shared" si="108"/>
        <v>651.5896147403685</v>
      </c>
    </row>
    <row r="93" spans="1:61" s="29" customFormat="1" ht="12.75">
      <c r="A93" s="20">
        <v>346001</v>
      </c>
      <c r="B93" s="31" t="s">
        <v>119</v>
      </c>
      <c r="C93" s="49">
        <v>625</v>
      </c>
      <c r="D93" s="32">
        <v>112195</v>
      </c>
      <c r="E93" s="32">
        <f t="shared" si="83"/>
        <v>179.512</v>
      </c>
      <c r="F93" s="32">
        <v>0</v>
      </c>
      <c r="G93" s="32">
        <f t="shared" si="84"/>
        <v>0</v>
      </c>
      <c r="H93" s="32">
        <v>0</v>
      </c>
      <c r="I93" s="32">
        <f t="shared" si="85"/>
        <v>0</v>
      </c>
      <c r="J93" s="32">
        <v>0</v>
      </c>
      <c r="K93" s="32">
        <f t="shared" si="86"/>
        <v>0</v>
      </c>
      <c r="L93" s="32">
        <v>0</v>
      </c>
      <c r="M93" s="32">
        <f t="shared" si="87"/>
        <v>0</v>
      </c>
      <c r="N93" s="32">
        <v>26453</v>
      </c>
      <c r="O93" s="32">
        <f t="shared" si="88"/>
        <v>42.3248</v>
      </c>
      <c r="P93" s="32">
        <v>0</v>
      </c>
      <c r="Q93" s="32">
        <f t="shared" si="89"/>
        <v>0</v>
      </c>
      <c r="R93" s="32">
        <v>0</v>
      </c>
      <c r="S93" s="32">
        <f t="shared" si="90"/>
        <v>0</v>
      </c>
      <c r="T93" s="32">
        <v>0</v>
      </c>
      <c r="U93" s="32">
        <f t="shared" si="91"/>
        <v>0</v>
      </c>
      <c r="V93" s="32">
        <v>0</v>
      </c>
      <c r="W93" s="32">
        <f>V93/$C93</f>
        <v>0</v>
      </c>
      <c r="X93" s="32">
        <v>0</v>
      </c>
      <c r="Y93" s="32">
        <f t="shared" si="92"/>
        <v>0</v>
      </c>
      <c r="Z93" s="32">
        <v>0</v>
      </c>
      <c r="AA93" s="32">
        <f t="shared" si="93"/>
        <v>0</v>
      </c>
      <c r="AB93" s="32">
        <v>0</v>
      </c>
      <c r="AC93" s="32">
        <f t="shared" si="94"/>
        <v>0</v>
      </c>
      <c r="AD93" s="32">
        <v>0</v>
      </c>
      <c r="AE93" s="32">
        <f t="shared" si="95"/>
        <v>0</v>
      </c>
      <c r="AF93" s="32">
        <v>0</v>
      </c>
      <c r="AG93" s="32">
        <f t="shared" si="96"/>
        <v>0</v>
      </c>
      <c r="AH93" s="32">
        <v>0</v>
      </c>
      <c r="AI93" s="32">
        <f t="shared" si="97"/>
        <v>0</v>
      </c>
      <c r="AJ93" s="32">
        <v>0</v>
      </c>
      <c r="AK93" s="32">
        <f>AJ93/$C93</f>
        <v>0</v>
      </c>
      <c r="AL93" s="32">
        <v>0</v>
      </c>
      <c r="AM93" s="32">
        <f>AL93/$C93</f>
        <v>0</v>
      </c>
      <c r="AN93" s="32">
        <v>0</v>
      </c>
      <c r="AO93" s="32">
        <f t="shared" si="98"/>
        <v>0</v>
      </c>
      <c r="AP93" s="32">
        <v>0</v>
      </c>
      <c r="AQ93" s="32">
        <f t="shared" si="99"/>
        <v>0</v>
      </c>
      <c r="AR93" s="32">
        <v>0</v>
      </c>
      <c r="AS93" s="32">
        <f t="shared" si="100"/>
        <v>0</v>
      </c>
      <c r="AT93" s="32">
        <v>0</v>
      </c>
      <c r="AU93" s="32">
        <f t="shared" si="101"/>
        <v>0</v>
      </c>
      <c r="AV93" s="32">
        <v>0</v>
      </c>
      <c r="AW93" s="32">
        <f t="shared" si="102"/>
        <v>0</v>
      </c>
      <c r="AX93" s="32">
        <v>15898</v>
      </c>
      <c r="AY93" s="32">
        <f t="shared" si="103"/>
        <v>25.4368</v>
      </c>
      <c r="AZ93" s="32">
        <v>0</v>
      </c>
      <c r="BA93" s="32">
        <f t="shared" si="104"/>
        <v>0</v>
      </c>
      <c r="BB93" s="32">
        <v>0</v>
      </c>
      <c r="BC93" s="32">
        <f t="shared" si="105"/>
        <v>0</v>
      </c>
      <c r="BD93" s="32">
        <v>0</v>
      </c>
      <c r="BE93" s="32">
        <f t="shared" si="106"/>
        <v>0</v>
      </c>
      <c r="BF93" s="32">
        <v>0</v>
      </c>
      <c r="BG93" s="32">
        <f t="shared" si="107"/>
        <v>0</v>
      </c>
      <c r="BH93" s="61">
        <f t="shared" si="81"/>
        <v>154546</v>
      </c>
      <c r="BI93" s="32">
        <f t="shared" si="108"/>
        <v>247.2736</v>
      </c>
    </row>
    <row r="94" spans="1:72" ht="12.75">
      <c r="A94" s="21">
        <v>347001</v>
      </c>
      <c r="B94" s="40" t="s">
        <v>117</v>
      </c>
      <c r="C94" s="48">
        <v>119</v>
      </c>
      <c r="D94" s="30">
        <v>12078</v>
      </c>
      <c r="E94" s="30">
        <f t="shared" si="83"/>
        <v>101.49579831932773</v>
      </c>
      <c r="F94" s="30">
        <v>0</v>
      </c>
      <c r="G94" s="30">
        <f t="shared" si="84"/>
        <v>0</v>
      </c>
      <c r="H94" s="30">
        <v>0</v>
      </c>
      <c r="I94" s="30">
        <f t="shared" si="85"/>
        <v>0</v>
      </c>
      <c r="J94" s="30">
        <v>0</v>
      </c>
      <c r="K94" s="30">
        <f t="shared" si="86"/>
        <v>0</v>
      </c>
      <c r="L94" s="30">
        <v>0</v>
      </c>
      <c r="M94" s="30">
        <f t="shared" si="87"/>
        <v>0</v>
      </c>
      <c r="N94" s="30">
        <v>0</v>
      </c>
      <c r="O94" s="30">
        <f t="shared" si="88"/>
        <v>0</v>
      </c>
      <c r="P94" s="30">
        <v>0</v>
      </c>
      <c r="Q94" s="30">
        <f t="shared" si="89"/>
        <v>0</v>
      </c>
      <c r="R94" s="30">
        <v>0</v>
      </c>
      <c r="S94" s="30">
        <f t="shared" si="90"/>
        <v>0</v>
      </c>
      <c r="T94" s="30">
        <v>0</v>
      </c>
      <c r="U94" s="30">
        <f t="shared" si="91"/>
        <v>0</v>
      </c>
      <c r="V94" s="30">
        <v>0</v>
      </c>
      <c r="W94" s="30">
        <f>V94/$C94</f>
        <v>0</v>
      </c>
      <c r="X94" s="30">
        <v>13726</v>
      </c>
      <c r="Y94" s="30">
        <f t="shared" si="92"/>
        <v>115.34453781512605</v>
      </c>
      <c r="Z94" s="30">
        <v>2500</v>
      </c>
      <c r="AA94" s="30">
        <f t="shared" si="93"/>
        <v>21.008403361344538</v>
      </c>
      <c r="AB94" s="30">
        <v>0</v>
      </c>
      <c r="AC94" s="30">
        <f t="shared" si="94"/>
        <v>0</v>
      </c>
      <c r="AD94" s="30">
        <v>0</v>
      </c>
      <c r="AE94" s="30">
        <f t="shared" si="95"/>
        <v>0</v>
      </c>
      <c r="AF94" s="30">
        <v>0</v>
      </c>
      <c r="AG94" s="30">
        <f t="shared" si="96"/>
        <v>0</v>
      </c>
      <c r="AH94" s="30">
        <v>0</v>
      </c>
      <c r="AI94" s="30">
        <f t="shared" si="97"/>
        <v>0</v>
      </c>
      <c r="AJ94" s="30">
        <v>0</v>
      </c>
      <c r="AK94" s="30">
        <f>AJ94/$C94</f>
        <v>0</v>
      </c>
      <c r="AL94" s="30">
        <v>0</v>
      </c>
      <c r="AM94" s="30">
        <f>AL94/$C94</f>
        <v>0</v>
      </c>
      <c r="AN94" s="30">
        <v>0</v>
      </c>
      <c r="AO94" s="30">
        <f t="shared" si="98"/>
        <v>0</v>
      </c>
      <c r="AP94" s="30">
        <v>0</v>
      </c>
      <c r="AQ94" s="30">
        <f t="shared" si="99"/>
        <v>0</v>
      </c>
      <c r="AR94" s="30">
        <v>0</v>
      </c>
      <c r="AS94" s="30">
        <f t="shared" si="100"/>
        <v>0</v>
      </c>
      <c r="AT94" s="30">
        <v>0</v>
      </c>
      <c r="AU94" s="30">
        <f t="shared" si="101"/>
        <v>0</v>
      </c>
      <c r="AV94" s="30">
        <v>0</v>
      </c>
      <c r="AW94" s="30">
        <f t="shared" si="102"/>
        <v>0</v>
      </c>
      <c r="AX94" s="30">
        <v>7607</v>
      </c>
      <c r="AY94" s="30">
        <f t="shared" si="103"/>
        <v>63.924369747899156</v>
      </c>
      <c r="AZ94" s="30">
        <v>0</v>
      </c>
      <c r="BA94" s="30">
        <f t="shared" si="104"/>
        <v>0</v>
      </c>
      <c r="BB94" s="30">
        <v>0</v>
      </c>
      <c r="BC94" s="30">
        <f t="shared" si="105"/>
        <v>0</v>
      </c>
      <c r="BD94" s="30">
        <v>0</v>
      </c>
      <c r="BE94" s="30">
        <f t="shared" si="106"/>
        <v>0</v>
      </c>
      <c r="BF94" s="30">
        <v>0</v>
      </c>
      <c r="BG94" s="30">
        <f t="shared" si="107"/>
        <v>0</v>
      </c>
      <c r="BH94" s="62">
        <f t="shared" si="81"/>
        <v>35911</v>
      </c>
      <c r="BI94" s="30">
        <f t="shared" si="108"/>
        <v>301.7731092436975</v>
      </c>
      <c r="BK94" s="29"/>
      <c r="BL94" s="29"/>
      <c r="BM94" s="29"/>
      <c r="BN94" s="29"/>
      <c r="BO94" s="29"/>
      <c r="BP94" s="29"/>
      <c r="BQ94" s="29"/>
      <c r="BR94" s="29"/>
      <c r="BS94" s="29"/>
      <c r="BT94" s="29"/>
    </row>
    <row r="95" spans="1:61" s="29" customFormat="1" ht="12.75">
      <c r="A95" s="50">
        <v>348001</v>
      </c>
      <c r="B95" s="50" t="s">
        <v>120</v>
      </c>
      <c r="C95" s="48">
        <v>102</v>
      </c>
      <c r="D95" s="30">
        <v>99012</v>
      </c>
      <c r="E95" s="30">
        <f t="shared" si="83"/>
        <v>970.7058823529412</v>
      </c>
      <c r="F95" s="30">
        <v>0</v>
      </c>
      <c r="G95" s="30">
        <f t="shared" si="84"/>
        <v>0</v>
      </c>
      <c r="H95" s="30">
        <v>0</v>
      </c>
      <c r="I95" s="30">
        <f t="shared" si="85"/>
        <v>0</v>
      </c>
      <c r="J95" s="30">
        <v>0</v>
      </c>
      <c r="K95" s="30">
        <f t="shared" si="86"/>
        <v>0</v>
      </c>
      <c r="L95" s="30">
        <v>0</v>
      </c>
      <c r="M95" s="30">
        <f t="shared" si="87"/>
        <v>0</v>
      </c>
      <c r="N95" s="30">
        <v>3263</v>
      </c>
      <c r="O95" s="30">
        <f t="shared" si="88"/>
        <v>31.99019607843137</v>
      </c>
      <c r="P95" s="30">
        <v>0</v>
      </c>
      <c r="Q95" s="30">
        <f t="shared" si="89"/>
        <v>0</v>
      </c>
      <c r="R95" s="30">
        <v>0</v>
      </c>
      <c r="S95" s="30">
        <f t="shared" si="90"/>
        <v>0</v>
      </c>
      <c r="T95" s="30">
        <v>0</v>
      </c>
      <c r="U95" s="30">
        <f t="shared" si="91"/>
        <v>0</v>
      </c>
      <c r="V95" s="30">
        <v>0</v>
      </c>
      <c r="W95" s="30">
        <f t="shared" si="63"/>
        <v>0</v>
      </c>
      <c r="X95" s="30">
        <v>19132</v>
      </c>
      <c r="Y95" s="30">
        <f t="shared" si="92"/>
        <v>187.5686274509804</v>
      </c>
      <c r="Z95" s="30">
        <v>0</v>
      </c>
      <c r="AA95" s="30">
        <f t="shared" si="93"/>
        <v>0</v>
      </c>
      <c r="AB95" s="30">
        <v>0</v>
      </c>
      <c r="AC95" s="30">
        <f t="shared" si="94"/>
        <v>0</v>
      </c>
      <c r="AD95" s="30">
        <v>0</v>
      </c>
      <c r="AE95" s="30">
        <f t="shared" si="95"/>
        <v>0</v>
      </c>
      <c r="AF95" s="30">
        <v>0</v>
      </c>
      <c r="AG95" s="30">
        <f t="shared" si="96"/>
        <v>0</v>
      </c>
      <c r="AH95" s="30">
        <v>0</v>
      </c>
      <c r="AI95" s="30">
        <f t="shared" si="97"/>
        <v>0</v>
      </c>
      <c r="AJ95" s="30">
        <v>0</v>
      </c>
      <c r="AK95" s="30">
        <f t="shared" si="69"/>
        <v>0</v>
      </c>
      <c r="AL95" s="30">
        <v>0</v>
      </c>
      <c r="AM95" s="30">
        <f t="shared" si="70"/>
        <v>0</v>
      </c>
      <c r="AN95" s="30">
        <v>0</v>
      </c>
      <c r="AO95" s="30">
        <f t="shared" si="98"/>
        <v>0</v>
      </c>
      <c r="AP95" s="30">
        <v>0</v>
      </c>
      <c r="AQ95" s="30">
        <f t="shared" si="99"/>
        <v>0</v>
      </c>
      <c r="AR95" s="30">
        <v>0</v>
      </c>
      <c r="AS95" s="30">
        <f t="shared" si="100"/>
        <v>0</v>
      </c>
      <c r="AT95" s="30">
        <v>18441</v>
      </c>
      <c r="AU95" s="30">
        <f t="shared" si="101"/>
        <v>180.7941176470588</v>
      </c>
      <c r="AV95" s="30">
        <v>0</v>
      </c>
      <c r="AW95" s="30">
        <f t="shared" si="102"/>
        <v>0</v>
      </c>
      <c r="AX95" s="30">
        <v>0</v>
      </c>
      <c r="AY95" s="30">
        <f t="shared" si="103"/>
        <v>0</v>
      </c>
      <c r="AZ95" s="30">
        <v>0</v>
      </c>
      <c r="BA95" s="30">
        <f t="shared" si="104"/>
        <v>0</v>
      </c>
      <c r="BB95" s="30">
        <v>0</v>
      </c>
      <c r="BC95" s="30">
        <f t="shared" si="105"/>
        <v>0</v>
      </c>
      <c r="BD95" s="30">
        <v>2166</v>
      </c>
      <c r="BE95" s="30">
        <f t="shared" si="106"/>
        <v>21.235294117647058</v>
      </c>
      <c r="BF95" s="30">
        <v>0</v>
      </c>
      <c r="BG95" s="30">
        <f t="shared" si="107"/>
        <v>0</v>
      </c>
      <c r="BH95" s="62">
        <f t="shared" si="81"/>
        <v>142014</v>
      </c>
      <c r="BI95" s="30">
        <f t="shared" si="108"/>
        <v>1392.2941176470588</v>
      </c>
    </row>
    <row r="96" spans="1:72" ht="12.75">
      <c r="A96" s="18"/>
      <c r="B96" s="19" t="s">
        <v>91</v>
      </c>
      <c r="C96" s="38">
        <f>SUM(C80:C95)</f>
        <v>7720</v>
      </c>
      <c r="D96" s="41">
        <f>SUM(D80:D95)</f>
        <v>1202645</v>
      </c>
      <c r="E96" s="41">
        <f t="shared" si="54"/>
        <v>155.7830310880829</v>
      </c>
      <c r="F96" s="41">
        <f>SUM(F80:F95)</f>
        <v>242277</v>
      </c>
      <c r="G96" s="41">
        <f t="shared" si="55"/>
        <v>31.3830310880829</v>
      </c>
      <c r="H96" s="41">
        <f>SUM(H80:H95)</f>
        <v>0</v>
      </c>
      <c r="I96" s="41">
        <f t="shared" si="56"/>
        <v>0</v>
      </c>
      <c r="J96" s="41">
        <f>SUM(J80:J95)</f>
        <v>2988</v>
      </c>
      <c r="K96" s="41">
        <f t="shared" si="57"/>
        <v>0.3870466321243523</v>
      </c>
      <c r="L96" s="41">
        <f>SUM(L80:L95)</f>
        <v>84763</v>
      </c>
      <c r="M96" s="41">
        <f t="shared" si="58"/>
        <v>10.979663212435232</v>
      </c>
      <c r="N96" s="41">
        <f>SUM(N80:N95)</f>
        <v>485473</v>
      </c>
      <c r="O96" s="41">
        <f t="shared" si="59"/>
        <v>62.88510362694301</v>
      </c>
      <c r="P96" s="41">
        <f>SUM(P80:P95)</f>
        <v>69070</v>
      </c>
      <c r="Q96" s="41">
        <f t="shared" si="60"/>
        <v>8.946891191709845</v>
      </c>
      <c r="R96" s="41">
        <f>SUM(R80:R95)</f>
        <v>27893</v>
      </c>
      <c r="S96" s="41">
        <f t="shared" si="61"/>
        <v>3.613082901554404</v>
      </c>
      <c r="T96" s="41">
        <f>SUM(T80:T95)</f>
        <v>6612</v>
      </c>
      <c r="U96" s="41">
        <f t="shared" si="62"/>
        <v>0.8564766839378238</v>
      </c>
      <c r="V96" s="41">
        <f>SUM(V80:V95)</f>
        <v>0</v>
      </c>
      <c r="W96" s="41">
        <f t="shared" si="63"/>
        <v>0</v>
      </c>
      <c r="X96" s="41">
        <f>SUM(X80:X95)</f>
        <v>313830</v>
      </c>
      <c r="Y96" s="41">
        <f t="shared" si="92"/>
        <v>40.65155440414508</v>
      </c>
      <c r="Z96" s="41">
        <f>SUM(Z80:Z95)</f>
        <v>200001</v>
      </c>
      <c r="AA96" s="41">
        <f t="shared" si="93"/>
        <v>25.906865284974092</v>
      </c>
      <c r="AB96" s="41">
        <f>SUM(AB80:AB95)</f>
        <v>0</v>
      </c>
      <c r="AC96" s="41">
        <f t="shared" si="65"/>
        <v>0</v>
      </c>
      <c r="AD96" s="41">
        <f>SUM(AD80:AD95)</f>
        <v>6887</v>
      </c>
      <c r="AE96" s="41">
        <f t="shared" si="66"/>
        <v>0.8920984455958549</v>
      </c>
      <c r="AF96" s="41">
        <f>SUM(AF80:AF95)</f>
        <v>3742</v>
      </c>
      <c r="AG96" s="41">
        <f t="shared" si="67"/>
        <v>0.48471502590673576</v>
      </c>
      <c r="AH96" s="41">
        <f>SUM(AH80:AH95)</f>
        <v>0</v>
      </c>
      <c r="AI96" s="41">
        <f t="shared" si="68"/>
        <v>0</v>
      </c>
      <c r="AJ96" s="41">
        <f>SUM(AJ80:AJ95)</f>
        <v>0</v>
      </c>
      <c r="AK96" s="41">
        <f t="shared" si="69"/>
        <v>0</v>
      </c>
      <c r="AL96" s="41">
        <f>SUM(AL80:AL95)</f>
        <v>0</v>
      </c>
      <c r="AM96" s="41">
        <f t="shared" si="70"/>
        <v>0</v>
      </c>
      <c r="AN96" s="41">
        <f>SUM(AN80:AN95)</f>
        <v>0</v>
      </c>
      <c r="AO96" s="41">
        <f t="shared" si="71"/>
        <v>0</v>
      </c>
      <c r="AP96" s="41">
        <f>SUM(AP80:AP95)</f>
        <v>0</v>
      </c>
      <c r="AQ96" s="41">
        <f t="shared" si="72"/>
        <v>0</v>
      </c>
      <c r="AR96" s="41">
        <f>SUM(AR80:AR95)</f>
        <v>29875</v>
      </c>
      <c r="AS96" s="41">
        <f t="shared" si="100"/>
        <v>3.869818652849741</v>
      </c>
      <c r="AT96" s="41">
        <f>SUM(AT80:AT95)</f>
        <v>338816</v>
      </c>
      <c r="AU96" s="41">
        <f t="shared" si="101"/>
        <v>43.888082901554405</v>
      </c>
      <c r="AV96" s="41">
        <f>SUM(AV80:AV95)</f>
        <v>993</v>
      </c>
      <c r="AW96" s="41">
        <f t="shared" si="102"/>
        <v>0.12862694300518135</v>
      </c>
      <c r="AX96" s="41">
        <f>SUM(AX80:AX95)</f>
        <v>495659</v>
      </c>
      <c r="AY96" s="41">
        <f t="shared" si="103"/>
        <v>64.20453367875648</v>
      </c>
      <c r="AZ96" s="41">
        <f>SUM(AZ80:AZ95)</f>
        <v>0</v>
      </c>
      <c r="BA96" s="41">
        <f t="shared" si="104"/>
        <v>0</v>
      </c>
      <c r="BB96" s="41">
        <f>SUM(BB80:BB95)</f>
        <v>174552</v>
      </c>
      <c r="BC96" s="41">
        <f t="shared" si="105"/>
        <v>22.61036269430052</v>
      </c>
      <c r="BD96" s="41">
        <f>SUM(BD80:BD95)</f>
        <v>49933</v>
      </c>
      <c r="BE96" s="41">
        <f t="shared" si="106"/>
        <v>6.46800518134715</v>
      </c>
      <c r="BF96" s="41">
        <f>SUM(BF80:BF95)</f>
        <v>0</v>
      </c>
      <c r="BG96" s="41">
        <f t="shared" si="107"/>
        <v>0</v>
      </c>
      <c r="BH96" s="46">
        <f>SUM(BH80:BH95)</f>
        <v>3736009</v>
      </c>
      <c r="BI96" s="41">
        <f t="shared" si="82"/>
        <v>483.9389896373057</v>
      </c>
      <c r="BK96" s="29"/>
      <c r="BL96" s="29"/>
      <c r="BM96" s="29"/>
      <c r="BN96" s="29"/>
      <c r="BO96" s="29"/>
      <c r="BP96" s="29"/>
      <c r="BQ96" s="29"/>
      <c r="BR96" s="29"/>
      <c r="BS96" s="29"/>
      <c r="BT96" s="29"/>
    </row>
    <row r="97" spans="1:62" ht="12.75">
      <c r="A97" s="13"/>
      <c r="B97" s="14"/>
      <c r="C97" s="14"/>
      <c r="D97" s="14"/>
      <c r="E97" s="14"/>
      <c r="F97" s="14"/>
      <c r="G97" s="36"/>
      <c r="H97" s="14"/>
      <c r="I97" s="14"/>
      <c r="J97" s="14"/>
      <c r="K97" s="36"/>
      <c r="L97" s="14"/>
      <c r="M97" s="14"/>
      <c r="N97" s="14"/>
      <c r="O97" s="36"/>
      <c r="P97" s="14"/>
      <c r="Q97" s="14"/>
      <c r="R97" s="14"/>
      <c r="S97" s="36"/>
      <c r="T97" s="14"/>
      <c r="U97" s="14"/>
      <c r="V97" s="14"/>
      <c r="W97" s="36"/>
      <c r="X97" s="14"/>
      <c r="Y97" s="14"/>
      <c r="Z97" s="14"/>
      <c r="AA97" s="36"/>
      <c r="AB97" s="14"/>
      <c r="AC97" s="14"/>
      <c r="AD97" s="14"/>
      <c r="AE97" s="36"/>
      <c r="AF97" s="14"/>
      <c r="AG97" s="14"/>
      <c r="AH97" s="14"/>
      <c r="AI97" s="36"/>
      <c r="AJ97" s="14"/>
      <c r="AK97" s="14"/>
      <c r="AL97" s="14"/>
      <c r="AM97" s="36"/>
      <c r="AN97" s="14"/>
      <c r="AO97" s="14"/>
      <c r="AP97" s="14"/>
      <c r="AQ97" s="36"/>
      <c r="AR97" s="14"/>
      <c r="AS97" s="36"/>
      <c r="AT97" s="14"/>
      <c r="AU97" s="36"/>
      <c r="AV97" s="14"/>
      <c r="AW97" s="36"/>
      <c r="AX97" s="14"/>
      <c r="AY97" s="36"/>
      <c r="AZ97" s="14"/>
      <c r="BA97" s="36"/>
      <c r="BB97" s="14"/>
      <c r="BC97" s="36"/>
      <c r="BD97" s="14"/>
      <c r="BE97" s="36"/>
      <c r="BF97" s="14"/>
      <c r="BG97" s="36"/>
      <c r="BH97" s="8"/>
      <c r="BI97" s="15"/>
      <c r="BJ97" s="59"/>
    </row>
    <row r="98" spans="1:62" s="29" customFormat="1" ht="12.75">
      <c r="A98" s="21" t="s">
        <v>111</v>
      </c>
      <c r="B98" s="50" t="s">
        <v>112</v>
      </c>
      <c r="C98" s="48">
        <v>314</v>
      </c>
      <c r="D98" s="30">
        <v>0</v>
      </c>
      <c r="E98" s="30">
        <f>D98/$C98</f>
        <v>0</v>
      </c>
      <c r="F98" s="30">
        <v>0</v>
      </c>
      <c r="G98" s="30">
        <f>F98/$C98</f>
        <v>0</v>
      </c>
      <c r="H98" s="30">
        <v>0</v>
      </c>
      <c r="I98" s="30">
        <f>H98/$C98</f>
        <v>0</v>
      </c>
      <c r="J98" s="30">
        <v>0</v>
      </c>
      <c r="K98" s="30">
        <f>J98/$C98</f>
        <v>0</v>
      </c>
      <c r="L98" s="30">
        <v>0</v>
      </c>
      <c r="M98" s="30">
        <f>L98/$C98</f>
        <v>0</v>
      </c>
      <c r="N98" s="30">
        <v>0</v>
      </c>
      <c r="O98" s="30">
        <f>N98/$C98</f>
        <v>0</v>
      </c>
      <c r="P98" s="30">
        <v>0</v>
      </c>
      <c r="Q98" s="30">
        <f>P98/$C98</f>
        <v>0</v>
      </c>
      <c r="R98" s="30">
        <v>0</v>
      </c>
      <c r="S98" s="30">
        <f>R98/$C98</f>
        <v>0</v>
      </c>
      <c r="T98" s="30">
        <v>0</v>
      </c>
      <c r="U98" s="30">
        <f>T98/$C98</f>
        <v>0</v>
      </c>
      <c r="V98" s="30">
        <v>0</v>
      </c>
      <c r="W98" s="30">
        <f>V98/$C98</f>
        <v>0</v>
      </c>
      <c r="X98" s="30">
        <v>0</v>
      </c>
      <c r="Y98" s="30">
        <f>X98/$C98</f>
        <v>0</v>
      </c>
      <c r="Z98" s="30">
        <v>0</v>
      </c>
      <c r="AA98" s="30">
        <f>Z98/$C98</f>
        <v>0</v>
      </c>
      <c r="AB98" s="30">
        <v>0</v>
      </c>
      <c r="AC98" s="30">
        <f>AB98/$C98</f>
        <v>0</v>
      </c>
      <c r="AD98" s="30">
        <v>0</v>
      </c>
      <c r="AE98" s="30">
        <f>AD98/$C98</f>
        <v>0</v>
      </c>
      <c r="AF98" s="30">
        <v>0</v>
      </c>
      <c r="AG98" s="30">
        <f>AF98/$C98</f>
        <v>0</v>
      </c>
      <c r="AH98" s="30">
        <v>0</v>
      </c>
      <c r="AI98" s="30">
        <f>AH98/$C98</f>
        <v>0</v>
      </c>
      <c r="AJ98" s="30">
        <v>0</v>
      </c>
      <c r="AK98" s="30">
        <f>AJ98/$C98</f>
        <v>0</v>
      </c>
      <c r="AL98" s="30">
        <v>0</v>
      </c>
      <c r="AM98" s="30">
        <f>AL98/$C98</f>
        <v>0</v>
      </c>
      <c r="AN98" s="30">
        <v>0</v>
      </c>
      <c r="AO98" s="30">
        <f>AN98/$C98</f>
        <v>0</v>
      </c>
      <c r="AP98" s="30">
        <v>0</v>
      </c>
      <c r="AQ98" s="30">
        <f>AP98/$C98</f>
        <v>0</v>
      </c>
      <c r="AR98" s="30">
        <v>0</v>
      </c>
      <c r="AS98" s="30">
        <f>AR98/$C98</f>
        <v>0</v>
      </c>
      <c r="AT98" s="30">
        <v>0</v>
      </c>
      <c r="AU98" s="30">
        <f>AT98/$C98</f>
        <v>0</v>
      </c>
      <c r="AV98" s="30">
        <v>0</v>
      </c>
      <c r="AW98" s="30">
        <f>AV98/$C98</f>
        <v>0</v>
      </c>
      <c r="AX98" s="30">
        <v>48861</v>
      </c>
      <c r="AY98" s="30">
        <f>AX98/$C98</f>
        <v>155.60828025477707</v>
      </c>
      <c r="AZ98" s="30">
        <v>0</v>
      </c>
      <c r="BA98" s="30">
        <f>AZ98/$C98</f>
        <v>0</v>
      </c>
      <c r="BB98" s="30">
        <v>0</v>
      </c>
      <c r="BC98" s="30">
        <f>BB98/$C98</f>
        <v>0</v>
      </c>
      <c r="BD98" s="30">
        <v>0</v>
      </c>
      <c r="BE98" s="30">
        <f>BD98/$C98</f>
        <v>0</v>
      </c>
      <c r="BF98" s="30">
        <v>0</v>
      </c>
      <c r="BG98" s="30">
        <f>BF98/$C98</f>
        <v>0</v>
      </c>
      <c r="BH98" s="43">
        <f>D98+F98+H98+J98+L98+N98+P98+R98+T98+V98+X98+Z98+AB98+AD98+AF98+AH98+AJ98+AL98+AN98+AP98+AR98+AT98+AV98+AX98+AZ98+BB98+BD98+BF98</f>
        <v>48861</v>
      </c>
      <c r="BI98" s="30">
        <f>BH98/$C98</f>
        <v>155.60828025477707</v>
      </c>
      <c r="BJ98" s="59"/>
    </row>
    <row r="99" spans="1:61" ht="12.75">
      <c r="A99" s="18"/>
      <c r="B99" s="19" t="s">
        <v>113</v>
      </c>
      <c r="C99" s="38">
        <f>SUM(C98)</f>
        <v>314</v>
      </c>
      <c r="D99" s="34">
        <f>SUM(D98)</f>
        <v>0</v>
      </c>
      <c r="E99" s="34">
        <f>D99/$C99</f>
        <v>0</v>
      </c>
      <c r="F99" s="34">
        <f>SUM(F98)</f>
        <v>0</v>
      </c>
      <c r="G99" s="34">
        <f>F99/$C99</f>
        <v>0</v>
      </c>
      <c r="H99" s="34">
        <f>SUM(H98)</f>
        <v>0</v>
      </c>
      <c r="I99" s="34">
        <f>H99/$C99</f>
        <v>0</v>
      </c>
      <c r="J99" s="34">
        <f>SUM(J98)</f>
        <v>0</v>
      </c>
      <c r="K99" s="34">
        <f>J99/$C99</f>
        <v>0</v>
      </c>
      <c r="L99" s="34">
        <f>SUM(L98)</f>
        <v>0</v>
      </c>
      <c r="M99" s="34">
        <f>L99/$C99</f>
        <v>0</v>
      </c>
      <c r="N99" s="34">
        <f>SUM(N98)</f>
        <v>0</v>
      </c>
      <c r="O99" s="34">
        <f>N99/$C99</f>
        <v>0</v>
      </c>
      <c r="P99" s="34">
        <f>SUM(P98)</f>
        <v>0</v>
      </c>
      <c r="Q99" s="34">
        <f>P99/$C99</f>
        <v>0</v>
      </c>
      <c r="R99" s="34">
        <f>SUM(R98)</f>
        <v>0</v>
      </c>
      <c r="S99" s="34">
        <f>R99/$C99</f>
        <v>0</v>
      </c>
      <c r="T99" s="34">
        <f>SUM(T98)</f>
        <v>0</v>
      </c>
      <c r="U99" s="34">
        <f>T99/$C99</f>
        <v>0</v>
      </c>
      <c r="V99" s="34">
        <f>SUM(V98)</f>
        <v>0</v>
      </c>
      <c r="W99" s="34">
        <f>V99/$C99</f>
        <v>0</v>
      </c>
      <c r="X99" s="34">
        <f>SUM(X98)</f>
        <v>0</v>
      </c>
      <c r="Y99" s="34">
        <f>X99/$C99</f>
        <v>0</v>
      </c>
      <c r="Z99" s="34">
        <f>SUM(Z98)</f>
        <v>0</v>
      </c>
      <c r="AA99" s="34">
        <f>Z99/$C99</f>
        <v>0</v>
      </c>
      <c r="AB99" s="34">
        <f>SUM(AB98)</f>
        <v>0</v>
      </c>
      <c r="AC99" s="34">
        <f>AB99/$C99</f>
        <v>0</v>
      </c>
      <c r="AD99" s="34">
        <f>SUM(AD98)</f>
        <v>0</v>
      </c>
      <c r="AE99" s="34">
        <f>AD99/$C99</f>
        <v>0</v>
      </c>
      <c r="AF99" s="34">
        <f>SUM(AF98)</f>
        <v>0</v>
      </c>
      <c r="AG99" s="34">
        <f>AF99/$C99</f>
        <v>0</v>
      </c>
      <c r="AH99" s="34">
        <f>SUM(AH98)</f>
        <v>0</v>
      </c>
      <c r="AI99" s="34">
        <f>AH99/$C99</f>
        <v>0</v>
      </c>
      <c r="AJ99" s="34">
        <f>SUM(AJ98)</f>
        <v>0</v>
      </c>
      <c r="AK99" s="34">
        <f>AJ99/$C99</f>
        <v>0</v>
      </c>
      <c r="AL99" s="34">
        <f>SUM(AL98)</f>
        <v>0</v>
      </c>
      <c r="AM99" s="34">
        <f>AL99/$C99</f>
        <v>0</v>
      </c>
      <c r="AN99" s="34">
        <f>SUM(AN98)</f>
        <v>0</v>
      </c>
      <c r="AO99" s="34">
        <f>AN99/$C99</f>
        <v>0</v>
      </c>
      <c r="AP99" s="34">
        <f>SUM(AP98)</f>
        <v>0</v>
      </c>
      <c r="AQ99" s="34">
        <f>AP99/$C99</f>
        <v>0</v>
      </c>
      <c r="AR99" s="34">
        <f>SUM(AR98)</f>
        <v>0</v>
      </c>
      <c r="AS99" s="34">
        <f>AR99/$C99</f>
        <v>0</v>
      </c>
      <c r="AT99" s="34">
        <f>SUM(AT98)</f>
        <v>0</v>
      </c>
      <c r="AU99" s="34">
        <f>AT99/$C99</f>
        <v>0</v>
      </c>
      <c r="AV99" s="34">
        <f>SUM(AV98)</f>
        <v>0</v>
      </c>
      <c r="AW99" s="34">
        <f>AV99/$C99</f>
        <v>0</v>
      </c>
      <c r="AX99" s="34">
        <f>SUM(AX98)</f>
        <v>48861</v>
      </c>
      <c r="AY99" s="34">
        <f>AX99/$C99</f>
        <v>155.60828025477707</v>
      </c>
      <c r="AZ99" s="34">
        <f>SUM(AZ98)</f>
        <v>0</v>
      </c>
      <c r="BA99" s="34">
        <f>AZ99/$C99</f>
        <v>0</v>
      </c>
      <c r="BB99" s="34">
        <f>SUM(BB98)</f>
        <v>0</v>
      </c>
      <c r="BC99" s="34">
        <f>BB99/$C99</f>
        <v>0</v>
      </c>
      <c r="BD99" s="34">
        <f>SUM(BD98)</f>
        <v>0</v>
      </c>
      <c r="BE99" s="34">
        <f>BD99/$C99</f>
        <v>0</v>
      </c>
      <c r="BF99" s="34">
        <f>SUM(BF98)</f>
        <v>0</v>
      </c>
      <c r="BG99" s="34">
        <f>BF99/$C99</f>
        <v>0</v>
      </c>
      <c r="BH99" s="46">
        <f>SUM(BH98)</f>
        <v>48861</v>
      </c>
      <c r="BI99" s="34">
        <f>BH99/$C99</f>
        <v>155.60828025477707</v>
      </c>
    </row>
    <row r="100" spans="1:61" ht="12.75">
      <c r="A100" s="13"/>
      <c r="B100" s="14"/>
      <c r="C100" s="14"/>
      <c r="D100" s="14"/>
      <c r="E100" s="14"/>
      <c r="F100" s="14"/>
      <c r="G100" s="36"/>
      <c r="H100" s="14"/>
      <c r="I100" s="14"/>
      <c r="J100" s="14"/>
      <c r="K100" s="36"/>
      <c r="L100" s="14"/>
      <c r="M100" s="14"/>
      <c r="N100" s="14"/>
      <c r="O100" s="36"/>
      <c r="P100" s="14"/>
      <c r="Q100" s="14"/>
      <c r="R100" s="14"/>
      <c r="S100" s="36"/>
      <c r="T100" s="14"/>
      <c r="U100" s="14"/>
      <c r="V100" s="14"/>
      <c r="W100" s="36"/>
      <c r="X100" s="14"/>
      <c r="Y100" s="14"/>
      <c r="Z100" s="14"/>
      <c r="AA100" s="36"/>
      <c r="AB100" s="14"/>
      <c r="AC100" s="14"/>
      <c r="AD100" s="14"/>
      <c r="AE100" s="36"/>
      <c r="AF100" s="14"/>
      <c r="AG100" s="14"/>
      <c r="AH100" s="14"/>
      <c r="AI100" s="36"/>
      <c r="AJ100" s="14"/>
      <c r="AK100" s="14"/>
      <c r="AL100" s="14"/>
      <c r="AM100" s="36"/>
      <c r="AN100" s="14"/>
      <c r="AO100" s="14"/>
      <c r="AP100" s="14"/>
      <c r="AQ100" s="36"/>
      <c r="AR100" s="14"/>
      <c r="AS100" s="36"/>
      <c r="AT100" s="14"/>
      <c r="AU100" s="36"/>
      <c r="AV100" s="14"/>
      <c r="AW100" s="36"/>
      <c r="AX100" s="14"/>
      <c r="AY100" s="36"/>
      <c r="AZ100" s="14"/>
      <c r="BA100" s="36"/>
      <c r="BB100" s="14"/>
      <c r="BC100" s="36"/>
      <c r="BD100" s="14"/>
      <c r="BE100" s="36"/>
      <c r="BF100" s="14"/>
      <c r="BG100" s="36"/>
      <c r="BH100" s="8"/>
      <c r="BI100" s="15"/>
    </row>
    <row r="101" spans="1:61" ht="13.5" thickBot="1">
      <c r="A101" s="22"/>
      <c r="B101" s="23" t="s">
        <v>92</v>
      </c>
      <c r="C101" s="56">
        <f>C96+C78+C74+C99</f>
        <v>702406</v>
      </c>
      <c r="D101" s="57">
        <f>D96+D78+D74+D99</f>
        <v>45599060.480000004</v>
      </c>
      <c r="E101" s="24">
        <f>D101/$C101</f>
        <v>64.91838122111714</v>
      </c>
      <c r="F101" s="24">
        <f>F96+F78+F74+F99</f>
        <v>1137762</v>
      </c>
      <c r="G101" s="24">
        <f>F101/$C101</f>
        <v>1.6198067784159018</v>
      </c>
      <c r="H101" s="24">
        <f>H96+H78+H74+H99</f>
        <v>0</v>
      </c>
      <c r="I101" s="24">
        <f>H101/$C101</f>
        <v>0</v>
      </c>
      <c r="J101" s="24">
        <f>J96+J78+J74+J99</f>
        <v>15551528</v>
      </c>
      <c r="K101" s="24">
        <f>J101/$C101</f>
        <v>22.14036896040182</v>
      </c>
      <c r="L101" s="24">
        <f>L96+L78+L74+L99</f>
        <v>22348217</v>
      </c>
      <c r="M101" s="24">
        <f>L101/$C101</f>
        <v>31.816665859915776</v>
      </c>
      <c r="N101" s="24">
        <f>N96+N78+N74+N99</f>
        <v>43000313.34</v>
      </c>
      <c r="O101" s="24">
        <f>N101/$C101</f>
        <v>61.2186019766346</v>
      </c>
      <c r="P101" s="24">
        <f>P96+P78+P74+P99</f>
        <v>7384676</v>
      </c>
      <c r="Q101" s="24">
        <f>P101/$C101</f>
        <v>10.513401081425842</v>
      </c>
      <c r="R101" s="24">
        <f>R96+R78+R74+R99</f>
        <v>1164533</v>
      </c>
      <c r="S101" s="24">
        <f>R101/$C101</f>
        <v>1.6579200633251994</v>
      </c>
      <c r="T101" s="24">
        <f>T96+T78+T74+T99</f>
        <v>190926</v>
      </c>
      <c r="U101" s="24">
        <f>T101/$C101</f>
        <v>0.2718171541814848</v>
      </c>
      <c r="V101" s="24">
        <f>V96+V78+V74+V99</f>
        <v>46089</v>
      </c>
      <c r="W101" s="24">
        <f>V101/$C101</f>
        <v>0.06561589735850776</v>
      </c>
      <c r="X101" s="24">
        <f>X96+X78+X74+X99</f>
        <v>28329693</v>
      </c>
      <c r="Y101" s="24">
        <f>X101/$C101</f>
        <v>40.33236191034815</v>
      </c>
      <c r="Z101" s="24">
        <f>Z96+Z78+Z74+Z99</f>
        <v>2639713</v>
      </c>
      <c r="AA101" s="24">
        <f>Z101/$C101</f>
        <v>3.7581014399079735</v>
      </c>
      <c r="AB101" s="24">
        <f>AB96+AB78+AB74+AB99</f>
        <v>1085153</v>
      </c>
      <c r="AC101" s="24">
        <f>AB101/$C101</f>
        <v>1.544908500212128</v>
      </c>
      <c r="AD101" s="24">
        <f>AD96+AD78+AD74+AD99</f>
        <v>2359909</v>
      </c>
      <c r="AE101" s="24">
        <f>AD101/$C101</f>
        <v>3.3597506285538565</v>
      </c>
      <c r="AF101" s="24">
        <f>AF96+AF78+AF74+AF99</f>
        <v>71423</v>
      </c>
      <c r="AG101" s="24">
        <f>AF101/$C101</f>
        <v>0.10168335691893292</v>
      </c>
      <c r="AH101" s="24">
        <f>AH96+AH78+AH74+AH99</f>
        <v>560259</v>
      </c>
      <c r="AI101" s="24">
        <f>AH101/$C101</f>
        <v>0.7976284371147171</v>
      </c>
      <c r="AJ101" s="24">
        <f>AJ96+AJ78+AJ74+AJ99</f>
        <v>326405</v>
      </c>
      <c r="AK101" s="24">
        <f>AJ101/$C101</f>
        <v>0.46469563187102614</v>
      </c>
      <c r="AL101" s="24">
        <f>AL96+AL78+AL74+AL99</f>
        <v>0</v>
      </c>
      <c r="AM101" s="24">
        <f>AL101/$C101</f>
        <v>0</v>
      </c>
      <c r="AN101" s="24">
        <f>AN96+AN78+AN74+AN99</f>
        <v>0</v>
      </c>
      <c r="AO101" s="24">
        <f>AN101/$C101</f>
        <v>0</v>
      </c>
      <c r="AP101" s="24">
        <f>AP96+AP78+AP74+AP99</f>
        <v>0</v>
      </c>
      <c r="AQ101" s="24">
        <f>AP101/$C101</f>
        <v>0</v>
      </c>
      <c r="AR101" s="24">
        <f>AR96+AR78+AR74+AR99</f>
        <v>488937</v>
      </c>
      <c r="AS101" s="24">
        <f>AR101/$C101</f>
        <v>0.6960888716782032</v>
      </c>
      <c r="AT101" s="24">
        <f>AT96+AT78+AT74+AT99</f>
        <v>18144453</v>
      </c>
      <c r="AU101" s="24">
        <f>AT101/$C101</f>
        <v>25.831859351998702</v>
      </c>
      <c r="AV101" s="24">
        <f>AV96+AV78+AV74+AV99</f>
        <v>228490</v>
      </c>
      <c r="AW101" s="24">
        <f>AV101/$C101</f>
        <v>0.3252961962170027</v>
      </c>
      <c r="AX101" s="24">
        <f>AX96+AX78+AX74+AX99</f>
        <v>26656743</v>
      </c>
      <c r="AY101" s="24">
        <f>AX101/$C101</f>
        <v>37.95061972705245</v>
      </c>
      <c r="AZ101" s="24">
        <f>AZ96+AZ78+AZ74+AZ99</f>
        <v>24293117</v>
      </c>
      <c r="BA101" s="24">
        <f>AZ101/$C101</f>
        <v>34.58557728720996</v>
      </c>
      <c r="BB101" s="24">
        <f>BB96+BB78+BB74+BB99</f>
        <v>494231</v>
      </c>
      <c r="BC101" s="24">
        <f>BB101/$C101</f>
        <v>0.7036258232418288</v>
      </c>
      <c r="BD101" s="24">
        <f>BD96+BD78+BD74+BD99</f>
        <v>114900</v>
      </c>
      <c r="BE101" s="24">
        <f>BD101/$C101</f>
        <v>0.16358060722715922</v>
      </c>
      <c r="BF101" s="24">
        <f>BF96+BF78+BF74+BF99</f>
        <v>0</v>
      </c>
      <c r="BG101" s="24">
        <f>BF101/$C101</f>
        <v>0</v>
      </c>
      <c r="BH101" s="47">
        <f>BH96+BH78+BH74+BH99</f>
        <v>242216530.82</v>
      </c>
      <c r="BI101" s="24">
        <f>BH101/$C101</f>
        <v>344.8383567623283</v>
      </c>
    </row>
    <row r="102" ht="6.75" customHeight="1" thickTop="1"/>
    <row r="103" spans="4:62" ht="21" customHeight="1">
      <c r="D103" s="65" t="s">
        <v>114</v>
      </c>
      <c r="E103" s="65"/>
      <c r="F103" s="65"/>
      <c r="G103" s="51"/>
      <c r="H103" s="65" t="s">
        <v>114</v>
      </c>
      <c r="I103" s="65"/>
      <c r="J103" s="65"/>
      <c r="K103" s="51"/>
      <c r="L103" s="65" t="s">
        <v>114</v>
      </c>
      <c r="M103" s="65"/>
      <c r="N103" s="65"/>
      <c r="O103" s="51"/>
      <c r="P103" s="65" t="s">
        <v>114</v>
      </c>
      <c r="Q103" s="65"/>
      <c r="R103" s="65"/>
      <c r="S103" s="51"/>
      <c r="T103" s="65" t="s">
        <v>114</v>
      </c>
      <c r="U103" s="65"/>
      <c r="V103" s="65"/>
      <c r="W103" s="51"/>
      <c r="X103" s="65" t="s">
        <v>114</v>
      </c>
      <c r="Y103" s="65"/>
      <c r="Z103" s="65"/>
      <c r="AA103" s="51"/>
      <c r="AB103" s="65" t="s">
        <v>114</v>
      </c>
      <c r="AC103" s="65"/>
      <c r="AD103" s="65"/>
      <c r="AE103" s="51"/>
      <c r="AF103" s="65" t="s">
        <v>114</v>
      </c>
      <c r="AG103" s="65"/>
      <c r="AH103" s="65"/>
      <c r="AI103" s="51"/>
      <c r="AJ103" s="65" t="s">
        <v>114</v>
      </c>
      <c r="AK103" s="65"/>
      <c r="AL103" s="65"/>
      <c r="AM103" s="51"/>
      <c r="AN103" s="65" t="s">
        <v>114</v>
      </c>
      <c r="AO103" s="65"/>
      <c r="AP103" s="65"/>
      <c r="AQ103" s="51"/>
      <c r="AR103" s="65" t="s">
        <v>114</v>
      </c>
      <c r="AS103" s="65"/>
      <c r="AT103" s="65"/>
      <c r="AU103" s="51"/>
      <c r="AV103" s="65" t="s">
        <v>114</v>
      </c>
      <c r="AW103" s="65"/>
      <c r="AX103" s="65"/>
      <c r="AY103" s="51"/>
      <c r="AZ103" s="65" t="s">
        <v>114</v>
      </c>
      <c r="BA103" s="65"/>
      <c r="BB103" s="65"/>
      <c r="BC103" s="51"/>
      <c r="BD103" s="65" t="s">
        <v>114</v>
      </c>
      <c r="BE103" s="65"/>
      <c r="BF103" s="65"/>
      <c r="BG103" s="51"/>
      <c r="BH103" s="65" t="s">
        <v>114</v>
      </c>
      <c r="BI103" s="65"/>
      <c r="BJ103" s="65"/>
    </row>
    <row r="364" ht="12.75">
      <c r="BL364" s="58"/>
    </row>
  </sheetData>
  <sheetProtection/>
  <mergeCells count="33">
    <mergeCell ref="AZ103:BB103"/>
    <mergeCell ref="AR103:AT103"/>
    <mergeCell ref="BD103:BF103"/>
    <mergeCell ref="AV103:AX103"/>
    <mergeCell ref="AB103:AD103"/>
    <mergeCell ref="AF103:AH103"/>
    <mergeCell ref="AJ103:AL103"/>
    <mergeCell ref="AN103:AP103"/>
    <mergeCell ref="AB1:AE1"/>
    <mergeCell ref="AF1:AI1"/>
    <mergeCell ref="A1:B2"/>
    <mergeCell ref="BH2:BH3"/>
    <mergeCell ref="C2:C3"/>
    <mergeCell ref="D1:G1"/>
    <mergeCell ref="H1:K1"/>
    <mergeCell ref="AJ1:AM1"/>
    <mergeCell ref="AN1:AQ1"/>
    <mergeCell ref="L1:O1"/>
    <mergeCell ref="P1:S1"/>
    <mergeCell ref="T1:W1"/>
    <mergeCell ref="D103:F103"/>
    <mergeCell ref="H103:J103"/>
    <mergeCell ref="L103:N103"/>
    <mergeCell ref="BH103:BJ103"/>
    <mergeCell ref="P103:R103"/>
    <mergeCell ref="T103:V103"/>
    <mergeCell ref="X103:Z103"/>
    <mergeCell ref="BH1:BK1"/>
    <mergeCell ref="AR1:AU1"/>
    <mergeCell ref="AV1:AY1"/>
    <mergeCell ref="AZ1:BC1"/>
    <mergeCell ref="BD1:BG1"/>
    <mergeCell ref="X1:AA1"/>
  </mergeCells>
  <printOptions horizontalCentered="1"/>
  <pageMargins left="0.25" right="0.25" top="0.73" bottom="0.5" header="0.41" footer="0.5"/>
  <pageSetup fitToHeight="2" fitToWidth="14" horizontalDpi="600" verticalDpi="600" orientation="portrait" paperSize="5" scale="64" r:id="rId1"/>
  <colBreaks count="14" manualBreakCount="14">
    <brk id="7" max="102" man="1"/>
    <brk id="11" max="102" man="1"/>
    <brk id="15" max="102" man="1"/>
    <brk id="19" max="102" man="1"/>
    <brk id="23" max="102" man="1"/>
    <brk id="27" max="102" man="1"/>
    <brk id="31" max="102" man="1"/>
    <brk id="35" max="102" man="1"/>
    <brk id="39" max="102" man="1"/>
    <brk id="43" max="102" man="1"/>
    <brk id="47" max="102" man="1"/>
    <brk id="51" max="102" man="1"/>
    <brk id="55" max="102" man="1"/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Zalinsky Matthew</cp:lastModifiedBy>
  <cp:lastPrinted>2013-10-16T20:37:03Z</cp:lastPrinted>
  <dcterms:created xsi:type="dcterms:W3CDTF">2003-04-30T20:08:44Z</dcterms:created>
  <dcterms:modified xsi:type="dcterms:W3CDTF">2013-10-21T20:58:38Z</dcterms:modified>
  <cp:category/>
  <cp:version/>
  <cp:contentType/>
  <cp:contentStatus/>
</cp:coreProperties>
</file>