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 yWindow="-15" windowWidth="6270" windowHeight="9495"/>
  </bookViews>
  <sheets>
    <sheet name="Total by Object" sheetId="9" r:id="rId1"/>
  </sheets>
  <definedNames>
    <definedName name="_xlnm.Print_Area" localSheetId="0">'Total by Object'!$A$1:$W$123</definedName>
    <definedName name="_xlnm.Print_Titles" localSheetId="0">'Total by Object'!$A:$C,'Total by Object'!$1:$3</definedName>
  </definedNames>
  <calcPr calcId="125725" fullCalcOnLoad="1"/>
</workbook>
</file>

<file path=xl/calcChain.xml><?xml version="1.0" encoding="utf-8"?>
<calcChain xmlns="http://schemas.openxmlformats.org/spreadsheetml/2006/main">
  <c r="T39" i="9"/>
  <c r="U29"/>
  <c r="U28"/>
  <c r="U27"/>
  <c r="V71"/>
  <c r="W71"/>
  <c r="U71"/>
  <c r="S71"/>
  <c r="Q71"/>
  <c r="O71"/>
  <c r="M71"/>
  <c r="K71"/>
  <c r="I71"/>
  <c r="G71"/>
  <c r="E71"/>
  <c r="V98"/>
  <c r="W98"/>
  <c r="U98"/>
  <c r="S98"/>
  <c r="Q98"/>
  <c r="O98"/>
  <c r="M98"/>
  <c r="K98"/>
  <c r="I98"/>
  <c r="G98"/>
  <c r="E98"/>
  <c r="V97"/>
  <c r="W97"/>
  <c r="U97"/>
  <c r="S97"/>
  <c r="Q97"/>
  <c r="O97"/>
  <c r="M97"/>
  <c r="K97"/>
  <c r="I97"/>
  <c r="G97"/>
  <c r="E97"/>
  <c r="V96"/>
  <c r="W96"/>
  <c r="U96"/>
  <c r="S96"/>
  <c r="Q96"/>
  <c r="O96"/>
  <c r="M96"/>
  <c r="K96"/>
  <c r="I96"/>
  <c r="G96"/>
  <c r="E96"/>
  <c r="V95"/>
  <c r="W95"/>
  <c r="U95"/>
  <c r="S95"/>
  <c r="Q95"/>
  <c r="O95"/>
  <c r="M95"/>
  <c r="K95"/>
  <c r="I95"/>
  <c r="G95"/>
  <c r="E95"/>
  <c r="V94"/>
  <c r="W94"/>
  <c r="U94"/>
  <c r="S94"/>
  <c r="Q94"/>
  <c r="O94"/>
  <c r="M94"/>
  <c r="K94"/>
  <c r="I94"/>
  <c r="G94"/>
  <c r="E94"/>
  <c r="V103"/>
  <c r="W103"/>
  <c r="U103"/>
  <c r="S103"/>
  <c r="Q103"/>
  <c r="O103"/>
  <c r="M103"/>
  <c r="K103"/>
  <c r="I103"/>
  <c r="G103"/>
  <c r="E103"/>
  <c r="V102"/>
  <c r="W102"/>
  <c r="U102"/>
  <c r="S102"/>
  <c r="Q102"/>
  <c r="O102"/>
  <c r="M102"/>
  <c r="K102"/>
  <c r="I102"/>
  <c r="G102"/>
  <c r="E102"/>
  <c r="V101"/>
  <c r="W101"/>
  <c r="U101"/>
  <c r="S101"/>
  <c r="Q101"/>
  <c r="O101"/>
  <c r="M101"/>
  <c r="K101"/>
  <c r="I101"/>
  <c r="G101"/>
  <c r="E101"/>
  <c r="V100"/>
  <c r="W100"/>
  <c r="U100"/>
  <c r="S100"/>
  <c r="Q100"/>
  <c r="O100"/>
  <c r="M100"/>
  <c r="K100"/>
  <c r="I100"/>
  <c r="G100"/>
  <c r="E100"/>
  <c r="V99"/>
  <c r="W99"/>
  <c r="U99"/>
  <c r="S99"/>
  <c r="Q99"/>
  <c r="O99"/>
  <c r="M99"/>
  <c r="K99"/>
  <c r="I99"/>
  <c r="G99"/>
  <c r="E99"/>
  <c r="V108"/>
  <c r="W108"/>
  <c r="U108"/>
  <c r="S108"/>
  <c r="Q108"/>
  <c r="O108"/>
  <c r="M108"/>
  <c r="K108"/>
  <c r="I108"/>
  <c r="G108"/>
  <c r="E108"/>
  <c r="V107"/>
  <c r="W107"/>
  <c r="U107"/>
  <c r="S107"/>
  <c r="Q107"/>
  <c r="O107"/>
  <c r="M107"/>
  <c r="K107"/>
  <c r="I107"/>
  <c r="G107"/>
  <c r="E107"/>
  <c r="V106"/>
  <c r="W106"/>
  <c r="U106"/>
  <c r="S106"/>
  <c r="Q106"/>
  <c r="O106"/>
  <c r="M106"/>
  <c r="K106"/>
  <c r="I106"/>
  <c r="G106"/>
  <c r="E106"/>
  <c r="V105"/>
  <c r="W105"/>
  <c r="U105"/>
  <c r="S105"/>
  <c r="Q105"/>
  <c r="O105"/>
  <c r="M105"/>
  <c r="K105"/>
  <c r="I105"/>
  <c r="G105"/>
  <c r="E105"/>
  <c r="V104"/>
  <c r="W104"/>
  <c r="U104"/>
  <c r="S104"/>
  <c r="Q104"/>
  <c r="O104"/>
  <c r="M104"/>
  <c r="K104"/>
  <c r="I104"/>
  <c r="G104"/>
  <c r="E104"/>
  <c r="V85"/>
  <c r="W85"/>
  <c r="S85"/>
  <c r="Q85"/>
  <c r="O85"/>
  <c r="M85"/>
  <c r="K85"/>
  <c r="I85"/>
  <c r="G85"/>
  <c r="E85"/>
  <c r="V75"/>
  <c r="V76"/>
  <c r="V77"/>
  <c r="V79"/>
  <c r="V80"/>
  <c r="V81"/>
  <c r="V82"/>
  <c r="V83"/>
  <c r="V84"/>
  <c r="V86"/>
  <c r="V87"/>
  <c r="V89"/>
  <c r="V90"/>
  <c r="V91"/>
  <c r="V92"/>
  <c r="V93"/>
  <c r="V109"/>
  <c r="V110"/>
  <c r="V111"/>
  <c r="V112"/>
  <c r="V113"/>
  <c r="V114"/>
  <c r="V115"/>
  <c r="V116"/>
  <c r="V4"/>
  <c r="V5"/>
  <c r="V6"/>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2"/>
  <c r="V73"/>
  <c r="V118"/>
  <c r="T73"/>
  <c r="T116"/>
  <c r="T87"/>
  <c r="T77"/>
  <c r="T118"/>
  <c r="R73"/>
  <c r="R116"/>
  <c r="R87"/>
  <c r="R77"/>
  <c r="R118"/>
  <c r="P73"/>
  <c r="P116"/>
  <c r="P87"/>
  <c r="P77"/>
  <c r="P118"/>
  <c r="N73"/>
  <c r="N116"/>
  <c r="N87"/>
  <c r="N77"/>
  <c r="N118"/>
  <c r="L73"/>
  <c r="L116"/>
  <c r="L87"/>
  <c r="L77"/>
  <c r="L118"/>
  <c r="J73"/>
  <c r="J116"/>
  <c r="J87"/>
  <c r="J77"/>
  <c r="J118"/>
  <c r="H73"/>
  <c r="H116"/>
  <c r="H87"/>
  <c r="H77"/>
  <c r="H118"/>
  <c r="F73"/>
  <c r="F116"/>
  <c r="F87"/>
  <c r="F77"/>
  <c r="F118"/>
  <c r="D73"/>
  <c r="D116"/>
  <c r="D87"/>
  <c r="D77"/>
  <c r="D118"/>
  <c r="G91"/>
  <c r="C87"/>
  <c r="C77"/>
  <c r="C116"/>
  <c r="C73"/>
  <c r="C118"/>
  <c r="W118"/>
  <c r="U118"/>
  <c r="S118"/>
  <c r="Q118"/>
  <c r="O118"/>
  <c r="M118"/>
  <c r="K118"/>
  <c r="G118"/>
  <c r="E118"/>
  <c r="I118"/>
  <c r="W90"/>
  <c r="W91"/>
  <c r="W92"/>
  <c r="W93"/>
  <c r="W109"/>
  <c r="W110"/>
  <c r="W111"/>
  <c r="W112"/>
  <c r="W113"/>
  <c r="W114"/>
  <c r="W115"/>
  <c r="W116"/>
  <c r="W89"/>
  <c r="W73"/>
  <c r="W80"/>
  <c r="W81"/>
  <c r="W82"/>
  <c r="W83"/>
  <c r="W84"/>
  <c r="W86"/>
  <c r="W87"/>
  <c r="W79"/>
  <c r="W77"/>
  <c r="W76"/>
  <c r="W75"/>
  <c r="U90"/>
  <c r="U91"/>
  <c r="U92"/>
  <c r="U93"/>
  <c r="U109"/>
  <c r="U110"/>
  <c r="U111"/>
  <c r="U112"/>
  <c r="U113"/>
  <c r="U114"/>
  <c r="U115"/>
  <c r="U116"/>
  <c r="U89"/>
  <c r="U87"/>
  <c r="U77"/>
  <c r="S90"/>
  <c r="S91"/>
  <c r="S92"/>
  <c r="S93"/>
  <c r="S109"/>
  <c r="S110"/>
  <c r="S111"/>
  <c r="S112"/>
  <c r="S113"/>
  <c r="S114"/>
  <c r="S115"/>
  <c r="S116"/>
  <c r="S89"/>
  <c r="S80"/>
  <c r="S81"/>
  <c r="S82"/>
  <c r="S83"/>
  <c r="S84"/>
  <c r="S86"/>
  <c r="S87"/>
  <c r="S79"/>
  <c r="S76"/>
  <c r="S77"/>
  <c r="S75"/>
  <c r="Q116"/>
  <c r="Q90"/>
  <c r="Q91"/>
  <c r="Q92"/>
  <c r="Q93"/>
  <c r="Q109"/>
  <c r="Q110"/>
  <c r="Q111"/>
  <c r="Q112"/>
  <c r="Q113"/>
  <c r="Q114"/>
  <c r="Q115"/>
  <c r="Q89"/>
  <c r="Q80"/>
  <c r="Q81"/>
  <c r="Q82"/>
  <c r="Q83"/>
  <c r="Q84"/>
  <c r="Q86"/>
  <c r="Q87"/>
  <c r="Q79"/>
  <c r="Q76"/>
  <c r="Q77"/>
  <c r="Q75"/>
  <c r="O90"/>
  <c r="O91"/>
  <c r="O92"/>
  <c r="O93"/>
  <c r="O109"/>
  <c r="O110"/>
  <c r="O111"/>
  <c r="O112"/>
  <c r="O113"/>
  <c r="O114"/>
  <c r="O115"/>
  <c r="O116"/>
  <c r="O89"/>
  <c r="O80"/>
  <c r="O81"/>
  <c r="O82"/>
  <c r="O83"/>
  <c r="O84"/>
  <c r="O86"/>
  <c r="O87"/>
  <c r="O79"/>
  <c r="O76"/>
  <c r="O77"/>
  <c r="O75"/>
  <c r="M92"/>
  <c r="M90"/>
  <c r="M91"/>
  <c r="M93"/>
  <c r="M109"/>
  <c r="M110"/>
  <c r="M111"/>
  <c r="M112"/>
  <c r="M113"/>
  <c r="M114"/>
  <c r="M115"/>
  <c r="M116"/>
  <c r="M89"/>
  <c r="M80"/>
  <c r="M81"/>
  <c r="M82"/>
  <c r="M83"/>
  <c r="M84"/>
  <c r="M86"/>
  <c r="M87"/>
  <c r="M79"/>
  <c r="M76"/>
  <c r="M77"/>
  <c r="M75"/>
  <c r="K116"/>
  <c r="K90"/>
  <c r="K91"/>
  <c r="K92"/>
  <c r="K93"/>
  <c r="K109"/>
  <c r="K110"/>
  <c r="K111"/>
  <c r="K112"/>
  <c r="K113"/>
  <c r="K114"/>
  <c r="K115"/>
  <c r="K89"/>
  <c r="K80"/>
  <c r="K81"/>
  <c r="K82"/>
  <c r="K83"/>
  <c r="K84"/>
  <c r="K86"/>
  <c r="K87"/>
  <c r="K79"/>
  <c r="K76"/>
  <c r="K77"/>
  <c r="K75"/>
  <c r="I116"/>
  <c r="I90"/>
  <c r="I91"/>
  <c r="I92"/>
  <c r="I93"/>
  <c r="I109"/>
  <c r="I110"/>
  <c r="I111"/>
  <c r="I112"/>
  <c r="I113"/>
  <c r="I114"/>
  <c r="I115"/>
  <c r="I89"/>
  <c r="I80"/>
  <c r="I81"/>
  <c r="I82"/>
  <c r="I83"/>
  <c r="I84"/>
  <c r="I86"/>
  <c r="I87"/>
  <c r="I79"/>
  <c r="I76"/>
  <c r="I77"/>
  <c r="I75"/>
  <c r="G90"/>
  <c r="G92"/>
  <c r="G93"/>
  <c r="G109"/>
  <c r="G110"/>
  <c r="G111"/>
  <c r="G112"/>
  <c r="G113"/>
  <c r="G114"/>
  <c r="G115"/>
  <c r="G116"/>
  <c r="G89"/>
  <c r="G80"/>
  <c r="G81"/>
  <c r="G82"/>
  <c r="G83"/>
  <c r="G84"/>
  <c r="G86"/>
  <c r="G87"/>
  <c r="G79"/>
  <c r="G76"/>
  <c r="G77"/>
  <c r="G75"/>
  <c r="E116"/>
  <c r="E90"/>
  <c r="E91"/>
  <c r="E92"/>
  <c r="E93"/>
  <c r="E109"/>
  <c r="E110"/>
  <c r="E111"/>
  <c r="E112"/>
  <c r="E113"/>
  <c r="E114"/>
  <c r="E115"/>
  <c r="E89"/>
  <c r="E80"/>
  <c r="E81"/>
  <c r="E82"/>
  <c r="E83"/>
  <c r="E84"/>
  <c r="E86"/>
  <c r="E87"/>
  <c r="E79"/>
  <c r="E77"/>
  <c r="E76"/>
  <c r="E75"/>
  <c r="I73"/>
  <c r="G73"/>
  <c r="E73"/>
  <c r="W72"/>
  <c r="U72"/>
  <c r="S72"/>
  <c r="Q72"/>
  <c r="O72"/>
  <c r="M72"/>
  <c r="K72"/>
  <c r="I72"/>
  <c r="G72"/>
  <c r="E72"/>
  <c r="W70"/>
  <c r="U70"/>
  <c r="S70"/>
  <c r="Q70"/>
  <c r="O70"/>
  <c r="M70"/>
  <c r="K70"/>
  <c r="I70"/>
  <c r="G70"/>
  <c r="E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9"/>
  <c r="W28"/>
  <c r="W27"/>
  <c r="W26"/>
  <c r="W25"/>
  <c r="W24"/>
  <c r="W23"/>
  <c r="W22"/>
  <c r="W21"/>
  <c r="W20"/>
  <c r="W19"/>
  <c r="W18"/>
  <c r="W17"/>
  <c r="W16"/>
  <c r="W15"/>
  <c r="W14"/>
  <c r="W13"/>
  <c r="W12"/>
  <c r="W11"/>
  <c r="W10"/>
  <c r="W9"/>
  <c r="W8"/>
  <c r="W7"/>
  <c r="W6"/>
  <c r="W5"/>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6"/>
  <c r="U25"/>
  <c r="U24"/>
  <c r="U23"/>
  <c r="U22"/>
  <c r="U21"/>
  <c r="U20"/>
  <c r="U19"/>
  <c r="U18"/>
  <c r="U17"/>
  <c r="U16"/>
  <c r="U15"/>
  <c r="U14"/>
  <c r="U13"/>
  <c r="U12"/>
  <c r="U11"/>
  <c r="U10"/>
  <c r="U9"/>
  <c r="U8"/>
  <c r="U7"/>
  <c r="U6"/>
  <c r="U5"/>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S7"/>
  <c r="S6"/>
  <c r="S5"/>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O7"/>
  <c r="O6"/>
  <c r="O5"/>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5"/>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U73"/>
  <c r="S73"/>
  <c r="Q73"/>
  <c r="O73"/>
  <c r="M73"/>
  <c r="K73"/>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W4"/>
  <c r="U4"/>
  <c r="S4"/>
  <c r="Q4"/>
  <c r="O4"/>
  <c r="M4"/>
  <c r="K4"/>
  <c r="I4"/>
  <c r="G4"/>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alcChain>
</file>

<file path=xl/sharedStrings.xml><?xml version="1.0" encoding="utf-8"?>
<sst xmlns="http://schemas.openxmlformats.org/spreadsheetml/2006/main" count="159" uniqueCount="138">
  <si>
    <t>LEA</t>
  </si>
  <si>
    <t>Salaries</t>
  </si>
  <si>
    <t>Benefits</t>
  </si>
  <si>
    <t>Other Uses of Funds</t>
  </si>
  <si>
    <t>Other Objects</t>
  </si>
  <si>
    <t>Property</t>
  </si>
  <si>
    <t>Supplies</t>
  </si>
  <si>
    <t>Other Purchased Services</t>
  </si>
  <si>
    <t>Purchased Property Services</t>
  </si>
  <si>
    <t>Purchased Professional &amp; Technical Services</t>
  </si>
  <si>
    <t xml:space="preserve">Object Code 100 </t>
  </si>
  <si>
    <t xml:space="preserve">Object Code 200 </t>
  </si>
  <si>
    <t xml:space="preserve">Object Code 300 </t>
  </si>
  <si>
    <t xml:space="preserve">Object Code 400 </t>
  </si>
  <si>
    <t xml:space="preserve">Object Code 500 </t>
  </si>
  <si>
    <t xml:space="preserve">Object Code 600 </t>
  </si>
  <si>
    <t xml:space="preserve">Object Code 700 </t>
  </si>
  <si>
    <t xml:space="preserve">Object Code 800 </t>
  </si>
  <si>
    <t xml:space="preserve">Object Code 900 </t>
  </si>
  <si>
    <t>DISTRICT</t>
  </si>
  <si>
    <t>Per Pupil</t>
  </si>
  <si>
    <t xml:space="preserve"> Total Districts</t>
  </si>
  <si>
    <t>Acadia Parish School Board</t>
  </si>
  <si>
    <t>Allen Parish School Board</t>
  </si>
  <si>
    <t>Ascension Parish School Board</t>
  </si>
  <si>
    <t>Assumption Parish School Board</t>
  </si>
  <si>
    <t>Avoyelles Parish School Board</t>
  </si>
  <si>
    <t>Beauregard Parish School Board</t>
  </si>
  <si>
    <t>Bienville Parish School Board</t>
  </si>
  <si>
    <t>Bossier Parish School Board</t>
  </si>
  <si>
    <t>Caddo Parish School Board</t>
  </si>
  <si>
    <t>Calcasieu Parish School Board</t>
  </si>
  <si>
    <t>Caldwell Parish School Board</t>
  </si>
  <si>
    <t>Cameron Parish School Board</t>
  </si>
  <si>
    <t>Catahoula Parish School Board</t>
  </si>
  <si>
    <t>Claiborne Parish School Board</t>
  </si>
  <si>
    <t>Concordia Parish School Board</t>
  </si>
  <si>
    <t>DeSoto Parish School Board</t>
  </si>
  <si>
    <t>East Baton Rouge Parish School Board</t>
  </si>
  <si>
    <t>East Carroll Parish School Board</t>
  </si>
  <si>
    <t>East Feliciana Parish School Board</t>
  </si>
  <si>
    <t>Evangeline Parish School Board</t>
  </si>
  <si>
    <t>Franklin Parish School Board</t>
  </si>
  <si>
    <t>Grant Parish School Board</t>
  </si>
  <si>
    <t>Iberia Parish School Board</t>
  </si>
  <si>
    <t>Iberville Parish School Board</t>
  </si>
  <si>
    <t>Jackson Parish School Board</t>
  </si>
  <si>
    <t>Jefferson Parish School Board</t>
  </si>
  <si>
    <t>Jefferson Davis Parish School Board</t>
  </si>
  <si>
    <t>Lafayette Parish School Board</t>
  </si>
  <si>
    <t>Lafourche Parish School Board</t>
  </si>
  <si>
    <t>LaSalle Parish School Board</t>
  </si>
  <si>
    <t>Lincoln Parish School Board</t>
  </si>
  <si>
    <t>Livingston Parish School Board</t>
  </si>
  <si>
    <t>Madison Parish School Board</t>
  </si>
  <si>
    <t>Morehouse Parish School Board</t>
  </si>
  <si>
    <t>Natchitoches Parish School Board</t>
  </si>
  <si>
    <t>Ouachita Parish School Board</t>
  </si>
  <si>
    <t>Plaquemines Parish School Board</t>
  </si>
  <si>
    <t>Pointe Coupee Parish School Board</t>
  </si>
  <si>
    <t>Rapides Parish School Board</t>
  </si>
  <si>
    <t>Red River Parish School Board</t>
  </si>
  <si>
    <t>Richland Parish School Board</t>
  </si>
  <si>
    <t>Sabine Parish School Board</t>
  </si>
  <si>
    <t>St. Bernard Parish School Board</t>
  </si>
  <si>
    <t>St. Charles Parish School Board</t>
  </si>
  <si>
    <t>St. Helena Parish School Board</t>
  </si>
  <si>
    <t>St. James Parish School Board</t>
  </si>
  <si>
    <t>St. John Parish School Board</t>
  </si>
  <si>
    <t>St. Landry Parish School Board</t>
  </si>
  <si>
    <t>St. Martin Parish School Board</t>
  </si>
  <si>
    <t>St. Mary Parish School Board</t>
  </si>
  <si>
    <t>St. Tammany Parish School Board</t>
  </si>
  <si>
    <t>Tangipahoa Parish School Board</t>
  </si>
  <si>
    <t>Tensas Parish School Board</t>
  </si>
  <si>
    <t>Terrebonne Parish School Board</t>
  </si>
  <si>
    <t>Union Parish School Board</t>
  </si>
  <si>
    <t>Vermilion Parish School Board</t>
  </si>
  <si>
    <t>Vernon Parish School Board</t>
  </si>
  <si>
    <t>Washington Parish School Board</t>
  </si>
  <si>
    <t>Webster Parish School Board</t>
  </si>
  <si>
    <t>West Baton Rouge Parish School Board</t>
  </si>
  <si>
    <t>West Carroll Parish School Board</t>
  </si>
  <si>
    <t>West Feliciana Parish School Board</t>
  </si>
  <si>
    <t>Winn Parish School Board</t>
  </si>
  <si>
    <t>City of Monroe School Board</t>
  </si>
  <si>
    <t>City of Bogalusa School Board</t>
  </si>
  <si>
    <t>Zachary Community School Board</t>
  </si>
  <si>
    <t>City of Baker School Board</t>
  </si>
  <si>
    <t>LSU Laboratory School</t>
  </si>
  <si>
    <t>Southern University Lab School</t>
  </si>
  <si>
    <t>Total Lab Schools</t>
  </si>
  <si>
    <t>New Vision Learning Academy</t>
  </si>
  <si>
    <t>V. B. Glencoe Charter School</t>
  </si>
  <si>
    <t>International School of Louisiana</t>
  </si>
  <si>
    <t>Avoyelles Public Charter School</t>
  </si>
  <si>
    <t>Delhi Charter School</t>
  </si>
  <si>
    <t>Belle Chasse Academy</t>
  </si>
  <si>
    <t>Milestone SABIS Academy of New Orleans</t>
  </si>
  <si>
    <t>Total Type 2 Charter Schools</t>
  </si>
  <si>
    <t>P. A. Capdau including Early College H.S. (UNO)</t>
  </si>
  <si>
    <t>Medard Nelson (UNO)</t>
  </si>
  <si>
    <t>James M. Singleton Charter Middle (DRYADES)</t>
  </si>
  <si>
    <t>Martin Luther King Elem. (FRIENDS OF KING)</t>
  </si>
  <si>
    <t>McDonogh #28 City Park Academy (NOCSF)</t>
  </si>
  <si>
    <t>New Orleans Free (NOCSF)</t>
  </si>
  <si>
    <t>Lafayette Academy (CHOICE)</t>
  </si>
  <si>
    <t>Martin Behrman (ALGIERS)</t>
  </si>
  <si>
    <t>Dwight D. Eisenhower (ALGIERS)</t>
  </si>
  <si>
    <t>William J. Fisher (ALGIERS)</t>
  </si>
  <si>
    <t>McDonogh #32 (ALGIERS)</t>
  </si>
  <si>
    <t>O. P. Walker Sr. High (ALGIERS)</t>
  </si>
  <si>
    <t>Harriet Tubman (ALGIERS)</t>
  </si>
  <si>
    <t>Recovery School District (RSD OPERATED)</t>
  </si>
  <si>
    <t>Sophie B. Wright (SUNO)</t>
  </si>
  <si>
    <t>Edward Phillips (KIPP)</t>
  </si>
  <si>
    <t>McDonogh #15 (KIPP)</t>
  </si>
  <si>
    <t>Samuel J. Green (MSA)</t>
  </si>
  <si>
    <t>Total Recovery School District</t>
  </si>
  <si>
    <t>Total State</t>
  </si>
  <si>
    <t>Total Expenditures
Plus
Other Uses of Funds</t>
  </si>
  <si>
    <t>2007-2008</t>
  </si>
  <si>
    <t>The MAX Charter School</t>
  </si>
  <si>
    <t>NOLA College Prep Charter School</t>
  </si>
  <si>
    <t>A.D. Crossman: Esperanza Charter School</t>
  </si>
  <si>
    <t>Langston Hughes Academy Charter School</t>
  </si>
  <si>
    <t>Andrew H. Wilson Charter School</t>
  </si>
  <si>
    <t>Abramson Science &amp; Technology Charter School</t>
  </si>
  <si>
    <t>McDonogh #42 Elementary Charter School</t>
  </si>
  <si>
    <t>Algiers Technology Academy</t>
  </si>
  <si>
    <t>Guste: KIPP Central City Academy</t>
  </si>
  <si>
    <t>New Orleans Charter Middle School</t>
  </si>
  <si>
    <t>Central Community School Board</t>
  </si>
  <si>
    <t>Oct.  2007 Elementary Secondary Membership</t>
  </si>
  <si>
    <t>Expenditures by Object*</t>
  </si>
  <si>
    <t>Orleans Parish School Board**</t>
  </si>
  <si>
    <t>* Includes KPC 51115, 51120, 51130 under Other Uses of Funds.</t>
  </si>
  <si>
    <t>** $85,006,396 is subtracted from Key Punch Code 51115 (transfers out) of Orleans Parish School Board (OPSB). OPSB transferred this local revenue to the Recovery School District (RSD). Each RSD school reported actual expenditures.</t>
  </si>
</sst>
</file>

<file path=xl/styles.xml><?xml version="1.0" encoding="utf-8"?>
<styleSheet xmlns="http://schemas.openxmlformats.org/spreadsheetml/2006/main">
  <numFmts count="1">
    <numFmt numFmtId="164" formatCode="&quot;$&quot;#,##0"/>
  </numFmts>
  <fonts count="7">
    <font>
      <sz val="10"/>
      <name val="Arial"/>
    </font>
    <font>
      <sz val="10"/>
      <color indexed="8"/>
      <name val="Arial"/>
      <family val="2"/>
    </font>
    <font>
      <sz val="10"/>
      <name val="Arial Narrow"/>
      <family val="2"/>
    </font>
    <font>
      <sz val="10"/>
      <color indexed="8"/>
      <name val="Arial Narrow"/>
      <family val="2"/>
    </font>
    <font>
      <b/>
      <sz val="10"/>
      <color indexed="20"/>
      <name val="Arial Narrow"/>
      <family val="2"/>
    </font>
    <font>
      <b/>
      <sz val="10"/>
      <name val="Arial Narrow"/>
      <family val="2"/>
    </font>
    <font>
      <b/>
      <sz val="18"/>
      <name val="Arial Narrow"/>
      <family val="2"/>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3"/>
        <bgColor indexed="8"/>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bottom style="double">
        <color indexed="64"/>
      </bottom>
      <diagonal/>
    </border>
    <border>
      <left style="thin">
        <color indexed="64"/>
      </left>
      <right style="thin">
        <color indexed="8"/>
      </right>
      <top/>
      <bottom style="double">
        <color indexed="64"/>
      </bottom>
      <diagonal/>
    </border>
    <border>
      <left style="thin">
        <color indexed="8"/>
      </left>
      <right style="thin">
        <color indexed="8"/>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22"/>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style="double">
        <color indexed="64"/>
      </top>
      <bottom/>
      <diagonal/>
    </border>
    <border>
      <left style="thin">
        <color indexed="64"/>
      </left>
      <right/>
      <top/>
      <bottom/>
      <diagonal/>
    </border>
    <border>
      <left style="thin">
        <color indexed="64"/>
      </left>
      <right style="thin">
        <color indexed="64"/>
      </right>
      <top style="thin">
        <color indexed="22"/>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64"/>
      </left>
      <right style="thin">
        <color indexed="8"/>
      </right>
      <top/>
      <bottom style="thin">
        <color indexed="8"/>
      </bottom>
      <diagonal/>
    </border>
    <border>
      <left style="thin">
        <color indexed="8"/>
      </left>
      <right style="thin">
        <color indexed="8"/>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64"/>
      </left>
      <right style="thin">
        <color indexed="8"/>
      </right>
      <top/>
      <bottom/>
      <diagonal/>
    </border>
    <border>
      <left style="thin">
        <color indexed="8"/>
      </left>
      <right/>
      <top/>
      <bottom/>
      <diagonal/>
    </border>
    <border>
      <left style="thin">
        <color indexed="8"/>
      </left>
      <right style="thin">
        <color indexed="64"/>
      </right>
      <top/>
      <bottom style="thin">
        <color indexed="64"/>
      </bottom>
      <diagonal/>
    </border>
    <border>
      <left/>
      <right style="thin">
        <color indexed="64"/>
      </right>
      <top style="thin">
        <color indexed="64"/>
      </top>
      <bottom style="thin">
        <color indexed="8"/>
      </bottom>
      <diagonal/>
    </border>
  </borders>
  <cellStyleXfs count="5">
    <xf numFmtId="0" fontId="0" fillId="0" borderId="0"/>
    <xf numFmtId="0" fontId="1" fillId="0" borderId="0"/>
    <xf numFmtId="0" fontId="1" fillId="0" borderId="0"/>
    <xf numFmtId="0" fontId="1" fillId="0" borderId="0"/>
    <xf numFmtId="0" fontId="1" fillId="0" borderId="0"/>
  </cellStyleXfs>
  <cellXfs count="95">
    <xf numFmtId="0" fontId="0" fillId="0" borderId="0" xfId="0"/>
    <xf numFmtId="0" fontId="2" fillId="0" borderId="0" xfId="0" applyFont="1"/>
    <xf numFmtId="0" fontId="3" fillId="2" borderId="1" xfId="1" applyFont="1" applyFill="1" applyBorder="1" applyAlignment="1">
      <alignment horizontal="center"/>
    </xf>
    <xf numFmtId="0" fontId="2" fillId="2" borderId="1" xfId="0" applyFont="1" applyFill="1" applyBorder="1" applyAlignment="1">
      <alignment horizontal="center" wrapText="1"/>
    </xf>
    <xf numFmtId="0" fontId="2" fillId="0" borderId="2" xfId="0" applyFont="1" applyBorder="1" applyAlignment="1">
      <alignment horizontal="center" vertical="center" wrapText="1"/>
    </xf>
    <xf numFmtId="3" fontId="2" fillId="3" borderId="2" xfId="0" applyNumberFormat="1" applyFont="1" applyFill="1" applyBorder="1"/>
    <xf numFmtId="0" fontId="5" fillId="3" borderId="1" xfId="0" applyFont="1" applyFill="1" applyBorder="1" applyAlignment="1">
      <alignment horizontal="center" wrapText="1"/>
    </xf>
    <xf numFmtId="0" fontId="2"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4" borderId="5" xfId="0" applyFont="1" applyFill="1" applyBorder="1"/>
    <xf numFmtId="0" fontId="5" fillId="0" borderId="1" xfId="0" applyFont="1" applyBorder="1" applyAlignment="1">
      <alignment horizontal="center" vertical="center" wrapText="1"/>
    </xf>
    <xf numFmtId="0" fontId="2" fillId="0" borderId="6" xfId="0" applyFont="1" applyBorder="1"/>
    <xf numFmtId="3" fontId="5" fillId="3" borderId="1" xfId="0" applyNumberFormat="1" applyFont="1" applyFill="1" applyBorder="1"/>
    <xf numFmtId="164" fontId="5" fillId="0" borderId="1" xfId="0" applyNumberFormat="1" applyFont="1" applyBorder="1"/>
    <xf numFmtId="0" fontId="3" fillId="0" borderId="7" xfId="2" applyFont="1" applyFill="1" applyBorder="1" applyAlignment="1">
      <alignment horizontal="left" wrapText="1"/>
    </xf>
    <xf numFmtId="0" fontId="2" fillId="4" borderId="8" xfId="0" applyFont="1" applyFill="1" applyBorder="1"/>
    <xf numFmtId="0" fontId="2" fillId="4" borderId="9" xfId="0" applyFont="1" applyFill="1" applyBorder="1"/>
    <xf numFmtId="0" fontId="3" fillId="0" borderId="10" xfId="2" applyFont="1" applyFill="1" applyBorder="1" applyAlignment="1">
      <alignment horizontal="right" wrapText="1"/>
    </xf>
    <xf numFmtId="0" fontId="2" fillId="0" borderId="11" xfId="0" applyFont="1" applyBorder="1"/>
    <xf numFmtId="0" fontId="5" fillId="0" borderId="12" xfId="0" applyFont="1" applyBorder="1" applyAlignment="1">
      <alignment horizontal="left"/>
    </xf>
    <xf numFmtId="0" fontId="3" fillId="0" borderId="13" xfId="2" applyFont="1" applyFill="1" applyBorder="1" applyAlignment="1">
      <alignment horizontal="right" wrapText="1"/>
    </xf>
    <xf numFmtId="0" fontId="3" fillId="0" borderId="2" xfId="2" applyFont="1" applyFill="1" applyBorder="1" applyAlignment="1">
      <alignment horizontal="right" wrapText="1"/>
    </xf>
    <xf numFmtId="3" fontId="5" fillId="3" borderId="10" xfId="0" applyNumberFormat="1" applyFont="1" applyFill="1" applyBorder="1"/>
    <xf numFmtId="164" fontId="5" fillId="0" borderId="11" xfId="0" applyNumberFormat="1" applyFont="1" applyBorder="1"/>
    <xf numFmtId="164" fontId="5" fillId="0" borderId="14" xfId="0" applyNumberFormat="1" applyFont="1" applyBorder="1"/>
    <xf numFmtId="164" fontId="5" fillId="0" borderId="4" xfId="0" applyNumberFormat="1" applyFont="1" applyBorder="1"/>
    <xf numFmtId="164" fontId="4" fillId="2" borderId="4" xfId="0" applyNumberFormat="1" applyFont="1" applyFill="1" applyBorder="1"/>
    <xf numFmtId="0" fontId="2" fillId="4" borderId="15" xfId="0" applyFont="1" applyFill="1" applyBorder="1"/>
    <xf numFmtId="164" fontId="5" fillId="0" borderId="5" xfId="0" applyNumberFormat="1" applyFont="1" applyBorder="1"/>
    <xf numFmtId="164" fontId="5" fillId="0" borderId="16" xfId="0" applyNumberFormat="1" applyFont="1" applyBorder="1"/>
    <xf numFmtId="0" fontId="2" fillId="0" borderId="17" xfId="0" applyFont="1" applyBorder="1"/>
    <xf numFmtId="0" fontId="5" fillId="0" borderId="18" xfId="0" applyFont="1" applyBorder="1" applyAlignment="1">
      <alignment horizontal="left"/>
    </xf>
    <xf numFmtId="164" fontId="5" fillId="0" borderId="19" xfId="0" applyNumberFormat="1" applyFont="1" applyBorder="1"/>
    <xf numFmtId="164" fontId="5" fillId="0" borderId="20" xfId="0" applyNumberFormat="1" applyFont="1" applyBorder="1"/>
    <xf numFmtId="3" fontId="5" fillId="3" borderId="19" xfId="0" applyNumberFormat="1" applyFont="1" applyFill="1" applyBorder="1"/>
    <xf numFmtId="0" fontId="3" fillId="0" borderId="11" xfId="2" applyFont="1" applyFill="1" applyBorder="1" applyAlignment="1">
      <alignment horizontal="left" wrapText="1"/>
    </xf>
    <xf numFmtId="0" fontId="3" fillId="0" borderId="3" xfId="2" applyFont="1" applyFill="1" applyBorder="1" applyAlignment="1">
      <alignment horizontal="left" wrapText="1"/>
    </xf>
    <xf numFmtId="164" fontId="5" fillId="0" borderId="21" xfId="0" applyNumberFormat="1" applyFont="1" applyBorder="1"/>
    <xf numFmtId="164" fontId="4" fillId="2" borderId="1" xfId="0" applyNumberFormat="1" applyFont="1" applyFill="1" applyBorder="1"/>
    <xf numFmtId="164" fontId="4" fillId="2" borderId="19" xfId="0" applyNumberFormat="1" applyFont="1" applyFill="1" applyBorder="1"/>
    <xf numFmtId="164" fontId="3" fillId="0" borderId="22" xfId="2" applyNumberFormat="1" applyFont="1" applyFill="1" applyBorder="1" applyAlignment="1">
      <alignment horizontal="right" wrapText="1"/>
    </xf>
    <xf numFmtId="164" fontId="3" fillId="5" borderId="22" xfId="2" applyNumberFormat="1" applyFont="1" applyFill="1" applyBorder="1" applyAlignment="1">
      <alignment horizontal="right" wrapText="1"/>
    </xf>
    <xf numFmtId="164" fontId="5" fillId="0" borderId="0" xfId="0" applyNumberFormat="1" applyFont="1"/>
    <xf numFmtId="164" fontId="5" fillId="0" borderId="23" xfId="0" applyNumberFormat="1" applyFont="1" applyBorder="1"/>
    <xf numFmtId="164" fontId="4" fillId="2" borderId="23" xfId="0" applyNumberFormat="1" applyFont="1" applyFill="1" applyBorder="1"/>
    <xf numFmtId="0" fontId="5" fillId="0" borderId="24" xfId="0" applyFont="1" applyBorder="1"/>
    <xf numFmtId="0" fontId="2" fillId="4" borderId="6" xfId="0" applyFont="1" applyFill="1" applyBorder="1"/>
    <xf numFmtId="0" fontId="2" fillId="0" borderId="0" xfId="0" applyFont="1" applyAlignment="1">
      <alignment horizontal="left" vertical="center" wrapText="1"/>
    </xf>
    <xf numFmtId="0" fontId="2" fillId="0" borderId="25" xfId="0" applyFont="1" applyBorder="1" applyAlignment="1">
      <alignment horizontal="left" vertical="center" wrapText="1"/>
    </xf>
    <xf numFmtId="0" fontId="6" fillId="0" borderId="0" xfId="0" applyFont="1" applyAlignment="1">
      <alignment horizontal="center" vertical="center"/>
    </xf>
    <xf numFmtId="0" fontId="3" fillId="0" borderId="26" xfId="2" applyFont="1" applyFill="1" applyBorder="1" applyAlignment="1">
      <alignment horizontal="left" wrapText="1"/>
    </xf>
    <xf numFmtId="164" fontId="3" fillId="0" borderId="27" xfId="2" applyNumberFormat="1" applyFont="1" applyFill="1" applyBorder="1" applyAlignment="1">
      <alignment horizontal="right" wrapText="1"/>
    </xf>
    <xf numFmtId="164" fontId="3" fillId="5" borderId="27" xfId="2" applyNumberFormat="1" applyFont="1" applyFill="1" applyBorder="1" applyAlignment="1">
      <alignment horizontal="right" wrapText="1"/>
    </xf>
    <xf numFmtId="0" fontId="2" fillId="0" borderId="0" xfId="0" applyFont="1" applyBorder="1"/>
    <xf numFmtId="0" fontId="3" fillId="0" borderId="4" xfId="3" applyFont="1" applyFill="1" applyBorder="1" applyAlignment="1">
      <alignment horizontal="right" wrapText="1"/>
    </xf>
    <xf numFmtId="0" fontId="3" fillId="0" borderId="28" xfId="3" applyFont="1" applyFill="1" applyBorder="1" applyAlignment="1">
      <alignment horizontal="right" wrapText="1"/>
    </xf>
    <xf numFmtId="0" fontId="3" fillId="0" borderId="29" xfId="3" applyFont="1" applyFill="1" applyBorder="1" applyAlignment="1">
      <alignment horizontal="left" wrapText="1"/>
    </xf>
    <xf numFmtId="0" fontId="3" fillId="0" borderId="13" xfId="3" applyFont="1" applyFill="1" applyBorder="1" applyAlignment="1">
      <alignment horizontal="right" wrapText="1"/>
    </xf>
    <xf numFmtId="0" fontId="3" fillId="0" borderId="2" xfId="3" applyFont="1" applyFill="1" applyBorder="1" applyAlignment="1">
      <alignment horizontal="right" wrapText="1"/>
    </xf>
    <xf numFmtId="0" fontId="3" fillId="0" borderId="30" xfId="3" applyFont="1" applyFill="1" applyBorder="1" applyAlignment="1">
      <alignment horizontal="right" wrapText="1"/>
    </xf>
    <xf numFmtId="0" fontId="3" fillId="0" borderId="11" xfId="3" applyFont="1" applyFill="1" applyBorder="1" applyAlignment="1">
      <alignment horizontal="left" wrapText="1"/>
    </xf>
    <xf numFmtId="164" fontId="3" fillId="0" borderId="2" xfId="2" applyNumberFormat="1" applyFont="1" applyFill="1" applyBorder="1" applyAlignment="1">
      <alignment horizontal="right" wrapText="1"/>
    </xf>
    <xf numFmtId="164" fontId="3" fillId="5" borderId="2" xfId="2" applyNumberFormat="1" applyFont="1" applyFill="1" applyBorder="1" applyAlignment="1">
      <alignment horizontal="right" wrapText="1"/>
    </xf>
    <xf numFmtId="0" fontId="3" fillId="0" borderId="31" xfId="2" applyFont="1" applyFill="1" applyBorder="1" applyAlignment="1">
      <alignment horizontal="left" wrapText="1"/>
    </xf>
    <xf numFmtId="3" fontId="2" fillId="3" borderId="13" xfId="0" applyNumberFormat="1" applyFont="1" applyFill="1" applyBorder="1"/>
    <xf numFmtId="3" fontId="3" fillId="3" borderId="2" xfId="3" applyNumberFormat="1" applyFont="1" applyFill="1" applyBorder="1" applyAlignment="1">
      <alignment horizontal="right" wrapText="1"/>
    </xf>
    <xf numFmtId="3" fontId="3" fillId="3" borderId="4" xfId="3" applyNumberFormat="1" applyFont="1" applyFill="1" applyBorder="1" applyAlignment="1">
      <alignment horizontal="right" wrapText="1"/>
    </xf>
    <xf numFmtId="0" fontId="3" fillId="0" borderId="13" xfId="2" applyFont="1" applyFill="1" applyBorder="1" applyAlignment="1">
      <alignment wrapText="1"/>
    </xf>
    <xf numFmtId="3" fontId="3" fillId="3" borderId="13" xfId="3" applyNumberFormat="1" applyFont="1" applyFill="1" applyBorder="1" applyAlignment="1">
      <alignment horizontal="right" wrapText="1"/>
    </xf>
    <xf numFmtId="164" fontId="3" fillId="0" borderId="13" xfId="2" applyNumberFormat="1" applyFont="1" applyFill="1" applyBorder="1" applyAlignment="1">
      <alignment horizontal="right" wrapText="1"/>
    </xf>
    <xf numFmtId="164" fontId="3" fillId="5" borderId="13" xfId="2" applyNumberFormat="1" applyFont="1" applyFill="1" applyBorder="1" applyAlignment="1">
      <alignment horizontal="right" wrapText="1"/>
    </xf>
    <xf numFmtId="0" fontId="3" fillId="0" borderId="13" xfId="2" applyFont="1" applyFill="1" applyBorder="1" applyAlignment="1">
      <alignment horizontal="left" wrapText="1"/>
    </xf>
    <xf numFmtId="164" fontId="3" fillId="0" borderId="32" xfId="4" applyNumberFormat="1" applyFont="1" applyFill="1" applyBorder="1" applyAlignment="1">
      <alignment horizontal="right" wrapText="1"/>
    </xf>
    <xf numFmtId="0" fontId="3" fillId="0" borderId="27" xfId="2" applyFont="1" applyFill="1" applyBorder="1" applyAlignment="1">
      <alignment horizontal="right" wrapText="1"/>
    </xf>
    <xf numFmtId="0" fontId="3" fillId="0" borderId="27" xfId="2" applyFont="1" applyFill="1" applyBorder="1" applyAlignment="1">
      <alignment wrapText="1"/>
    </xf>
    <xf numFmtId="0" fontId="3" fillId="0" borderId="27" xfId="3" applyFont="1" applyFill="1" applyBorder="1" applyAlignment="1">
      <alignment wrapText="1"/>
    </xf>
    <xf numFmtId="0" fontId="3" fillId="0" borderId="4" xfId="3" applyFont="1" applyFill="1" applyBorder="1" applyAlignment="1">
      <alignment wrapText="1"/>
    </xf>
    <xf numFmtId="164" fontId="3" fillId="0" borderId="33" xfId="4" applyNumberFormat="1" applyFont="1" applyFill="1" applyBorder="1" applyAlignment="1">
      <alignment horizontal="right" wrapText="1"/>
    </xf>
    <xf numFmtId="0" fontId="3" fillId="0" borderId="2" xfId="2" applyFont="1" applyFill="1" applyBorder="1" applyAlignment="1">
      <alignment wrapText="1"/>
    </xf>
    <xf numFmtId="0" fontId="3" fillId="0" borderId="2" xfId="3" applyFont="1" applyFill="1" applyBorder="1" applyAlignment="1">
      <alignment wrapText="1"/>
    </xf>
    <xf numFmtId="164" fontId="3" fillId="0" borderId="34" xfId="4" applyNumberFormat="1" applyFont="1" applyFill="1" applyBorder="1" applyAlignment="1">
      <alignment horizontal="right" wrapText="1"/>
    </xf>
    <xf numFmtId="0" fontId="3" fillId="0" borderId="13" xfId="3" applyFont="1" applyFill="1" applyBorder="1" applyAlignment="1">
      <alignment wrapText="1"/>
    </xf>
    <xf numFmtId="0" fontId="3" fillId="0" borderId="35" xfId="3" applyFont="1" applyFill="1" applyBorder="1" applyAlignment="1">
      <alignment horizontal="right" wrapText="1"/>
    </xf>
    <xf numFmtId="0" fontId="3" fillId="0" borderId="36" xfId="3" applyFont="1" applyFill="1" applyBorder="1" applyAlignment="1">
      <alignment horizontal="left" wrapText="1"/>
    </xf>
    <xf numFmtId="164" fontId="3" fillId="0" borderId="37" xfId="2" applyNumberFormat="1" applyFont="1" applyFill="1" applyBorder="1" applyAlignment="1">
      <alignment horizontal="right" wrapText="1"/>
    </xf>
    <xf numFmtId="164" fontId="3" fillId="5" borderId="37" xfId="2" applyNumberFormat="1" applyFont="1" applyFill="1" applyBorder="1" applyAlignment="1">
      <alignment horizontal="right" wrapText="1"/>
    </xf>
    <xf numFmtId="0" fontId="2" fillId="4" borderId="38" xfId="0" applyFont="1" applyFill="1" applyBorder="1"/>
    <xf numFmtId="0" fontId="2" fillId="0" borderId="25" xfId="0" applyFont="1" applyBorder="1" applyAlignment="1">
      <alignment horizontal="left" vertical="center" wrapText="1"/>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0" xfId="0" applyFont="1" applyAlignment="1">
      <alignment horizontal="left" vertical="top" wrapText="1"/>
    </xf>
  </cellXfs>
  <cellStyles count="5">
    <cellStyle name="Normal" xfId="0" builtinId="0"/>
    <cellStyle name="Normal_800" xfId="1"/>
    <cellStyle name="Normal_Sheet1" xfId="2"/>
    <cellStyle name="Normal_Sheet1_Total by Object" xfId="3"/>
    <cellStyle name="Normal_Total by Object" xfId="4"/>
  </cellStyles>
  <dxfs count="1">
    <dxf>
      <border>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20"/>
  <sheetViews>
    <sheetView tabSelected="1" view="pageBreakPreview" zoomScale="60" zoomScaleNormal="100" workbookViewId="0">
      <pane xSplit="3" ySplit="3" topLeftCell="D4" activePane="bottomRight" state="frozen"/>
      <selection pane="topRight" activeCell="D1" sqref="D1"/>
      <selection pane="bottomLeft" activeCell="A4" sqref="A4"/>
      <selection pane="bottomRight" activeCell="D4" sqref="D4"/>
    </sheetView>
  </sheetViews>
  <sheetFormatPr defaultRowHeight="12.75"/>
  <cols>
    <col min="1" max="1" width="5.5703125" style="1" customWidth="1"/>
    <col min="2" max="2" width="45" style="1" customWidth="1"/>
    <col min="3" max="3" width="14.42578125" style="1" customWidth="1"/>
    <col min="4" max="4" width="19.42578125" style="1" bestFit="1" customWidth="1"/>
    <col min="5" max="5" width="10" style="1" customWidth="1"/>
    <col min="6" max="6" width="19" style="1" bestFit="1" customWidth="1"/>
    <col min="7" max="7" width="9.42578125" style="1" customWidth="1"/>
    <col min="8" max="8" width="16.5703125" style="1" customWidth="1"/>
    <col min="9" max="9" width="10.140625" style="1" customWidth="1"/>
    <col min="10" max="10" width="16.5703125" style="1" customWidth="1"/>
    <col min="11" max="11" width="9.5703125" style="1" customWidth="1"/>
    <col min="12" max="12" width="16" style="1" customWidth="1"/>
    <col min="13" max="13" width="8.85546875" style="1" customWidth="1"/>
    <col min="14" max="14" width="15.7109375" style="1" customWidth="1"/>
    <col min="15" max="15" width="8.85546875" style="1" customWidth="1"/>
    <col min="16" max="16" width="16.7109375" style="1" customWidth="1"/>
    <col min="17" max="17" width="8.7109375" style="1" customWidth="1"/>
    <col min="18" max="18" width="16.140625" style="1" customWidth="1"/>
    <col min="19" max="19" width="7.7109375" style="1" customWidth="1"/>
    <col min="20" max="20" width="18.140625" style="1" customWidth="1"/>
    <col min="21" max="21" width="8.85546875" style="1" bestFit="1" customWidth="1"/>
    <col min="22" max="22" width="19.140625" style="1" customWidth="1"/>
    <col min="23" max="23" width="11.140625" style="1" customWidth="1"/>
    <col min="24" max="16384" width="9.140625" style="1"/>
  </cols>
  <sheetData>
    <row r="1" spans="1:23" s="49" customFormat="1" ht="33.75" customHeight="1">
      <c r="A1" s="88" t="s">
        <v>121</v>
      </c>
      <c r="B1" s="88"/>
      <c r="C1" s="88" t="s">
        <v>134</v>
      </c>
      <c r="D1" s="88"/>
      <c r="E1" s="88"/>
      <c r="F1" s="88"/>
      <c r="G1" s="88"/>
      <c r="H1" s="88" t="s">
        <v>134</v>
      </c>
      <c r="I1" s="88"/>
      <c r="J1" s="88"/>
      <c r="K1" s="88"/>
      <c r="L1" s="88" t="s">
        <v>134</v>
      </c>
      <c r="M1" s="88"/>
      <c r="N1" s="88"/>
      <c r="O1" s="88"/>
      <c r="P1" s="88" t="s">
        <v>134</v>
      </c>
      <c r="Q1" s="88"/>
      <c r="R1" s="88"/>
      <c r="S1" s="88"/>
      <c r="T1" s="88" t="s">
        <v>134</v>
      </c>
      <c r="U1" s="88"/>
      <c r="V1" s="88"/>
      <c r="W1" s="88"/>
    </row>
    <row r="2" spans="1:23" ht="51" customHeight="1">
      <c r="A2" s="89"/>
      <c r="B2" s="89"/>
      <c r="C2" s="90" t="s">
        <v>133</v>
      </c>
      <c r="D2" s="8" t="s">
        <v>1</v>
      </c>
      <c r="E2" s="4"/>
      <c r="F2" s="8" t="s">
        <v>2</v>
      </c>
      <c r="G2" s="7"/>
      <c r="H2" s="10" t="s">
        <v>9</v>
      </c>
      <c r="I2" s="7"/>
      <c r="J2" s="10" t="s">
        <v>8</v>
      </c>
      <c r="K2" s="4"/>
      <c r="L2" s="8" t="s">
        <v>7</v>
      </c>
      <c r="M2" s="7"/>
      <c r="N2" s="10" t="s">
        <v>6</v>
      </c>
      <c r="O2" s="7"/>
      <c r="P2" s="10" t="s">
        <v>5</v>
      </c>
      <c r="Q2" s="7"/>
      <c r="R2" s="10" t="s">
        <v>4</v>
      </c>
      <c r="S2" s="7"/>
      <c r="T2" s="10" t="s">
        <v>3</v>
      </c>
      <c r="U2" s="4"/>
      <c r="V2" s="92" t="s">
        <v>120</v>
      </c>
      <c r="W2" s="7"/>
    </row>
    <row r="3" spans="1:23" ht="27.75" customHeight="1">
      <c r="A3" s="2" t="s">
        <v>0</v>
      </c>
      <c r="B3" s="2" t="s">
        <v>19</v>
      </c>
      <c r="C3" s="91"/>
      <c r="D3" s="3" t="s">
        <v>10</v>
      </c>
      <c r="E3" s="6" t="s">
        <v>20</v>
      </c>
      <c r="F3" s="3" t="s">
        <v>11</v>
      </c>
      <c r="G3" s="6" t="s">
        <v>20</v>
      </c>
      <c r="H3" s="3" t="s">
        <v>12</v>
      </c>
      <c r="I3" s="6" t="s">
        <v>20</v>
      </c>
      <c r="J3" s="3" t="s">
        <v>13</v>
      </c>
      <c r="K3" s="6" t="s">
        <v>20</v>
      </c>
      <c r="L3" s="3" t="s">
        <v>14</v>
      </c>
      <c r="M3" s="6" t="s">
        <v>20</v>
      </c>
      <c r="N3" s="3" t="s">
        <v>15</v>
      </c>
      <c r="O3" s="6" t="s">
        <v>20</v>
      </c>
      <c r="P3" s="3" t="s">
        <v>16</v>
      </c>
      <c r="Q3" s="6" t="s">
        <v>20</v>
      </c>
      <c r="R3" s="3" t="s">
        <v>17</v>
      </c>
      <c r="S3" s="6" t="s">
        <v>20</v>
      </c>
      <c r="T3" s="3" t="s">
        <v>18</v>
      </c>
      <c r="U3" s="6" t="s">
        <v>20</v>
      </c>
      <c r="V3" s="93"/>
      <c r="W3" s="6" t="s">
        <v>20</v>
      </c>
    </row>
    <row r="4" spans="1:23">
      <c r="A4" s="67">
        <v>1</v>
      </c>
      <c r="B4" s="67" t="s">
        <v>22</v>
      </c>
      <c r="C4" s="68">
        <v>9435</v>
      </c>
      <c r="D4" s="72">
        <v>50219656</v>
      </c>
      <c r="E4" s="69">
        <f>D4/$C4</f>
        <v>5322.6980392156865</v>
      </c>
      <c r="F4" s="72">
        <v>15926799</v>
      </c>
      <c r="G4" s="69">
        <f>F4/$C4</f>
        <v>1688.0550079491256</v>
      </c>
      <c r="H4" s="72">
        <v>1236825</v>
      </c>
      <c r="I4" s="69">
        <f>H4/$C4</f>
        <v>131.08903020667728</v>
      </c>
      <c r="J4" s="72">
        <v>3897917</v>
      </c>
      <c r="K4" s="69">
        <f>J4/$C4</f>
        <v>413.13375728669848</v>
      </c>
      <c r="L4" s="72">
        <v>2561790</v>
      </c>
      <c r="M4" s="69">
        <f>L4/$C4</f>
        <v>271.51987281399045</v>
      </c>
      <c r="N4" s="72">
        <v>6347883</v>
      </c>
      <c r="O4" s="69">
        <f>N4/$C4</f>
        <v>672.80158982511921</v>
      </c>
      <c r="P4" s="72">
        <v>1585751</v>
      </c>
      <c r="Q4" s="69">
        <f>P4/$C4</f>
        <v>168.07111817700053</v>
      </c>
      <c r="R4" s="72">
        <v>979612</v>
      </c>
      <c r="S4" s="69">
        <f>R4/$C4</f>
        <v>103.82745098039216</v>
      </c>
      <c r="T4" s="72">
        <v>6906407</v>
      </c>
      <c r="U4" s="69">
        <f>T4/$C4</f>
        <v>731.99862215156338</v>
      </c>
      <c r="V4" s="70">
        <f>D4+F4+H4+J4+L4+N4+P4+R4+T4</f>
        <v>89662640</v>
      </c>
      <c r="W4" s="69">
        <f>V4/$C4</f>
        <v>9503.1944886062538</v>
      </c>
    </row>
    <row r="5" spans="1:23" s="53" customFormat="1">
      <c r="A5" s="20">
        <v>2</v>
      </c>
      <c r="B5" s="67" t="s">
        <v>23</v>
      </c>
      <c r="C5" s="68">
        <v>4249</v>
      </c>
      <c r="D5" s="80">
        <v>26984200</v>
      </c>
      <c r="E5" s="69">
        <f t="shared" ref="E5:E70" si="0">D5/$C5</f>
        <v>6350.7178159566956</v>
      </c>
      <c r="F5" s="80">
        <v>9429538</v>
      </c>
      <c r="G5" s="69">
        <f t="shared" ref="G5:G70" si="1">F5/$C5</f>
        <v>2219.2369969404567</v>
      </c>
      <c r="H5" s="80">
        <v>1472496</v>
      </c>
      <c r="I5" s="69">
        <f t="shared" ref="I5:I70" si="2">H5/$C5</f>
        <v>346.55118851494467</v>
      </c>
      <c r="J5" s="80">
        <v>1776107</v>
      </c>
      <c r="K5" s="69">
        <f t="shared" ref="K5:K70" si="3">J5/$C5</f>
        <v>418.00588373734996</v>
      </c>
      <c r="L5" s="80">
        <v>644292</v>
      </c>
      <c r="M5" s="69">
        <f t="shared" ref="M5:M70" si="4">L5/$C5</f>
        <v>151.63379618733819</v>
      </c>
      <c r="N5" s="80">
        <v>3317349</v>
      </c>
      <c r="O5" s="69">
        <f t="shared" ref="O5:O70" si="5">N5/$C5</f>
        <v>780.73640856672159</v>
      </c>
      <c r="P5" s="80">
        <v>913225</v>
      </c>
      <c r="Q5" s="69">
        <f t="shared" ref="Q5:Q70" si="6">P5/$C5</f>
        <v>214.92704165686044</v>
      </c>
      <c r="R5" s="80">
        <v>576749</v>
      </c>
      <c r="S5" s="69">
        <f t="shared" ref="S5:S70" si="7">R5/$C5</f>
        <v>135.73758531419156</v>
      </c>
      <c r="T5" s="80">
        <v>3091377</v>
      </c>
      <c r="U5" s="69">
        <f t="shared" ref="U5:U70" si="8">T5/$C5</f>
        <v>727.55401270887262</v>
      </c>
      <c r="V5" s="70">
        <f t="shared" ref="V5:V68" si="9">D5+F5+H5+J5+L5+N5+P5+R5+T5</f>
        <v>48205333</v>
      </c>
      <c r="W5" s="69">
        <f t="shared" ref="W5:W70" si="10">V5/$C5</f>
        <v>11345.100729583432</v>
      </c>
    </row>
    <row r="6" spans="1:23" s="53" customFormat="1">
      <c r="A6" s="20">
        <v>3</v>
      </c>
      <c r="B6" s="67" t="s">
        <v>24</v>
      </c>
      <c r="C6" s="68">
        <v>18635</v>
      </c>
      <c r="D6" s="80">
        <v>98789703</v>
      </c>
      <c r="E6" s="69">
        <f t="shared" si="0"/>
        <v>5301.2987925945799</v>
      </c>
      <c r="F6" s="80">
        <v>41108895</v>
      </c>
      <c r="G6" s="69">
        <f t="shared" si="1"/>
        <v>2206.0045613093639</v>
      </c>
      <c r="H6" s="80">
        <v>5780987</v>
      </c>
      <c r="I6" s="69">
        <f t="shared" si="2"/>
        <v>310.22200160987387</v>
      </c>
      <c r="J6" s="80">
        <v>27722903</v>
      </c>
      <c r="K6" s="69">
        <f t="shared" si="3"/>
        <v>1487.679259458009</v>
      </c>
      <c r="L6" s="80">
        <v>2898992</v>
      </c>
      <c r="M6" s="69">
        <f t="shared" si="4"/>
        <v>155.56705124765227</v>
      </c>
      <c r="N6" s="80">
        <v>13795730</v>
      </c>
      <c r="O6" s="69">
        <f t="shared" si="5"/>
        <v>740.31285215991409</v>
      </c>
      <c r="P6" s="80">
        <v>5147145</v>
      </c>
      <c r="Q6" s="69">
        <f t="shared" si="6"/>
        <v>276.20847866917092</v>
      </c>
      <c r="R6" s="80">
        <v>5793419</v>
      </c>
      <c r="S6" s="69">
        <f t="shared" si="7"/>
        <v>310.88913335122083</v>
      </c>
      <c r="T6" s="80">
        <v>5475322</v>
      </c>
      <c r="U6" s="69">
        <f t="shared" si="8"/>
        <v>293.81926482425541</v>
      </c>
      <c r="V6" s="70">
        <f t="shared" si="9"/>
        <v>206513096</v>
      </c>
      <c r="W6" s="69">
        <f t="shared" si="10"/>
        <v>11082.001395224041</v>
      </c>
    </row>
    <row r="7" spans="1:23" s="53" customFormat="1">
      <c r="A7" s="20">
        <v>4</v>
      </c>
      <c r="B7" s="67" t="s">
        <v>25</v>
      </c>
      <c r="C7" s="68">
        <v>4140</v>
      </c>
      <c r="D7" s="80">
        <v>24688328</v>
      </c>
      <c r="E7" s="69">
        <f t="shared" si="0"/>
        <v>5963.3642512077295</v>
      </c>
      <c r="F7" s="80">
        <v>9860198</v>
      </c>
      <c r="G7" s="69">
        <f t="shared" si="1"/>
        <v>2381.690338164251</v>
      </c>
      <c r="H7" s="80">
        <v>920423</v>
      </c>
      <c r="I7" s="69">
        <f t="shared" si="2"/>
        <v>222.32439613526569</v>
      </c>
      <c r="J7" s="80">
        <v>1289136</v>
      </c>
      <c r="K7" s="69">
        <f t="shared" si="3"/>
        <v>311.38550724637679</v>
      </c>
      <c r="L7" s="80">
        <v>2525004</v>
      </c>
      <c r="M7" s="69">
        <f t="shared" si="4"/>
        <v>609.90434782608691</v>
      </c>
      <c r="N7" s="80">
        <v>4250859</v>
      </c>
      <c r="O7" s="69">
        <f t="shared" si="5"/>
        <v>1026.7775362318841</v>
      </c>
      <c r="P7" s="80">
        <v>960687</v>
      </c>
      <c r="Q7" s="69">
        <f t="shared" si="6"/>
        <v>232.05</v>
      </c>
      <c r="R7" s="80">
        <v>459927</v>
      </c>
      <c r="S7" s="69">
        <f t="shared" si="7"/>
        <v>111.09347826086956</v>
      </c>
      <c r="T7" s="80">
        <v>1273438</v>
      </c>
      <c r="U7" s="69">
        <f t="shared" si="8"/>
        <v>307.59371980676326</v>
      </c>
      <c r="V7" s="70">
        <f t="shared" si="9"/>
        <v>46228000</v>
      </c>
      <c r="W7" s="69">
        <f t="shared" si="10"/>
        <v>11166.183574879227</v>
      </c>
    </row>
    <row r="8" spans="1:23">
      <c r="A8" s="20">
        <v>5</v>
      </c>
      <c r="B8" s="71" t="s">
        <v>26</v>
      </c>
      <c r="C8" s="64">
        <v>6111</v>
      </c>
      <c r="D8" s="77">
        <v>26286716</v>
      </c>
      <c r="E8" s="69">
        <f t="shared" si="0"/>
        <v>4301.540828015055</v>
      </c>
      <c r="F8" s="77">
        <v>12423715</v>
      </c>
      <c r="G8" s="69">
        <f t="shared" si="1"/>
        <v>2033.0085092456227</v>
      </c>
      <c r="H8" s="77">
        <v>1262871</v>
      </c>
      <c r="I8" s="69">
        <f t="shared" si="2"/>
        <v>206.65537555228278</v>
      </c>
      <c r="J8" s="77">
        <v>1848710</v>
      </c>
      <c r="K8" s="69">
        <f t="shared" si="3"/>
        <v>302.52168221240385</v>
      </c>
      <c r="L8" s="77">
        <v>1294942</v>
      </c>
      <c r="M8" s="69">
        <f t="shared" si="4"/>
        <v>211.90345279005072</v>
      </c>
      <c r="N8" s="77">
        <v>4833203</v>
      </c>
      <c r="O8" s="69">
        <f t="shared" si="5"/>
        <v>790.90214367533952</v>
      </c>
      <c r="P8" s="77">
        <v>1316508</v>
      </c>
      <c r="Q8" s="69">
        <f t="shared" si="6"/>
        <v>215.43249877270495</v>
      </c>
      <c r="R8" s="77">
        <v>110253</v>
      </c>
      <c r="S8" s="69">
        <f t="shared" si="7"/>
        <v>18.041728031418753</v>
      </c>
      <c r="T8" s="77">
        <v>18054975</v>
      </c>
      <c r="U8" s="69">
        <f t="shared" si="8"/>
        <v>2954.504172803142</v>
      </c>
      <c r="V8" s="70">
        <f t="shared" si="9"/>
        <v>67431893</v>
      </c>
      <c r="W8" s="69">
        <f t="shared" si="10"/>
        <v>11034.51039109802</v>
      </c>
    </row>
    <row r="9" spans="1:23">
      <c r="A9" s="20">
        <v>6</v>
      </c>
      <c r="B9" s="67" t="s">
        <v>27</v>
      </c>
      <c r="C9" s="68">
        <v>6071</v>
      </c>
      <c r="D9" s="72">
        <v>32306916</v>
      </c>
      <c r="E9" s="69">
        <f t="shared" si="0"/>
        <v>5321.5147422170976</v>
      </c>
      <c r="F9" s="72">
        <v>11874839</v>
      </c>
      <c r="G9" s="69">
        <f t="shared" si="1"/>
        <v>1955.9939054521496</v>
      </c>
      <c r="H9" s="72">
        <v>1237315</v>
      </c>
      <c r="I9" s="69">
        <f t="shared" si="2"/>
        <v>203.80744523142809</v>
      </c>
      <c r="J9" s="72">
        <v>1124963</v>
      </c>
      <c r="K9" s="69">
        <f t="shared" si="3"/>
        <v>185.30110360731345</v>
      </c>
      <c r="L9" s="72">
        <v>545824</v>
      </c>
      <c r="M9" s="69">
        <f t="shared" si="4"/>
        <v>89.906769889639264</v>
      </c>
      <c r="N9" s="72">
        <v>4905990</v>
      </c>
      <c r="O9" s="69">
        <f t="shared" si="5"/>
        <v>808.10245429089116</v>
      </c>
      <c r="P9" s="72">
        <v>1524478</v>
      </c>
      <c r="Q9" s="69">
        <f t="shared" si="6"/>
        <v>251.10821940372261</v>
      </c>
      <c r="R9" s="72">
        <v>306488</v>
      </c>
      <c r="S9" s="69">
        <f t="shared" si="7"/>
        <v>50.483940042826553</v>
      </c>
      <c r="T9" s="72">
        <v>1750495</v>
      </c>
      <c r="U9" s="69">
        <f t="shared" si="8"/>
        <v>288.33717674188767</v>
      </c>
      <c r="V9" s="70">
        <f t="shared" si="9"/>
        <v>55577308</v>
      </c>
      <c r="W9" s="69">
        <f t="shared" si="10"/>
        <v>9154.5557568769564</v>
      </c>
    </row>
    <row r="10" spans="1:23" s="53" customFormat="1">
      <c r="A10" s="20">
        <v>7</v>
      </c>
      <c r="B10" s="67" t="s">
        <v>28</v>
      </c>
      <c r="C10" s="68">
        <v>2308</v>
      </c>
      <c r="D10" s="80">
        <v>17141849</v>
      </c>
      <c r="E10" s="69">
        <f t="shared" si="0"/>
        <v>7427.1442807625654</v>
      </c>
      <c r="F10" s="80">
        <v>7332818</v>
      </c>
      <c r="G10" s="69">
        <f t="shared" si="1"/>
        <v>3177.1308492201042</v>
      </c>
      <c r="H10" s="80">
        <v>544889</v>
      </c>
      <c r="I10" s="69">
        <f t="shared" si="2"/>
        <v>236.08708838821491</v>
      </c>
      <c r="J10" s="80">
        <v>1024175</v>
      </c>
      <c r="K10" s="69">
        <f t="shared" si="3"/>
        <v>443.75</v>
      </c>
      <c r="L10" s="80">
        <v>401308</v>
      </c>
      <c r="M10" s="69">
        <f t="shared" si="4"/>
        <v>173.87694974003466</v>
      </c>
      <c r="N10" s="80">
        <v>2718694</v>
      </c>
      <c r="O10" s="69">
        <f t="shared" si="5"/>
        <v>1177.9436741767765</v>
      </c>
      <c r="P10" s="80">
        <v>1667156</v>
      </c>
      <c r="Q10" s="69">
        <f t="shared" si="6"/>
        <v>722.33795493934144</v>
      </c>
      <c r="R10" s="80">
        <v>378893</v>
      </c>
      <c r="S10" s="69">
        <f t="shared" si="7"/>
        <v>164.1650779896014</v>
      </c>
      <c r="T10" s="80">
        <v>2075505</v>
      </c>
      <c r="U10" s="69">
        <f t="shared" si="8"/>
        <v>899.26559792027729</v>
      </c>
      <c r="V10" s="70">
        <f t="shared" si="9"/>
        <v>33285287</v>
      </c>
      <c r="W10" s="69">
        <f t="shared" si="10"/>
        <v>14421.701473136915</v>
      </c>
    </row>
    <row r="11" spans="1:23" s="53" customFormat="1">
      <c r="A11" s="20">
        <v>8</v>
      </c>
      <c r="B11" s="67" t="s">
        <v>29</v>
      </c>
      <c r="C11" s="68">
        <v>19586</v>
      </c>
      <c r="D11" s="80">
        <v>108880968</v>
      </c>
      <c r="E11" s="69">
        <f t="shared" si="0"/>
        <v>5559.1222301644029</v>
      </c>
      <c r="F11" s="80">
        <v>40296154</v>
      </c>
      <c r="G11" s="69">
        <f t="shared" si="1"/>
        <v>2057.3957929133053</v>
      </c>
      <c r="H11" s="80">
        <v>2569431</v>
      </c>
      <c r="I11" s="69">
        <f t="shared" si="2"/>
        <v>131.18712345552947</v>
      </c>
      <c r="J11" s="80">
        <v>33614281</v>
      </c>
      <c r="K11" s="69">
        <f t="shared" si="3"/>
        <v>1716.2402226079853</v>
      </c>
      <c r="L11" s="80">
        <v>1714277</v>
      </c>
      <c r="M11" s="69">
        <f t="shared" si="4"/>
        <v>87.525630552435416</v>
      </c>
      <c r="N11" s="80">
        <v>13880587</v>
      </c>
      <c r="O11" s="69">
        <f t="shared" si="5"/>
        <v>708.6994281629735</v>
      </c>
      <c r="P11" s="80">
        <v>4395848</v>
      </c>
      <c r="Q11" s="69">
        <f t="shared" si="6"/>
        <v>224.43827223527009</v>
      </c>
      <c r="R11" s="80">
        <v>2353557</v>
      </c>
      <c r="S11" s="69">
        <f t="shared" si="7"/>
        <v>120.16527111201879</v>
      </c>
      <c r="T11" s="80">
        <v>73056486</v>
      </c>
      <c r="U11" s="69">
        <f t="shared" si="8"/>
        <v>3730.0360461554174</v>
      </c>
      <c r="V11" s="70">
        <f t="shared" si="9"/>
        <v>280761589</v>
      </c>
      <c r="W11" s="69">
        <f t="shared" si="10"/>
        <v>14334.810017359338</v>
      </c>
    </row>
    <row r="12" spans="1:23" s="53" customFormat="1">
      <c r="A12" s="20">
        <v>9</v>
      </c>
      <c r="B12" s="67" t="s">
        <v>30</v>
      </c>
      <c r="C12" s="68">
        <v>42865</v>
      </c>
      <c r="D12" s="80">
        <v>262937476</v>
      </c>
      <c r="E12" s="69">
        <f t="shared" si="0"/>
        <v>6134.0831914149076</v>
      </c>
      <c r="F12" s="80">
        <v>91593940</v>
      </c>
      <c r="G12" s="69">
        <f t="shared" si="1"/>
        <v>2136.8001866324507</v>
      </c>
      <c r="H12" s="80">
        <v>9067003</v>
      </c>
      <c r="I12" s="69">
        <f t="shared" si="2"/>
        <v>211.52462381896652</v>
      </c>
      <c r="J12" s="80">
        <v>26608608</v>
      </c>
      <c r="K12" s="69">
        <f t="shared" si="3"/>
        <v>620.75371515222207</v>
      </c>
      <c r="L12" s="80">
        <v>3352347</v>
      </c>
      <c r="M12" s="69">
        <f t="shared" si="4"/>
        <v>78.207092033127253</v>
      </c>
      <c r="N12" s="80">
        <v>38329439</v>
      </c>
      <c r="O12" s="69">
        <f t="shared" si="5"/>
        <v>894.1896418989852</v>
      </c>
      <c r="P12" s="80">
        <v>6218188</v>
      </c>
      <c r="Q12" s="69">
        <f t="shared" si="6"/>
        <v>145.0644581826665</v>
      </c>
      <c r="R12" s="80">
        <v>7244213</v>
      </c>
      <c r="S12" s="69">
        <f t="shared" si="7"/>
        <v>169.00065321357752</v>
      </c>
      <c r="T12" s="80">
        <v>12765233</v>
      </c>
      <c r="U12" s="69">
        <f t="shared" si="8"/>
        <v>297.80083984602823</v>
      </c>
      <c r="V12" s="70">
        <f t="shared" si="9"/>
        <v>458116447</v>
      </c>
      <c r="W12" s="69">
        <f t="shared" si="10"/>
        <v>10687.424402192932</v>
      </c>
    </row>
    <row r="13" spans="1:23">
      <c r="A13" s="20">
        <v>10</v>
      </c>
      <c r="B13" s="71" t="s">
        <v>31</v>
      </c>
      <c r="C13" s="64">
        <v>32522</v>
      </c>
      <c r="D13" s="77">
        <v>195454542</v>
      </c>
      <c r="E13" s="69">
        <f t="shared" si="0"/>
        <v>6009.9176557407291</v>
      </c>
      <c r="F13" s="77">
        <v>57528904</v>
      </c>
      <c r="G13" s="69">
        <f t="shared" si="1"/>
        <v>1768.9226984810282</v>
      </c>
      <c r="H13" s="77">
        <v>5928540</v>
      </c>
      <c r="I13" s="69">
        <f t="shared" si="2"/>
        <v>182.29321689932968</v>
      </c>
      <c r="J13" s="77">
        <v>17484873</v>
      </c>
      <c r="K13" s="69">
        <f t="shared" si="3"/>
        <v>537.63215669393026</v>
      </c>
      <c r="L13" s="77">
        <v>5773127</v>
      </c>
      <c r="M13" s="69">
        <f t="shared" si="4"/>
        <v>177.5145132525675</v>
      </c>
      <c r="N13" s="77">
        <v>39266700</v>
      </c>
      <c r="O13" s="69">
        <f t="shared" si="5"/>
        <v>1207.3888444745096</v>
      </c>
      <c r="P13" s="77">
        <v>5136921</v>
      </c>
      <c r="Q13" s="69">
        <f t="shared" si="6"/>
        <v>157.95218621241006</v>
      </c>
      <c r="R13" s="77">
        <v>8500430</v>
      </c>
      <c r="S13" s="69">
        <f t="shared" si="7"/>
        <v>261.37476169977248</v>
      </c>
      <c r="T13" s="77">
        <v>39473445</v>
      </c>
      <c r="U13" s="69">
        <f t="shared" si="8"/>
        <v>1213.7459258348194</v>
      </c>
      <c r="V13" s="70">
        <f t="shared" si="9"/>
        <v>374547482</v>
      </c>
      <c r="W13" s="69">
        <f t="shared" si="10"/>
        <v>11516.741959289096</v>
      </c>
    </row>
    <row r="14" spans="1:23">
      <c r="A14" s="20">
        <v>11</v>
      </c>
      <c r="B14" s="67" t="s">
        <v>32</v>
      </c>
      <c r="C14" s="68">
        <v>1753</v>
      </c>
      <c r="D14" s="72">
        <v>10247327</v>
      </c>
      <c r="E14" s="69">
        <f t="shared" si="0"/>
        <v>5845.5944095835712</v>
      </c>
      <c r="F14" s="72">
        <v>3657608</v>
      </c>
      <c r="G14" s="69">
        <f t="shared" si="1"/>
        <v>2086.4848830576157</v>
      </c>
      <c r="H14" s="72">
        <v>395122</v>
      </c>
      <c r="I14" s="69">
        <f t="shared" si="2"/>
        <v>225.39760410724472</v>
      </c>
      <c r="J14" s="72">
        <v>463559</v>
      </c>
      <c r="K14" s="69">
        <f t="shared" si="3"/>
        <v>264.43753565316598</v>
      </c>
      <c r="L14" s="72">
        <v>303938</v>
      </c>
      <c r="M14" s="69">
        <f t="shared" si="4"/>
        <v>173.38163148887622</v>
      </c>
      <c r="N14" s="72">
        <v>2307342</v>
      </c>
      <c r="O14" s="69">
        <f t="shared" si="5"/>
        <v>1316.2247575584711</v>
      </c>
      <c r="P14" s="72">
        <v>456182</v>
      </c>
      <c r="Q14" s="69">
        <f t="shared" si="6"/>
        <v>260.22932116371936</v>
      </c>
      <c r="R14" s="72">
        <v>112956</v>
      </c>
      <c r="S14" s="69">
        <f t="shared" si="7"/>
        <v>64.43582430119794</v>
      </c>
      <c r="T14" s="72">
        <v>99844</v>
      </c>
      <c r="U14" s="69">
        <f t="shared" si="8"/>
        <v>56.956075299486592</v>
      </c>
      <c r="V14" s="70">
        <f t="shared" si="9"/>
        <v>18043878</v>
      </c>
      <c r="W14" s="69">
        <f t="shared" si="10"/>
        <v>10293.142042213349</v>
      </c>
    </row>
    <row r="15" spans="1:23" s="53" customFormat="1">
      <c r="A15" s="20">
        <v>12</v>
      </c>
      <c r="B15" s="67" t="s">
        <v>33</v>
      </c>
      <c r="C15" s="68">
        <v>1532</v>
      </c>
      <c r="D15" s="80">
        <v>12589134</v>
      </c>
      <c r="E15" s="69">
        <f t="shared" si="0"/>
        <v>8217.4503916449084</v>
      </c>
      <c r="F15" s="80">
        <v>4727929</v>
      </c>
      <c r="G15" s="69">
        <f t="shared" si="1"/>
        <v>3086.1155352480419</v>
      </c>
      <c r="H15" s="80">
        <v>2028722</v>
      </c>
      <c r="I15" s="69">
        <f t="shared" si="2"/>
        <v>1324.2310704960835</v>
      </c>
      <c r="J15" s="80">
        <v>1646410</v>
      </c>
      <c r="K15" s="69">
        <f t="shared" si="3"/>
        <v>1074.6801566579634</v>
      </c>
      <c r="L15" s="80">
        <v>1085842</v>
      </c>
      <c r="M15" s="69">
        <f t="shared" si="4"/>
        <v>708.77415143603127</v>
      </c>
      <c r="N15" s="80">
        <v>1938906</v>
      </c>
      <c r="O15" s="69">
        <f t="shared" si="5"/>
        <v>1265.6044386422977</v>
      </c>
      <c r="P15" s="80">
        <v>1449609</v>
      </c>
      <c r="Q15" s="69">
        <f t="shared" si="6"/>
        <v>946.21997389033947</v>
      </c>
      <c r="R15" s="80">
        <v>558459</v>
      </c>
      <c r="S15" s="69">
        <f t="shared" si="7"/>
        <v>364.5293733681462</v>
      </c>
      <c r="T15" s="80">
        <v>8317944</v>
      </c>
      <c r="U15" s="69">
        <f t="shared" si="8"/>
        <v>5429.4673629242816</v>
      </c>
      <c r="V15" s="70">
        <f t="shared" si="9"/>
        <v>34342955</v>
      </c>
      <c r="W15" s="69">
        <f t="shared" si="10"/>
        <v>22417.072454308094</v>
      </c>
    </row>
    <row r="16" spans="1:23" s="53" customFormat="1">
      <c r="A16" s="20">
        <v>13</v>
      </c>
      <c r="B16" s="67" t="s">
        <v>34</v>
      </c>
      <c r="C16" s="68">
        <v>1707</v>
      </c>
      <c r="D16" s="80">
        <v>8833772</v>
      </c>
      <c r="E16" s="69">
        <f t="shared" si="0"/>
        <v>5175.0275336848272</v>
      </c>
      <c r="F16" s="80">
        <v>4010345</v>
      </c>
      <c r="G16" s="69">
        <f t="shared" si="1"/>
        <v>2349.3526654950206</v>
      </c>
      <c r="H16" s="80">
        <v>406223</v>
      </c>
      <c r="I16" s="69">
        <f t="shared" si="2"/>
        <v>237.97480960749854</v>
      </c>
      <c r="J16" s="80">
        <v>239506</v>
      </c>
      <c r="K16" s="69">
        <f t="shared" si="3"/>
        <v>140.30814294083186</v>
      </c>
      <c r="L16" s="80">
        <v>628485</v>
      </c>
      <c r="M16" s="69">
        <f t="shared" si="4"/>
        <v>368.18101933216167</v>
      </c>
      <c r="N16" s="80">
        <v>1871229</v>
      </c>
      <c r="O16" s="69">
        <f t="shared" si="5"/>
        <v>1096.2091388400704</v>
      </c>
      <c r="P16" s="80">
        <v>334486</v>
      </c>
      <c r="Q16" s="69">
        <f t="shared" si="6"/>
        <v>195.94961921499706</v>
      </c>
      <c r="R16" s="80">
        <v>106914</v>
      </c>
      <c r="S16" s="69">
        <f t="shared" si="7"/>
        <v>62.632688927943761</v>
      </c>
      <c r="T16" s="80">
        <v>448906</v>
      </c>
      <c r="U16" s="69">
        <f t="shared" si="8"/>
        <v>262.97949619214995</v>
      </c>
      <c r="V16" s="70">
        <f t="shared" si="9"/>
        <v>16879866</v>
      </c>
      <c r="W16" s="69">
        <f t="shared" si="10"/>
        <v>9888.6151142355011</v>
      </c>
    </row>
    <row r="17" spans="1:23" s="53" customFormat="1">
      <c r="A17" s="20">
        <v>14</v>
      </c>
      <c r="B17" s="67" t="s">
        <v>35</v>
      </c>
      <c r="C17" s="68">
        <v>2492</v>
      </c>
      <c r="D17" s="80">
        <v>14935295</v>
      </c>
      <c r="E17" s="69">
        <f t="shared" si="0"/>
        <v>5993.2965489566614</v>
      </c>
      <c r="F17" s="80">
        <v>5267223</v>
      </c>
      <c r="G17" s="69">
        <f t="shared" si="1"/>
        <v>2113.6528892455858</v>
      </c>
      <c r="H17" s="80">
        <v>647565</v>
      </c>
      <c r="I17" s="69">
        <f t="shared" si="2"/>
        <v>259.85754414125199</v>
      </c>
      <c r="J17" s="80">
        <v>643484</v>
      </c>
      <c r="K17" s="69">
        <f t="shared" si="3"/>
        <v>258.21990369181378</v>
      </c>
      <c r="L17" s="80">
        <v>346524</v>
      </c>
      <c r="M17" s="69">
        <f t="shared" si="4"/>
        <v>139.05457463884431</v>
      </c>
      <c r="N17" s="80">
        <v>2613045</v>
      </c>
      <c r="O17" s="69">
        <f t="shared" si="5"/>
        <v>1048.5734349919744</v>
      </c>
      <c r="P17" s="80">
        <v>283428</v>
      </c>
      <c r="Q17" s="69">
        <f t="shared" si="6"/>
        <v>113.73515248796147</v>
      </c>
      <c r="R17" s="80">
        <v>747091</v>
      </c>
      <c r="S17" s="69">
        <f t="shared" si="7"/>
        <v>299.79574638844304</v>
      </c>
      <c r="T17" s="80">
        <v>2482010</v>
      </c>
      <c r="U17" s="69">
        <f t="shared" si="8"/>
        <v>995.99117174959872</v>
      </c>
      <c r="V17" s="70">
        <f t="shared" si="9"/>
        <v>27965665</v>
      </c>
      <c r="W17" s="69">
        <f t="shared" si="10"/>
        <v>11222.176966292134</v>
      </c>
    </row>
    <row r="18" spans="1:23">
      <c r="A18" s="20">
        <v>15</v>
      </c>
      <c r="B18" s="71" t="s">
        <v>36</v>
      </c>
      <c r="C18" s="64">
        <v>4045</v>
      </c>
      <c r="D18" s="77">
        <v>21387358</v>
      </c>
      <c r="E18" s="69">
        <f t="shared" si="0"/>
        <v>5287.3567367119904</v>
      </c>
      <c r="F18" s="77">
        <v>8590323</v>
      </c>
      <c r="G18" s="69">
        <f t="shared" si="1"/>
        <v>2123.6892459826945</v>
      </c>
      <c r="H18" s="77">
        <v>1423671</v>
      </c>
      <c r="I18" s="69">
        <f t="shared" si="2"/>
        <v>351.95822002472187</v>
      </c>
      <c r="J18" s="77">
        <v>1675840</v>
      </c>
      <c r="K18" s="69">
        <f t="shared" si="3"/>
        <v>414.29913473423983</v>
      </c>
      <c r="L18" s="77">
        <v>806012</v>
      </c>
      <c r="M18" s="69">
        <f t="shared" si="4"/>
        <v>199.26131025957972</v>
      </c>
      <c r="N18" s="77">
        <v>3332992</v>
      </c>
      <c r="O18" s="69">
        <f t="shared" si="5"/>
        <v>823.97824474660069</v>
      </c>
      <c r="P18" s="77">
        <v>1446739</v>
      </c>
      <c r="Q18" s="69">
        <f t="shared" si="6"/>
        <v>357.66106304079108</v>
      </c>
      <c r="R18" s="77">
        <v>179548</v>
      </c>
      <c r="S18" s="69">
        <f t="shared" si="7"/>
        <v>44.387639060568603</v>
      </c>
      <c r="T18" s="77">
        <v>6024437</v>
      </c>
      <c r="U18" s="69">
        <f t="shared" si="8"/>
        <v>1489.3540173053152</v>
      </c>
      <c r="V18" s="70">
        <f t="shared" si="9"/>
        <v>44866920</v>
      </c>
      <c r="W18" s="69">
        <f t="shared" si="10"/>
        <v>11091.945611866502</v>
      </c>
    </row>
    <row r="19" spans="1:23">
      <c r="A19" s="20">
        <v>16</v>
      </c>
      <c r="B19" s="67" t="s">
        <v>37</v>
      </c>
      <c r="C19" s="68">
        <v>4841</v>
      </c>
      <c r="D19" s="72">
        <v>30624817</v>
      </c>
      <c r="E19" s="69">
        <f t="shared" si="0"/>
        <v>6326.1344763478619</v>
      </c>
      <c r="F19" s="72">
        <v>14901562</v>
      </c>
      <c r="G19" s="69">
        <f t="shared" si="1"/>
        <v>3078.1991324106589</v>
      </c>
      <c r="H19" s="72">
        <v>3105769</v>
      </c>
      <c r="I19" s="69">
        <f t="shared" si="2"/>
        <v>641.5552571782689</v>
      </c>
      <c r="J19" s="72">
        <v>1111090</v>
      </c>
      <c r="K19" s="69">
        <f t="shared" si="3"/>
        <v>229.51662879570335</v>
      </c>
      <c r="L19" s="72">
        <v>1376356</v>
      </c>
      <c r="M19" s="69">
        <f t="shared" si="4"/>
        <v>284.31233216277627</v>
      </c>
      <c r="N19" s="72">
        <v>5704631</v>
      </c>
      <c r="O19" s="69">
        <f t="shared" si="5"/>
        <v>1178.3992976657714</v>
      </c>
      <c r="P19" s="72">
        <v>2209108</v>
      </c>
      <c r="Q19" s="69">
        <f t="shared" si="6"/>
        <v>456.33298905184881</v>
      </c>
      <c r="R19" s="72">
        <v>1979238</v>
      </c>
      <c r="S19" s="69">
        <f t="shared" si="7"/>
        <v>408.84899814087998</v>
      </c>
      <c r="T19" s="72">
        <v>5007041</v>
      </c>
      <c r="U19" s="69">
        <f t="shared" si="8"/>
        <v>1034.2989051848792</v>
      </c>
      <c r="V19" s="70">
        <f t="shared" si="9"/>
        <v>66019612</v>
      </c>
      <c r="W19" s="69">
        <f t="shared" si="10"/>
        <v>13637.598016938649</v>
      </c>
    </row>
    <row r="20" spans="1:23" s="53" customFormat="1">
      <c r="A20" s="20">
        <v>17</v>
      </c>
      <c r="B20" s="67" t="s">
        <v>38</v>
      </c>
      <c r="C20" s="68">
        <v>45779</v>
      </c>
      <c r="D20" s="80">
        <v>272525377</v>
      </c>
      <c r="E20" s="69">
        <f t="shared" si="0"/>
        <v>5953.0653137901654</v>
      </c>
      <c r="F20" s="80">
        <v>99081281</v>
      </c>
      <c r="G20" s="69">
        <f t="shared" si="1"/>
        <v>2164.3391292950914</v>
      </c>
      <c r="H20" s="80">
        <v>24225635</v>
      </c>
      <c r="I20" s="69">
        <f t="shared" si="2"/>
        <v>529.18663579370457</v>
      </c>
      <c r="J20" s="80">
        <v>56542334</v>
      </c>
      <c r="K20" s="69">
        <f t="shared" si="3"/>
        <v>1235.1150964415999</v>
      </c>
      <c r="L20" s="80">
        <v>10523382</v>
      </c>
      <c r="M20" s="69">
        <f t="shared" si="4"/>
        <v>229.8735664824483</v>
      </c>
      <c r="N20" s="80">
        <v>48692765</v>
      </c>
      <c r="O20" s="69">
        <f t="shared" si="5"/>
        <v>1063.6485069573384</v>
      </c>
      <c r="P20" s="80">
        <v>12037560</v>
      </c>
      <c r="Q20" s="69">
        <f t="shared" si="6"/>
        <v>262.94938727364075</v>
      </c>
      <c r="R20" s="80">
        <v>523141</v>
      </c>
      <c r="S20" s="69">
        <f t="shared" si="7"/>
        <v>11.427532274623736</v>
      </c>
      <c r="T20" s="80">
        <v>12859533</v>
      </c>
      <c r="U20" s="69">
        <f t="shared" si="8"/>
        <v>280.90462875991176</v>
      </c>
      <c r="V20" s="70">
        <f t="shared" si="9"/>
        <v>537011008</v>
      </c>
      <c r="W20" s="69">
        <f t="shared" si="10"/>
        <v>11730.509797068526</v>
      </c>
    </row>
    <row r="21" spans="1:23" s="53" customFormat="1">
      <c r="A21" s="20">
        <v>18</v>
      </c>
      <c r="B21" s="67" t="s">
        <v>39</v>
      </c>
      <c r="C21" s="68">
        <v>1422</v>
      </c>
      <c r="D21" s="80">
        <v>9381779</v>
      </c>
      <c r="E21" s="69">
        <f t="shared" si="0"/>
        <v>6597.5942334739802</v>
      </c>
      <c r="F21" s="80">
        <v>2496877</v>
      </c>
      <c r="G21" s="69">
        <f t="shared" si="1"/>
        <v>1755.8909985935302</v>
      </c>
      <c r="H21" s="80">
        <v>1126864</v>
      </c>
      <c r="I21" s="69">
        <f t="shared" si="2"/>
        <v>792.45007032348803</v>
      </c>
      <c r="J21" s="80">
        <v>1385122</v>
      </c>
      <c r="K21" s="69">
        <f t="shared" si="3"/>
        <v>974.06610407876235</v>
      </c>
      <c r="L21" s="80">
        <v>505880</v>
      </c>
      <c r="M21" s="69">
        <f t="shared" si="4"/>
        <v>355.75246132208156</v>
      </c>
      <c r="N21" s="80">
        <v>1981871</v>
      </c>
      <c r="O21" s="69">
        <f t="shared" si="5"/>
        <v>1393.7208157524612</v>
      </c>
      <c r="P21" s="80">
        <v>424800</v>
      </c>
      <c r="Q21" s="69">
        <f t="shared" si="6"/>
        <v>298.73417721518985</v>
      </c>
      <c r="R21" s="80">
        <v>70538</v>
      </c>
      <c r="S21" s="69">
        <f t="shared" si="7"/>
        <v>49.604781997187061</v>
      </c>
      <c r="T21" s="80">
        <v>3278438</v>
      </c>
      <c r="U21" s="69">
        <f t="shared" si="8"/>
        <v>2305.5119549929677</v>
      </c>
      <c r="V21" s="70">
        <f t="shared" si="9"/>
        <v>20652169</v>
      </c>
      <c r="W21" s="69">
        <f t="shared" si="10"/>
        <v>14523.325597749648</v>
      </c>
    </row>
    <row r="22" spans="1:23" s="53" customFormat="1">
      <c r="A22" s="20">
        <v>19</v>
      </c>
      <c r="B22" s="67" t="s">
        <v>40</v>
      </c>
      <c r="C22" s="68">
        <v>2301</v>
      </c>
      <c r="D22" s="80">
        <v>14613420</v>
      </c>
      <c r="E22" s="69">
        <f t="shared" si="0"/>
        <v>6350.8996088657104</v>
      </c>
      <c r="F22" s="80">
        <v>4890797</v>
      </c>
      <c r="G22" s="69">
        <f t="shared" si="1"/>
        <v>2125.509343763581</v>
      </c>
      <c r="H22" s="80">
        <v>714468</v>
      </c>
      <c r="I22" s="69">
        <f t="shared" si="2"/>
        <v>310.50325945241201</v>
      </c>
      <c r="J22" s="80">
        <v>625468</v>
      </c>
      <c r="K22" s="69">
        <f t="shared" si="3"/>
        <v>271.82442416340723</v>
      </c>
      <c r="L22" s="80">
        <v>393603</v>
      </c>
      <c r="M22" s="69">
        <f t="shared" si="4"/>
        <v>171.05736636245112</v>
      </c>
      <c r="N22" s="80">
        <v>2734250</v>
      </c>
      <c r="O22" s="69">
        <f t="shared" si="5"/>
        <v>1188.2877009995655</v>
      </c>
      <c r="P22" s="80">
        <v>369810</v>
      </c>
      <c r="Q22" s="69">
        <f t="shared" si="6"/>
        <v>160.71707953063884</v>
      </c>
      <c r="R22" s="80">
        <v>336483</v>
      </c>
      <c r="S22" s="69">
        <f t="shared" si="7"/>
        <v>146.23337679269883</v>
      </c>
      <c r="T22" s="80">
        <v>1742762</v>
      </c>
      <c r="U22" s="69">
        <f t="shared" si="8"/>
        <v>757.39330725771401</v>
      </c>
      <c r="V22" s="70">
        <f t="shared" si="9"/>
        <v>26421061</v>
      </c>
      <c r="W22" s="69">
        <f t="shared" si="10"/>
        <v>11482.425467188179</v>
      </c>
    </row>
    <row r="23" spans="1:23">
      <c r="A23" s="20">
        <v>20</v>
      </c>
      <c r="B23" s="71" t="s">
        <v>41</v>
      </c>
      <c r="C23" s="64">
        <v>6075</v>
      </c>
      <c r="D23" s="77">
        <v>33494275</v>
      </c>
      <c r="E23" s="69">
        <f t="shared" si="0"/>
        <v>5513.4609053497943</v>
      </c>
      <c r="F23" s="77">
        <v>13081135</v>
      </c>
      <c r="G23" s="69">
        <f t="shared" si="1"/>
        <v>2153.2732510288065</v>
      </c>
      <c r="H23" s="77">
        <v>1141639</v>
      </c>
      <c r="I23" s="69">
        <f t="shared" si="2"/>
        <v>187.92411522633745</v>
      </c>
      <c r="J23" s="77">
        <v>3751370</v>
      </c>
      <c r="K23" s="69">
        <f t="shared" si="3"/>
        <v>617.50946502057616</v>
      </c>
      <c r="L23" s="77">
        <v>1319368</v>
      </c>
      <c r="M23" s="69">
        <f t="shared" si="4"/>
        <v>217.17991769547325</v>
      </c>
      <c r="N23" s="77">
        <v>5395427</v>
      </c>
      <c r="O23" s="69">
        <f t="shared" si="5"/>
        <v>888.13613168724282</v>
      </c>
      <c r="P23" s="77">
        <v>299714</v>
      </c>
      <c r="Q23" s="69">
        <f t="shared" si="6"/>
        <v>49.335637860082308</v>
      </c>
      <c r="R23" s="77">
        <v>515036</v>
      </c>
      <c r="S23" s="69">
        <f t="shared" si="7"/>
        <v>84.779588477366261</v>
      </c>
      <c r="T23" s="77">
        <v>3448467</v>
      </c>
      <c r="U23" s="69">
        <f t="shared" si="8"/>
        <v>567.64888888888891</v>
      </c>
      <c r="V23" s="70">
        <f t="shared" si="9"/>
        <v>62446431</v>
      </c>
      <c r="W23" s="69">
        <f t="shared" si="10"/>
        <v>10279.247901234568</v>
      </c>
    </row>
    <row r="24" spans="1:23">
      <c r="A24" s="20">
        <v>21</v>
      </c>
      <c r="B24" s="67" t="s">
        <v>42</v>
      </c>
      <c r="C24" s="68">
        <v>3412</v>
      </c>
      <c r="D24" s="72">
        <v>17239462</v>
      </c>
      <c r="E24" s="69">
        <f t="shared" si="0"/>
        <v>5052.597303634232</v>
      </c>
      <c r="F24" s="72">
        <v>7105351</v>
      </c>
      <c r="G24" s="69">
        <f t="shared" si="1"/>
        <v>2082.459261430246</v>
      </c>
      <c r="H24" s="72">
        <v>1203005</v>
      </c>
      <c r="I24" s="69">
        <f t="shared" si="2"/>
        <v>352.58059788980069</v>
      </c>
      <c r="J24" s="72">
        <v>1185393</v>
      </c>
      <c r="K24" s="69">
        <f t="shared" si="3"/>
        <v>347.41881594372802</v>
      </c>
      <c r="L24" s="72">
        <v>1033380</v>
      </c>
      <c r="M24" s="69">
        <f t="shared" si="4"/>
        <v>302.86635404454864</v>
      </c>
      <c r="N24" s="72">
        <v>3346440</v>
      </c>
      <c r="O24" s="69">
        <f t="shared" si="5"/>
        <v>980.78546307151225</v>
      </c>
      <c r="P24" s="72">
        <v>148828</v>
      </c>
      <c r="Q24" s="69">
        <f t="shared" si="6"/>
        <v>43.618991793669402</v>
      </c>
      <c r="R24" s="72">
        <v>234148</v>
      </c>
      <c r="S24" s="69">
        <f t="shared" si="7"/>
        <v>68.624853458382177</v>
      </c>
      <c r="T24" s="72">
        <v>974669</v>
      </c>
      <c r="U24" s="69">
        <f t="shared" si="8"/>
        <v>285.65914419695196</v>
      </c>
      <c r="V24" s="70">
        <f t="shared" si="9"/>
        <v>32470676</v>
      </c>
      <c r="W24" s="69">
        <f t="shared" si="10"/>
        <v>9516.6107854630718</v>
      </c>
    </row>
    <row r="25" spans="1:23" s="53" customFormat="1">
      <c r="A25" s="20">
        <v>22</v>
      </c>
      <c r="B25" s="67" t="s">
        <v>43</v>
      </c>
      <c r="C25" s="68">
        <v>3409</v>
      </c>
      <c r="D25" s="80">
        <v>15757347</v>
      </c>
      <c r="E25" s="69">
        <f t="shared" si="0"/>
        <v>4622.2783807568203</v>
      </c>
      <c r="F25" s="80">
        <v>6378042</v>
      </c>
      <c r="G25" s="69">
        <f t="shared" si="1"/>
        <v>1870.9422117923145</v>
      </c>
      <c r="H25" s="80">
        <v>786721</v>
      </c>
      <c r="I25" s="69">
        <f t="shared" si="2"/>
        <v>230.77764740393079</v>
      </c>
      <c r="J25" s="80">
        <v>721108</v>
      </c>
      <c r="K25" s="69">
        <f t="shared" si="3"/>
        <v>211.53065415077737</v>
      </c>
      <c r="L25" s="80">
        <v>573962</v>
      </c>
      <c r="M25" s="69">
        <f t="shared" si="4"/>
        <v>168.36667644470521</v>
      </c>
      <c r="N25" s="80">
        <v>2574949</v>
      </c>
      <c r="O25" s="69">
        <f t="shared" si="5"/>
        <v>755.33851569375179</v>
      </c>
      <c r="P25" s="80">
        <v>370519</v>
      </c>
      <c r="Q25" s="69">
        <f t="shared" si="6"/>
        <v>108.68847169257847</v>
      </c>
      <c r="R25" s="80">
        <v>61927</v>
      </c>
      <c r="S25" s="69">
        <f t="shared" si="7"/>
        <v>18.165737753006749</v>
      </c>
      <c r="T25" s="80">
        <v>3361674</v>
      </c>
      <c r="U25" s="69">
        <f t="shared" si="8"/>
        <v>986.11733646230562</v>
      </c>
      <c r="V25" s="70">
        <f t="shared" si="9"/>
        <v>30586249</v>
      </c>
      <c r="W25" s="69">
        <f t="shared" si="10"/>
        <v>8972.2056321501914</v>
      </c>
    </row>
    <row r="26" spans="1:23" s="53" customFormat="1">
      <c r="A26" s="20">
        <v>23</v>
      </c>
      <c r="B26" s="67" t="s">
        <v>44</v>
      </c>
      <c r="C26" s="68">
        <v>13899</v>
      </c>
      <c r="D26" s="80">
        <v>79301170</v>
      </c>
      <c r="E26" s="69">
        <f t="shared" si="0"/>
        <v>5705.5306137132166</v>
      </c>
      <c r="F26" s="80">
        <v>22550230</v>
      </c>
      <c r="G26" s="69">
        <f t="shared" si="1"/>
        <v>1622.4354270091374</v>
      </c>
      <c r="H26" s="80">
        <v>3816314</v>
      </c>
      <c r="I26" s="69">
        <f t="shared" si="2"/>
        <v>274.57471760558315</v>
      </c>
      <c r="J26" s="80">
        <v>30324995</v>
      </c>
      <c r="K26" s="69">
        <f t="shared" si="3"/>
        <v>2181.8112813871503</v>
      </c>
      <c r="L26" s="80">
        <v>4473583</v>
      </c>
      <c r="M26" s="69">
        <f t="shared" si="4"/>
        <v>321.86365925606157</v>
      </c>
      <c r="N26" s="80">
        <v>12469726</v>
      </c>
      <c r="O26" s="69">
        <f t="shared" si="5"/>
        <v>897.16713432621054</v>
      </c>
      <c r="P26" s="80">
        <v>2314070</v>
      </c>
      <c r="Q26" s="69">
        <f t="shared" si="6"/>
        <v>166.49183394488813</v>
      </c>
      <c r="R26" s="80">
        <v>3851057</v>
      </c>
      <c r="S26" s="69">
        <f t="shared" si="7"/>
        <v>277.07439384128355</v>
      </c>
      <c r="T26" s="80">
        <v>4652841</v>
      </c>
      <c r="U26" s="69">
        <f t="shared" si="8"/>
        <v>334.76084610403626</v>
      </c>
      <c r="V26" s="70">
        <f t="shared" si="9"/>
        <v>163753986</v>
      </c>
      <c r="W26" s="69">
        <f t="shared" si="10"/>
        <v>11781.709907187567</v>
      </c>
    </row>
    <row r="27" spans="1:23" s="53" customFormat="1">
      <c r="A27" s="20">
        <v>24</v>
      </c>
      <c r="B27" s="67" t="s">
        <v>45</v>
      </c>
      <c r="C27" s="68">
        <v>4176</v>
      </c>
      <c r="D27" s="80">
        <v>27344721</v>
      </c>
      <c r="E27" s="69">
        <f t="shared" si="0"/>
        <v>6548.0653735632186</v>
      </c>
      <c r="F27" s="80">
        <v>10147457</v>
      </c>
      <c r="G27" s="69">
        <f t="shared" si="1"/>
        <v>2429.9465996168583</v>
      </c>
      <c r="H27" s="80">
        <v>9273005</v>
      </c>
      <c r="I27" s="69">
        <f t="shared" si="2"/>
        <v>2220.547174329502</v>
      </c>
      <c r="J27" s="80">
        <v>885634</v>
      </c>
      <c r="K27" s="69">
        <f t="shared" si="3"/>
        <v>212.07710727969348</v>
      </c>
      <c r="L27" s="80">
        <v>1322843</v>
      </c>
      <c r="M27" s="69">
        <f t="shared" si="4"/>
        <v>316.77274904214562</v>
      </c>
      <c r="N27" s="80">
        <v>6792374</v>
      </c>
      <c r="O27" s="69">
        <f t="shared" si="5"/>
        <v>1626.5263409961685</v>
      </c>
      <c r="P27" s="80">
        <v>1468792</v>
      </c>
      <c r="Q27" s="69">
        <f t="shared" si="6"/>
        <v>351.72222222222223</v>
      </c>
      <c r="R27" s="80">
        <v>14088551</v>
      </c>
      <c r="S27" s="69">
        <f t="shared" si="7"/>
        <v>3373.695162835249</v>
      </c>
      <c r="T27" s="80">
        <v>3350000</v>
      </c>
      <c r="U27" s="69">
        <f>T27/$C27</f>
        <v>802.20306513409957</v>
      </c>
      <c r="V27" s="70">
        <f t="shared" si="9"/>
        <v>74673377</v>
      </c>
      <c r="W27" s="69">
        <f t="shared" si="10"/>
        <v>17881.555795019158</v>
      </c>
    </row>
    <row r="28" spans="1:23">
      <c r="A28" s="20">
        <v>25</v>
      </c>
      <c r="B28" s="71" t="s">
        <v>46</v>
      </c>
      <c r="C28" s="64">
        <v>2266</v>
      </c>
      <c r="D28" s="77">
        <v>14408489</v>
      </c>
      <c r="E28" s="69">
        <f t="shared" si="0"/>
        <v>6358.5564872021187</v>
      </c>
      <c r="F28" s="77">
        <v>4483311</v>
      </c>
      <c r="G28" s="69">
        <f t="shared" si="1"/>
        <v>1978.5132391879965</v>
      </c>
      <c r="H28" s="77">
        <v>561040</v>
      </c>
      <c r="I28" s="69">
        <f t="shared" si="2"/>
        <v>247.59046778464256</v>
      </c>
      <c r="J28" s="77">
        <v>537901</v>
      </c>
      <c r="K28" s="69">
        <f t="shared" si="3"/>
        <v>237.37908208296557</v>
      </c>
      <c r="L28" s="77">
        <v>446888</v>
      </c>
      <c r="M28" s="69">
        <f t="shared" si="4"/>
        <v>197.21447484554281</v>
      </c>
      <c r="N28" s="77">
        <v>2187237</v>
      </c>
      <c r="O28" s="69">
        <f t="shared" si="5"/>
        <v>965.2413945278023</v>
      </c>
      <c r="P28" s="77">
        <v>1003488</v>
      </c>
      <c r="Q28" s="69">
        <f t="shared" si="6"/>
        <v>442.84554280670784</v>
      </c>
      <c r="R28" s="77">
        <v>241495</v>
      </c>
      <c r="S28" s="69">
        <f t="shared" si="7"/>
        <v>106.57325684024713</v>
      </c>
      <c r="T28" s="77">
        <v>2144176</v>
      </c>
      <c r="U28" s="69">
        <f>T28/$C28</f>
        <v>946.23830538393645</v>
      </c>
      <c r="V28" s="70">
        <f t="shared" si="9"/>
        <v>26014025</v>
      </c>
      <c r="W28" s="69">
        <f t="shared" si="10"/>
        <v>11480.152250661959</v>
      </c>
    </row>
    <row r="29" spans="1:23">
      <c r="A29" s="20">
        <v>26</v>
      </c>
      <c r="B29" s="67" t="s">
        <v>47</v>
      </c>
      <c r="C29" s="68">
        <v>43486</v>
      </c>
      <c r="D29" s="72">
        <v>286571604</v>
      </c>
      <c r="E29" s="69">
        <f t="shared" si="0"/>
        <v>6589.9738766499559</v>
      </c>
      <c r="F29" s="72">
        <v>108269848</v>
      </c>
      <c r="G29" s="69">
        <f t="shared" si="1"/>
        <v>2489.7633261279493</v>
      </c>
      <c r="H29" s="72">
        <v>38144137</v>
      </c>
      <c r="I29" s="69">
        <f t="shared" si="2"/>
        <v>877.1590166950283</v>
      </c>
      <c r="J29" s="72">
        <v>40181126</v>
      </c>
      <c r="K29" s="69">
        <f t="shared" si="3"/>
        <v>924.00142574621714</v>
      </c>
      <c r="L29" s="72">
        <v>15538967</v>
      </c>
      <c r="M29" s="69">
        <f t="shared" si="4"/>
        <v>357.33263579082922</v>
      </c>
      <c r="N29" s="72">
        <v>33628219</v>
      </c>
      <c r="O29" s="69">
        <f t="shared" si="5"/>
        <v>773.31138757301198</v>
      </c>
      <c r="P29" s="72">
        <v>13250466</v>
      </c>
      <c r="Q29" s="69">
        <f t="shared" si="6"/>
        <v>304.70648024651609</v>
      </c>
      <c r="R29" s="72">
        <v>14637266</v>
      </c>
      <c r="S29" s="69">
        <f t="shared" si="7"/>
        <v>336.5972036977418</v>
      </c>
      <c r="T29" s="72">
        <v>80126851</v>
      </c>
      <c r="U29" s="69">
        <f>T29/$C29</f>
        <v>1842.5895920526145</v>
      </c>
      <c r="V29" s="70">
        <f t="shared" si="9"/>
        <v>630348484</v>
      </c>
      <c r="W29" s="69">
        <f t="shared" si="10"/>
        <v>14495.434944579865</v>
      </c>
    </row>
    <row r="30" spans="1:23" s="53" customFormat="1">
      <c r="A30" s="20">
        <v>27</v>
      </c>
      <c r="B30" s="67" t="s">
        <v>48</v>
      </c>
      <c r="C30" s="68">
        <v>5869</v>
      </c>
      <c r="D30" s="80">
        <v>32977739</v>
      </c>
      <c r="E30" s="69">
        <f t="shared" si="0"/>
        <v>5618.9706934741862</v>
      </c>
      <c r="F30" s="80">
        <v>12963030</v>
      </c>
      <c r="G30" s="69">
        <f t="shared" si="1"/>
        <v>2208.7289146362241</v>
      </c>
      <c r="H30" s="80">
        <v>1371531</v>
      </c>
      <c r="I30" s="69">
        <f t="shared" si="2"/>
        <v>233.69074799795536</v>
      </c>
      <c r="J30" s="80">
        <v>1809474</v>
      </c>
      <c r="K30" s="69">
        <f t="shared" si="3"/>
        <v>308.31044470949053</v>
      </c>
      <c r="L30" s="80">
        <v>1639562</v>
      </c>
      <c r="M30" s="69">
        <f t="shared" si="4"/>
        <v>279.35968648832852</v>
      </c>
      <c r="N30" s="80">
        <v>6291098</v>
      </c>
      <c r="O30" s="69">
        <f t="shared" si="5"/>
        <v>1071.9199182143466</v>
      </c>
      <c r="P30" s="80">
        <v>672425</v>
      </c>
      <c r="Q30" s="69">
        <f t="shared" si="6"/>
        <v>114.57232918725506</v>
      </c>
      <c r="R30" s="80">
        <v>1532799</v>
      </c>
      <c r="S30" s="69">
        <f t="shared" si="7"/>
        <v>261.16868291020614</v>
      </c>
      <c r="T30" s="80">
        <v>1900652</v>
      </c>
      <c r="U30" s="69">
        <f t="shared" si="8"/>
        <v>323.84597035270065</v>
      </c>
      <c r="V30" s="70">
        <f t="shared" si="9"/>
        <v>61158310</v>
      </c>
      <c r="W30" s="69">
        <f t="shared" si="10"/>
        <v>10420.567387970694</v>
      </c>
    </row>
    <row r="31" spans="1:23" s="53" customFormat="1">
      <c r="A31" s="20">
        <v>28</v>
      </c>
      <c r="B31" s="67" t="s">
        <v>49</v>
      </c>
      <c r="C31" s="68">
        <v>29762</v>
      </c>
      <c r="D31" s="80">
        <v>173979097</v>
      </c>
      <c r="E31" s="69">
        <f t="shared" si="0"/>
        <v>5845.67895302735</v>
      </c>
      <c r="F31" s="80">
        <v>51533842</v>
      </c>
      <c r="G31" s="69">
        <f t="shared" si="1"/>
        <v>1731.5315502990391</v>
      </c>
      <c r="H31" s="80">
        <v>8067682</v>
      </c>
      <c r="I31" s="69">
        <f t="shared" si="2"/>
        <v>271.07324776560716</v>
      </c>
      <c r="J31" s="80">
        <v>9955711</v>
      </c>
      <c r="K31" s="69">
        <f t="shared" si="3"/>
        <v>334.51081916537868</v>
      </c>
      <c r="L31" s="80">
        <v>9418372</v>
      </c>
      <c r="M31" s="69">
        <f t="shared" si="4"/>
        <v>316.45628653988308</v>
      </c>
      <c r="N31" s="80">
        <v>23051283</v>
      </c>
      <c r="O31" s="69">
        <f t="shared" si="5"/>
        <v>774.52063033398292</v>
      </c>
      <c r="P31" s="80">
        <v>6348819</v>
      </c>
      <c r="Q31" s="69">
        <f t="shared" si="6"/>
        <v>213.3196357771655</v>
      </c>
      <c r="R31" s="80">
        <v>4886384</v>
      </c>
      <c r="S31" s="69">
        <f t="shared" si="7"/>
        <v>164.18197701767355</v>
      </c>
      <c r="T31" s="80">
        <v>65590059</v>
      </c>
      <c r="U31" s="69">
        <f t="shared" si="8"/>
        <v>2203.8189301794232</v>
      </c>
      <c r="V31" s="70">
        <f t="shared" si="9"/>
        <v>352831249</v>
      </c>
      <c r="W31" s="69">
        <f t="shared" si="10"/>
        <v>11855.092030105503</v>
      </c>
    </row>
    <row r="32" spans="1:23" s="53" customFormat="1">
      <c r="A32" s="20">
        <v>29</v>
      </c>
      <c r="B32" s="67" t="s">
        <v>50</v>
      </c>
      <c r="C32" s="68">
        <v>14693</v>
      </c>
      <c r="D32" s="80">
        <v>84184327</v>
      </c>
      <c r="E32" s="69">
        <f t="shared" si="0"/>
        <v>5729.5533247124486</v>
      </c>
      <c r="F32" s="80">
        <v>26469718</v>
      </c>
      <c r="G32" s="69">
        <f t="shared" si="1"/>
        <v>1801.5189546042334</v>
      </c>
      <c r="H32" s="80">
        <v>3464135</v>
      </c>
      <c r="I32" s="69">
        <f t="shared" si="2"/>
        <v>235.76771251616415</v>
      </c>
      <c r="J32" s="80">
        <v>9971154</v>
      </c>
      <c r="K32" s="69">
        <f t="shared" si="3"/>
        <v>678.63295446811412</v>
      </c>
      <c r="L32" s="80">
        <v>4380680</v>
      </c>
      <c r="M32" s="69">
        <f t="shared" si="4"/>
        <v>298.14741713741239</v>
      </c>
      <c r="N32" s="80">
        <v>16814836</v>
      </c>
      <c r="O32" s="69">
        <f t="shared" si="5"/>
        <v>1144.411352344654</v>
      </c>
      <c r="P32" s="80">
        <v>550822</v>
      </c>
      <c r="Q32" s="69">
        <f t="shared" si="6"/>
        <v>37.488736132852381</v>
      </c>
      <c r="R32" s="80">
        <v>4840546</v>
      </c>
      <c r="S32" s="69">
        <f t="shared" si="7"/>
        <v>329.44572245286872</v>
      </c>
      <c r="T32" s="80">
        <v>13946986</v>
      </c>
      <c r="U32" s="69">
        <f t="shared" si="8"/>
        <v>949.22657047573671</v>
      </c>
      <c r="V32" s="70">
        <f t="shared" si="9"/>
        <v>164623204</v>
      </c>
      <c r="W32" s="69">
        <f t="shared" si="10"/>
        <v>11204.192744844484</v>
      </c>
    </row>
    <row r="33" spans="1:23">
      <c r="A33" s="20">
        <v>30</v>
      </c>
      <c r="B33" s="71" t="s">
        <v>51</v>
      </c>
      <c r="C33" s="64">
        <v>2659</v>
      </c>
      <c r="D33" s="77">
        <v>14666635</v>
      </c>
      <c r="E33" s="69">
        <f t="shared" si="0"/>
        <v>5515.8461827754791</v>
      </c>
      <c r="F33" s="77">
        <v>5888706</v>
      </c>
      <c r="G33" s="69">
        <f t="shared" si="1"/>
        <v>2214.631816472358</v>
      </c>
      <c r="H33" s="77">
        <v>570787</v>
      </c>
      <c r="I33" s="69">
        <f t="shared" si="2"/>
        <v>214.6622790522753</v>
      </c>
      <c r="J33" s="77">
        <v>4042008</v>
      </c>
      <c r="K33" s="69">
        <f t="shared" si="3"/>
        <v>1520.1233546446033</v>
      </c>
      <c r="L33" s="77">
        <v>1088808</v>
      </c>
      <c r="M33" s="69">
        <f t="shared" si="4"/>
        <v>409.48025573523881</v>
      </c>
      <c r="N33" s="77">
        <v>2715197</v>
      </c>
      <c r="O33" s="69">
        <f t="shared" si="5"/>
        <v>1021.1346370816096</v>
      </c>
      <c r="P33" s="77">
        <v>381227</v>
      </c>
      <c r="Q33" s="69">
        <f t="shared" si="6"/>
        <v>143.37232042121099</v>
      </c>
      <c r="R33" s="77">
        <v>89595</v>
      </c>
      <c r="S33" s="69">
        <f t="shared" si="7"/>
        <v>33.694998119593834</v>
      </c>
      <c r="T33" s="77">
        <v>2907872</v>
      </c>
      <c r="U33" s="69">
        <f t="shared" si="8"/>
        <v>1093.5960887551712</v>
      </c>
      <c r="V33" s="70">
        <f t="shared" si="9"/>
        <v>32350835</v>
      </c>
      <c r="W33" s="69">
        <f t="shared" si="10"/>
        <v>12166.541933057541</v>
      </c>
    </row>
    <row r="34" spans="1:23">
      <c r="A34" s="20">
        <v>31</v>
      </c>
      <c r="B34" s="67" t="s">
        <v>52</v>
      </c>
      <c r="C34" s="68">
        <v>6572</v>
      </c>
      <c r="D34" s="72">
        <v>38187254</v>
      </c>
      <c r="E34" s="69">
        <f t="shared" si="0"/>
        <v>5810.5986001217289</v>
      </c>
      <c r="F34" s="72">
        <v>12763976</v>
      </c>
      <c r="G34" s="69">
        <f t="shared" si="1"/>
        <v>1942.1752891052952</v>
      </c>
      <c r="H34" s="72">
        <v>2195097</v>
      </c>
      <c r="I34" s="69">
        <f t="shared" si="2"/>
        <v>334.00745587340231</v>
      </c>
      <c r="J34" s="72">
        <v>12033446</v>
      </c>
      <c r="K34" s="69">
        <f t="shared" si="3"/>
        <v>1831.0173463177116</v>
      </c>
      <c r="L34" s="72">
        <v>758687</v>
      </c>
      <c r="M34" s="69">
        <f t="shared" si="4"/>
        <v>115.44233110164333</v>
      </c>
      <c r="N34" s="72">
        <v>5386164</v>
      </c>
      <c r="O34" s="69">
        <f t="shared" si="5"/>
        <v>819.56238587948872</v>
      </c>
      <c r="P34" s="72">
        <v>2837472</v>
      </c>
      <c r="Q34" s="69">
        <f t="shared" si="6"/>
        <v>431.75167376749846</v>
      </c>
      <c r="R34" s="72">
        <v>2194536</v>
      </c>
      <c r="S34" s="69">
        <f t="shared" si="7"/>
        <v>333.9220937309799</v>
      </c>
      <c r="T34" s="72">
        <v>3525907</v>
      </c>
      <c r="U34" s="69">
        <f t="shared" si="8"/>
        <v>536.50441265976872</v>
      </c>
      <c r="V34" s="70">
        <f t="shared" si="9"/>
        <v>79882539</v>
      </c>
      <c r="W34" s="69">
        <f t="shared" si="10"/>
        <v>12154.981588557517</v>
      </c>
    </row>
    <row r="35" spans="1:23" s="53" customFormat="1">
      <c r="A35" s="20">
        <v>32</v>
      </c>
      <c r="B35" s="67" t="s">
        <v>53</v>
      </c>
      <c r="C35" s="68">
        <v>23263</v>
      </c>
      <c r="D35" s="80">
        <v>121706347</v>
      </c>
      <c r="E35" s="69">
        <f t="shared" si="0"/>
        <v>5231.7563083007353</v>
      </c>
      <c r="F35" s="80">
        <v>40111533</v>
      </c>
      <c r="G35" s="69">
        <f t="shared" si="1"/>
        <v>1724.2631216953962</v>
      </c>
      <c r="H35" s="80">
        <v>3274571</v>
      </c>
      <c r="I35" s="69">
        <f t="shared" si="2"/>
        <v>140.76305721532046</v>
      </c>
      <c r="J35" s="80">
        <v>8214888</v>
      </c>
      <c r="K35" s="69">
        <f t="shared" si="3"/>
        <v>353.13106650045137</v>
      </c>
      <c r="L35" s="80">
        <v>2526847</v>
      </c>
      <c r="M35" s="69">
        <f t="shared" si="4"/>
        <v>108.62085715513906</v>
      </c>
      <c r="N35" s="80">
        <v>18397886</v>
      </c>
      <c r="O35" s="69">
        <f t="shared" si="5"/>
        <v>790.86472080127237</v>
      </c>
      <c r="P35" s="80">
        <v>3115959</v>
      </c>
      <c r="Q35" s="69">
        <f t="shared" si="6"/>
        <v>133.94484804195503</v>
      </c>
      <c r="R35" s="80">
        <v>3291066</v>
      </c>
      <c r="S35" s="69">
        <f t="shared" si="7"/>
        <v>141.47212311395779</v>
      </c>
      <c r="T35" s="80">
        <v>12165523</v>
      </c>
      <c r="U35" s="69">
        <f t="shared" si="8"/>
        <v>522.95589562825091</v>
      </c>
      <c r="V35" s="70">
        <f t="shared" si="9"/>
        <v>212804620</v>
      </c>
      <c r="W35" s="69">
        <f t="shared" si="10"/>
        <v>9147.7719984524774</v>
      </c>
    </row>
    <row r="36" spans="1:23" s="53" customFormat="1">
      <c r="A36" s="20">
        <v>33</v>
      </c>
      <c r="B36" s="67" t="s">
        <v>54</v>
      </c>
      <c r="C36" s="68">
        <v>2176</v>
      </c>
      <c r="D36" s="80">
        <v>11989420</v>
      </c>
      <c r="E36" s="69">
        <f t="shared" si="0"/>
        <v>5509.84375</v>
      </c>
      <c r="F36" s="80">
        <v>3610523</v>
      </c>
      <c r="G36" s="69">
        <f t="shared" si="1"/>
        <v>1659.2477022058824</v>
      </c>
      <c r="H36" s="80">
        <v>1372987</v>
      </c>
      <c r="I36" s="69">
        <f t="shared" si="2"/>
        <v>630.96829044117646</v>
      </c>
      <c r="J36" s="80">
        <v>790056</v>
      </c>
      <c r="K36" s="69">
        <f t="shared" si="3"/>
        <v>363.07720588235293</v>
      </c>
      <c r="L36" s="80">
        <v>441538</v>
      </c>
      <c r="M36" s="69">
        <f t="shared" si="4"/>
        <v>202.91268382352942</v>
      </c>
      <c r="N36" s="80">
        <v>3028547</v>
      </c>
      <c r="O36" s="69">
        <f t="shared" si="5"/>
        <v>1391.7954963235295</v>
      </c>
      <c r="P36" s="80">
        <v>285601</v>
      </c>
      <c r="Q36" s="69">
        <f t="shared" si="6"/>
        <v>131.25045955882354</v>
      </c>
      <c r="R36" s="80">
        <v>1769470</v>
      </c>
      <c r="S36" s="69">
        <f t="shared" si="7"/>
        <v>813.17555147058829</v>
      </c>
      <c r="T36" s="80">
        <v>862275</v>
      </c>
      <c r="U36" s="69">
        <f t="shared" si="8"/>
        <v>396.26608455882354</v>
      </c>
      <c r="V36" s="70">
        <f t="shared" si="9"/>
        <v>24150417</v>
      </c>
      <c r="W36" s="69">
        <f t="shared" si="10"/>
        <v>11098.537224264706</v>
      </c>
    </row>
    <row r="37" spans="1:23" s="53" customFormat="1">
      <c r="A37" s="20">
        <v>34</v>
      </c>
      <c r="B37" s="67" t="s">
        <v>55</v>
      </c>
      <c r="C37" s="68">
        <v>4816</v>
      </c>
      <c r="D37" s="80">
        <v>27119337</v>
      </c>
      <c r="E37" s="69">
        <f t="shared" si="0"/>
        <v>5631.0915697674418</v>
      </c>
      <c r="F37" s="80">
        <v>11167680</v>
      </c>
      <c r="G37" s="69">
        <f t="shared" si="1"/>
        <v>2318.8704318936875</v>
      </c>
      <c r="H37" s="80">
        <v>1244402</v>
      </c>
      <c r="I37" s="69">
        <f t="shared" si="2"/>
        <v>258.3891196013289</v>
      </c>
      <c r="J37" s="80">
        <v>1997960</v>
      </c>
      <c r="K37" s="69">
        <f t="shared" si="3"/>
        <v>414.85880398671094</v>
      </c>
      <c r="L37" s="80">
        <v>1056037</v>
      </c>
      <c r="M37" s="69">
        <f t="shared" si="4"/>
        <v>219.27678571428572</v>
      </c>
      <c r="N37" s="80">
        <v>4554544</v>
      </c>
      <c r="O37" s="69">
        <f t="shared" si="5"/>
        <v>945.71096345514945</v>
      </c>
      <c r="P37" s="80">
        <v>807546</v>
      </c>
      <c r="Q37" s="69">
        <f t="shared" si="6"/>
        <v>167.6798172757475</v>
      </c>
      <c r="R37" s="80">
        <v>984676</v>
      </c>
      <c r="S37" s="69">
        <f t="shared" si="7"/>
        <v>204.4593023255814</v>
      </c>
      <c r="T37" s="80">
        <v>2998354</v>
      </c>
      <c r="U37" s="69">
        <f t="shared" si="8"/>
        <v>622.58181063122925</v>
      </c>
      <c r="V37" s="70">
        <f t="shared" si="9"/>
        <v>51930536</v>
      </c>
      <c r="W37" s="69">
        <f t="shared" si="10"/>
        <v>10782.918604651162</v>
      </c>
    </row>
    <row r="38" spans="1:23">
      <c r="A38" s="20">
        <v>35</v>
      </c>
      <c r="B38" s="71" t="s">
        <v>56</v>
      </c>
      <c r="C38" s="64">
        <v>6879</v>
      </c>
      <c r="D38" s="77">
        <v>35623884</v>
      </c>
      <c r="E38" s="69">
        <f t="shared" si="0"/>
        <v>5178.6428259921504</v>
      </c>
      <c r="F38" s="77">
        <v>12458999</v>
      </c>
      <c r="G38" s="69">
        <f t="shared" si="1"/>
        <v>1811.1642680622183</v>
      </c>
      <c r="H38" s="77">
        <v>3291133</v>
      </c>
      <c r="I38" s="69">
        <f t="shared" si="2"/>
        <v>478.43189417066435</v>
      </c>
      <c r="J38" s="77">
        <v>1922055</v>
      </c>
      <c r="K38" s="69">
        <f t="shared" si="3"/>
        <v>279.40907108591364</v>
      </c>
      <c r="L38" s="77">
        <v>1527861</v>
      </c>
      <c r="M38" s="69">
        <f t="shared" si="4"/>
        <v>222.10510248582642</v>
      </c>
      <c r="N38" s="77">
        <v>6236298</v>
      </c>
      <c r="O38" s="69">
        <f t="shared" si="5"/>
        <v>906.57043174880073</v>
      </c>
      <c r="P38" s="77">
        <v>1553018</v>
      </c>
      <c r="Q38" s="69">
        <f t="shared" si="6"/>
        <v>225.76217473469981</v>
      </c>
      <c r="R38" s="77">
        <v>1247955</v>
      </c>
      <c r="S38" s="69">
        <f t="shared" si="7"/>
        <v>181.41517662450937</v>
      </c>
      <c r="T38" s="77">
        <v>5567727</v>
      </c>
      <c r="U38" s="69">
        <f t="shared" si="8"/>
        <v>809.38028783253378</v>
      </c>
      <c r="V38" s="70">
        <f t="shared" si="9"/>
        <v>69428930</v>
      </c>
      <c r="W38" s="69">
        <f t="shared" si="10"/>
        <v>10092.881232737316</v>
      </c>
    </row>
    <row r="39" spans="1:23">
      <c r="A39" s="20">
        <v>36</v>
      </c>
      <c r="B39" s="67" t="s">
        <v>135</v>
      </c>
      <c r="C39" s="68">
        <v>9601</v>
      </c>
      <c r="D39" s="72">
        <v>62857540</v>
      </c>
      <c r="E39" s="69">
        <f t="shared" si="0"/>
        <v>6546.9784397458598</v>
      </c>
      <c r="F39" s="72">
        <v>22751277</v>
      </c>
      <c r="G39" s="69">
        <f t="shared" si="1"/>
        <v>2369.6778460577025</v>
      </c>
      <c r="H39" s="72">
        <v>17349163</v>
      </c>
      <c r="I39" s="69">
        <f t="shared" si="2"/>
        <v>1807.016248307468</v>
      </c>
      <c r="J39" s="72">
        <v>16088036</v>
      </c>
      <c r="K39" s="69">
        <f t="shared" si="3"/>
        <v>1675.6625351525884</v>
      </c>
      <c r="L39" s="72">
        <v>7780273</v>
      </c>
      <c r="M39" s="69">
        <f t="shared" si="4"/>
        <v>810.36069159462556</v>
      </c>
      <c r="N39" s="72">
        <v>20640635</v>
      </c>
      <c r="O39" s="69">
        <f t="shared" si="5"/>
        <v>2149.8422039370898</v>
      </c>
      <c r="P39" s="72">
        <v>9915751</v>
      </c>
      <c r="Q39" s="69">
        <f t="shared" si="6"/>
        <v>1032.7831475887929</v>
      </c>
      <c r="R39" s="72">
        <v>21039972</v>
      </c>
      <c r="S39" s="69">
        <f t="shared" si="7"/>
        <v>2191.4354754713049</v>
      </c>
      <c r="T39" s="72">
        <f>279890517-85006396</f>
        <v>194884121</v>
      </c>
      <c r="U39" s="69">
        <f t="shared" si="8"/>
        <v>20298.314863035099</v>
      </c>
      <c r="V39" s="70">
        <f t="shared" si="9"/>
        <v>373306768</v>
      </c>
      <c r="W39" s="69">
        <f t="shared" si="10"/>
        <v>38882.071450890529</v>
      </c>
    </row>
    <row r="40" spans="1:23" s="53" customFormat="1">
      <c r="A40" s="20">
        <v>37</v>
      </c>
      <c r="B40" s="67" t="s">
        <v>57</v>
      </c>
      <c r="C40" s="68">
        <v>19050</v>
      </c>
      <c r="D40" s="80">
        <v>114612609</v>
      </c>
      <c r="E40" s="69">
        <f t="shared" si="0"/>
        <v>6016.4099212598421</v>
      </c>
      <c r="F40" s="80">
        <v>35365009</v>
      </c>
      <c r="G40" s="69">
        <f t="shared" si="1"/>
        <v>1856.4309186351707</v>
      </c>
      <c r="H40" s="80">
        <v>4460249</v>
      </c>
      <c r="I40" s="69">
        <f t="shared" si="2"/>
        <v>234.13380577427822</v>
      </c>
      <c r="J40" s="80">
        <v>9320246</v>
      </c>
      <c r="K40" s="69">
        <f t="shared" si="3"/>
        <v>489.25175853018374</v>
      </c>
      <c r="L40" s="80">
        <v>1832842</v>
      </c>
      <c r="M40" s="69">
        <f t="shared" si="4"/>
        <v>96.212178477690287</v>
      </c>
      <c r="N40" s="80">
        <v>17398022</v>
      </c>
      <c r="O40" s="69">
        <f t="shared" si="5"/>
        <v>913.28199475065617</v>
      </c>
      <c r="P40" s="80">
        <v>4358553</v>
      </c>
      <c r="Q40" s="69">
        <f t="shared" si="6"/>
        <v>228.79543307086615</v>
      </c>
      <c r="R40" s="80">
        <v>6554512</v>
      </c>
      <c r="S40" s="69">
        <f t="shared" si="7"/>
        <v>344.06887139107613</v>
      </c>
      <c r="T40" s="80">
        <v>15197742</v>
      </c>
      <c r="U40" s="69">
        <f t="shared" si="8"/>
        <v>797.78173228346452</v>
      </c>
      <c r="V40" s="70">
        <f t="shared" si="9"/>
        <v>209099784</v>
      </c>
      <c r="W40" s="69">
        <f t="shared" si="10"/>
        <v>10976.366614173228</v>
      </c>
    </row>
    <row r="41" spans="1:23" s="53" customFormat="1">
      <c r="A41" s="20">
        <v>38</v>
      </c>
      <c r="B41" s="67" t="s">
        <v>58</v>
      </c>
      <c r="C41" s="68">
        <v>3605</v>
      </c>
      <c r="D41" s="80">
        <v>29714961</v>
      </c>
      <c r="E41" s="69">
        <f t="shared" si="0"/>
        <v>8242.7076282940361</v>
      </c>
      <c r="F41" s="80">
        <v>9494202</v>
      </c>
      <c r="G41" s="69">
        <f t="shared" si="1"/>
        <v>2633.6205270457699</v>
      </c>
      <c r="H41" s="80">
        <v>2701603</v>
      </c>
      <c r="I41" s="69">
        <f t="shared" si="2"/>
        <v>749.40443828016646</v>
      </c>
      <c r="J41" s="80">
        <v>4456774</v>
      </c>
      <c r="K41" s="69">
        <f t="shared" si="3"/>
        <v>1236.2757281553397</v>
      </c>
      <c r="L41" s="80">
        <v>2742983</v>
      </c>
      <c r="M41" s="69">
        <f t="shared" si="4"/>
        <v>760.88294036061029</v>
      </c>
      <c r="N41" s="80">
        <v>6157692</v>
      </c>
      <c r="O41" s="69">
        <f t="shared" si="5"/>
        <v>1708.0976421636615</v>
      </c>
      <c r="P41" s="80">
        <v>4953282</v>
      </c>
      <c r="Q41" s="69">
        <f t="shared" si="6"/>
        <v>1374.0033287101248</v>
      </c>
      <c r="R41" s="80">
        <v>626151</v>
      </c>
      <c r="S41" s="69">
        <f t="shared" si="7"/>
        <v>173.68959778085991</v>
      </c>
      <c r="T41" s="80">
        <v>1720236</v>
      </c>
      <c r="U41" s="69">
        <f t="shared" si="8"/>
        <v>477.18058252427187</v>
      </c>
      <c r="V41" s="70">
        <f t="shared" si="9"/>
        <v>62567884</v>
      </c>
      <c r="W41" s="69">
        <f t="shared" si="10"/>
        <v>17355.862413314841</v>
      </c>
    </row>
    <row r="42" spans="1:23" s="53" customFormat="1">
      <c r="A42" s="20">
        <v>39</v>
      </c>
      <c r="B42" s="67" t="s">
        <v>59</v>
      </c>
      <c r="C42" s="68">
        <v>3155</v>
      </c>
      <c r="D42" s="80">
        <v>17782436</v>
      </c>
      <c r="E42" s="69">
        <f t="shared" si="0"/>
        <v>5636.2713153724244</v>
      </c>
      <c r="F42" s="80">
        <v>7085006</v>
      </c>
      <c r="G42" s="69">
        <f t="shared" si="1"/>
        <v>2245.6437400950872</v>
      </c>
      <c r="H42" s="80">
        <v>1293245</v>
      </c>
      <c r="I42" s="69">
        <f t="shared" si="2"/>
        <v>409.90332805071313</v>
      </c>
      <c r="J42" s="80">
        <v>1166000</v>
      </c>
      <c r="K42" s="69">
        <f t="shared" si="3"/>
        <v>369.57210776545168</v>
      </c>
      <c r="L42" s="80">
        <v>2683023</v>
      </c>
      <c r="M42" s="69">
        <f t="shared" si="4"/>
        <v>850.40348652931857</v>
      </c>
      <c r="N42" s="80">
        <v>2917192</v>
      </c>
      <c r="O42" s="69">
        <f t="shared" si="5"/>
        <v>924.62503961965137</v>
      </c>
      <c r="P42" s="80">
        <v>285773</v>
      </c>
      <c r="Q42" s="69">
        <f t="shared" si="6"/>
        <v>90.577812995245637</v>
      </c>
      <c r="R42" s="80">
        <v>321531</v>
      </c>
      <c r="S42" s="69">
        <f t="shared" si="7"/>
        <v>101.91156893819334</v>
      </c>
      <c r="T42" s="80">
        <v>1267457</v>
      </c>
      <c r="U42" s="69">
        <f t="shared" si="8"/>
        <v>401.72963549920763</v>
      </c>
      <c r="V42" s="70">
        <f t="shared" si="9"/>
        <v>34801663</v>
      </c>
      <c r="W42" s="69">
        <f t="shared" si="10"/>
        <v>11030.638034865293</v>
      </c>
    </row>
    <row r="43" spans="1:23">
      <c r="A43" s="20">
        <v>40</v>
      </c>
      <c r="B43" s="71" t="s">
        <v>60</v>
      </c>
      <c r="C43" s="64">
        <v>23442</v>
      </c>
      <c r="D43" s="77">
        <v>125950470</v>
      </c>
      <c r="E43" s="69">
        <f t="shared" si="0"/>
        <v>5372.855131814692</v>
      </c>
      <c r="F43" s="77">
        <v>48588150</v>
      </c>
      <c r="G43" s="69">
        <f t="shared" si="1"/>
        <v>2072.6964422830815</v>
      </c>
      <c r="H43" s="77">
        <v>2439735</v>
      </c>
      <c r="I43" s="69">
        <f t="shared" si="2"/>
        <v>104.07537752751472</v>
      </c>
      <c r="J43" s="77">
        <v>10020824</v>
      </c>
      <c r="K43" s="69">
        <f t="shared" si="3"/>
        <v>427.47308250149302</v>
      </c>
      <c r="L43" s="77">
        <v>4854197</v>
      </c>
      <c r="M43" s="69">
        <f t="shared" si="4"/>
        <v>207.0726473850354</v>
      </c>
      <c r="N43" s="77">
        <v>20372553</v>
      </c>
      <c r="O43" s="69">
        <f t="shared" si="5"/>
        <v>869.06206808292802</v>
      </c>
      <c r="P43" s="77">
        <v>2338700</v>
      </c>
      <c r="Q43" s="69">
        <f t="shared" si="6"/>
        <v>99.76537838068424</v>
      </c>
      <c r="R43" s="77">
        <v>5465100</v>
      </c>
      <c r="S43" s="69">
        <f t="shared" si="7"/>
        <v>233.13283849500897</v>
      </c>
      <c r="T43" s="77">
        <v>44850686</v>
      </c>
      <c r="U43" s="69">
        <f t="shared" si="8"/>
        <v>1913.2619230441089</v>
      </c>
      <c r="V43" s="70">
        <f t="shared" si="9"/>
        <v>264880415</v>
      </c>
      <c r="W43" s="69">
        <f t="shared" si="10"/>
        <v>11299.394889514546</v>
      </c>
    </row>
    <row r="44" spans="1:23">
      <c r="A44" s="20">
        <v>41</v>
      </c>
      <c r="B44" s="67" t="s">
        <v>61</v>
      </c>
      <c r="C44" s="68">
        <v>1501</v>
      </c>
      <c r="D44" s="72">
        <v>10200979</v>
      </c>
      <c r="E44" s="69">
        <f t="shared" si="0"/>
        <v>6796.1219187208526</v>
      </c>
      <c r="F44" s="72">
        <v>3189362</v>
      </c>
      <c r="G44" s="69">
        <f t="shared" si="1"/>
        <v>2124.8247834776816</v>
      </c>
      <c r="H44" s="72">
        <v>880205</v>
      </c>
      <c r="I44" s="69">
        <f t="shared" si="2"/>
        <v>586.41239173884082</v>
      </c>
      <c r="J44" s="72">
        <v>271292</v>
      </c>
      <c r="K44" s="69">
        <f t="shared" si="3"/>
        <v>180.74083944037309</v>
      </c>
      <c r="L44" s="72">
        <v>410150</v>
      </c>
      <c r="M44" s="69">
        <f t="shared" si="4"/>
        <v>273.25116588940705</v>
      </c>
      <c r="N44" s="72">
        <v>1999534</v>
      </c>
      <c r="O44" s="69">
        <f t="shared" si="5"/>
        <v>1332.1345769487009</v>
      </c>
      <c r="P44" s="72">
        <v>319206</v>
      </c>
      <c r="Q44" s="69">
        <f t="shared" si="6"/>
        <v>212.66222518321121</v>
      </c>
      <c r="R44" s="72">
        <v>407872</v>
      </c>
      <c r="S44" s="69">
        <f t="shared" si="7"/>
        <v>271.73351099267154</v>
      </c>
      <c r="T44" s="72">
        <v>8367352</v>
      </c>
      <c r="U44" s="69">
        <f t="shared" si="8"/>
        <v>5574.5183211192534</v>
      </c>
      <c r="V44" s="70">
        <f t="shared" si="9"/>
        <v>26045952</v>
      </c>
      <c r="W44" s="69">
        <f t="shared" si="10"/>
        <v>17352.399733510993</v>
      </c>
    </row>
    <row r="45" spans="1:23" s="53" customFormat="1">
      <c r="A45" s="20">
        <v>42</v>
      </c>
      <c r="B45" s="67" t="s">
        <v>62</v>
      </c>
      <c r="C45" s="68">
        <v>3373</v>
      </c>
      <c r="D45" s="80">
        <v>19307865</v>
      </c>
      <c r="E45" s="69">
        <f t="shared" si="0"/>
        <v>5724.2410317225022</v>
      </c>
      <c r="F45" s="80">
        <v>7262298</v>
      </c>
      <c r="G45" s="69">
        <f t="shared" si="1"/>
        <v>2153.0678920841979</v>
      </c>
      <c r="H45" s="80">
        <v>737796</v>
      </c>
      <c r="I45" s="69">
        <f t="shared" si="2"/>
        <v>218.73584346279276</v>
      </c>
      <c r="J45" s="80">
        <v>4110981</v>
      </c>
      <c r="K45" s="69">
        <f t="shared" si="3"/>
        <v>1218.7906907797212</v>
      </c>
      <c r="L45" s="80">
        <v>744741</v>
      </c>
      <c r="M45" s="69">
        <f t="shared" si="4"/>
        <v>220.79484138748887</v>
      </c>
      <c r="N45" s="80">
        <v>3514075</v>
      </c>
      <c r="O45" s="69">
        <f t="shared" si="5"/>
        <v>1041.8247850578121</v>
      </c>
      <c r="P45" s="80">
        <v>555467</v>
      </c>
      <c r="Q45" s="69">
        <f t="shared" si="6"/>
        <v>164.68040320189743</v>
      </c>
      <c r="R45" s="80">
        <v>884874</v>
      </c>
      <c r="S45" s="69">
        <f t="shared" si="7"/>
        <v>262.34034983694039</v>
      </c>
      <c r="T45" s="80">
        <v>6302666</v>
      </c>
      <c r="U45" s="69">
        <f t="shared" si="8"/>
        <v>1868.5638897124222</v>
      </c>
      <c r="V45" s="70">
        <f t="shared" si="9"/>
        <v>43420763</v>
      </c>
      <c r="W45" s="69">
        <f t="shared" si="10"/>
        <v>12873.039727245776</v>
      </c>
    </row>
    <row r="46" spans="1:23" s="53" customFormat="1">
      <c r="A46" s="20">
        <v>43</v>
      </c>
      <c r="B46" s="67" t="s">
        <v>63</v>
      </c>
      <c r="C46" s="68">
        <v>4187</v>
      </c>
      <c r="D46" s="80">
        <v>22978653</v>
      </c>
      <c r="E46" s="69">
        <f t="shared" si="0"/>
        <v>5488.0948172916169</v>
      </c>
      <c r="F46" s="80">
        <v>8556145</v>
      </c>
      <c r="G46" s="69">
        <f t="shared" si="1"/>
        <v>2043.5025077621208</v>
      </c>
      <c r="H46" s="80">
        <v>716804</v>
      </c>
      <c r="I46" s="69">
        <f t="shared" si="2"/>
        <v>171.19751612132791</v>
      </c>
      <c r="J46" s="80">
        <v>2352371</v>
      </c>
      <c r="K46" s="69">
        <f t="shared" si="3"/>
        <v>561.8273226653929</v>
      </c>
      <c r="L46" s="80">
        <v>1262873</v>
      </c>
      <c r="M46" s="69">
        <f t="shared" si="4"/>
        <v>301.61762598519226</v>
      </c>
      <c r="N46" s="80">
        <v>3889781</v>
      </c>
      <c r="O46" s="69">
        <f t="shared" si="5"/>
        <v>929.01385240028662</v>
      </c>
      <c r="P46" s="80">
        <v>709033</v>
      </c>
      <c r="Q46" s="69">
        <f t="shared" si="6"/>
        <v>169.34153331741103</v>
      </c>
      <c r="R46" s="80">
        <v>1140323</v>
      </c>
      <c r="S46" s="69">
        <f t="shared" si="7"/>
        <v>272.34845951755432</v>
      </c>
      <c r="T46" s="80">
        <v>9064782</v>
      </c>
      <c r="U46" s="69">
        <f t="shared" si="8"/>
        <v>2164.9825650823977</v>
      </c>
      <c r="V46" s="70">
        <f t="shared" si="9"/>
        <v>50670765</v>
      </c>
      <c r="W46" s="69">
        <f t="shared" si="10"/>
        <v>12101.9262001433</v>
      </c>
    </row>
    <row r="47" spans="1:23" s="53" customFormat="1">
      <c r="A47" s="20">
        <v>44</v>
      </c>
      <c r="B47" s="67" t="s">
        <v>64</v>
      </c>
      <c r="C47" s="68">
        <v>4174</v>
      </c>
      <c r="D47" s="80">
        <v>24931978</v>
      </c>
      <c r="E47" s="69">
        <f t="shared" si="0"/>
        <v>5973.1619549592715</v>
      </c>
      <c r="F47" s="80">
        <v>13749835</v>
      </c>
      <c r="G47" s="69">
        <f t="shared" si="1"/>
        <v>3294.1626736942981</v>
      </c>
      <c r="H47" s="80">
        <v>11400323</v>
      </c>
      <c r="I47" s="69">
        <f t="shared" si="2"/>
        <v>2731.2704839482512</v>
      </c>
      <c r="J47" s="80">
        <v>61267455</v>
      </c>
      <c r="K47" s="69">
        <f t="shared" si="3"/>
        <v>14678.355294681362</v>
      </c>
      <c r="L47" s="80">
        <v>1553340</v>
      </c>
      <c r="M47" s="69">
        <f t="shared" si="4"/>
        <v>372.14662194537613</v>
      </c>
      <c r="N47" s="80">
        <v>11098315</v>
      </c>
      <c r="O47" s="69">
        <f t="shared" si="5"/>
        <v>2658.9159080019167</v>
      </c>
      <c r="P47" s="80">
        <v>4730738</v>
      </c>
      <c r="Q47" s="69">
        <f t="shared" si="6"/>
        <v>1133.38236703402</v>
      </c>
      <c r="R47" s="80">
        <v>1071674</v>
      </c>
      <c r="S47" s="69">
        <f t="shared" si="7"/>
        <v>256.74988021082896</v>
      </c>
      <c r="T47" s="80">
        <v>14398712</v>
      </c>
      <c r="U47" s="69">
        <f t="shared" si="8"/>
        <v>3449.6195495927168</v>
      </c>
      <c r="V47" s="70">
        <f t="shared" si="9"/>
        <v>144202370</v>
      </c>
      <c r="W47" s="69">
        <f t="shared" si="10"/>
        <v>34547.764734068041</v>
      </c>
    </row>
    <row r="48" spans="1:23">
      <c r="A48" s="20">
        <v>45</v>
      </c>
      <c r="B48" s="71" t="s">
        <v>65</v>
      </c>
      <c r="C48" s="64">
        <v>9578</v>
      </c>
      <c r="D48" s="77">
        <v>77834138</v>
      </c>
      <c r="E48" s="69">
        <f t="shared" si="0"/>
        <v>8126.3455836291505</v>
      </c>
      <c r="F48" s="77">
        <v>26703935</v>
      </c>
      <c r="G48" s="69">
        <f t="shared" si="1"/>
        <v>2788.0491751931509</v>
      </c>
      <c r="H48" s="77">
        <v>4335460</v>
      </c>
      <c r="I48" s="69">
        <f t="shared" si="2"/>
        <v>452.64773439131341</v>
      </c>
      <c r="J48" s="77">
        <v>7138579</v>
      </c>
      <c r="K48" s="69">
        <f t="shared" si="3"/>
        <v>745.30998120693255</v>
      </c>
      <c r="L48" s="77">
        <v>3116761</v>
      </c>
      <c r="M48" s="69">
        <f t="shared" si="4"/>
        <v>325.40833159323449</v>
      </c>
      <c r="N48" s="77">
        <v>9714090</v>
      </c>
      <c r="O48" s="69">
        <f t="shared" si="5"/>
        <v>1014.2086030486531</v>
      </c>
      <c r="P48" s="77">
        <v>10687801</v>
      </c>
      <c r="Q48" s="69">
        <f t="shared" si="6"/>
        <v>1115.8698058049697</v>
      </c>
      <c r="R48" s="77">
        <v>7632033</v>
      </c>
      <c r="S48" s="69">
        <f t="shared" si="7"/>
        <v>796.82950511589058</v>
      </c>
      <c r="T48" s="77">
        <v>14195403</v>
      </c>
      <c r="U48" s="69">
        <f t="shared" si="8"/>
        <v>1482.0842555857173</v>
      </c>
      <c r="V48" s="70">
        <f t="shared" si="9"/>
        <v>161358200</v>
      </c>
      <c r="W48" s="69">
        <f t="shared" si="10"/>
        <v>16846.752975569012</v>
      </c>
    </row>
    <row r="49" spans="1:23">
      <c r="A49" s="20">
        <v>46</v>
      </c>
      <c r="B49" s="67" t="s">
        <v>66</v>
      </c>
      <c r="C49" s="68">
        <v>1274</v>
      </c>
      <c r="D49" s="72">
        <v>7316081</v>
      </c>
      <c r="E49" s="69">
        <f t="shared" si="0"/>
        <v>5742.6067503924651</v>
      </c>
      <c r="F49" s="72">
        <v>2667416</v>
      </c>
      <c r="G49" s="69">
        <f t="shared" si="1"/>
        <v>2093.7331240188382</v>
      </c>
      <c r="H49" s="72">
        <v>507480</v>
      </c>
      <c r="I49" s="69">
        <f t="shared" si="2"/>
        <v>398.33594976452122</v>
      </c>
      <c r="J49" s="72">
        <v>447119</v>
      </c>
      <c r="K49" s="69">
        <f t="shared" si="3"/>
        <v>350.95682888540034</v>
      </c>
      <c r="L49" s="72">
        <v>449128</v>
      </c>
      <c r="M49" s="69">
        <f t="shared" si="4"/>
        <v>352.53375196232338</v>
      </c>
      <c r="N49" s="72">
        <v>1525210</v>
      </c>
      <c r="O49" s="69">
        <f t="shared" si="5"/>
        <v>1197.1821036106751</v>
      </c>
      <c r="P49" s="72">
        <v>68514</v>
      </c>
      <c r="Q49" s="69">
        <f t="shared" si="6"/>
        <v>53.778649921507068</v>
      </c>
      <c r="R49" s="72">
        <v>35791</v>
      </c>
      <c r="S49" s="69">
        <f t="shared" si="7"/>
        <v>28.093406593406595</v>
      </c>
      <c r="T49" s="72">
        <v>682183</v>
      </c>
      <c r="U49" s="69">
        <f t="shared" si="8"/>
        <v>535.46546310832025</v>
      </c>
      <c r="V49" s="70">
        <f t="shared" si="9"/>
        <v>13698922</v>
      </c>
      <c r="W49" s="69">
        <f t="shared" si="10"/>
        <v>10752.686028257456</v>
      </c>
    </row>
    <row r="50" spans="1:23" s="53" customFormat="1">
      <c r="A50" s="20">
        <v>47</v>
      </c>
      <c r="B50" s="67" t="s">
        <v>67</v>
      </c>
      <c r="C50" s="68">
        <v>4102</v>
      </c>
      <c r="D50" s="80">
        <v>26936441</v>
      </c>
      <c r="E50" s="69">
        <f t="shared" si="0"/>
        <v>6566.6604095563143</v>
      </c>
      <c r="F50" s="80">
        <v>9116200</v>
      </c>
      <c r="G50" s="69">
        <f t="shared" si="1"/>
        <v>2222.3793271574841</v>
      </c>
      <c r="H50" s="80">
        <v>1791321</v>
      </c>
      <c r="I50" s="69">
        <f t="shared" si="2"/>
        <v>436.69453924914677</v>
      </c>
      <c r="J50" s="80">
        <v>3608749</v>
      </c>
      <c r="K50" s="69">
        <f t="shared" si="3"/>
        <v>879.75353486104336</v>
      </c>
      <c r="L50" s="80">
        <v>1118740</v>
      </c>
      <c r="M50" s="69">
        <f t="shared" si="4"/>
        <v>272.73037542662115</v>
      </c>
      <c r="N50" s="80">
        <v>3952176</v>
      </c>
      <c r="O50" s="69">
        <f t="shared" si="5"/>
        <v>963.47537786445639</v>
      </c>
      <c r="P50" s="80">
        <v>4152652</v>
      </c>
      <c r="Q50" s="69">
        <f t="shared" si="6"/>
        <v>1012.3481228668942</v>
      </c>
      <c r="R50" s="80">
        <v>1112992</v>
      </c>
      <c r="S50" s="69">
        <f t="shared" si="7"/>
        <v>271.32910775231596</v>
      </c>
      <c r="T50" s="80">
        <v>2240650</v>
      </c>
      <c r="U50" s="69">
        <f t="shared" si="8"/>
        <v>546.23354461238421</v>
      </c>
      <c r="V50" s="70">
        <f t="shared" si="9"/>
        <v>54029921</v>
      </c>
      <c r="W50" s="69">
        <f t="shared" si="10"/>
        <v>13171.604339346661</v>
      </c>
    </row>
    <row r="51" spans="1:23" s="53" customFormat="1">
      <c r="A51" s="20">
        <v>48</v>
      </c>
      <c r="B51" s="67" t="s">
        <v>68</v>
      </c>
      <c r="C51" s="68">
        <v>6514</v>
      </c>
      <c r="D51" s="80">
        <v>45195991</v>
      </c>
      <c r="E51" s="69">
        <f t="shared" si="0"/>
        <v>6938.2853853239176</v>
      </c>
      <c r="F51" s="80">
        <v>15419554</v>
      </c>
      <c r="G51" s="69">
        <f t="shared" si="1"/>
        <v>2367.1406202026405</v>
      </c>
      <c r="H51" s="80">
        <v>1324904</v>
      </c>
      <c r="I51" s="69">
        <f t="shared" si="2"/>
        <v>203.39330672397912</v>
      </c>
      <c r="J51" s="80">
        <v>1147281</v>
      </c>
      <c r="K51" s="69">
        <f t="shared" si="3"/>
        <v>176.12542216763893</v>
      </c>
      <c r="L51" s="80">
        <v>1920918</v>
      </c>
      <c r="M51" s="69">
        <f t="shared" si="4"/>
        <v>294.89069696039297</v>
      </c>
      <c r="N51" s="80">
        <v>9425597</v>
      </c>
      <c r="O51" s="69">
        <f t="shared" si="5"/>
        <v>1446.9752840036845</v>
      </c>
      <c r="P51" s="80">
        <v>14777519</v>
      </c>
      <c r="Q51" s="69">
        <f t="shared" si="6"/>
        <v>2268.5782929075835</v>
      </c>
      <c r="R51" s="80">
        <v>1927699</v>
      </c>
      <c r="S51" s="69">
        <f t="shared" si="7"/>
        <v>295.9316856002456</v>
      </c>
      <c r="T51" s="80">
        <v>7620622</v>
      </c>
      <c r="U51" s="69">
        <f t="shared" si="8"/>
        <v>1169.8836352471599</v>
      </c>
      <c r="V51" s="70">
        <f>D51+F51+H51+J51+L51+N51+P51+R51+T51</f>
        <v>98760085</v>
      </c>
      <c r="W51" s="69">
        <f t="shared" si="10"/>
        <v>15161.204329137243</v>
      </c>
    </row>
    <row r="52" spans="1:23" s="53" customFormat="1">
      <c r="A52" s="20">
        <v>49</v>
      </c>
      <c r="B52" s="67" t="s">
        <v>69</v>
      </c>
      <c r="C52" s="68">
        <v>15231</v>
      </c>
      <c r="D52" s="80">
        <v>82554479</v>
      </c>
      <c r="E52" s="69">
        <f t="shared" si="0"/>
        <v>5420.1614470487821</v>
      </c>
      <c r="F52" s="80">
        <v>33696137</v>
      </c>
      <c r="G52" s="69">
        <f t="shared" si="1"/>
        <v>2212.3391110235702</v>
      </c>
      <c r="H52" s="80">
        <v>784667</v>
      </c>
      <c r="I52" s="69">
        <f t="shared" si="2"/>
        <v>51.517759831921737</v>
      </c>
      <c r="J52" s="80">
        <v>2961968</v>
      </c>
      <c r="K52" s="69">
        <f t="shared" si="3"/>
        <v>194.46969995404109</v>
      </c>
      <c r="L52" s="80">
        <v>3127572</v>
      </c>
      <c r="M52" s="69">
        <f t="shared" si="4"/>
        <v>205.34252511325585</v>
      </c>
      <c r="N52" s="80">
        <v>11411997</v>
      </c>
      <c r="O52" s="69">
        <f t="shared" si="5"/>
        <v>749.26117786094153</v>
      </c>
      <c r="P52" s="80">
        <v>2495718</v>
      </c>
      <c r="Q52" s="69">
        <f t="shared" si="6"/>
        <v>163.85779003348435</v>
      </c>
      <c r="R52" s="80">
        <v>2731086</v>
      </c>
      <c r="S52" s="69">
        <f t="shared" si="7"/>
        <v>179.31101043923576</v>
      </c>
      <c r="T52" s="80">
        <v>13212474</v>
      </c>
      <c r="U52" s="69">
        <f t="shared" si="8"/>
        <v>867.47252314358877</v>
      </c>
      <c r="V52" s="70">
        <f t="shared" si="9"/>
        <v>152976098</v>
      </c>
      <c r="W52" s="69">
        <f t="shared" si="10"/>
        <v>10043.733044448822</v>
      </c>
    </row>
    <row r="53" spans="1:23">
      <c r="A53" s="20">
        <v>50</v>
      </c>
      <c r="B53" s="71" t="s">
        <v>70</v>
      </c>
      <c r="C53" s="64">
        <v>8475</v>
      </c>
      <c r="D53" s="77">
        <v>45136834</v>
      </c>
      <c r="E53" s="69">
        <f t="shared" si="0"/>
        <v>5325.8801179941001</v>
      </c>
      <c r="F53" s="77">
        <v>15118418</v>
      </c>
      <c r="G53" s="69">
        <f t="shared" si="1"/>
        <v>1783.8841297935103</v>
      </c>
      <c r="H53" s="77">
        <v>1992656</v>
      </c>
      <c r="I53" s="69">
        <f t="shared" si="2"/>
        <v>235.12165191740414</v>
      </c>
      <c r="J53" s="77">
        <v>1893731</v>
      </c>
      <c r="K53" s="69">
        <f t="shared" si="3"/>
        <v>223.44908554572271</v>
      </c>
      <c r="L53" s="77">
        <v>1714220</v>
      </c>
      <c r="M53" s="69">
        <f t="shared" si="4"/>
        <v>202.26784660766961</v>
      </c>
      <c r="N53" s="77">
        <v>6695324</v>
      </c>
      <c r="O53" s="69">
        <f t="shared" si="5"/>
        <v>790.00873156342186</v>
      </c>
      <c r="P53" s="77">
        <v>1458643</v>
      </c>
      <c r="Q53" s="69">
        <f t="shared" si="6"/>
        <v>172.11126843657817</v>
      </c>
      <c r="R53" s="77">
        <v>1254648</v>
      </c>
      <c r="S53" s="69">
        <f t="shared" si="7"/>
        <v>148.04106194690266</v>
      </c>
      <c r="T53" s="77">
        <v>16208739</v>
      </c>
      <c r="U53" s="69">
        <f t="shared" si="8"/>
        <v>1912.535575221239</v>
      </c>
      <c r="V53" s="70">
        <f t="shared" si="9"/>
        <v>91473213</v>
      </c>
      <c r="W53" s="69">
        <f t="shared" si="10"/>
        <v>10793.29946902655</v>
      </c>
    </row>
    <row r="54" spans="1:23">
      <c r="A54" s="20">
        <v>51</v>
      </c>
      <c r="B54" s="67" t="s">
        <v>71</v>
      </c>
      <c r="C54" s="68">
        <v>9782</v>
      </c>
      <c r="D54" s="72">
        <v>58363113</v>
      </c>
      <c r="E54" s="69">
        <f t="shared" si="0"/>
        <v>5966.3783479860967</v>
      </c>
      <c r="F54" s="72">
        <v>16420049</v>
      </c>
      <c r="G54" s="69">
        <f t="shared" si="1"/>
        <v>1678.5983438969536</v>
      </c>
      <c r="H54" s="72">
        <v>2530673</v>
      </c>
      <c r="I54" s="69">
        <f t="shared" si="2"/>
        <v>258.70711510938457</v>
      </c>
      <c r="J54" s="72">
        <v>8329066</v>
      </c>
      <c r="K54" s="69">
        <f t="shared" si="3"/>
        <v>851.46861582498468</v>
      </c>
      <c r="L54" s="72">
        <v>3861088</v>
      </c>
      <c r="M54" s="69">
        <f t="shared" si="4"/>
        <v>394.71355551012061</v>
      </c>
      <c r="N54" s="72">
        <v>9540353</v>
      </c>
      <c r="O54" s="69">
        <f t="shared" si="5"/>
        <v>975.29676957677361</v>
      </c>
      <c r="P54" s="72">
        <v>1532996</v>
      </c>
      <c r="Q54" s="69">
        <f t="shared" si="6"/>
        <v>156.71600899611531</v>
      </c>
      <c r="R54" s="72">
        <v>1358997</v>
      </c>
      <c r="S54" s="69">
        <f t="shared" si="7"/>
        <v>138.9283377632386</v>
      </c>
      <c r="T54" s="72">
        <v>4841064</v>
      </c>
      <c r="U54" s="69">
        <f t="shared" si="8"/>
        <v>494.89511347372724</v>
      </c>
      <c r="V54" s="70">
        <f t="shared" si="9"/>
        <v>106777399</v>
      </c>
      <c r="W54" s="69">
        <f t="shared" si="10"/>
        <v>10915.702208137394</v>
      </c>
    </row>
    <row r="55" spans="1:23" s="53" customFormat="1">
      <c r="A55" s="20">
        <v>52</v>
      </c>
      <c r="B55" s="67" t="s">
        <v>72</v>
      </c>
      <c r="C55" s="68">
        <v>35170</v>
      </c>
      <c r="D55" s="80">
        <v>224099598</v>
      </c>
      <c r="E55" s="69">
        <f t="shared" si="0"/>
        <v>6371.8964458345181</v>
      </c>
      <c r="F55" s="80">
        <v>88331340</v>
      </c>
      <c r="G55" s="69">
        <f t="shared" si="1"/>
        <v>2511.5535968154677</v>
      </c>
      <c r="H55" s="80">
        <v>12169902</v>
      </c>
      <c r="I55" s="69">
        <f t="shared" si="2"/>
        <v>346.03076485641174</v>
      </c>
      <c r="J55" s="80">
        <v>66852135</v>
      </c>
      <c r="K55" s="69">
        <f t="shared" si="3"/>
        <v>1900.8284048905316</v>
      </c>
      <c r="L55" s="80">
        <v>12385445</v>
      </c>
      <c r="M55" s="69">
        <f t="shared" si="4"/>
        <v>352.1593687802104</v>
      </c>
      <c r="N55" s="80">
        <v>25363392</v>
      </c>
      <c r="O55" s="69">
        <f t="shared" si="5"/>
        <v>721.16553881148707</v>
      </c>
      <c r="P55" s="80">
        <v>5217165</v>
      </c>
      <c r="Q55" s="69">
        <f t="shared" si="6"/>
        <v>148.34134205288598</v>
      </c>
      <c r="R55" s="80">
        <v>7445390</v>
      </c>
      <c r="S55" s="69">
        <f t="shared" si="7"/>
        <v>211.6971851009383</v>
      </c>
      <c r="T55" s="80">
        <v>122089813</v>
      </c>
      <c r="U55" s="69">
        <f t="shared" si="8"/>
        <v>3471.4191924936026</v>
      </c>
      <c r="V55" s="70">
        <f t="shared" si="9"/>
        <v>563954180</v>
      </c>
      <c r="W55" s="69">
        <f t="shared" si="10"/>
        <v>16035.091839636054</v>
      </c>
    </row>
    <row r="56" spans="1:23" s="53" customFormat="1">
      <c r="A56" s="20">
        <v>53</v>
      </c>
      <c r="B56" s="67" t="s">
        <v>73</v>
      </c>
      <c r="C56" s="68">
        <v>19576</v>
      </c>
      <c r="D56" s="80">
        <v>100456900</v>
      </c>
      <c r="E56" s="69">
        <f t="shared" si="0"/>
        <v>5131.6356763383737</v>
      </c>
      <c r="F56" s="80">
        <v>35864720</v>
      </c>
      <c r="G56" s="69">
        <f t="shared" si="1"/>
        <v>1832.0760114425827</v>
      </c>
      <c r="H56" s="80">
        <v>3100499</v>
      </c>
      <c r="I56" s="69">
        <f t="shared" si="2"/>
        <v>158.38266244380875</v>
      </c>
      <c r="J56" s="80">
        <v>7945594</v>
      </c>
      <c r="K56" s="69">
        <f t="shared" si="3"/>
        <v>405.88445034736412</v>
      </c>
      <c r="L56" s="80">
        <v>1385654</v>
      </c>
      <c r="M56" s="69">
        <f t="shared" si="4"/>
        <v>70.783306089088683</v>
      </c>
      <c r="N56" s="80">
        <v>13794238</v>
      </c>
      <c r="O56" s="69">
        <f t="shared" si="5"/>
        <v>704.65049039640371</v>
      </c>
      <c r="P56" s="80">
        <v>3591230</v>
      </c>
      <c r="Q56" s="69">
        <f t="shared" si="6"/>
        <v>183.45065386187167</v>
      </c>
      <c r="R56" s="80">
        <v>1532039</v>
      </c>
      <c r="S56" s="69">
        <f t="shared" si="7"/>
        <v>78.261085002043316</v>
      </c>
      <c r="T56" s="80">
        <v>11206304</v>
      </c>
      <c r="U56" s="69">
        <f t="shared" si="8"/>
        <v>572.45116469145898</v>
      </c>
      <c r="V56" s="70">
        <f t="shared" si="9"/>
        <v>178877178</v>
      </c>
      <c r="W56" s="69">
        <f t="shared" si="10"/>
        <v>9137.5755006129948</v>
      </c>
    </row>
    <row r="57" spans="1:23" s="53" customFormat="1">
      <c r="A57" s="20">
        <v>54</v>
      </c>
      <c r="B57" s="67" t="s">
        <v>74</v>
      </c>
      <c r="C57" s="68">
        <v>757</v>
      </c>
      <c r="D57" s="80">
        <v>5407042</v>
      </c>
      <c r="E57" s="69">
        <f t="shared" si="0"/>
        <v>7142.7239101717305</v>
      </c>
      <c r="F57" s="80">
        <v>2060771</v>
      </c>
      <c r="G57" s="69">
        <f t="shared" si="1"/>
        <v>2722.2866578599737</v>
      </c>
      <c r="H57" s="80">
        <v>390534</v>
      </c>
      <c r="I57" s="69">
        <f t="shared" si="2"/>
        <v>515.89696169088506</v>
      </c>
      <c r="J57" s="80">
        <v>197225</v>
      </c>
      <c r="K57" s="69">
        <f t="shared" si="3"/>
        <v>260.53500660501982</v>
      </c>
      <c r="L57" s="80">
        <v>336054</v>
      </c>
      <c r="M57" s="69">
        <f t="shared" si="4"/>
        <v>443.92866578599734</v>
      </c>
      <c r="N57" s="80">
        <v>1207705</v>
      </c>
      <c r="O57" s="69">
        <f t="shared" si="5"/>
        <v>1595.3830911492735</v>
      </c>
      <c r="P57" s="80">
        <v>104965</v>
      </c>
      <c r="Q57" s="69">
        <f t="shared" si="6"/>
        <v>138.65918097754295</v>
      </c>
      <c r="R57" s="80">
        <v>87855</v>
      </c>
      <c r="S57" s="69">
        <f t="shared" si="7"/>
        <v>116.05680317040951</v>
      </c>
      <c r="T57" s="80">
        <v>487326</v>
      </c>
      <c r="U57" s="69">
        <f t="shared" si="8"/>
        <v>643.75957727873185</v>
      </c>
      <c r="V57" s="70">
        <f t="shared" si="9"/>
        <v>10279477</v>
      </c>
      <c r="W57" s="69">
        <f t="shared" si="10"/>
        <v>13579.229854689564</v>
      </c>
    </row>
    <row r="58" spans="1:23">
      <c r="A58" s="20">
        <v>55</v>
      </c>
      <c r="B58" s="71" t="s">
        <v>75</v>
      </c>
      <c r="C58" s="64">
        <v>19027</v>
      </c>
      <c r="D58" s="77">
        <v>104978992</v>
      </c>
      <c r="E58" s="69">
        <f t="shared" si="0"/>
        <v>5517.3696326273193</v>
      </c>
      <c r="F58" s="77">
        <v>40433958</v>
      </c>
      <c r="G58" s="69">
        <f t="shared" si="1"/>
        <v>2125.0831975613601</v>
      </c>
      <c r="H58" s="77">
        <v>3591407</v>
      </c>
      <c r="I58" s="69">
        <f t="shared" si="2"/>
        <v>188.75319283123983</v>
      </c>
      <c r="J58" s="77">
        <v>8654708</v>
      </c>
      <c r="K58" s="69">
        <f t="shared" si="3"/>
        <v>454.86456088716034</v>
      </c>
      <c r="L58" s="77">
        <v>667449</v>
      </c>
      <c r="M58" s="69">
        <f t="shared" si="4"/>
        <v>35.079045566826089</v>
      </c>
      <c r="N58" s="77">
        <v>17649468</v>
      </c>
      <c r="O58" s="69">
        <f t="shared" si="5"/>
        <v>927.60119829715666</v>
      </c>
      <c r="P58" s="77">
        <v>6187950</v>
      </c>
      <c r="Q58" s="69">
        <f t="shared" si="6"/>
        <v>325.21942502759237</v>
      </c>
      <c r="R58" s="77">
        <v>463037</v>
      </c>
      <c r="S58" s="69">
        <f t="shared" si="7"/>
        <v>24.335785988332368</v>
      </c>
      <c r="T58" s="77">
        <v>32745751</v>
      </c>
      <c r="U58" s="69">
        <f t="shared" si="8"/>
        <v>1721.0149261575655</v>
      </c>
      <c r="V58" s="70">
        <f t="shared" si="9"/>
        <v>215372720</v>
      </c>
      <c r="W58" s="69">
        <f t="shared" si="10"/>
        <v>11319.320964944553</v>
      </c>
    </row>
    <row r="59" spans="1:23">
      <c r="A59" s="20">
        <v>56</v>
      </c>
      <c r="B59" s="67" t="s">
        <v>76</v>
      </c>
      <c r="C59" s="68">
        <v>2933</v>
      </c>
      <c r="D59" s="72">
        <v>16724889</v>
      </c>
      <c r="E59" s="69">
        <f t="shared" si="0"/>
        <v>5702.3146948516878</v>
      </c>
      <c r="F59" s="72">
        <v>5908851</v>
      </c>
      <c r="G59" s="69">
        <f t="shared" si="1"/>
        <v>2014.6099556767815</v>
      </c>
      <c r="H59" s="72">
        <v>562248</v>
      </c>
      <c r="I59" s="69">
        <f t="shared" si="2"/>
        <v>191.69723832253666</v>
      </c>
      <c r="J59" s="72">
        <v>796876</v>
      </c>
      <c r="K59" s="69">
        <f t="shared" si="3"/>
        <v>271.69314694851687</v>
      </c>
      <c r="L59" s="72">
        <v>560967</v>
      </c>
      <c r="M59" s="69">
        <f t="shared" si="4"/>
        <v>191.26048414592569</v>
      </c>
      <c r="N59" s="72">
        <v>2352583</v>
      </c>
      <c r="O59" s="69">
        <f t="shared" si="5"/>
        <v>802.10808046368902</v>
      </c>
      <c r="P59" s="72">
        <v>432946</v>
      </c>
      <c r="Q59" s="69">
        <f t="shared" si="6"/>
        <v>147.61200136379134</v>
      </c>
      <c r="R59" s="72">
        <v>198737</v>
      </c>
      <c r="S59" s="69">
        <f t="shared" si="7"/>
        <v>67.758949880668254</v>
      </c>
      <c r="T59" s="72">
        <v>922573</v>
      </c>
      <c r="U59" s="69">
        <f t="shared" si="8"/>
        <v>314.54926696215477</v>
      </c>
      <c r="V59" s="70">
        <f t="shared" si="9"/>
        <v>28460670</v>
      </c>
      <c r="W59" s="69">
        <f t="shared" si="10"/>
        <v>9703.6038186157512</v>
      </c>
    </row>
    <row r="60" spans="1:23" s="53" customFormat="1">
      <c r="A60" s="20">
        <v>57</v>
      </c>
      <c r="B60" s="67" t="s">
        <v>77</v>
      </c>
      <c r="C60" s="68">
        <v>9023</v>
      </c>
      <c r="D60" s="80">
        <v>48580555</v>
      </c>
      <c r="E60" s="69">
        <f t="shared" si="0"/>
        <v>5384.0801285603457</v>
      </c>
      <c r="F60" s="80">
        <v>14458980</v>
      </c>
      <c r="G60" s="69">
        <f t="shared" si="1"/>
        <v>1602.4581624736784</v>
      </c>
      <c r="H60" s="80">
        <v>1481179</v>
      </c>
      <c r="I60" s="69">
        <f t="shared" si="2"/>
        <v>164.15593483320404</v>
      </c>
      <c r="J60" s="80">
        <v>6019443</v>
      </c>
      <c r="K60" s="69">
        <f t="shared" si="3"/>
        <v>667.12213232849388</v>
      </c>
      <c r="L60" s="80">
        <v>2463998</v>
      </c>
      <c r="M60" s="69">
        <f t="shared" si="4"/>
        <v>273.07968524880857</v>
      </c>
      <c r="N60" s="80">
        <v>10212156</v>
      </c>
      <c r="O60" s="69">
        <f t="shared" si="5"/>
        <v>1131.7916435775242</v>
      </c>
      <c r="P60" s="80">
        <v>1486107</v>
      </c>
      <c r="Q60" s="69">
        <f t="shared" si="6"/>
        <v>164.70209464701318</v>
      </c>
      <c r="R60" s="80">
        <v>2629410</v>
      </c>
      <c r="S60" s="69">
        <f t="shared" si="7"/>
        <v>291.41194724592708</v>
      </c>
      <c r="T60" s="80">
        <v>8997208</v>
      </c>
      <c r="U60" s="69">
        <f t="shared" si="8"/>
        <v>997.14152720824563</v>
      </c>
      <c r="V60" s="70">
        <f t="shared" si="9"/>
        <v>96329036</v>
      </c>
      <c r="W60" s="69">
        <f t="shared" si="10"/>
        <v>10675.943256123241</v>
      </c>
    </row>
    <row r="61" spans="1:23" s="53" customFormat="1">
      <c r="A61" s="20">
        <v>58</v>
      </c>
      <c r="B61" s="67" t="s">
        <v>78</v>
      </c>
      <c r="C61" s="68">
        <v>9525</v>
      </c>
      <c r="D61" s="80">
        <v>51398399</v>
      </c>
      <c r="E61" s="69">
        <f t="shared" si="0"/>
        <v>5396.1573753280836</v>
      </c>
      <c r="F61" s="80">
        <v>18246844</v>
      </c>
      <c r="G61" s="69">
        <f t="shared" si="1"/>
        <v>1915.679160104987</v>
      </c>
      <c r="H61" s="80">
        <v>2117451</v>
      </c>
      <c r="I61" s="69">
        <f t="shared" si="2"/>
        <v>222.30456692913387</v>
      </c>
      <c r="J61" s="80">
        <v>1300357</v>
      </c>
      <c r="K61" s="69">
        <f t="shared" si="3"/>
        <v>136.52041994750655</v>
      </c>
      <c r="L61" s="80">
        <v>2493330</v>
      </c>
      <c r="M61" s="69">
        <f t="shared" si="4"/>
        <v>261.76692913385824</v>
      </c>
      <c r="N61" s="80">
        <v>8592234</v>
      </c>
      <c r="O61" s="69">
        <f t="shared" si="5"/>
        <v>902.0718110236221</v>
      </c>
      <c r="P61" s="80">
        <v>1023733</v>
      </c>
      <c r="Q61" s="69">
        <f t="shared" si="6"/>
        <v>107.47853018372703</v>
      </c>
      <c r="R61" s="80">
        <v>1085175</v>
      </c>
      <c r="S61" s="69">
        <f t="shared" si="7"/>
        <v>113.92913385826772</v>
      </c>
      <c r="T61" s="80">
        <v>6137615</v>
      </c>
      <c r="U61" s="69">
        <f t="shared" si="8"/>
        <v>644.36902887139104</v>
      </c>
      <c r="V61" s="70">
        <f t="shared" si="9"/>
        <v>92395138</v>
      </c>
      <c r="W61" s="69">
        <f t="shared" si="10"/>
        <v>9700.2769553805774</v>
      </c>
    </row>
    <row r="62" spans="1:23" s="53" customFormat="1">
      <c r="A62" s="20">
        <v>59</v>
      </c>
      <c r="B62" s="67" t="s">
        <v>79</v>
      </c>
      <c r="C62" s="68">
        <v>5313</v>
      </c>
      <c r="D62" s="80">
        <v>28303994</v>
      </c>
      <c r="E62" s="69">
        <f t="shared" si="0"/>
        <v>5327.3092414831544</v>
      </c>
      <c r="F62" s="80">
        <v>11398772</v>
      </c>
      <c r="G62" s="69">
        <f t="shared" si="1"/>
        <v>2145.449275362319</v>
      </c>
      <c r="H62" s="80">
        <v>474692</v>
      </c>
      <c r="I62" s="69">
        <f t="shared" si="2"/>
        <v>89.345379258422739</v>
      </c>
      <c r="J62" s="80">
        <v>3609822</v>
      </c>
      <c r="K62" s="69">
        <f t="shared" si="3"/>
        <v>679.43195934500284</v>
      </c>
      <c r="L62" s="80">
        <v>3209378</v>
      </c>
      <c r="M62" s="69">
        <f t="shared" si="4"/>
        <v>604.06135893092414</v>
      </c>
      <c r="N62" s="80">
        <v>5314806</v>
      </c>
      <c r="O62" s="69">
        <f t="shared" si="5"/>
        <v>1000.3399209486166</v>
      </c>
      <c r="P62" s="80">
        <v>1543391</v>
      </c>
      <c r="Q62" s="69">
        <f t="shared" si="6"/>
        <v>290.49331827592698</v>
      </c>
      <c r="R62" s="80">
        <v>1299690</v>
      </c>
      <c r="S62" s="69">
        <f t="shared" si="7"/>
        <v>244.62450592885375</v>
      </c>
      <c r="T62" s="80">
        <v>2653655</v>
      </c>
      <c r="U62" s="69">
        <f t="shared" si="8"/>
        <v>499.46452098626014</v>
      </c>
      <c r="V62" s="70">
        <f t="shared" si="9"/>
        <v>57808200</v>
      </c>
      <c r="W62" s="69">
        <f t="shared" si="10"/>
        <v>10880.519480519481</v>
      </c>
    </row>
    <row r="63" spans="1:23">
      <c r="A63" s="20">
        <v>60</v>
      </c>
      <c r="B63" s="71" t="s">
        <v>80</v>
      </c>
      <c r="C63" s="64">
        <v>7377</v>
      </c>
      <c r="D63" s="77">
        <v>39832373</v>
      </c>
      <c r="E63" s="69">
        <f t="shared" si="0"/>
        <v>5399.5354480140977</v>
      </c>
      <c r="F63" s="77">
        <v>14508922</v>
      </c>
      <c r="G63" s="69">
        <f t="shared" si="1"/>
        <v>1966.7780940761827</v>
      </c>
      <c r="H63" s="77">
        <v>2571197</v>
      </c>
      <c r="I63" s="69">
        <f t="shared" si="2"/>
        <v>348.54236139352042</v>
      </c>
      <c r="J63" s="77">
        <v>27580828</v>
      </c>
      <c r="K63" s="69">
        <f t="shared" si="3"/>
        <v>3738.7593872848042</v>
      </c>
      <c r="L63" s="77">
        <v>1398040</v>
      </c>
      <c r="M63" s="69">
        <f t="shared" si="4"/>
        <v>189.51335231123764</v>
      </c>
      <c r="N63" s="77">
        <v>6280032</v>
      </c>
      <c r="O63" s="69">
        <f t="shared" si="5"/>
        <v>851.29890199267993</v>
      </c>
      <c r="P63" s="77">
        <v>2805297</v>
      </c>
      <c r="Q63" s="69">
        <f t="shared" si="6"/>
        <v>380.27612850752337</v>
      </c>
      <c r="R63" s="77">
        <v>3476326</v>
      </c>
      <c r="S63" s="69">
        <f t="shared" si="7"/>
        <v>471.23844381184762</v>
      </c>
      <c r="T63" s="77">
        <v>6717729</v>
      </c>
      <c r="U63" s="69">
        <f t="shared" si="8"/>
        <v>910.63155754371701</v>
      </c>
      <c r="V63" s="70">
        <f t="shared" si="9"/>
        <v>105170744</v>
      </c>
      <c r="W63" s="69">
        <f t="shared" si="10"/>
        <v>14256.573674935611</v>
      </c>
    </row>
    <row r="64" spans="1:23">
      <c r="A64" s="20">
        <v>61</v>
      </c>
      <c r="B64" s="67" t="s">
        <v>81</v>
      </c>
      <c r="C64" s="68">
        <v>3631</v>
      </c>
      <c r="D64" s="72">
        <v>21770791</v>
      </c>
      <c r="E64" s="69">
        <f t="shared" si="0"/>
        <v>5995.8113467364365</v>
      </c>
      <c r="F64" s="72">
        <v>7473686</v>
      </c>
      <c r="G64" s="69">
        <f t="shared" si="1"/>
        <v>2058.2996419719084</v>
      </c>
      <c r="H64" s="72">
        <v>1402719</v>
      </c>
      <c r="I64" s="69">
        <f t="shared" si="2"/>
        <v>386.31754337648033</v>
      </c>
      <c r="J64" s="72">
        <v>2248482</v>
      </c>
      <c r="K64" s="69">
        <f t="shared" si="3"/>
        <v>619.24593775819335</v>
      </c>
      <c r="L64" s="72">
        <v>1986301</v>
      </c>
      <c r="M64" s="69">
        <f t="shared" si="4"/>
        <v>547.03965849628207</v>
      </c>
      <c r="N64" s="72">
        <v>3867608</v>
      </c>
      <c r="O64" s="69">
        <f t="shared" si="5"/>
        <v>1065.1633158909392</v>
      </c>
      <c r="P64" s="72">
        <v>1217980</v>
      </c>
      <c r="Q64" s="69">
        <f t="shared" si="6"/>
        <v>335.43927292756814</v>
      </c>
      <c r="R64" s="72">
        <v>390113</v>
      </c>
      <c r="S64" s="69">
        <f t="shared" si="7"/>
        <v>107.43954833379235</v>
      </c>
      <c r="T64" s="72">
        <v>4669990</v>
      </c>
      <c r="U64" s="69">
        <f t="shared" si="8"/>
        <v>1286.1443128614708</v>
      </c>
      <c r="V64" s="70">
        <f t="shared" si="9"/>
        <v>45027670</v>
      </c>
      <c r="W64" s="69">
        <f t="shared" si="10"/>
        <v>12400.90057835307</v>
      </c>
    </row>
    <row r="65" spans="1:23" s="53" customFormat="1">
      <c r="A65" s="20">
        <v>62</v>
      </c>
      <c r="B65" s="67" t="s">
        <v>82</v>
      </c>
      <c r="C65" s="68">
        <v>2282</v>
      </c>
      <c r="D65" s="80">
        <v>11154356</v>
      </c>
      <c r="E65" s="69">
        <f t="shared" si="0"/>
        <v>4887.973707274321</v>
      </c>
      <c r="F65" s="80">
        <v>4809410</v>
      </c>
      <c r="G65" s="69">
        <f t="shared" si="1"/>
        <v>2107.5416301489922</v>
      </c>
      <c r="H65" s="80">
        <v>227455</v>
      </c>
      <c r="I65" s="69">
        <f t="shared" si="2"/>
        <v>99.67353198948291</v>
      </c>
      <c r="J65" s="80">
        <v>644480</v>
      </c>
      <c r="K65" s="69">
        <f t="shared" si="3"/>
        <v>282.41893076248903</v>
      </c>
      <c r="L65" s="80">
        <v>302412</v>
      </c>
      <c r="M65" s="69">
        <f t="shared" si="4"/>
        <v>132.52059596844873</v>
      </c>
      <c r="N65" s="80">
        <v>1925940</v>
      </c>
      <c r="O65" s="69">
        <f t="shared" si="5"/>
        <v>843.97020157756356</v>
      </c>
      <c r="P65" s="80">
        <v>553452</v>
      </c>
      <c r="Q65" s="69">
        <f t="shared" si="6"/>
        <v>242.52936021034179</v>
      </c>
      <c r="R65" s="80">
        <v>148271</v>
      </c>
      <c r="S65" s="69">
        <f t="shared" si="7"/>
        <v>64.974145486415424</v>
      </c>
      <c r="T65" s="80">
        <v>528177</v>
      </c>
      <c r="U65" s="69">
        <f t="shared" si="8"/>
        <v>231.45354951796671</v>
      </c>
      <c r="V65" s="70">
        <f t="shared" si="9"/>
        <v>20293953</v>
      </c>
      <c r="W65" s="69">
        <f t="shared" si="10"/>
        <v>8893.0556529360219</v>
      </c>
    </row>
    <row r="66" spans="1:23" s="53" customFormat="1">
      <c r="A66" s="20">
        <v>63</v>
      </c>
      <c r="B66" s="67" t="s">
        <v>83</v>
      </c>
      <c r="C66" s="68">
        <v>2401</v>
      </c>
      <c r="D66" s="80">
        <v>16927141</v>
      </c>
      <c r="E66" s="69">
        <f t="shared" si="0"/>
        <v>7050.0379008746359</v>
      </c>
      <c r="F66" s="80">
        <v>4730659</v>
      </c>
      <c r="G66" s="69">
        <f t="shared" si="1"/>
        <v>1970.2869637650979</v>
      </c>
      <c r="H66" s="80">
        <v>686426</v>
      </c>
      <c r="I66" s="69">
        <f t="shared" si="2"/>
        <v>285.89171178675554</v>
      </c>
      <c r="J66" s="80">
        <v>880443</v>
      </c>
      <c r="K66" s="69">
        <f t="shared" si="3"/>
        <v>366.69845897542689</v>
      </c>
      <c r="L66" s="80">
        <v>865782</v>
      </c>
      <c r="M66" s="69">
        <f t="shared" si="4"/>
        <v>360.59225322782174</v>
      </c>
      <c r="N66" s="80">
        <v>2215191</v>
      </c>
      <c r="O66" s="69">
        <f t="shared" si="5"/>
        <v>922.61182840483127</v>
      </c>
      <c r="P66" s="80">
        <v>365200</v>
      </c>
      <c r="Q66" s="69">
        <f t="shared" si="6"/>
        <v>152.10329029571011</v>
      </c>
      <c r="R66" s="80">
        <v>556283</v>
      </c>
      <c r="S66" s="69">
        <f t="shared" si="7"/>
        <v>231.68804664723032</v>
      </c>
      <c r="T66" s="80">
        <v>1719158</v>
      </c>
      <c r="U66" s="69">
        <f t="shared" si="8"/>
        <v>716.01749271137021</v>
      </c>
      <c r="V66" s="70">
        <f t="shared" si="9"/>
        <v>28946283</v>
      </c>
      <c r="W66" s="69">
        <f t="shared" si="10"/>
        <v>12055.92794668888</v>
      </c>
    </row>
    <row r="67" spans="1:23" s="53" customFormat="1">
      <c r="A67" s="20">
        <v>64</v>
      </c>
      <c r="B67" s="67" t="s">
        <v>84</v>
      </c>
      <c r="C67" s="68">
        <v>2667</v>
      </c>
      <c r="D67" s="80">
        <v>14649044</v>
      </c>
      <c r="E67" s="69">
        <f t="shared" si="0"/>
        <v>5492.7049118860141</v>
      </c>
      <c r="F67" s="80">
        <v>5996186</v>
      </c>
      <c r="G67" s="69">
        <f t="shared" si="1"/>
        <v>2248.2887139107611</v>
      </c>
      <c r="H67" s="80">
        <v>358648</v>
      </c>
      <c r="I67" s="69">
        <f t="shared" si="2"/>
        <v>134.47619047619048</v>
      </c>
      <c r="J67" s="80">
        <v>956081</v>
      </c>
      <c r="K67" s="69">
        <f t="shared" si="3"/>
        <v>358.48556430446195</v>
      </c>
      <c r="L67" s="80">
        <v>908035</v>
      </c>
      <c r="M67" s="69">
        <f t="shared" si="4"/>
        <v>340.4705661792276</v>
      </c>
      <c r="N67" s="80">
        <v>2861955</v>
      </c>
      <c r="O67" s="69">
        <f t="shared" si="5"/>
        <v>1073.0989876265467</v>
      </c>
      <c r="P67" s="80">
        <v>735582</v>
      </c>
      <c r="Q67" s="69">
        <f t="shared" si="6"/>
        <v>275.80877390326208</v>
      </c>
      <c r="R67" s="80">
        <v>664439</v>
      </c>
      <c r="S67" s="69">
        <f t="shared" si="7"/>
        <v>249.13348331458567</v>
      </c>
      <c r="T67" s="80">
        <v>1105295</v>
      </c>
      <c r="U67" s="69">
        <f t="shared" si="8"/>
        <v>414.43382077240346</v>
      </c>
      <c r="V67" s="70">
        <f t="shared" si="9"/>
        <v>28235265</v>
      </c>
      <c r="W67" s="69">
        <f t="shared" si="10"/>
        <v>10586.901012373453</v>
      </c>
    </row>
    <row r="68" spans="1:23">
      <c r="A68" s="20">
        <v>65</v>
      </c>
      <c r="B68" s="71" t="s">
        <v>85</v>
      </c>
      <c r="C68" s="68">
        <v>8890</v>
      </c>
      <c r="D68" s="77">
        <v>56706687</v>
      </c>
      <c r="E68" s="69">
        <f t="shared" si="0"/>
        <v>6378.7049493813274</v>
      </c>
      <c r="F68" s="77">
        <v>17169929</v>
      </c>
      <c r="G68" s="69">
        <f t="shared" si="1"/>
        <v>1931.3755905511812</v>
      </c>
      <c r="H68" s="77">
        <v>1981096</v>
      </c>
      <c r="I68" s="69">
        <f t="shared" si="2"/>
        <v>222.84544431946006</v>
      </c>
      <c r="J68" s="77">
        <v>2623981</v>
      </c>
      <c r="K68" s="69">
        <f t="shared" si="3"/>
        <v>295.16096737907759</v>
      </c>
      <c r="L68" s="77">
        <v>1580255</v>
      </c>
      <c r="M68" s="69">
        <f t="shared" si="4"/>
        <v>177.75646794150731</v>
      </c>
      <c r="N68" s="77">
        <v>8106265</v>
      </c>
      <c r="O68" s="69">
        <f t="shared" si="5"/>
        <v>911.84083239595054</v>
      </c>
      <c r="P68" s="77">
        <v>4151844</v>
      </c>
      <c r="Q68" s="69">
        <f t="shared" si="6"/>
        <v>467.02407199100111</v>
      </c>
      <c r="R68" s="77">
        <v>2852993</v>
      </c>
      <c r="S68" s="69">
        <f t="shared" si="7"/>
        <v>320.92159730033745</v>
      </c>
      <c r="T68" s="77">
        <v>7446766</v>
      </c>
      <c r="U68" s="69">
        <f t="shared" si="8"/>
        <v>837.65646794150734</v>
      </c>
      <c r="V68" s="70">
        <f t="shared" si="9"/>
        <v>102619816</v>
      </c>
      <c r="W68" s="69">
        <f t="shared" si="10"/>
        <v>11543.28638920135</v>
      </c>
    </row>
    <row r="69" spans="1:23">
      <c r="A69" s="20">
        <v>66</v>
      </c>
      <c r="B69" s="67" t="s">
        <v>86</v>
      </c>
      <c r="C69" s="68">
        <v>2280</v>
      </c>
      <c r="D69" s="72">
        <v>16872631</v>
      </c>
      <c r="E69" s="69">
        <f>D69/$C69</f>
        <v>7400.2767543859645</v>
      </c>
      <c r="F69" s="72">
        <v>6260346</v>
      </c>
      <c r="G69" s="69">
        <f>F69/$C69</f>
        <v>2745.7657894736844</v>
      </c>
      <c r="H69" s="72">
        <v>314013</v>
      </c>
      <c r="I69" s="69">
        <f>H69/$C69</f>
        <v>137.72499999999999</v>
      </c>
      <c r="J69" s="72">
        <v>893145</v>
      </c>
      <c r="K69" s="69">
        <f>J69/$C69</f>
        <v>391.73026315789474</v>
      </c>
      <c r="L69" s="72">
        <v>979188</v>
      </c>
      <c r="M69" s="69">
        <f>L69/$C69</f>
        <v>429.46842105263158</v>
      </c>
      <c r="N69" s="72">
        <v>2282308</v>
      </c>
      <c r="O69" s="69">
        <f>N69/$C69</f>
        <v>1001.0122807017544</v>
      </c>
      <c r="P69" s="72">
        <v>109502</v>
      </c>
      <c r="Q69" s="69">
        <f>P69/$C69</f>
        <v>48.027192982456143</v>
      </c>
      <c r="R69" s="72">
        <v>100326</v>
      </c>
      <c r="S69" s="69">
        <f>R69/$C69</f>
        <v>44.002631578947366</v>
      </c>
      <c r="T69" s="72">
        <v>733098</v>
      </c>
      <c r="U69" s="69">
        <f>T69/$C69</f>
        <v>321.5342105263158</v>
      </c>
      <c r="V69" s="70">
        <f>D69+F69+H69+J69+L69+N69+P69+R69+T69</f>
        <v>28544557</v>
      </c>
      <c r="W69" s="69">
        <f>V69/$C69</f>
        <v>12519.542543859649</v>
      </c>
    </row>
    <row r="70" spans="1:23" s="53" customFormat="1" ht="12" customHeight="1">
      <c r="A70" s="20">
        <v>67</v>
      </c>
      <c r="B70" s="67" t="s">
        <v>87</v>
      </c>
      <c r="C70" s="68">
        <v>4237</v>
      </c>
      <c r="D70" s="80">
        <v>22089902</v>
      </c>
      <c r="E70" s="69">
        <f t="shared" si="0"/>
        <v>5213.57139485485</v>
      </c>
      <c r="F70" s="80">
        <v>6261593</v>
      </c>
      <c r="G70" s="69">
        <f t="shared" si="1"/>
        <v>1477.8364408779796</v>
      </c>
      <c r="H70" s="80">
        <v>4141531</v>
      </c>
      <c r="I70" s="69">
        <f t="shared" si="2"/>
        <v>977.46778380929902</v>
      </c>
      <c r="J70" s="80">
        <v>8663388</v>
      </c>
      <c r="K70" s="69">
        <f t="shared" si="3"/>
        <v>2044.6986075053103</v>
      </c>
      <c r="L70" s="80">
        <v>656339</v>
      </c>
      <c r="M70" s="69">
        <f t="shared" si="4"/>
        <v>154.90653764455982</v>
      </c>
      <c r="N70" s="80">
        <v>3978237</v>
      </c>
      <c r="O70" s="69">
        <f t="shared" si="5"/>
        <v>938.92777908897801</v>
      </c>
      <c r="P70" s="80">
        <v>2309601</v>
      </c>
      <c r="Q70" s="69">
        <f t="shared" si="6"/>
        <v>545.10290299740382</v>
      </c>
      <c r="R70" s="80">
        <v>1642997</v>
      </c>
      <c r="S70" s="69">
        <f t="shared" si="7"/>
        <v>387.77366060892143</v>
      </c>
      <c r="T70" s="80">
        <v>3435896</v>
      </c>
      <c r="U70" s="69">
        <f t="shared" si="8"/>
        <v>810.92659900873264</v>
      </c>
      <c r="V70" s="70">
        <f>D70+F70+H70+J70+L70+N70+P70+R70+T70</f>
        <v>53179484</v>
      </c>
      <c r="W70" s="69">
        <f t="shared" si="10"/>
        <v>12551.211706396034</v>
      </c>
    </row>
    <row r="71" spans="1:23" s="53" customFormat="1">
      <c r="A71" s="20">
        <v>68</v>
      </c>
      <c r="B71" s="63" t="s">
        <v>88</v>
      </c>
      <c r="C71" s="64">
        <v>1983</v>
      </c>
      <c r="D71" s="80">
        <v>10742978</v>
      </c>
      <c r="E71" s="69">
        <f>D71/$C71</f>
        <v>5417.5380736258194</v>
      </c>
      <c r="F71" s="80">
        <v>3210139</v>
      </c>
      <c r="G71" s="69">
        <f>F71/$C71</f>
        <v>1618.8295511850731</v>
      </c>
      <c r="H71" s="80">
        <v>517815</v>
      </c>
      <c r="I71" s="69">
        <f>H71/$C71</f>
        <v>261.12708018154314</v>
      </c>
      <c r="J71" s="80">
        <v>510845</v>
      </c>
      <c r="K71" s="69">
        <f>J71/$C71</f>
        <v>257.6122037317196</v>
      </c>
      <c r="L71" s="80">
        <v>317882</v>
      </c>
      <c r="M71" s="69">
        <f>L71/$C71</f>
        <v>160.30358043368634</v>
      </c>
      <c r="N71" s="80">
        <v>2450729</v>
      </c>
      <c r="O71" s="69">
        <f>N71/$C71</f>
        <v>1235.869389813414</v>
      </c>
      <c r="P71" s="80">
        <v>115104</v>
      </c>
      <c r="Q71" s="69">
        <f>P71/$C71</f>
        <v>58.04538577912254</v>
      </c>
      <c r="R71" s="80">
        <v>51921</v>
      </c>
      <c r="S71" s="69">
        <f>R71/$C71</f>
        <v>26.18305597579425</v>
      </c>
      <c r="T71" s="80">
        <v>124677</v>
      </c>
      <c r="U71" s="69">
        <f>T71/$C71</f>
        <v>62.872919818456886</v>
      </c>
      <c r="V71" s="70">
        <f>D71+F71+H71+J71+L71+N71+P71+R71+T71</f>
        <v>18042090</v>
      </c>
      <c r="W71" s="69">
        <f>V71/$C71</f>
        <v>9098.3812405446297</v>
      </c>
    </row>
    <row r="72" spans="1:23">
      <c r="A72" s="21">
        <v>69</v>
      </c>
      <c r="B72" s="14" t="s">
        <v>132</v>
      </c>
      <c r="C72" s="5">
        <v>3119</v>
      </c>
      <c r="D72" s="77">
        <v>13650801</v>
      </c>
      <c r="E72" s="61">
        <f>D72/$C72</f>
        <v>4376.6595062520037</v>
      </c>
      <c r="F72" s="77">
        <v>4238501</v>
      </c>
      <c r="G72" s="61">
        <f>F72/$C72</f>
        <v>1358.9294645719781</v>
      </c>
      <c r="H72" s="77">
        <v>2634811</v>
      </c>
      <c r="I72" s="61">
        <f>H72/$C72</f>
        <v>844.76146200705352</v>
      </c>
      <c r="J72" s="77">
        <v>1622433</v>
      </c>
      <c r="K72" s="61">
        <f>J72/$C72</f>
        <v>520.17730041680022</v>
      </c>
      <c r="L72" s="77">
        <v>520906</v>
      </c>
      <c r="M72" s="61">
        <f>L72/$C72</f>
        <v>167.01058031420328</v>
      </c>
      <c r="N72" s="77">
        <v>2717294</v>
      </c>
      <c r="O72" s="61">
        <f>N72/$C72</f>
        <v>871.2067970503366</v>
      </c>
      <c r="P72" s="77">
        <v>686244</v>
      </c>
      <c r="Q72" s="61">
        <f>P72/$C72</f>
        <v>220.02051939724271</v>
      </c>
      <c r="R72" s="77">
        <v>81971</v>
      </c>
      <c r="S72" s="61">
        <f>R72/$C72</f>
        <v>26.281179865341457</v>
      </c>
      <c r="T72" s="77">
        <v>51414</v>
      </c>
      <c r="U72" s="61">
        <f>T72/$C72</f>
        <v>16.484129528695096</v>
      </c>
      <c r="V72" s="62">
        <f>D72+F72+H72+J72+L72+N72+P72+R72+T72</f>
        <v>26204375</v>
      </c>
      <c r="W72" s="61">
        <f>V72/$C72</f>
        <v>8401.5309394036558</v>
      </c>
    </row>
    <row r="73" spans="1:23">
      <c r="A73" s="11"/>
      <c r="B73" s="45" t="s">
        <v>21</v>
      </c>
      <c r="C73" s="12">
        <f>SUM(C4:C72)</f>
        <v>652441</v>
      </c>
      <c r="D73" s="13">
        <f>SUM(D4:D72)</f>
        <v>3829401382</v>
      </c>
      <c r="E73" s="13">
        <f>D73/$C73</f>
        <v>5869.3450932728019</v>
      </c>
      <c r="F73" s="13">
        <f>SUM(F4:F72)</f>
        <v>1360529726</v>
      </c>
      <c r="G73" s="13">
        <f>F73/$C73</f>
        <v>2085.2915834535229</v>
      </c>
      <c r="H73" s="13">
        <f>SUM(H4:H72)</f>
        <v>237842912</v>
      </c>
      <c r="I73" s="25">
        <f>H73/$C73</f>
        <v>364.54317248609453</v>
      </c>
      <c r="J73" s="25">
        <f>SUM(J4:J72)</f>
        <v>585629503</v>
      </c>
      <c r="K73" s="25">
        <f>J73/$C73</f>
        <v>897.59764177910336</v>
      </c>
      <c r="L73" s="25">
        <f>SUM(L4:L72)</f>
        <v>157419572</v>
      </c>
      <c r="M73" s="25">
        <f>L73/$C73</f>
        <v>241.27786573805142</v>
      </c>
      <c r="N73" s="25">
        <f>SUM(N4:N72)</f>
        <v>617118377</v>
      </c>
      <c r="O73" s="25">
        <f>N73/$C73</f>
        <v>945.86081653360225</v>
      </c>
      <c r="P73" s="25">
        <f>SUM(P4:P72)</f>
        <v>179264034</v>
      </c>
      <c r="Q73" s="25">
        <f>P73/$C73</f>
        <v>274.75899583257336</v>
      </c>
      <c r="R73" s="25">
        <f>SUM(R4:R72)</f>
        <v>164056644</v>
      </c>
      <c r="S73" s="25">
        <f>R73/$C73</f>
        <v>251.45054342078441</v>
      </c>
      <c r="T73" s="25">
        <f>SUM(T4:T72)</f>
        <v>978534965</v>
      </c>
      <c r="U73" s="25">
        <f>T73/$C73</f>
        <v>1499.8060590919333</v>
      </c>
      <c r="V73" s="26">
        <f>SUM(V4:V72)</f>
        <v>8109797115</v>
      </c>
      <c r="W73" s="25">
        <f>V73/$C73</f>
        <v>12429.931771608468</v>
      </c>
    </row>
    <row r="74" spans="1:23">
      <c r="A74" s="46"/>
      <c r="B74" s="9"/>
      <c r="C74" s="9"/>
      <c r="D74" s="9"/>
      <c r="E74" s="9"/>
      <c r="F74" s="9"/>
      <c r="G74" s="27"/>
      <c r="H74" s="9"/>
      <c r="I74" s="9"/>
      <c r="J74" s="9"/>
      <c r="K74" s="9"/>
      <c r="L74" s="9"/>
      <c r="M74" s="27"/>
      <c r="N74" s="9"/>
      <c r="O74" s="9"/>
      <c r="P74" s="9"/>
      <c r="Q74" s="9"/>
      <c r="R74" s="9"/>
      <c r="S74" s="27"/>
      <c r="T74" s="9"/>
      <c r="U74" s="9"/>
      <c r="V74" s="9"/>
      <c r="W74" s="27"/>
    </row>
    <row r="75" spans="1:23" s="53" customFormat="1">
      <c r="A75" s="20">
        <v>318</v>
      </c>
      <c r="B75" s="67" t="s">
        <v>89</v>
      </c>
      <c r="C75" s="68">
        <v>1331</v>
      </c>
      <c r="D75" s="69">
        <v>6686702</v>
      </c>
      <c r="E75" s="69">
        <f>D75/$C75</f>
        <v>5023.818181818182</v>
      </c>
      <c r="F75" s="69">
        <v>1931692</v>
      </c>
      <c r="G75" s="69">
        <f>F75/$C75</f>
        <v>1451.3087903831706</v>
      </c>
      <c r="H75" s="69">
        <v>19274</v>
      </c>
      <c r="I75" s="69">
        <f>H75/$C75</f>
        <v>14.48084147257701</v>
      </c>
      <c r="J75" s="69">
        <v>1390380</v>
      </c>
      <c r="K75" s="69">
        <f>J75/$C75</f>
        <v>1044.6130728775356</v>
      </c>
      <c r="L75" s="69">
        <v>306536</v>
      </c>
      <c r="M75" s="69">
        <f>L75/$C75</f>
        <v>230.30503380916605</v>
      </c>
      <c r="N75" s="69">
        <v>884979</v>
      </c>
      <c r="O75" s="69">
        <f>N75/$C75</f>
        <v>664.8978211870774</v>
      </c>
      <c r="P75" s="69">
        <v>181988</v>
      </c>
      <c r="Q75" s="69">
        <f>P75/$C75</f>
        <v>136.73027798647632</v>
      </c>
      <c r="R75" s="69">
        <v>271755</v>
      </c>
      <c r="S75" s="69">
        <f>R75/$C75</f>
        <v>204.17355371900825</v>
      </c>
      <c r="T75" s="69">
        <v>0</v>
      </c>
      <c r="U75" s="69"/>
      <c r="V75" s="70">
        <f>D75+F75+H75+J75+L75+N75+P75+R75+T75</f>
        <v>11673306</v>
      </c>
      <c r="W75" s="69">
        <f>V75/$C75</f>
        <v>8770.3275732531929</v>
      </c>
    </row>
    <row r="76" spans="1:23">
      <c r="A76" s="17">
        <v>319</v>
      </c>
      <c r="B76" s="35" t="s">
        <v>90</v>
      </c>
      <c r="C76" s="65">
        <v>430</v>
      </c>
      <c r="D76" s="61">
        <v>2620079</v>
      </c>
      <c r="E76" s="61">
        <f>D76/$C76</f>
        <v>6093.2069767441862</v>
      </c>
      <c r="F76" s="61">
        <v>610130</v>
      </c>
      <c r="G76" s="61">
        <f>F76/$C76</f>
        <v>1418.9069767441861</v>
      </c>
      <c r="H76" s="61">
        <v>15000</v>
      </c>
      <c r="I76" s="61">
        <f>H76/$C76</f>
        <v>34.883720930232556</v>
      </c>
      <c r="J76" s="61">
        <v>17262</v>
      </c>
      <c r="K76" s="61">
        <f>J76/$C76</f>
        <v>40.144186046511628</v>
      </c>
      <c r="L76" s="61">
        <v>89343</v>
      </c>
      <c r="M76" s="61">
        <f>L76/$C76</f>
        <v>207.77441860465117</v>
      </c>
      <c r="N76" s="61">
        <v>129993</v>
      </c>
      <c r="O76" s="61">
        <f>N76/$C76</f>
        <v>302.30930232558137</v>
      </c>
      <c r="P76" s="61">
        <v>85286</v>
      </c>
      <c r="Q76" s="61">
        <f>P76/$C76</f>
        <v>198.33953488372094</v>
      </c>
      <c r="R76" s="61">
        <v>234300</v>
      </c>
      <c r="S76" s="61">
        <f>R76/$C76</f>
        <v>544.88372093023258</v>
      </c>
      <c r="T76" s="61">
        <v>0</v>
      </c>
      <c r="U76" s="61"/>
      <c r="V76" s="62">
        <f>D76+F76+H76+J76+L76+N76+P76+R76+T76</f>
        <v>3801393</v>
      </c>
      <c r="W76" s="61">
        <f>V76/$C76</f>
        <v>8840.4488372093019</v>
      </c>
    </row>
    <row r="77" spans="1:23">
      <c r="A77" s="18"/>
      <c r="B77" s="19" t="s">
        <v>91</v>
      </c>
      <c r="C77" s="22">
        <f>SUM(C75:C76)</f>
        <v>1761</v>
      </c>
      <c r="D77" s="13">
        <f>SUM(D75:D76)</f>
        <v>9306781</v>
      </c>
      <c r="E77" s="13">
        <f>D77/$C77</f>
        <v>5284.9409426462234</v>
      </c>
      <c r="F77" s="13">
        <f>SUM(F75:F76)</f>
        <v>2541822</v>
      </c>
      <c r="G77" s="13">
        <f>F77/$C77</f>
        <v>1443.396933560477</v>
      </c>
      <c r="H77" s="13">
        <f>SUM(H75:H76)</f>
        <v>34274</v>
      </c>
      <c r="I77" s="13">
        <f>H77/$C77</f>
        <v>19.462805224304372</v>
      </c>
      <c r="J77" s="13">
        <f>SUM(J75:J76)</f>
        <v>1407642</v>
      </c>
      <c r="K77" s="13">
        <f>J77/$C77</f>
        <v>799.34241908006811</v>
      </c>
      <c r="L77" s="13">
        <f>SUM(L75:L76)</f>
        <v>395879</v>
      </c>
      <c r="M77" s="13">
        <f>L77/$C77</f>
        <v>224.80352072685974</v>
      </c>
      <c r="N77" s="13">
        <f>SUM(N75:N76)</f>
        <v>1014972</v>
      </c>
      <c r="O77" s="13">
        <f>N77/$C77</f>
        <v>576.36115843270863</v>
      </c>
      <c r="P77" s="13">
        <f>SUM(P75:P76)</f>
        <v>267274</v>
      </c>
      <c r="Q77" s="13">
        <f>P77/$C77</f>
        <v>151.77399204997161</v>
      </c>
      <c r="R77" s="13">
        <f>SUM(R75:R76)</f>
        <v>506055</v>
      </c>
      <c r="S77" s="42">
        <f>R77/$C77</f>
        <v>287.36797274275978</v>
      </c>
      <c r="T77" s="13">
        <f>SUM(T75:T76)</f>
        <v>0</v>
      </c>
      <c r="U77" s="42">
        <f>T77/$C77</f>
        <v>0</v>
      </c>
      <c r="V77" s="38">
        <f>SUM(V75:V76)</f>
        <v>15474699</v>
      </c>
      <c r="W77" s="13">
        <f>V77/$C77</f>
        <v>8787.4497444633726</v>
      </c>
    </row>
    <row r="78" spans="1:23">
      <c r="A78" s="15"/>
      <c r="B78" s="16"/>
      <c r="C78" s="9"/>
      <c r="D78" s="16"/>
      <c r="E78" s="16"/>
      <c r="F78" s="16"/>
      <c r="G78" s="86"/>
      <c r="H78" s="16"/>
      <c r="I78" s="16"/>
      <c r="J78" s="16"/>
      <c r="K78" s="16"/>
      <c r="L78" s="16"/>
      <c r="M78" s="86"/>
      <c r="N78" s="16"/>
      <c r="O78" s="16"/>
      <c r="P78" s="16"/>
      <c r="Q78" s="16"/>
      <c r="R78" s="16"/>
      <c r="S78" s="86"/>
      <c r="T78" s="16"/>
      <c r="U78" s="16"/>
      <c r="V78" s="16"/>
      <c r="W78" s="86"/>
    </row>
    <row r="79" spans="1:23">
      <c r="A79" s="73">
        <v>321</v>
      </c>
      <c r="B79" s="74" t="s">
        <v>92</v>
      </c>
      <c r="C79" s="68">
        <v>333</v>
      </c>
      <c r="D79" s="51">
        <v>1563111</v>
      </c>
      <c r="E79" s="51">
        <f t="shared" ref="E79:E87" si="11">D79/$C79</f>
        <v>4694.0270270270266</v>
      </c>
      <c r="F79" s="51">
        <v>351721</v>
      </c>
      <c r="G79" s="51">
        <f t="shared" ref="G79:G87" si="12">F79/$C79</f>
        <v>1056.2192192192192</v>
      </c>
      <c r="H79" s="51">
        <v>130042</v>
      </c>
      <c r="I79" s="51">
        <f t="shared" ref="I79:I87" si="13">H79/$C79</f>
        <v>390.5165165165165</v>
      </c>
      <c r="J79" s="51">
        <v>306556</v>
      </c>
      <c r="K79" s="51">
        <f t="shared" ref="K79:K87" si="14">J79/$C79</f>
        <v>920.58858858858855</v>
      </c>
      <c r="L79" s="51">
        <v>108509</v>
      </c>
      <c r="M79" s="51">
        <f t="shared" ref="M79:M87" si="15">L79/$C79</f>
        <v>325.85285285285283</v>
      </c>
      <c r="N79" s="51">
        <v>448180</v>
      </c>
      <c r="O79" s="51">
        <f t="shared" ref="O79:O87" si="16">N79/$C79</f>
        <v>1345.885885885886</v>
      </c>
      <c r="P79" s="51">
        <v>0</v>
      </c>
      <c r="Q79" s="51">
        <f t="shared" ref="Q79:Q87" si="17">P79/$C79</f>
        <v>0</v>
      </c>
      <c r="R79" s="51">
        <v>18103</v>
      </c>
      <c r="S79" s="51">
        <f t="shared" ref="S79:S87" si="18">R79/$C79</f>
        <v>54.363363363363362</v>
      </c>
      <c r="T79" s="51">
        <v>0</v>
      </c>
      <c r="U79" s="51"/>
      <c r="V79" s="52">
        <f t="shared" ref="V79:V86" si="19">D79+F79+H79+J79+L79+N79+P79+R79+T79</f>
        <v>2926222</v>
      </c>
      <c r="W79" s="51">
        <f t="shared" ref="W79:W116" si="20">V79/$C79</f>
        <v>8787.4534534534541</v>
      </c>
    </row>
    <row r="80" spans="1:23" s="53" customFormat="1">
      <c r="A80" s="20">
        <v>329</v>
      </c>
      <c r="B80" s="67" t="s">
        <v>93</v>
      </c>
      <c r="C80" s="68">
        <v>389</v>
      </c>
      <c r="D80" s="69">
        <v>1785414</v>
      </c>
      <c r="E80" s="69">
        <f t="shared" si="11"/>
        <v>4589.7532133676095</v>
      </c>
      <c r="F80" s="69">
        <v>517027</v>
      </c>
      <c r="G80" s="69">
        <f t="shared" si="12"/>
        <v>1329.1182519280205</v>
      </c>
      <c r="H80" s="69">
        <v>125590</v>
      </c>
      <c r="I80" s="69">
        <f t="shared" si="13"/>
        <v>322.85347043701802</v>
      </c>
      <c r="J80" s="69">
        <v>2808589</v>
      </c>
      <c r="K80" s="69">
        <f t="shared" si="14"/>
        <v>7220.0231362467866</v>
      </c>
      <c r="L80" s="69">
        <v>56730</v>
      </c>
      <c r="M80" s="69">
        <f t="shared" si="15"/>
        <v>145.83547557840618</v>
      </c>
      <c r="N80" s="69">
        <v>318191</v>
      </c>
      <c r="O80" s="69">
        <f t="shared" si="16"/>
        <v>817.97172236503854</v>
      </c>
      <c r="P80" s="69">
        <v>183024</v>
      </c>
      <c r="Q80" s="69">
        <f t="shared" si="17"/>
        <v>470.49871465295632</v>
      </c>
      <c r="R80" s="69">
        <v>109674</v>
      </c>
      <c r="S80" s="69">
        <f t="shared" si="18"/>
        <v>281.93830334190233</v>
      </c>
      <c r="T80" s="69">
        <v>100000</v>
      </c>
      <c r="U80" s="69"/>
      <c r="V80" s="70">
        <f t="shared" si="19"/>
        <v>6004239</v>
      </c>
      <c r="W80" s="69">
        <f t="shared" si="20"/>
        <v>15435.061696658098</v>
      </c>
    </row>
    <row r="81" spans="1:23" s="53" customFormat="1">
      <c r="A81" s="20">
        <v>331</v>
      </c>
      <c r="B81" s="67" t="s">
        <v>94</v>
      </c>
      <c r="C81" s="68">
        <v>452</v>
      </c>
      <c r="D81" s="69">
        <v>2452485</v>
      </c>
      <c r="E81" s="69">
        <f t="shared" si="11"/>
        <v>5425.8517699115046</v>
      </c>
      <c r="F81" s="69">
        <v>591544</v>
      </c>
      <c r="G81" s="69">
        <f t="shared" si="12"/>
        <v>1308.7256637168141</v>
      </c>
      <c r="H81" s="69">
        <v>170689</v>
      </c>
      <c r="I81" s="69">
        <f t="shared" si="13"/>
        <v>377.6305309734513</v>
      </c>
      <c r="J81" s="69">
        <v>406847</v>
      </c>
      <c r="K81" s="69">
        <f t="shared" si="14"/>
        <v>900.10398230088492</v>
      </c>
      <c r="L81" s="69">
        <v>136313</v>
      </c>
      <c r="M81" s="69">
        <f t="shared" si="15"/>
        <v>301.5774336283186</v>
      </c>
      <c r="N81" s="69">
        <v>560320</v>
      </c>
      <c r="O81" s="69">
        <f t="shared" si="16"/>
        <v>1239.646017699115</v>
      </c>
      <c r="P81" s="69">
        <v>96693</v>
      </c>
      <c r="Q81" s="69">
        <f t="shared" si="17"/>
        <v>213.92256637168143</v>
      </c>
      <c r="R81" s="69">
        <v>80748</v>
      </c>
      <c r="S81" s="69">
        <f t="shared" si="18"/>
        <v>178.64601769911505</v>
      </c>
      <c r="T81" s="69">
        <v>0</v>
      </c>
      <c r="U81" s="69"/>
      <c r="V81" s="70">
        <f t="shared" si="19"/>
        <v>4495639</v>
      </c>
      <c r="W81" s="69">
        <f t="shared" si="20"/>
        <v>9946.103982300885</v>
      </c>
    </row>
    <row r="82" spans="1:23" s="53" customFormat="1">
      <c r="A82" s="20">
        <v>333</v>
      </c>
      <c r="B82" s="67" t="s">
        <v>95</v>
      </c>
      <c r="C82" s="68">
        <v>687</v>
      </c>
      <c r="D82" s="69">
        <v>1962947</v>
      </c>
      <c r="E82" s="69">
        <f t="shared" si="11"/>
        <v>2857.2736535662298</v>
      </c>
      <c r="F82" s="69">
        <v>650733</v>
      </c>
      <c r="G82" s="69">
        <f t="shared" si="12"/>
        <v>947.20960698689953</v>
      </c>
      <c r="H82" s="69">
        <v>165581</v>
      </c>
      <c r="I82" s="69">
        <f t="shared" si="13"/>
        <v>241.02037845705968</v>
      </c>
      <c r="J82" s="69">
        <v>60478</v>
      </c>
      <c r="K82" s="69">
        <f t="shared" si="14"/>
        <v>88.032023289665204</v>
      </c>
      <c r="L82" s="69">
        <v>281868</v>
      </c>
      <c r="M82" s="69">
        <f t="shared" si="15"/>
        <v>410.28820960698692</v>
      </c>
      <c r="N82" s="69">
        <v>440391</v>
      </c>
      <c r="O82" s="69">
        <f t="shared" si="16"/>
        <v>641.03493449781661</v>
      </c>
      <c r="P82" s="69">
        <v>203555</v>
      </c>
      <c r="Q82" s="69">
        <f t="shared" si="17"/>
        <v>296.29548762736533</v>
      </c>
      <c r="R82" s="69">
        <v>755456</v>
      </c>
      <c r="S82" s="69">
        <f t="shared" si="18"/>
        <v>1099.6448326055313</v>
      </c>
      <c r="T82" s="69">
        <v>225700</v>
      </c>
      <c r="U82" s="69"/>
      <c r="V82" s="70">
        <f t="shared" si="19"/>
        <v>4746709</v>
      </c>
      <c r="W82" s="69">
        <f t="shared" si="20"/>
        <v>6909.3289665211059</v>
      </c>
    </row>
    <row r="83" spans="1:23">
      <c r="A83" s="21">
        <v>336</v>
      </c>
      <c r="B83" s="78" t="s">
        <v>96</v>
      </c>
      <c r="C83" s="65">
        <v>502</v>
      </c>
      <c r="D83" s="61">
        <v>2173592</v>
      </c>
      <c r="E83" s="61">
        <f t="shared" si="11"/>
        <v>4329.8645418326696</v>
      </c>
      <c r="F83" s="61">
        <v>573463</v>
      </c>
      <c r="G83" s="61">
        <f t="shared" si="12"/>
        <v>1142.3565737051792</v>
      </c>
      <c r="H83" s="61">
        <v>98168</v>
      </c>
      <c r="I83" s="61">
        <f t="shared" si="13"/>
        <v>195.55378486055776</v>
      </c>
      <c r="J83" s="61">
        <v>45985</v>
      </c>
      <c r="K83" s="61">
        <f t="shared" si="14"/>
        <v>91.603585657370516</v>
      </c>
      <c r="L83" s="61">
        <v>103650</v>
      </c>
      <c r="M83" s="61">
        <f t="shared" si="15"/>
        <v>206.47410358565736</v>
      </c>
      <c r="N83" s="61">
        <v>408840</v>
      </c>
      <c r="O83" s="61">
        <f t="shared" si="16"/>
        <v>814.42231075697214</v>
      </c>
      <c r="P83" s="61">
        <v>132825</v>
      </c>
      <c r="Q83" s="61">
        <f t="shared" si="17"/>
        <v>264.59163346613548</v>
      </c>
      <c r="R83" s="61">
        <v>33292</v>
      </c>
      <c r="S83" s="61">
        <f t="shared" si="18"/>
        <v>66.318725099601593</v>
      </c>
      <c r="T83" s="61">
        <v>0</v>
      </c>
      <c r="U83" s="61"/>
      <c r="V83" s="62">
        <f t="shared" si="19"/>
        <v>3569815</v>
      </c>
      <c r="W83" s="61">
        <f t="shared" si="20"/>
        <v>7111.185258964143</v>
      </c>
    </row>
    <row r="84" spans="1:23">
      <c r="A84" s="20">
        <v>337</v>
      </c>
      <c r="B84" s="67" t="s">
        <v>97</v>
      </c>
      <c r="C84" s="68">
        <v>839</v>
      </c>
      <c r="D84" s="69">
        <v>7264199</v>
      </c>
      <c r="E84" s="69">
        <f t="shared" si="11"/>
        <v>8658.1632896305127</v>
      </c>
      <c r="F84" s="69">
        <v>1098527</v>
      </c>
      <c r="G84" s="69">
        <f t="shared" si="12"/>
        <v>1309.3289630512515</v>
      </c>
      <c r="H84" s="69">
        <v>474954</v>
      </c>
      <c r="I84" s="69">
        <f t="shared" si="13"/>
        <v>566.09535160905841</v>
      </c>
      <c r="J84" s="69">
        <v>356179</v>
      </c>
      <c r="K84" s="69">
        <f t="shared" si="14"/>
        <v>424.52800953516089</v>
      </c>
      <c r="L84" s="69">
        <v>286025</v>
      </c>
      <c r="M84" s="69">
        <f t="shared" si="15"/>
        <v>340.91179976162095</v>
      </c>
      <c r="N84" s="69">
        <v>1160314</v>
      </c>
      <c r="O84" s="69">
        <f t="shared" si="16"/>
        <v>1382.9725864123957</v>
      </c>
      <c r="P84" s="69">
        <v>192468</v>
      </c>
      <c r="Q84" s="69">
        <f t="shared" si="17"/>
        <v>229.40166865315851</v>
      </c>
      <c r="R84" s="69">
        <v>1650768</v>
      </c>
      <c r="S84" s="69">
        <f t="shared" si="18"/>
        <v>1967.5423122765196</v>
      </c>
      <c r="T84" s="69">
        <v>243598</v>
      </c>
      <c r="U84" s="69"/>
      <c r="V84" s="70">
        <f t="shared" si="19"/>
        <v>12727032</v>
      </c>
      <c r="W84" s="69">
        <f t="shared" si="20"/>
        <v>15169.287246722288</v>
      </c>
    </row>
    <row r="85" spans="1:23" s="53" customFormat="1">
      <c r="A85" s="20">
        <v>339</v>
      </c>
      <c r="B85" s="50" t="s">
        <v>98</v>
      </c>
      <c r="C85" s="68">
        <v>330</v>
      </c>
      <c r="D85" s="69">
        <v>1595744</v>
      </c>
      <c r="E85" s="69">
        <f t="shared" si="11"/>
        <v>4835.5878787878792</v>
      </c>
      <c r="F85" s="69">
        <v>296190</v>
      </c>
      <c r="G85" s="69">
        <f t="shared" si="12"/>
        <v>897.5454545454545</v>
      </c>
      <c r="H85" s="69">
        <v>524140</v>
      </c>
      <c r="I85" s="69">
        <f t="shared" si="13"/>
        <v>1588.3030303030303</v>
      </c>
      <c r="J85" s="69">
        <v>492915</v>
      </c>
      <c r="K85" s="69">
        <f t="shared" si="14"/>
        <v>1493.6818181818182</v>
      </c>
      <c r="L85" s="69">
        <v>120439</v>
      </c>
      <c r="M85" s="69">
        <f t="shared" si="15"/>
        <v>364.96666666666664</v>
      </c>
      <c r="N85" s="69">
        <v>533219</v>
      </c>
      <c r="O85" s="69">
        <f t="shared" si="16"/>
        <v>1615.8151515151515</v>
      </c>
      <c r="P85" s="69">
        <v>184443</v>
      </c>
      <c r="Q85" s="69">
        <f t="shared" si="17"/>
        <v>558.91818181818178</v>
      </c>
      <c r="R85" s="69">
        <v>15156</v>
      </c>
      <c r="S85" s="69">
        <f t="shared" si="18"/>
        <v>45.927272727272729</v>
      </c>
      <c r="T85" s="69">
        <v>0</v>
      </c>
      <c r="U85" s="69"/>
      <c r="V85" s="70">
        <f>D85+F85+H85+J85+L85+N85+P85+R85+T85</f>
        <v>3762246</v>
      </c>
      <c r="W85" s="69">
        <f t="shared" si="20"/>
        <v>11400.745454545455</v>
      </c>
    </row>
    <row r="86" spans="1:23">
      <c r="A86" s="21">
        <v>340</v>
      </c>
      <c r="B86" s="36" t="s">
        <v>122</v>
      </c>
      <c r="C86" s="65">
        <v>115</v>
      </c>
      <c r="D86" s="40">
        <v>587258</v>
      </c>
      <c r="E86" s="40">
        <f t="shared" si="11"/>
        <v>5106.5913043478258</v>
      </c>
      <c r="F86" s="40">
        <v>172747</v>
      </c>
      <c r="G86" s="40">
        <f t="shared" si="12"/>
        <v>1502.1478260869565</v>
      </c>
      <c r="H86" s="40">
        <v>54819</v>
      </c>
      <c r="I86" s="40">
        <f t="shared" si="13"/>
        <v>476.68695652173915</v>
      </c>
      <c r="J86" s="40">
        <v>8360</v>
      </c>
      <c r="K86" s="40">
        <f t="shared" si="14"/>
        <v>72.695652173913047</v>
      </c>
      <c r="L86" s="40">
        <v>36702</v>
      </c>
      <c r="M86" s="40">
        <f t="shared" si="15"/>
        <v>319.14782608695651</v>
      </c>
      <c r="N86" s="40">
        <v>98047</v>
      </c>
      <c r="O86" s="40">
        <f t="shared" si="16"/>
        <v>852.5826086956522</v>
      </c>
      <c r="P86" s="40">
        <v>742102</v>
      </c>
      <c r="Q86" s="40">
        <f t="shared" si="17"/>
        <v>6453.0608695652172</v>
      </c>
      <c r="R86" s="40">
        <v>14015</v>
      </c>
      <c r="S86" s="40">
        <f t="shared" si="18"/>
        <v>121.8695652173913</v>
      </c>
      <c r="T86" s="40">
        <v>0</v>
      </c>
      <c r="U86" s="40"/>
      <c r="V86" s="41">
        <f t="shared" si="19"/>
        <v>1714050</v>
      </c>
      <c r="W86" s="40">
        <f t="shared" si="20"/>
        <v>14904.782608695652</v>
      </c>
    </row>
    <row r="87" spans="1:23">
      <c r="A87" s="18"/>
      <c r="B87" s="19" t="s">
        <v>99</v>
      </c>
      <c r="C87" s="22">
        <f>SUM(C79:C86)</f>
        <v>3647</v>
      </c>
      <c r="D87" s="43">
        <f>SUM(D79:D86)</f>
        <v>19384750</v>
      </c>
      <c r="E87" s="43">
        <f t="shared" si="11"/>
        <v>5315.2591170825335</v>
      </c>
      <c r="F87" s="43">
        <f>SUM(F79:F86)</f>
        <v>4251952</v>
      </c>
      <c r="G87" s="43">
        <f t="shared" si="12"/>
        <v>1165.8766109130793</v>
      </c>
      <c r="H87" s="43">
        <f>SUM(H79:H86)</f>
        <v>1743983</v>
      </c>
      <c r="I87" s="43">
        <f t="shared" si="13"/>
        <v>478.19659994516041</v>
      </c>
      <c r="J87" s="43">
        <f>SUM(J79:J86)</f>
        <v>4485909</v>
      </c>
      <c r="K87" s="43">
        <f t="shared" si="14"/>
        <v>1230.0271455991226</v>
      </c>
      <c r="L87" s="43">
        <f>SUM(L79:L86)</f>
        <v>1130236</v>
      </c>
      <c r="M87" s="43">
        <f t="shared" si="15"/>
        <v>309.90841787770768</v>
      </c>
      <c r="N87" s="43">
        <f>SUM(N79:N86)</f>
        <v>3967502</v>
      </c>
      <c r="O87" s="43">
        <f t="shared" si="16"/>
        <v>1087.8809980806143</v>
      </c>
      <c r="P87" s="43">
        <f>SUM(P79:P86)</f>
        <v>1735110</v>
      </c>
      <c r="Q87" s="43">
        <f t="shared" si="17"/>
        <v>475.76364134905401</v>
      </c>
      <c r="R87" s="43">
        <f>SUM(R79:R86)</f>
        <v>2677212</v>
      </c>
      <c r="S87" s="43">
        <f t="shared" si="18"/>
        <v>734.08609816287355</v>
      </c>
      <c r="T87" s="43">
        <f>SUM(T79:T86)</f>
        <v>569298</v>
      </c>
      <c r="U87" s="43">
        <f>T87/$C87</f>
        <v>156.10035645736221</v>
      </c>
      <c r="V87" s="44">
        <f>SUM(V79:V86)</f>
        <v>39945952</v>
      </c>
      <c r="W87" s="43">
        <f t="shared" si="20"/>
        <v>10953.098985467508</v>
      </c>
    </row>
    <row r="88" spans="1:23">
      <c r="A88" s="15"/>
      <c r="B88" s="16"/>
      <c r="C88" s="9"/>
      <c r="D88" s="16"/>
      <c r="E88" s="16"/>
      <c r="F88" s="16"/>
      <c r="G88" s="86"/>
      <c r="H88" s="16"/>
      <c r="I88" s="16"/>
      <c r="J88" s="16"/>
      <c r="K88" s="16"/>
      <c r="L88" s="16"/>
      <c r="M88" s="86"/>
      <c r="N88" s="16"/>
      <c r="O88" s="16"/>
      <c r="P88" s="16"/>
      <c r="Q88" s="16"/>
      <c r="R88" s="16"/>
      <c r="S88" s="86"/>
      <c r="T88" s="16"/>
      <c r="U88" s="16"/>
      <c r="V88" s="16"/>
      <c r="W88" s="86"/>
    </row>
    <row r="89" spans="1:23" ht="12.75" customHeight="1">
      <c r="A89" s="54">
        <v>300</v>
      </c>
      <c r="B89" s="75" t="s">
        <v>100</v>
      </c>
      <c r="C89" s="68">
        <v>538</v>
      </c>
      <c r="D89" s="51">
        <v>3252051</v>
      </c>
      <c r="E89" s="51">
        <f t="shared" ref="E89:E116" si="21">D89/$C89</f>
        <v>6044.7044609665427</v>
      </c>
      <c r="F89" s="51">
        <v>845643</v>
      </c>
      <c r="G89" s="51">
        <f t="shared" ref="G89:G116" si="22">F89/$C89</f>
        <v>1571.8271375464683</v>
      </c>
      <c r="H89" s="51">
        <v>239390</v>
      </c>
      <c r="I89" s="51">
        <f t="shared" ref="I89:I115" si="23">H89/$C89</f>
        <v>444.96282527881039</v>
      </c>
      <c r="J89" s="51">
        <v>256267</v>
      </c>
      <c r="K89" s="51">
        <f t="shared" ref="K89:K116" si="24">J89/$C89</f>
        <v>476.33271375464682</v>
      </c>
      <c r="L89" s="51">
        <v>298703</v>
      </c>
      <c r="M89" s="51">
        <f t="shared" ref="M89:M116" si="25">L89/$C89</f>
        <v>555.21003717472115</v>
      </c>
      <c r="N89" s="51">
        <v>414590</v>
      </c>
      <c r="O89" s="51">
        <f t="shared" ref="O89:O116" si="26">N89/$C89</f>
        <v>770.61338289962828</v>
      </c>
      <c r="P89" s="51">
        <v>339776</v>
      </c>
      <c r="Q89" s="51">
        <f t="shared" ref="Q89:Q115" si="27">P89/$C89</f>
        <v>631.55390334572496</v>
      </c>
      <c r="R89" s="51">
        <v>195974</v>
      </c>
      <c r="S89" s="51">
        <f t="shared" ref="S89:S116" si="28">R89/$C89</f>
        <v>364.26394052044611</v>
      </c>
      <c r="T89" s="51">
        <v>0</v>
      </c>
      <c r="U89" s="51">
        <f t="shared" ref="U89:U116" si="29">T89/$C89</f>
        <v>0</v>
      </c>
      <c r="V89" s="52">
        <f t="shared" ref="V89:V115" si="30">D89+F89+H89+J89+L89+N89+P89+R89+T89</f>
        <v>5842394</v>
      </c>
      <c r="W89" s="51">
        <f t="shared" si="20"/>
        <v>10859.468401486989</v>
      </c>
    </row>
    <row r="90" spans="1:23" s="53" customFormat="1">
      <c r="A90" s="57">
        <v>300</v>
      </c>
      <c r="B90" s="81" t="s">
        <v>101</v>
      </c>
      <c r="C90" s="68">
        <v>348</v>
      </c>
      <c r="D90" s="69">
        <v>1851813</v>
      </c>
      <c r="E90" s="69">
        <f t="shared" si="21"/>
        <v>5321.3017241379312</v>
      </c>
      <c r="F90" s="69">
        <v>645049</v>
      </c>
      <c r="G90" s="69">
        <f t="shared" si="22"/>
        <v>1853.58908045977</v>
      </c>
      <c r="H90" s="69">
        <v>151926</v>
      </c>
      <c r="I90" s="69">
        <f t="shared" si="23"/>
        <v>436.56896551724139</v>
      </c>
      <c r="J90" s="69">
        <v>175146</v>
      </c>
      <c r="K90" s="69">
        <f t="shared" si="24"/>
        <v>503.29310344827587</v>
      </c>
      <c r="L90" s="69">
        <v>55880</v>
      </c>
      <c r="M90" s="69">
        <f t="shared" si="25"/>
        <v>160.57471264367817</v>
      </c>
      <c r="N90" s="69">
        <v>300073</v>
      </c>
      <c r="O90" s="69">
        <f t="shared" si="26"/>
        <v>862.27873563218395</v>
      </c>
      <c r="P90" s="69">
        <v>151444</v>
      </c>
      <c r="Q90" s="69">
        <f t="shared" si="27"/>
        <v>435.18390804597703</v>
      </c>
      <c r="R90" s="69">
        <v>215760</v>
      </c>
      <c r="S90" s="69">
        <f t="shared" si="28"/>
        <v>620</v>
      </c>
      <c r="T90" s="69">
        <v>0</v>
      </c>
      <c r="U90" s="69">
        <f t="shared" si="29"/>
        <v>0</v>
      </c>
      <c r="V90" s="70">
        <f t="shared" si="30"/>
        <v>3547091</v>
      </c>
      <c r="W90" s="69">
        <f t="shared" si="20"/>
        <v>10192.790229885057</v>
      </c>
    </row>
    <row r="91" spans="1:23" s="53" customFormat="1" ht="13.5" customHeight="1">
      <c r="A91" s="57">
        <v>385</v>
      </c>
      <c r="B91" s="81" t="s">
        <v>123</v>
      </c>
      <c r="C91" s="68">
        <v>120</v>
      </c>
      <c r="D91" s="69">
        <v>668608</v>
      </c>
      <c r="E91" s="69">
        <f t="shared" si="21"/>
        <v>5571.7333333333336</v>
      </c>
      <c r="F91" s="69">
        <v>126837</v>
      </c>
      <c r="G91" s="69">
        <f>F91/$C91</f>
        <v>1056.9749999999999</v>
      </c>
      <c r="H91" s="69">
        <v>124547</v>
      </c>
      <c r="I91" s="69">
        <f t="shared" si="23"/>
        <v>1037.8916666666667</v>
      </c>
      <c r="J91" s="69">
        <v>55348</v>
      </c>
      <c r="K91" s="69">
        <f t="shared" si="24"/>
        <v>461.23333333333335</v>
      </c>
      <c r="L91" s="69">
        <v>273935</v>
      </c>
      <c r="M91" s="69">
        <f t="shared" si="25"/>
        <v>2282.7916666666665</v>
      </c>
      <c r="N91" s="69">
        <v>134418</v>
      </c>
      <c r="O91" s="69">
        <f t="shared" si="26"/>
        <v>1120.1500000000001</v>
      </c>
      <c r="P91" s="69">
        <v>0</v>
      </c>
      <c r="Q91" s="69">
        <f t="shared" si="27"/>
        <v>0</v>
      </c>
      <c r="R91" s="69">
        <v>-2776</v>
      </c>
      <c r="S91" s="69">
        <f t="shared" si="28"/>
        <v>-23.133333333333333</v>
      </c>
      <c r="T91" s="69">
        <v>0</v>
      </c>
      <c r="U91" s="69">
        <f t="shared" si="29"/>
        <v>0</v>
      </c>
      <c r="V91" s="70">
        <f t="shared" si="30"/>
        <v>1380917</v>
      </c>
      <c r="W91" s="69">
        <f t="shared" si="20"/>
        <v>11507.641666666666</v>
      </c>
    </row>
    <row r="92" spans="1:23" s="53" customFormat="1">
      <c r="A92" s="57">
        <v>386</v>
      </c>
      <c r="B92" s="81" t="s">
        <v>124</v>
      </c>
      <c r="C92" s="68">
        <v>322</v>
      </c>
      <c r="D92" s="69">
        <v>1300275</v>
      </c>
      <c r="E92" s="69">
        <f t="shared" si="21"/>
        <v>4038.1211180124224</v>
      </c>
      <c r="F92" s="69">
        <v>382756</v>
      </c>
      <c r="G92" s="69">
        <f t="shared" si="22"/>
        <v>1188.6832298136646</v>
      </c>
      <c r="H92" s="69">
        <v>920809</v>
      </c>
      <c r="I92" s="69">
        <f t="shared" si="23"/>
        <v>2859.6552795031057</v>
      </c>
      <c r="J92" s="69">
        <v>12239</v>
      </c>
      <c r="K92" s="69">
        <f t="shared" si="24"/>
        <v>38.009316770186338</v>
      </c>
      <c r="L92" s="69">
        <v>144887</v>
      </c>
      <c r="M92" s="69">
        <f>L92/$C92</f>
        <v>449.95962732919253</v>
      </c>
      <c r="N92" s="69">
        <v>384345</v>
      </c>
      <c r="O92" s="69">
        <f t="shared" si="26"/>
        <v>1193.6180124223602</v>
      </c>
      <c r="P92" s="69">
        <v>1191</v>
      </c>
      <c r="Q92" s="69">
        <f t="shared" si="27"/>
        <v>3.6987577639751552</v>
      </c>
      <c r="R92" s="69">
        <v>27068</v>
      </c>
      <c r="S92" s="69">
        <f t="shared" si="28"/>
        <v>84.062111801242239</v>
      </c>
      <c r="T92" s="69">
        <v>0</v>
      </c>
      <c r="U92" s="69">
        <f t="shared" si="29"/>
        <v>0</v>
      </c>
      <c r="V92" s="70">
        <f t="shared" si="30"/>
        <v>3173570</v>
      </c>
      <c r="W92" s="69">
        <f t="shared" si="20"/>
        <v>9855.8074534161497</v>
      </c>
    </row>
    <row r="93" spans="1:23">
      <c r="A93" s="58">
        <v>387</v>
      </c>
      <c r="B93" s="79" t="s">
        <v>125</v>
      </c>
      <c r="C93" s="65">
        <v>119</v>
      </c>
      <c r="D93" s="61">
        <v>662712</v>
      </c>
      <c r="E93" s="61">
        <f t="shared" si="21"/>
        <v>5569.0084033613448</v>
      </c>
      <c r="F93" s="61">
        <v>116221</v>
      </c>
      <c r="G93" s="61">
        <f t="shared" si="22"/>
        <v>976.64705882352939</v>
      </c>
      <c r="H93" s="61">
        <v>253008</v>
      </c>
      <c r="I93" s="61">
        <f t="shared" si="23"/>
        <v>2126.1176470588234</v>
      </c>
      <c r="J93" s="61">
        <v>110410</v>
      </c>
      <c r="K93" s="61">
        <f t="shared" si="24"/>
        <v>927.81512605042019</v>
      </c>
      <c r="L93" s="61">
        <v>20656</v>
      </c>
      <c r="M93" s="61">
        <f t="shared" si="25"/>
        <v>173.57983193277312</v>
      </c>
      <c r="N93" s="61">
        <v>212383</v>
      </c>
      <c r="O93" s="61">
        <f t="shared" si="26"/>
        <v>1784.7310924369747</v>
      </c>
      <c r="P93" s="61">
        <v>67007</v>
      </c>
      <c r="Q93" s="61">
        <f t="shared" si="27"/>
        <v>563.0840336134454</v>
      </c>
      <c r="R93" s="61">
        <v>63000</v>
      </c>
      <c r="S93" s="61">
        <f t="shared" si="28"/>
        <v>529.41176470588232</v>
      </c>
      <c r="T93" s="61">
        <v>0</v>
      </c>
      <c r="U93" s="61">
        <f t="shared" si="29"/>
        <v>0</v>
      </c>
      <c r="V93" s="62">
        <f t="shared" si="30"/>
        <v>1505397</v>
      </c>
      <c r="W93" s="61">
        <f t="shared" si="20"/>
        <v>12650.394957983193</v>
      </c>
    </row>
    <row r="94" spans="1:23">
      <c r="A94" s="54">
        <v>388</v>
      </c>
      <c r="B94" s="76" t="s">
        <v>126</v>
      </c>
      <c r="C94" s="66">
        <v>341</v>
      </c>
      <c r="D94" s="69">
        <v>1924310</v>
      </c>
      <c r="E94" s="69">
        <f t="shared" si="21"/>
        <v>5643.1378299120233</v>
      </c>
      <c r="F94" s="69">
        <v>410202</v>
      </c>
      <c r="G94" s="69">
        <f t="shared" si="22"/>
        <v>1202.9384164222874</v>
      </c>
      <c r="H94" s="69">
        <v>370233</v>
      </c>
      <c r="I94" s="69">
        <f t="shared" si="23"/>
        <v>1085.7272727272727</v>
      </c>
      <c r="J94" s="69">
        <v>151064</v>
      </c>
      <c r="K94" s="69">
        <f t="shared" si="24"/>
        <v>443.00293255131965</v>
      </c>
      <c r="L94" s="69">
        <v>274726</v>
      </c>
      <c r="M94" s="69">
        <f t="shared" si="25"/>
        <v>805.64809384164221</v>
      </c>
      <c r="N94" s="69">
        <v>36480</v>
      </c>
      <c r="O94" s="69">
        <f t="shared" si="26"/>
        <v>106.97947214076247</v>
      </c>
      <c r="P94" s="69">
        <v>6486</v>
      </c>
      <c r="Q94" s="69">
        <f t="shared" si="27"/>
        <v>19.020527859237536</v>
      </c>
      <c r="R94" s="69">
        <v>331053</v>
      </c>
      <c r="S94" s="69">
        <f t="shared" si="28"/>
        <v>970.82991202346045</v>
      </c>
      <c r="T94" s="69">
        <v>0</v>
      </c>
      <c r="U94" s="69">
        <f t="shared" si="29"/>
        <v>0</v>
      </c>
      <c r="V94" s="70">
        <f>D94+F94+H94+J94+L94+N94+P94+R94+T94</f>
        <v>3504554</v>
      </c>
      <c r="W94" s="69">
        <f t="shared" si="20"/>
        <v>10277.284457478007</v>
      </c>
    </row>
    <row r="95" spans="1:23" s="53" customFormat="1">
      <c r="A95" s="57">
        <v>389</v>
      </c>
      <c r="B95" s="81" t="s">
        <v>127</v>
      </c>
      <c r="C95" s="68">
        <v>445</v>
      </c>
      <c r="D95" s="69">
        <v>2017282</v>
      </c>
      <c r="E95" s="69">
        <f t="shared" si="21"/>
        <v>4533.2179775280902</v>
      </c>
      <c r="F95" s="69">
        <v>302889</v>
      </c>
      <c r="G95" s="69">
        <f t="shared" si="22"/>
        <v>680.64943820224721</v>
      </c>
      <c r="H95" s="69">
        <v>400529</v>
      </c>
      <c r="I95" s="69">
        <f t="shared" si="23"/>
        <v>900.0651685393259</v>
      </c>
      <c r="J95" s="69">
        <v>45824</v>
      </c>
      <c r="K95" s="69">
        <f t="shared" si="24"/>
        <v>102.97528089887641</v>
      </c>
      <c r="L95" s="69">
        <v>501727</v>
      </c>
      <c r="M95" s="69">
        <f t="shared" si="25"/>
        <v>1127.476404494382</v>
      </c>
      <c r="N95" s="69">
        <v>536086</v>
      </c>
      <c r="O95" s="69">
        <f t="shared" si="26"/>
        <v>1204.6876404494383</v>
      </c>
      <c r="P95" s="69">
        <v>6945</v>
      </c>
      <c r="Q95" s="69">
        <f t="shared" si="27"/>
        <v>15.606741573033707</v>
      </c>
      <c r="R95" s="69">
        <v>49565</v>
      </c>
      <c r="S95" s="69">
        <f t="shared" si="28"/>
        <v>111.38202247191012</v>
      </c>
      <c r="T95" s="69">
        <v>0</v>
      </c>
      <c r="U95" s="69">
        <f t="shared" si="29"/>
        <v>0</v>
      </c>
      <c r="V95" s="70">
        <f>D95+F95+H95+J95+L95+N95+P95+R95+T95</f>
        <v>3860847</v>
      </c>
      <c r="W95" s="69">
        <f t="shared" si="20"/>
        <v>8676.0606741573029</v>
      </c>
    </row>
    <row r="96" spans="1:23" s="53" customFormat="1">
      <c r="A96" s="57">
        <v>390</v>
      </c>
      <c r="B96" s="81" t="s">
        <v>102</v>
      </c>
      <c r="C96" s="68">
        <v>701</v>
      </c>
      <c r="D96" s="69">
        <v>3104734</v>
      </c>
      <c r="E96" s="69">
        <f t="shared" si="21"/>
        <v>4429.007132667618</v>
      </c>
      <c r="F96" s="69">
        <v>816294</v>
      </c>
      <c r="G96" s="69">
        <f t="shared" si="22"/>
        <v>1164.4707560627676</v>
      </c>
      <c r="H96" s="69">
        <v>388065</v>
      </c>
      <c r="I96" s="69">
        <f t="shared" si="23"/>
        <v>553.58773181169761</v>
      </c>
      <c r="J96" s="69">
        <v>882982</v>
      </c>
      <c r="K96" s="69">
        <f t="shared" si="24"/>
        <v>1259.6034236804564</v>
      </c>
      <c r="L96" s="69">
        <v>744570</v>
      </c>
      <c r="M96" s="69">
        <f t="shared" si="25"/>
        <v>1062.154065620542</v>
      </c>
      <c r="N96" s="69">
        <v>497592</v>
      </c>
      <c r="O96" s="69">
        <f t="shared" si="26"/>
        <v>709.83166904422251</v>
      </c>
      <c r="P96" s="69">
        <v>163916</v>
      </c>
      <c r="Q96" s="69">
        <f t="shared" si="27"/>
        <v>233.83166904422254</v>
      </c>
      <c r="R96" s="69">
        <v>408946</v>
      </c>
      <c r="S96" s="69">
        <f t="shared" si="28"/>
        <v>583.37517831669049</v>
      </c>
      <c r="T96" s="69">
        <v>0</v>
      </c>
      <c r="U96" s="69">
        <f t="shared" si="29"/>
        <v>0</v>
      </c>
      <c r="V96" s="70">
        <f>D96+F96+H96+J96+L96+N96+P96+R96+T96</f>
        <v>7007099</v>
      </c>
      <c r="W96" s="69">
        <f t="shared" si="20"/>
        <v>9995.8616262482174</v>
      </c>
    </row>
    <row r="97" spans="1:23" s="53" customFormat="1">
      <c r="A97" s="57">
        <v>391</v>
      </c>
      <c r="B97" s="81" t="s">
        <v>103</v>
      </c>
      <c r="C97" s="68">
        <v>554</v>
      </c>
      <c r="D97" s="69">
        <v>2384790</v>
      </c>
      <c r="E97" s="69">
        <f t="shared" si="21"/>
        <v>4304.6750902527074</v>
      </c>
      <c r="F97" s="69">
        <v>450487</v>
      </c>
      <c r="G97" s="69">
        <f t="shared" si="22"/>
        <v>813.15342960288808</v>
      </c>
      <c r="H97" s="69">
        <v>1056035</v>
      </c>
      <c r="I97" s="69">
        <f t="shared" si="23"/>
        <v>1906.2003610108304</v>
      </c>
      <c r="J97" s="69">
        <v>7729</v>
      </c>
      <c r="K97" s="69">
        <f t="shared" si="24"/>
        <v>13.951263537906136</v>
      </c>
      <c r="L97" s="69">
        <v>438089</v>
      </c>
      <c r="M97" s="69">
        <f t="shared" si="25"/>
        <v>790.77436823104688</v>
      </c>
      <c r="N97" s="69">
        <v>143117</v>
      </c>
      <c r="O97" s="69">
        <f t="shared" si="26"/>
        <v>258.33393501805057</v>
      </c>
      <c r="P97" s="69">
        <v>36314</v>
      </c>
      <c r="Q97" s="69">
        <f t="shared" si="27"/>
        <v>65.548736462093856</v>
      </c>
      <c r="R97" s="69">
        <v>23558</v>
      </c>
      <c r="S97" s="69">
        <f t="shared" si="28"/>
        <v>42.523465703971119</v>
      </c>
      <c r="T97" s="69">
        <v>0</v>
      </c>
      <c r="U97" s="69">
        <f t="shared" si="29"/>
        <v>0</v>
      </c>
      <c r="V97" s="70">
        <f>D97+F97+H97+J97+L97+N97+P97+R97+T97</f>
        <v>4540119</v>
      </c>
      <c r="W97" s="69">
        <f t="shared" si="20"/>
        <v>8195.1606498194942</v>
      </c>
    </row>
    <row r="98" spans="1:23">
      <c r="A98" s="58">
        <v>392</v>
      </c>
      <c r="B98" s="79" t="s">
        <v>104</v>
      </c>
      <c r="C98" s="65">
        <v>404</v>
      </c>
      <c r="D98" s="61">
        <v>1692210</v>
      </c>
      <c r="E98" s="61">
        <f t="shared" si="21"/>
        <v>4188.6386138613861</v>
      </c>
      <c r="F98" s="61">
        <v>573625</v>
      </c>
      <c r="G98" s="61">
        <f t="shared" si="22"/>
        <v>1419.8638613861385</v>
      </c>
      <c r="H98" s="61">
        <v>500925</v>
      </c>
      <c r="I98" s="61">
        <f t="shared" si="23"/>
        <v>1239.9133663366338</v>
      </c>
      <c r="J98" s="61">
        <v>299005</v>
      </c>
      <c r="K98" s="61">
        <f t="shared" si="24"/>
        <v>740.11138613861385</v>
      </c>
      <c r="L98" s="61">
        <v>470583</v>
      </c>
      <c r="M98" s="61">
        <f t="shared" si="25"/>
        <v>1164.8094059405942</v>
      </c>
      <c r="N98" s="61">
        <v>436966</v>
      </c>
      <c r="O98" s="61">
        <f t="shared" si="26"/>
        <v>1081.59900990099</v>
      </c>
      <c r="P98" s="61">
        <v>24045</v>
      </c>
      <c r="Q98" s="61">
        <f t="shared" si="27"/>
        <v>59.517326732673268</v>
      </c>
      <c r="R98" s="61">
        <v>27459</v>
      </c>
      <c r="S98" s="61">
        <f t="shared" si="28"/>
        <v>67.96782178217822</v>
      </c>
      <c r="T98" s="61">
        <v>0</v>
      </c>
      <c r="U98" s="61">
        <f t="shared" si="29"/>
        <v>0</v>
      </c>
      <c r="V98" s="62">
        <f>D98+F98+H98+J98+L98+N98+P98+R98+T98</f>
        <v>4024818</v>
      </c>
      <c r="W98" s="61">
        <f t="shared" si="20"/>
        <v>9962.4207920792087</v>
      </c>
    </row>
    <row r="99" spans="1:23">
      <c r="A99" s="55">
        <v>392</v>
      </c>
      <c r="B99" s="56" t="s">
        <v>105</v>
      </c>
      <c r="C99" s="66">
        <v>191</v>
      </c>
      <c r="D99" s="69">
        <v>1072157</v>
      </c>
      <c r="E99" s="69">
        <f t="shared" si="21"/>
        <v>5613.3874345549739</v>
      </c>
      <c r="F99" s="69">
        <v>310264</v>
      </c>
      <c r="G99" s="69">
        <f t="shared" si="22"/>
        <v>1624.4188481675392</v>
      </c>
      <c r="H99" s="69">
        <v>432975</v>
      </c>
      <c r="I99" s="69">
        <f t="shared" si="23"/>
        <v>2266.8848167539268</v>
      </c>
      <c r="J99" s="69">
        <v>141424</v>
      </c>
      <c r="K99" s="69">
        <f t="shared" si="24"/>
        <v>740.43979057591628</v>
      </c>
      <c r="L99" s="69">
        <v>333612</v>
      </c>
      <c r="M99" s="69">
        <f t="shared" si="25"/>
        <v>1746.6596858638743</v>
      </c>
      <c r="N99" s="69">
        <v>137442</v>
      </c>
      <c r="O99" s="69">
        <f t="shared" si="26"/>
        <v>719.59162303664925</v>
      </c>
      <c r="P99" s="69">
        <v>24284</v>
      </c>
      <c r="Q99" s="69">
        <f t="shared" si="27"/>
        <v>127.1413612565445</v>
      </c>
      <c r="R99" s="69">
        <v>12552</v>
      </c>
      <c r="S99" s="69">
        <f t="shared" si="28"/>
        <v>65.717277486911001</v>
      </c>
      <c r="T99" s="69">
        <v>0</v>
      </c>
      <c r="U99" s="69">
        <f t="shared" si="29"/>
        <v>0</v>
      </c>
      <c r="V99" s="70">
        <f t="shared" si="30"/>
        <v>2464710</v>
      </c>
      <c r="W99" s="69">
        <f t="shared" si="20"/>
        <v>12904.240837696336</v>
      </c>
    </row>
    <row r="100" spans="1:23" s="53" customFormat="1">
      <c r="A100" s="57">
        <v>393</v>
      </c>
      <c r="B100" s="81" t="s">
        <v>106</v>
      </c>
      <c r="C100" s="68">
        <v>612</v>
      </c>
      <c r="D100" s="69">
        <v>3046524</v>
      </c>
      <c r="E100" s="69">
        <f t="shared" si="21"/>
        <v>4977.9803921568628</v>
      </c>
      <c r="F100" s="69">
        <v>1125306</v>
      </c>
      <c r="G100" s="69">
        <f t="shared" si="22"/>
        <v>1838.7352941176471</v>
      </c>
      <c r="H100" s="69">
        <v>633369</v>
      </c>
      <c r="I100" s="69">
        <f t="shared" si="23"/>
        <v>1034.9166666666667</v>
      </c>
      <c r="J100" s="69">
        <v>529337</v>
      </c>
      <c r="K100" s="69">
        <f t="shared" si="24"/>
        <v>864.92973856209153</v>
      </c>
      <c r="L100" s="69">
        <v>425204</v>
      </c>
      <c r="M100" s="69">
        <f t="shared" si="25"/>
        <v>694.77777777777783</v>
      </c>
      <c r="N100" s="69">
        <v>534253</v>
      </c>
      <c r="O100" s="69">
        <f t="shared" si="26"/>
        <v>872.96241830065355</v>
      </c>
      <c r="P100" s="69">
        <v>99957</v>
      </c>
      <c r="Q100" s="69">
        <f t="shared" si="27"/>
        <v>163.32843137254903</v>
      </c>
      <c r="R100" s="69">
        <v>167039</v>
      </c>
      <c r="S100" s="69">
        <f t="shared" si="28"/>
        <v>272.93954248366015</v>
      </c>
      <c r="T100" s="69">
        <v>0</v>
      </c>
      <c r="U100" s="69">
        <f t="shared" si="29"/>
        <v>0</v>
      </c>
      <c r="V100" s="70">
        <f t="shared" si="30"/>
        <v>6560989</v>
      </c>
      <c r="W100" s="69">
        <f t="shared" si="20"/>
        <v>10720.570261437908</v>
      </c>
    </row>
    <row r="101" spans="1:23" s="53" customFormat="1">
      <c r="A101" s="57">
        <v>394</v>
      </c>
      <c r="B101" s="81" t="s">
        <v>128</v>
      </c>
      <c r="C101" s="68">
        <v>473</v>
      </c>
      <c r="D101" s="69">
        <v>1901778</v>
      </c>
      <c r="E101" s="69">
        <f t="shared" si="21"/>
        <v>4020.6723044397463</v>
      </c>
      <c r="F101" s="69">
        <v>666863</v>
      </c>
      <c r="G101" s="69">
        <f t="shared" si="22"/>
        <v>1409.8583509513742</v>
      </c>
      <c r="H101" s="69">
        <v>384825</v>
      </c>
      <c r="I101" s="69">
        <f t="shared" si="23"/>
        <v>813.58350951374211</v>
      </c>
      <c r="J101" s="69">
        <v>181526</v>
      </c>
      <c r="K101" s="69">
        <f t="shared" si="24"/>
        <v>383.77589852008458</v>
      </c>
      <c r="L101" s="69">
        <v>15889</v>
      </c>
      <c r="M101" s="69">
        <f t="shared" si="25"/>
        <v>33.59196617336152</v>
      </c>
      <c r="N101" s="69">
        <v>29812</v>
      </c>
      <c r="O101" s="69">
        <f t="shared" si="26"/>
        <v>63.027484143763211</v>
      </c>
      <c r="P101" s="69">
        <v>50000</v>
      </c>
      <c r="Q101" s="69">
        <f t="shared" si="27"/>
        <v>105.70824524312897</v>
      </c>
      <c r="R101" s="69">
        <v>6781</v>
      </c>
      <c r="S101" s="69">
        <f t="shared" si="28"/>
        <v>14.336152219873149</v>
      </c>
      <c r="T101" s="69">
        <v>0</v>
      </c>
      <c r="U101" s="69">
        <f t="shared" si="29"/>
        <v>0</v>
      </c>
      <c r="V101" s="70">
        <f t="shared" si="30"/>
        <v>3237474</v>
      </c>
      <c r="W101" s="69">
        <f t="shared" si="20"/>
        <v>6844.5539112050737</v>
      </c>
    </row>
    <row r="102" spans="1:23" s="53" customFormat="1">
      <c r="A102" s="57">
        <v>395</v>
      </c>
      <c r="B102" s="81" t="s">
        <v>107</v>
      </c>
      <c r="C102" s="68">
        <v>523</v>
      </c>
      <c r="D102" s="69">
        <v>3392445</v>
      </c>
      <c r="E102" s="69">
        <f t="shared" si="21"/>
        <v>6486.5105162523896</v>
      </c>
      <c r="F102" s="69">
        <v>736442</v>
      </c>
      <c r="G102" s="69">
        <f t="shared" si="22"/>
        <v>1408.1108986615679</v>
      </c>
      <c r="H102" s="69">
        <v>224947</v>
      </c>
      <c r="I102" s="69">
        <f t="shared" si="23"/>
        <v>430.10898661567876</v>
      </c>
      <c r="J102" s="69">
        <v>450390</v>
      </c>
      <c r="K102" s="69">
        <f t="shared" si="24"/>
        <v>861.1663479923518</v>
      </c>
      <c r="L102" s="69">
        <v>815725</v>
      </c>
      <c r="M102" s="69">
        <f t="shared" si="25"/>
        <v>1559.7036328871893</v>
      </c>
      <c r="N102" s="69">
        <v>420232</v>
      </c>
      <c r="O102" s="69">
        <f t="shared" si="26"/>
        <v>803.50286806883366</v>
      </c>
      <c r="P102" s="69">
        <v>672784</v>
      </c>
      <c r="Q102" s="69">
        <f t="shared" si="27"/>
        <v>1286.3938814531548</v>
      </c>
      <c r="R102" s="69">
        <v>-55190</v>
      </c>
      <c r="S102" s="69">
        <f t="shared" si="28"/>
        <v>-105.52581261950287</v>
      </c>
      <c r="T102" s="69">
        <v>0</v>
      </c>
      <c r="U102" s="69">
        <f t="shared" si="29"/>
        <v>0</v>
      </c>
      <c r="V102" s="70">
        <f t="shared" si="30"/>
        <v>6657775</v>
      </c>
      <c r="W102" s="69">
        <f t="shared" si="20"/>
        <v>12729.971319311664</v>
      </c>
    </row>
    <row r="103" spans="1:23">
      <c r="A103" s="58">
        <v>395</v>
      </c>
      <c r="B103" s="79" t="s">
        <v>108</v>
      </c>
      <c r="C103" s="65">
        <v>526</v>
      </c>
      <c r="D103" s="61">
        <v>3075559</v>
      </c>
      <c r="E103" s="61">
        <f t="shared" si="21"/>
        <v>5847.070342205323</v>
      </c>
      <c r="F103" s="61">
        <v>707231</v>
      </c>
      <c r="G103" s="61">
        <f t="shared" si="22"/>
        <v>1344.545627376426</v>
      </c>
      <c r="H103" s="61">
        <v>243433</v>
      </c>
      <c r="I103" s="61">
        <f t="shared" si="23"/>
        <v>462.80038022813687</v>
      </c>
      <c r="J103" s="61">
        <v>438949</v>
      </c>
      <c r="K103" s="61">
        <f t="shared" si="24"/>
        <v>834.50380228136885</v>
      </c>
      <c r="L103" s="61">
        <v>759700</v>
      </c>
      <c r="M103" s="61">
        <f t="shared" si="25"/>
        <v>1444.2965779467681</v>
      </c>
      <c r="N103" s="61">
        <v>510586</v>
      </c>
      <c r="O103" s="61">
        <f t="shared" si="26"/>
        <v>970.69581749049428</v>
      </c>
      <c r="P103" s="61">
        <v>720756</v>
      </c>
      <c r="Q103" s="61">
        <f t="shared" si="27"/>
        <v>1370.2585551330799</v>
      </c>
      <c r="R103" s="61">
        <v>-56861</v>
      </c>
      <c r="S103" s="61">
        <f t="shared" si="28"/>
        <v>-108.10076045627376</v>
      </c>
      <c r="T103" s="61">
        <v>0</v>
      </c>
      <c r="U103" s="61">
        <f t="shared" si="29"/>
        <v>0</v>
      </c>
      <c r="V103" s="62">
        <f t="shared" si="30"/>
        <v>6399353</v>
      </c>
      <c r="W103" s="61">
        <f t="shared" si="20"/>
        <v>12166.070342205323</v>
      </c>
    </row>
    <row r="104" spans="1:23">
      <c r="A104" s="54">
        <v>395</v>
      </c>
      <c r="B104" s="76" t="s">
        <v>109</v>
      </c>
      <c r="C104" s="66">
        <v>433</v>
      </c>
      <c r="D104" s="69">
        <v>2608190</v>
      </c>
      <c r="E104" s="69">
        <f t="shared" si="21"/>
        <v>6023.5334872979211</v>
      </c>
      <c r="F104" s="69">
        <v>603046</v>
      </c>
      <c r="G104" s="69">
        <f t="shared" si="22"/>
        <v>1392.7159353348729</v>
      </c>
      <c r="H104" s="69">
        <v>159920</v>
      </c>
      <c r="I104" s="69">
        <f t="shared" si="23"/>
        <v>369.33025404157041</v>
      </c>
      <c r="J104" s="69">
        <v>313152</v>
      </c>
      <c r="K104" s="69">
        <f t="shared" si="24"/>
        <v>723.21478060046195</v>
      </c>
      <c r="L104" s="69">
        <v>551778</v>
      </c>
      <c r="M104" s="69">
        <f t="shared" si="25"/>
        <v>1274.3140877598153</v>
      </c>
      <c r="N104" s="69">
        <v>328812</v>
      </c>
      <c r="O104" s="69">
        <f t="shared" si="26"/>
        <v>759.38106235565817</v>
      </c>
      <c r="P104" s="69">
        <v>610204</v>
      </c>
      <c r="Q104" s="69">
        <f t="shared" si="27"/>
        <v>1409.2471131639722</v>
      </c>
      <c r="R104" s="69">
        <v>-5834</v>
      </c>
      <c r="S104" s="69">
        <f t="shared" si="28"/>
        <v>-13.473441108545035</v>
      </c>
      <c r="T104" s="69">
        <v>0</v>
      </c>
      <c r="U104" s="69">
        <f t="shared" si="29"/>
        <v>0</v>
      </c>
      <c r="V104" s="70">
        <f>D104+F104+H104+J104+L104+N104+P104+R104+T104</f>
        <v>5169268</v>
      </c>
      <c r="W104" s="69">
        <f t="shared" si="20"/>
        <v>11938.263279445728</v>
      </c>
    </row>
    <row r="105" spans="1:23" s="53" customFormat="1">
      <c r="A105" s="57">
        <v>395</v>
      </c>
      <c r="B105" s="81" t="s">
        <v>110</v>
      </c>
      <c r="C105" s="68">
        <v>419</v>
      </c>
      <c r="D105" s="69">
        <v>2665284</v>
      </c>
      <c r="E105" s="69">
        <f t="shared" si="21"/>
        <v>6361.059665871122</v>
      </c>
      <c r="F105" s="69">
        <v>677651</v>
      </c>
      <c r="G105" s="69">
        <f t="shared" si="22"/>
        <v>1617.3054892601433</v>
      </c>
      <c r="H105" s="69">
        <v>146314</v>
      </c>
      <c r="I105" s="69">
        <f t="shared" si="23"/>
        <v>349.19809069212408</v>
      </c>
      <c r="J105" s="69">
        <v>234492</v>
      </c>
      <c r="K105" s="69">
        <f t="shared" si="24"/>
        <v>559.64677804295945</v>
      </c>
      <c r="L105" s="69">
        <v>588650</v>
      </c>
      <c r="M105" s="69">
        <f t="shared" si="25"/>
        <v>1404.8926014319809</v>
      </c>
      <c r="N105" s="69">
        <v>355509</v>
      </c>
      <c r="O105" s="69">
        <f t="shared" si="26"/>
        <v>848.47016706443912</v>
      </c>
      <c r="P105" s="69">
        <v>192970</v>
      </c>
      <c r="Q105" s="69">
        <f t="shared" si="27"/>
        <v>460.54892601431982</v>
      </c>
      <c r="R105" s="69">
        <v>17865</v>
      </c>
      <c r="S105" s="69">
        <f t="shared" si="28"/>
        <v>42.637231503579955</v>
      </c>
      <c r="T105" s="69">
        <v>0</v>
      </c>
      <c r="U105" s="69">
        <f t="shared" si="29"/>
        <v>0</v>
      </c>
      <c r="V105" s="70">
        <f>D105+F105+H105+J105+L105+N105+P105+R105+T105</f>
        <v>4878735</v>
      </c>
      <c r="W105" s="69">
        <f t="shared" si="20"/>
        <v>11643.758949880668</v>
      </c>
    </row>
    <row r="106" spans="1:23" s="53" customFormat="1">
      <c r="A106" s="82">
        <v>395</v>
      </c>
      <c r="B106" s="83" t="s">
        <v>111</v>
      </c>
      <c r="C106" s="68">
        <v>871</v>
      </c>
      <c r="D106" s="69">
        <v>4394374</v>
      </c>
      <c r="E106" s="69">
        <f t="shared" si="21"/>
        <v>5045.2055109070034</v>
      </c>
      <c r="F106" s="69">
        <v>976570</v>
      </c>
      <c r="G106" s="69">
        <f t="shared" si="22"/>
        <v>1121.2055109070034</v>
      </c>
      <c r="H106" s="69">
        <v>290915</v>
      </c>
      <c r="I106" s="69">
        <f t="shared" si="23"/>
        <v>334.0011481056257</v>
      </c>
      <c r="J106" s="69">
        <v>636652</v>
      </c>
      <c r="K106" s="69">
        <f t="shared" si="24"/>
        <v>730.94374282433989</v>
      </c>
      <c r="L106" s="69">
        <v>760684</v>
      </c>
      <c r="M106" s="69">
        <f t="shared" si="25"/>
        <v>873.34557979334102</v>
      </c>
      <c r="N106" s="69">
        <v>409870</v>
      </c>
      <c r="O106" s="69">
        <f t="shared" si="26"/>
        <v>470.57405281285878</v>
      </c>
      <c r="P106" s="69">
        <v>1449426</v>
      </c>
      <c r="Q106" s="69">
        <f t="shared" si="27"/>
        <v>1664.0941446613087</v>
      </c>
      <c r="R106" s="69">
        <v>-45095</v>
      </c>
      <c r="S106" s="69">
        <f t="shared" si="28"/>
        <v>-51.773823191733641</v>
      </c>
      <c r="T106" s="69">
        <v>0</v>
      </c>
      <c r="U106" s="69">
        <f t="shared" si="29"/>
        <v>0</v>
      </c>
      <c r="V106" s="70">
        <f>D106+F106+H106+J106+L106+N106+P106+R106+T106</f>
        <v>8873396</v>
      </c>
      <c r="W106" s="69">
        <f t="shared" si="20"/>
        <v>10187.595866819747</v>
      </c>
    </row>
    <row r="107" spans="1:23" s="53" customFormat="1">
      <c r="A107" s="57">
        <v>395</v>
      </c>
      <c r="B107" s="81" t="s">
        <v>112</v>
      </c>
      <c r="C107" s="68">
        <v>486</v>
      </c>
      <c r="D107" s="69">
        <v>2649682</v>
      </c>
      <c r="E107" s="69">
        <f t="shared" si="21"/>
        <v>5452.0205761316874</v>
      </c>
      <c r="F107" s="69">
        <v>605475</v>
      </c>
      <c r="G107" s="69">
        <f t="shared" si="22"/>
        <v>1245.8333333333333</v>
      </c>
      <c r="H107" s="69">
        <v>142954</v>
      </c>
      <c r="I107" s="69">
        <f t="shared" si="23"/>
        <v>294.14403292181072</v>
      </c>
      <c r="J107" s="69">
        <v>378994</v>
      </c>
      <c r="K107" s="69">
        <f t="shared" si="24"/>
        <v>779.82304526748976</v>
      </c>
      <c r="L107" s="69">
        <v>593117</v>
      </c>
      <c r="M107" s="69">
        <f t="shared" si="25"/>
        <v>1220.4053497942386</v>
      </c>
      <c r="N107" s="69">
        <v>308159</v>
      </c>
      <c r="O107" s="69">
        <f t="shared" si="26"/>
        <v>634.07201646090539</v>
      </c>
      <c r="P107" s="69">
        <v>378014</v>
      </c>
      <c r="Q107" s="69">
        <f t="shared" si="27"/>
        <v>777.80658436213992</v>
      </c>
      <c r="R107" s="69">
        <v>26055</v>
      </c>
      <c r="S107" s="69">
        <f t="shared" si="28"/>
        <v>53.611111111111114</v>
      </c>
      <c r="T107" s="69">
        <v>0</v>
      </c>
      <c r="U107" s="69">
        <f t="shared" si="29"/>
        <v>0</v>
      </c>
      <c r="V107" s="70">
        <f>D107+F107+H107+J107+L107+N107+P107+R107+T107</f>
        <v>5082450</v>
      </c>
      <c r="W107" s="69">
        <f t="shared" si="20"/>
        <v>10457.716049382716</v>
      </c>
    </row>
    <row r="108" spans="1:23">
      <c r="A108" s="58">
        <v>395</v>
      </c>
      <c r="B108" s="79" t="s">
        <v>129</v>
      </c>
      <c r="C108" s="65">
        <v>204</v>
      </c>
      <c r="D108" s="61">
        <v>1464884</v>
      </c>
      <c r="E108" s="61">
        <f t="shared" si="21"/>
        <v>7180.8039215686276</v>
      </c>
      <c r="F108" s="61">
        <v>361712</v>
      </c>
      <c r="G108" s="61">
        <f t="shared" si="22"/>
        <v>1773.0980392156862</v>
      </c>
      <c r="H108" s="61">
        <v>88399</v>
      </c>
      <c r="I108" s="61">
        <f t="shared" si="23"/>
        <v>433.32843137254901</v>
      </c>
      <c r="J108" s="61">
        <v>107656</v>
      </c>
      <c r="K108" s="61">
        <f t="shared" si="24"/>
        <v>527.72549019607845</v>
      </c>
      <c r="L108" s="61">
        <v>359127</v>
      </c>
      <c r="M108" s="61">
        <f t="shared" si="25"/>
        <v>1760.4264705882354</v>
      </c>
      <c r="N108" s="61">
        <v>105416</v>
      </c>
      <c r="O108" s="61">
        <f t="shared" si="26"/>
        <v>516.74509803921569</v>
      </c>
      <c r="P108" s="61">
        <v>166660</v>
      </c>
      <c r="Q108" s="61">
        <f t="shared" si="27"/>
        <v>816.96078431372553</v>
      </c>
      <c r="R108" s="61">
        <v>8616</v>
      </c>
      <c r="S108" s="61">
        <f t="shared" si="28"/>
        <v>42.235294117647058</v>
      </c>
      <c r="T108" s="61">
        <v>0</v>
      </c>
      <c r="U108" s="61">
        <f t="shared" si="29"/>
        <v>0</v>
      </c>
      <c r="V108" s="62">
        <f>D108+F108+H108+J108+L108+N108+P108+R108+T108</f>
        <v>2662470</v>
      </c>
      <c r="W108" s="61">
        <f t="shared" si="20"/>
        <v>13051.323529411764</v>
      </c>
    </row>
    <row r="109" spans="1:23">
      <c r="A109" s="54">
        <v>396</v>
      </c>
      <c r="B109" s="76" t="s">
        <v>113</v>
      </c>
      <c r="C109" s="66">
        <v>11594</v>
      </c>
      <c r="D109" s="69">
        <v>78281795</v>
      </c>
      <c r="E109" s="69">
        <f t="shared" si="21"/>
        <v>6751.9229774021042</v>
      </c>
      <c r="F109" s="69">
        <v>21419082</v>
      </c>
      <c r="G109" s="69">
        <f t="shared" si="22"/>
        <v>1847.4281524926687</v>
      </c>
      <c r="H109" s="69">
        <v>48738993</v>
      </c>
      <c r="I109" s="69">
        <f t="shared" si="23"/>
        <v>4203.8117129549764</v>
      </c>
      <c r="J109" s="69">
        <v>157045673</v>
      </c>
      <c r="K109" s="69">
        <f t="shared" si="24"/>
        <v>13545.42634121097</v>
      </c>
      <c r="L109" s="69">
        <v>19293879</v>
      </c>
      <c r="M109" s="69">
        <f t="shared" si="25"/>
        <v>1664.1261859582544</v>
      </c>
      <c r="N109" s="69">
        <v>45607879</v>
      </c>
      <c r="O109" s="69">
        <f t="shared" si="26"/>
        <v>3933.7484043470758</v>
      </c>
      <c r="P109" s="69">
        <v>22251565</v>
      </c>
      <c r="Q109" s="69">
        <f t="shared" si="27"/>
        <v>1919.2310677936864</v>
      </c>
      <c r="R109" s="69">
        <v>7370061</v>
      </c>
      <c r="S109" s="69">
        <f t="shared" si="28"/>
        <v>635.67888563049848</v>
      </c>
      <c r="T109" s="69">
        <v>74965233</v>
      </c>
      <c r="U109" s="69">
        <f t="shared" si="29"/>
        <v>6465.86449887873</v>
      </c>
      <c r="V109" s="70">
        <f t="shared" si="30"/>
        <v>474974160</v>
      </c>
      <c r="W109" s="69">
        <f t="shared" si="20"/>
        <v>40967.238226668967</v>
      </c>
    </row>
    <row r="110" spans="1:23" s="53" customFormat="1">
      <c r="A110" s="57">
        <v>397</v>
      </c>
      <c r="B110" s="81" t="s">
        <v>114</v>
      </c>
      <c r="C110" s="68">
        <v>320</v>
      </c>
      <c r="D110" s="69">
        <v>2103447</v>
      </c>
      <c r="E110" s="69">
        <f t="shared" si="21"/>
        <v>6573.2718750000004</v>
      </c>
      <c r="F110" s="69">
        <v>425079</v>
      </c>
      <c r="G110" s="69">
        <f t="shared" si="22"/>
        <v>1328.371875</v>
      </c>
      <c r="H110" s="69">
        <v>336004</v>
      </c>
      <c r="I110" s="69">
        <f t="shared" si="23"/>
        <v>1050.0125</v>
      </c>
      <c r="J110" s="69">
        <v>136865</v>
      </c>
      <c r="K110" s="69">
        <f t="shared" si="24"/>
        <v>427.703125</v>
      </c>
      <c r="L110" s="69">
        <v>82884</v>
      </c>
      <c r="M110" s="69">
        <f t="shared" si="25"/>
        <v>259.01249999999999</v>
      </c>
      <c r="N110" s="69">
        <v>647570</v>
      </c>
      <c r="O110" s="69">
        <f t="shared" si="26"/>
        <v>2023.65625</v>
      </c>
      <c r="P110" s="69">
        <v>216711</v>
      </c>
      <c r="Q110" s="69">
        <f t="shared" si="27"/>
        <v>677.22187499999995</v>
      </c>
      <c r="R110" s="69">
        <v>50069</v>
      </c>
      <c r="S110" s="69">
        <f t="shared" si="28"/>
        <v>156.46562499999999</v>
      </c>
      <c r="T110" s="69">
        <v>0</v>
      </c>
      <c r="U110" s="69">
        <f t="shared" si="29"/>
        <v>0</v>
      </c>
      <c r="V110" s="70">
        <f t="shared" si="30"/>
        <v>3998629</v>
      </c>
      <c r="W110" s="69">
        <f t="shared" si="20"/>
        <v>12495.715625000001</v>
      </c>
    </row>
    <row r="111" spans="1:23" s="53" customFormat="1">
      <c r="A111" s="57">
        <v>398</v>
      </c>
      <c r="B111" s="81" t="s">
        <v>115</v>
      </c>
      <c r="C111" s="68">
        <v>171</v>
      </c>
      <c r="D111" s="69">
        <v>720551</v>
      </c>
      <c r="E111" s="69">
        <f t="shared" si="21"/>
        <v>4213.7485380116959</v>
      </c>
      <c r="F111" s="69">
        <v>148434</v>
      </c>
      <c r="G111" s="69">
        <f t="shared" si="22"/>
        <v>868.03508771929819</v>
      </c>
      <c r="H111" s="69">
        <v>492505</v>
      </c>
      <c r="I111" s="69">
        <f t="shared" si="23"/>
        <v>2880.1461988304095</v>
      </c>
      <c r="J111" s="69">
        <v>47943</v>
      </c>
      <c r="K111" s="69">
        <f t="shared" si="24"/>
        <v>280.36842105263156</v>
      </c>
      <c r="L111" s="69">
        <v>151817</v>
      </c>
      <c r="M111" s="69">
        <f t="shared" si="25"/>
        <v>887.81871345029242</v>
      </c>
      <c r="N111" s="69">
        <v>198065</v>
      </c>
      <c r="O111" s="69">
        <f t="shared" si="26"/>
        <v>1158.2748538011697</v>
      </c>
      <c r="P111" s="69">
        <v>142448</v>
      </c>
      <c r="Q111" s="69">
        <f t="shared" si="27"/>
        <v>833.0292397660819</v>
      </c>
      <c r="R111" s="69">
        <v>172653</v>
      </c>
      <c r="S111" s="69">
        <f t="shared" si="28"/>
        <v>1009.6666666666666</v>
      </c>
      <c r="T111" s="69">
        <v>15886</v>
      </c>
      <c r="U111" s="69">
        <f t="shared" si="29"/>
        <v>92.900584795321635</v>
      </c>
      <c r="V111" s="70">
        <f t="shared" si="30"/>
        <v>2090302</v>
      </c>
      <c r="W111" s="69">
        <f t="shared" si="20"/>
        <v>12223.988304093567</v>
      </c>
    </row>
    <row r="112" spans="1:23" s="53" customFormat="1">
      <c r="A112" s="57">
        <v>398</v>
      </c>
      <c r="B112" s="81" t="s">
        <v>116</v>
      </c>
      <c r="C112" s="68">
        <v>454</v>
      </c>
      <c r="D112" s="69">
        <v>2330355</v>
      </c>
      <c r="E112" s="69">
        <f t="shared" si="21"/>
        <v>5132.9405286343608</v>
      </c>
      <c r="F112" s="69">
        <v>713666</v>
      </c>
      <c r="G112" s="69">
        <f t="shared" si="22"/>
        <v>1571.9515418502203</v>
      </c>
      <c r="H112" s="69">
        <v>580571</v>
      </c>
      <c r="I112" s="69">
        <f t="shared" si="23"/>
        <v>1278.7907488986784</v>
      </c>
      <c r="J112" s="69">
        <v>170014</v>
      </c>
      <c r="K112" s="69">
        <f t="shared" si="24"/>
        <v>374.48017621145374</v>
      </c>
      <c r="L112" s="69">
        <v>400467</v>
      </c>
      <c r="M112" s="69">
        <f t="shared" si="25"/>
        <v>882.08590308370049</v>
      </c>
      <c r="N112" s="69">
        <v>268382</v>
      </c>
      <c r="O112" s="69">
        <f t="shared" si="26"/>
        <v>591.14977973568284</v>
      </c>
      <c r="P112" s="69">
        <v>188820</v>
      </c>
      <c r="Q112" s="69">
        <f t="shared" si="27"/>
        <v>415.9030837004405</v>
      </c>
      <c r="R112" s="69">
        <v>174110</v>
      </c>
      <c r="S112" s="69">
        <f t="shared" si="28"/>
        <v>383.50220264317181</v>
      </c>
      <c r="T112" s="69">
        <v>44194</v>
      </c>
      <c r="U112" s="69">
        <f t="shared" si="29"/>
        <v>97.343612334801762</v>
      </c>
      <c r="V112" s="70">
        <f t="shared" si="30"/>
        <v>4870579</v>
      </c>
      <c r="W112" s="69">
        <f t="shared" si="20"/>
        <v>10728.147577092512</v>
      </c>
    </row>
    <row r="113" spans="1:23">
      <c r="A113" s="58">
        <v>398</v>
      </c>
      <c r="B113" s="79" t="s">
        <v>130</v>
      </c>
      <c r="C113" s="65">
        <v>87</v>
      </c>
      <c r="D113" s="61">
        <v>387733</v>
      </c>
      <c r="E113" s="61">
        <f t="shared" si="21"/>
        <v>4456.7011494252874</v>
      </c>
      <c r="F113" s="61">
        <v>83208</v>
      </c>
      <c r="G113" s="61">
        <f t="shared" si="22"/>
        <v>956.41379310344826</v>
      </c>
      <c r="H113" s="61">
        <v>346054</v>
      </c>
      <c r="I113" s="61">
        <f t="shared" si="23"/>
        <v>3977.632183908046</v>
      </c>
      <c r="J113" s="61">
        <v>11708</v>
      </c>
      <c r="K113" s="61">
        <f t="shared" si="24"/>
        <v>134.57471264367817</v>
      </c>
      <c r="L113" s="61">
        <v>60885</v>
      </c>
      <c r="M113" s="61">
        <f t="shared" si="25"/>
        <v>699.82758620689651</v>
      </c>
      <c r="N113" s="61">
        <v>117373</v>
      </c>
      <c r="O113" s="61">
        <f t="shared" si="26"/>
        <v>1349.1149425287356</v>
      </c>
      <c r="P113" s="61">
        <v>10340</v>
      </c>
      <c r="Q113" s="61">
        <f t="shared" si="27"/>
        <v>118.85057471264368</v>
      </c>
      <c r="R113" s="61">
        <v>74667</v>
      </c>
      <c r="S113" s="61">
        <f t="shared" si="28"/>
        <v>858.24137931034488</v>
      </c>
      <c r="T113" s="61">
        <v>2741</v>
      </c>
      <c r="U113" s="61">
        <f t="shared" si="29"/>
        <v>31.505747126436781</v>
      </c>
      <c r="V113" s="62">
        <f t="shared" si="30"/>
        <v>1094709</v>
      </c>
      <c r="W113" s="61">
        <f t="shared" si="20"/>
        <v>12582.862068965518</v>
      </c>
    </row>
    <row r="114" spans="1:23" s="53" customFormat="1">
      <c r="A114" s="55">
        <v>399</v>
      </c>
      <c r="B114" s="56" t="s">
        <v>117</v>
      </c>
      <c r="C114" s="66">
        <v>323</v>
      </c>
      <c r="D114" s="69">
        <v>1703297</v>
      </c>
      <c r="E114" s="69">
        <f t="shared" si="21"/>
        <v>5273.3653250773996</v>
      </c>
      <c r="F114" s="69">
        <v>393232</v>
      </c>
      <c r="G114" s="69">
        <f t="shared" si="22"/>
        <v>1217.4365325077399</v>
      </c>
      <c r="H114" s="69">
        <v>882888</v>
      </c>
      <c r="I114" s="69">
        <f t="shared" si="23"/>
        <v>2733.3993808049536</v>
      </c>
      <c r="J114" s="69">
        <v>272075</v>
      </c>
      <c r="K114" s="69">
        <f t="shared" si="24"/>
        <v>842.33746130030954</v>
      </c>
      <c r="L114" s="69">
        <v>227420</v>
      </c>
      <c r="M114" s="69">
        <f t="shared" si="25"/>
        <v>704.08668730650152</v>
      </c>
      <c r="N114" s="69">
        <v>412089</v>
      </c>
      <c r="O114" s="69">
        <f t="shared" si="26"/>
        <v>1275.8173374613002</v>
      </c>
      <c r="P114" s="69">
        <v>82184</v>
      </c>
      <c r="Q114" s="69">
        <f t="shared" si="27"/>
        <v>254.43962848297213</v>
      </c>
      <c r="R114" s="69">
        <v>439627</v>
      </c>
      <c r="S114" s="69">
        <f t="shared" si="28"/>
        <v>1361.0743034055727</v>
      </c>
      <c r="T114" s="69">
        <v>0</v>
      </c>
      <c r="U114" s="69">
        <f t="shared" si="29"/>
        <v>0</v>
      </c>
      <c r="V114" s="70">
        <f t="shared" si="30"/>
        <v>4412812</v>
      </c>
      <c r="W114" s="69">
        <f t="shared" si="20"/>
        <v>13661.956656346749</v>
      </c>
    </row>
    <row r="115" spans="1:23">
      <c r="A115" s="59">
        <v>399</v>
      </c>
      <c r="B115" s="60" t="s">
        <v>131</v>
      </c>
      <c r="C115" s="65">
        <v>44</v>
      </c>
      <c r="D115" s="84">
        <v>292478</v>
      </c>
      <c r="E115" s="84">
        <f t="shared" si="21"/>
        <v>6647.227272727273</v>
      </c>
      <c r="F115" s="84">
        <v>70769</v>
      </c>
      <c r="G115" s="84">
        <f t="shared" si="22"/>
        <v>1608.3863636363637</v>
      </c>
      <c r="H115" s="84">
        <v>270404</v>
      </c>
      <c r="I115" s="84">
        <f t="shared" si="23"/>
        <v>6145.545454545455</v>
      </c>
      <c r="J115" s="84">
        <v>94507</v>
      </c>
      <c r="K115" s="84">
        <f t="shared" si="24"/>
        <v>2147.8863636363635</v>
      </c>
      <c r="L115" s="84">
        <v>69790</v>
      </c>
      <c r="M115" s="84">
        <f t="shared" si="25"/>
        <v>1586.1363636363637</v>
      </c>
      <c r="N115" s="84">
        <v>69125</v>
      </c>
      <c r="O115" s="84">
        <f t="shared" si="26"/>
        <v>1571.0227272727273</v>
      </c>
      <c r="P115" s="84">
        <v>9185</v>
      </c>
      <c r="Q115" s="84">
        <f t="shared" si="27"/>
        <v>208.75</v>
      </c>
      <c r="R115" s="84">
        <v>177652</v>
      </c>
      <c r="S115" s="84">
        <f t="shared" si="28"/>
        <v>4037.5454545454545</v>
      </c>
      <c r="T115" s="84">
        <v>0</v>
      </c>
      <c r="U115" s="84">
        <f t="shared" si="29"/>
        <v>0</v>
      </c>
      <c r="V115" s="85">
        <f t="shared" si="30"/>
        <v>1053910</v>
      </c>
      <c r="W115" s="84">
        <f t="shared" si="20"/>
        <v>23952.5</v>
      </c>
    </row>
    <row r="116" spans="1:23">
      <c r="A116" s="18"/>
      <c r="B116" s="19" t="s">
        <v>118</v>
      </c>
      <c r="C116" s="22">
        <f>SUM(C89:C115)</f>
        <v>21623</v>
      </c>
      <c r="D116" s="23">
        <f>SUM(D89:D115)</f>
        <v>130949318</v>
      </c>
      <c r="E116" s="13">
        <f t="shared" si="21"/>
        <v>6056.0198862322522</v>
      </c>
      <c r="F116" s="24">
        <f>SUM(F89:F115)</f>
        <v>34694033</v>
      </c>
      <c r="G116" s="13">
        <f t="shared" si="22"/>
        <v>1604.4967395828517</v>
      </c>
      <c r="H116" s="29">
        <f>SUM(H89:H115)</f>
        <v>58800937</v>
      </c>
      <c r="I116" s="13">
        <f>H116/$C116</f>
        <v>2719.3699764140038</v>
      </c>
      <c r="J116" s="28">
        <f>SUM(J89:J115)</f>
        <v>163187371</v>
      </c>
      <c r="K116" s="13">
        <f t="shared" si="24"/>
        <v>7546.9347916570323</v>
      </c>
      <c r="L116" s="13">
        <f>SUM(L89:L115)</f>
        <v>28714384</v>
      </c>
      <c r="M116" s="13">
        <f t="shared" si="25"/>
        <v>1327.9556028303195</v>
      </c>
      <c r="N116" s="13">
        <f>SUM(N89:N115)</f>
        <v>53556624</v>
      </c>
      <c r="O116" s="13">
        <f t="shared" si="26"/>
        <v>2476.8359617074411</v>
      </c>
      <c r="P116" s="28">
        <f>SUM(P89:P115)</f>
        <v>28063432</v>
      </c>
      <c r="Q116" s="13">
        <f>P116/$C116</f>
        <v>1297.85099199926</v>
      </c>
      <c r="R116" s="13">
        <f>SUM(R89:R115)</f>
        <v>9874374</v>
      </c>
      <c r="S116" s="13">
        <f t="shared" si="28"/>
        <v>456.66068538130696</v>
      </c>
      <c r="T116" s="28">
        <f>SUM(T89:T115)</f>
        <v>75028054</v>
      </c>
      <c r="U116" s="13">
        <f t="shared" si="29"/>
        <v>3469.8262960736251</v>
      </c>
      <c r="V116" s="38">
        <f>SUM(V89:V115)</f>
        <v>582868527</v>
      </c>
      <c r="W116" s="13">
        <f t="shared" si="20"/>
        <v>26955.950931878091</v>
      </c>
    </row>
    <row r="117" spans="1:23">
      <c r="A117" s="15"/>
      <c r="B117" s="16"/>
      <c r="C117" s="16"/>
      <c r="D117" s="16"/>
      <c r="E117" s="16"/>
      <c r="F117" s="16"/>
      <c r="G117" s="86"/>
      <c r="H117" s="16"/>
      <c r="I117" s="9"/>
      <c r="J117" s="9"/>
      <c r="K117" s="9"/>
      <c r="L117" s="9"/>
      <c r="M117" s="27"/>
      <c r="N117" s="9"/>
      <c r="O117" s="9"/>
      <c r="P117" s="9"/>
      <c r="Q117" s="9"/>
      <c r="R117" s="9"/>
      <c r="S117" s="27"/>
      <c r="T117" s="9"/>
      <c r="U117" s="9"/>
      <c r="V117" s="9"/>
      <c r="W117" s="27"/>
    </row>
    <row r="118" spans="1:23" ht="13.5" thickBot="1">
      <c r="A118" s="30"/>
      <c r="B118" s="31" t="s">
        <v>119</v>
      </c>
      <c r="C118" s="34">
        <f>C116+C87+C77+C73</f>
        <v>679472</v>
      </c>
      <c r="D118" s="32">
        <f>D116+D87+D77+D73</f>
        <v>3989042231</v>
      </c>
      <c r="E118" s="33">
        <f>D118/$C118</f>
        <v>5870.7970762592131</v>
      </c>
      <c r="F118" s="32">
        <f>F116+F87+F77+F73</f>
        <v>1402017533</v>
      </c>
      <c r="G118" s="33">
        <f>F118/$C118</f>
        <v>2063.3926534132383</v>
      </c>
      <c r="H118" s="32">
        <f>H116+H87+H77+H73</f>
        <v>298422106</v>
      </c>
      <c r="I118" s="33">
        <f>H118/$C118</f>
        <v>439.1970618362493</v>
      </c>
      <c r="J118" s="32">
        <f>J116+J87+J77+J73</f>
        <v>754710425</v>
      </c>
      <c r="K118" s="33">
        <f>J118/$C118</f>
        <v>1110.7307217957473</v>
      </c>
      <c r="L118" s="32">
        <f>L116+L87+L77+L73</f>
        <v>187660071</v>
      </c>
      <c r="M118" s="33">
        <f>L118/$C118</f>
        <v>276.18514228695221</v>
      </c>
      <c r="N118" s="37">
        <f>N116+N87+N77+N73</f>
        <v>675657475</v>
      </c>
      <c r="O118" s="33">
        <f>N118/$C118</f>
        <v>994.38604534108833</v>
      </c>
      <c r="P118" s="32">
        <f>P116+P87+P77+P73</f>
        <v>209329850</v>
      </c>
      <c r="Q118" s="33">
        <f>P118/$C118</f>
        <v>308.07722761202814</v>
      </c>
      <c r="R118" s="32">
        <f>R116+R87+R77+R73</f>
        <v>177114285</v>
      </c>
      <c r="S118" s="33">
        <f>R118/$C118</f>
        <v>260.66458220500624</v>
      </c>
      <c r="T118" s="32">
        <f>T116+T87+T77+T73</f>
        <v>1054132317</v>
      </c>
      <c r="U118" s="33">
        <f>T118/$C118</f>
        <v>1551.399199672687</v>
      </c>
      <c r="V118" s="39">
        <f>V116+V87+V77+V73</f>
        <v>8748086293</v>
      </c>
      <c r="W118" s="33">
        <f>V118/$C118</f>
        <v>12874.829710422211</v>
      </c>
    </row>
    <row r="119" spans="1:23" s="47" customFormat="1" ht="32.25" customHeight="1" thickTop="1">
      <c r="C119" s="48"/>
      <c r="D119" s="87" t="s">
        <v>136</v>
      </c>
      <c r="E119" s="87"/>
      <c r="F119" s="87"/>
      <c r="G119" s="87"/>
      <c r="H119" s="87" t="s">
        <v>136</v>
      </c>
      <c r="I119" s="87"/>
      <c r="J119" s="87"/>
      <c r="K119" s="87"/>
      <c r="L119" s="87" t="s">
        <v>136</v>
      </c>
      <c r="M119" s="87"/>
      <c r="N119" s="87"/>
      <c r="O119" s="87"/>
      <c r="P119" s="87" t="s">
        <v>136</v>
      </c>
      <c r="Q119" s="87"/>
      <c r="R119" s="87"/>
      <c r="S119" s="87"/>
      <c r="T119" s="87" t="s">
        <v>136</v>
      </c>
      <c r="U119" s="87"/>
      <c r="V119" s="87"/>
      <c r="W119" s="87"/>
    </row>
    <row r="120" spans="1:23" ht="74.25" customHeight="1">
      <c r="D120" s="94" t="s">
        <v>137</v>
      </c>
      <c r="E120" s="94"/>
      <c r="F120" s="94"/>
      <c r="G120" s="94"/>
      <c r="H120" s="94" t="s">
        <v>137</v>
      </c>
      <c r="I120" s="94"/>
      <c r="J120" s="94"/>
      <c r="K120" s="94"/>
      <c r="L120" s="94" t="s">
        <v>137</v>
      </c>
      <c r="M120" s="94"/>
      <c r="N120" s="94"/>
      <c r="O120" s="94"/>
      <c r="P120" s="94" t="s">
        <v>137</v>
      </c>
      <c r="Q120" s="94"/>
      <c r="R120" s="94"/>
      <c r="S120" s="94"/>
      <c r="T120" s="94" t="s">
        <v>137</v>
      </c>
      <c r="U120" s="94"/>
      <c r="V120" s="94"/>
      <c r="W120" s="94"/>
    </row>
  </sheetData>
  <mergeCells count="18">
    <mergeCell ref="T120:W120"/>
    <mergeCell ref="P120:S120"/>
    <mergeCell ref="L120:O120"/>
    <mergeCell ref="H120:K120"/>
    <mergeCell ref="D120:G120"/>
    <mergeCell ref="A1:B2"/>
    <mergeCell ref="C2:C3"/>
    <mergeCell ref="V2:V3"/>
    <mergeCell ref="C1:G1"/>
    <mergeCell ref="H1:K1"/>
    <mergeCell ref="L1:O1"/>
    <mergeCell ref="P1:S1"/>
    <mergeCell ref="T119:W119"/>
    <mergeCell ref="D119:G119"/>
    <mergeCell ref="T1:W1"/>
    <mergeCell ref="H119:K119"/>
    <mergeCell ref="L119:O119"/>
    <mergeCell ref="P119:S119"/>
  </mergeCells>
  <phoneticPr fontId="0" type="noConversion"/>
  <conditionalFormatting sqref="A4:W71">
    <cfRule type="expression" dxfId="0" priority="1" stopIfTrue="1">
      <formula>MOD(ROW(),5)=3</formula>
    </cfRule>
  </conditionalFormatting>
  <printOptions horizontalCentered="1"/>
  <pageMargins left="0.25" right="0.25" top="0.5" bottom="0.5" header="0.25" footer="0.25"/>
  <pageSetup paperSize="5" scale="79" fitToWidth="12" fitToHeight="5" orientation="portrait" r:id="rId1"/>
  <headerFooter alignWithMargins="0"/>
  <rowBreaks count="1" manualBreakCount="1">
    <brk id="74" max="22" man="1"/>
  </rowBreaks>
  <colBreaks count="3" manualBreakCount="3">
    <brk id="7" max="122" man="1"/>
    <brk id="11" max="122" man="1"/>
    <brk id="15" max="1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Total by Object</vt:lpstr>
      <vt:lpstr>'Total by Object'!Print_Area</vt:lpstr>
      <vt:lpstr>'Total by Object'!Print_Titles</vt:lpstr>
    </vt:vector>
  </TitlesOfParts>
  <Company>DOE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cstevens</dc:creator>
  <cp:lastModifiedBy>kelliott</cp:lastModifiedBy>
  <cp:lastPrinted>2009-08-11T14:55:27Z</cp:lastPrinted>
  <dcterms:created xsi:type="dcterms:W3CDTF">2003-04-30T20:08:44Z</dcterms:created>
  <dcterms:modified xsi:type="dcterms:W3CDTF">2009-08-11T14:59:28Z</dcterms:modified>
</cp:coreProperties>
</file>