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292" windowHeight="5736" activeTab="0"/>
  </bookViews>
  <sheets>
    <sheet name="Total Revenue" sheetId="1" r:id="rId1"/>
  </sheets>
  <definedNames>
    <definedName name="_xlnm.Print_Area" localSheetId="0">'Total Revenue'!$A$1:$I$107</definedName>
    <definedName name="_xlnm.Print_Titles" localSheetId="0">'Total Revenue'!$A:$B,'Total Revenue'!$1:$4</definedName>
  </definedNames>
  <calcPr fullCalcOnLoad="1"/>
</workbook>
</file>

<file path=xl/sharedStrings.xml><?xml version="1.0" encoding="utf-8"?>
<sst xmlns="http://schemas.openxmlformats.org/spreadsheetml/2006/main" count="110" uniqueCount="110">
  <si>
    <t>LEA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</si>
  <si>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</si>
  <si>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</si>
  <si>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</si>
  <si>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</si>
  <si>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</si>
  <si>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</si>
  <si>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</si>
  <si>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</si>
  <si>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Cameron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</si>
  <si>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</si>
  <si>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</si>
  <si>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</si>
  <si>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</si>
  <si>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</si>
  <si>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</si>
  <si>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</si>
  <si>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</si>
  <si>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</si>
  <si>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</si>
  <si>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</si>
  <si>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</si>
  <si>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</si>
  <si>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</si>
  <si>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Livingston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</si>
  <si>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</si>
  <si>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</si>
  <si>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</si>
  <si>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</si>
  <si>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</si>
  <si>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</si>
  <si>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</si>
  <si>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</si>
  <si>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</si>
  <si>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</si>
  <si>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</si>
  <si>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</si>
  <si>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</si>
  <si>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Tangipahoa Parish School Board</t>
  </si>
  <si>
    <t>Tensas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</si>
  <si>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</si>
  <si>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</si>
  <si>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</si>
  <si>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</si>
  <si>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</si>
  <si>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</si>
  <si>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</si>
  <si>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</si>
  <si>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</si>
  <si>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</si>
  <si>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</si>
  <si>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</si>
  <si>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</si>
  <si>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</si>
  <si>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</si>
  <si>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</si>
  <si>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Federal 
Revenue</t>
  </si>
  <si>
    <t>State
 Revenue</t>
  </si>
  <si>
    <t>Total 
Revenue</t>
  </si>
  <si>
    <t>Federal 
Revenue as 
a Percent 
of Total 
Revenue</t>
  </si>
  <si>
    <t>State 
Revenue as 
a Percent 
of Total 
Revenue</t>
  </si>
  <si>
    <t>Local 
Revenue as 
a Percent 
of Total 
Revenue</t>
  </si>
  <si>
    <t>District/Agency Name</t>
  </si>
  <si>
    <t>Total City/Parish School Districts</t>
  </si>
  <si>
    <t>D'Arbonne Woods Charter School</t>
  </si>
  <si>
    <t>Caddo Parish School Board</t>
  </si>
  <si>
    <t>Lincoln Parish School Board</t>
  </si>
  <si>
    <t>Ouachita Parish School Board</t>
  </si>
  <si>
    <t>Union Parish School Board</t>
  </si>
  <si>
    <t>Zachary Community School Board</t>
  </si>
  <si>
    <t>City of Baker School Board</t>
  </si>
  <si>
    <t>Central Community School Board</t>
  </si>
  <si>
    <t>* Excludes one-time Hurricane Related revenue</t>
  </si>
  <si>
    <t>Allen Parish School Board</t>
  </si>
  <si>
    <t>Calcasieu Parish School Board</t>
  </si>
  <si>
    <t xml:space="preserve">East Baton Rouge Parish School Board </t>
  </si>
  <si>
    <t>Jefferson Davis Parish School Board</t>
  </si>
  <si>
    <t xml:space="preserve">Orleans Parish School Board </t>
  </si>
  <si>
    <t xml:space="preserve">Pointe Coupee Parish School Board </t>
  </si>
  <si>
    <t>St. Charles Parish School Board</t>
  </si>
  <si>
    <t>Terrebonne Parish School Board</t>
  </si>
  <si>
    <t>Vermilion Parish School Board</t>
  </si>
  <si>
    <t>City of Bogalusa School Board</t>
  </si>
  <si>
    <t>Recovery School District (RSD OPERATED)</t>
  </si>
  <si>
    <t>A02</t>
  </si>
  <si>
    <t>Total Office of Juvenile Justice Schools</t>
  </si>
  <si>
    <t>Lafourche Parish School Board*</t>
  </si>
  <si>
    <t>Plaquemines Parish School Board*</t>
  </si>
  <si>
    <t>St. Bernard Parish School Board*</t>
  </si>
  <si>
    <t>St. Tammany Parish School Board*</t>
  </si>
  <si>
    <t>Louisiana Virtual Charter Academy</t>
  </si>
  <si>
    <t>New Orleans Military/Maritime Academy</t>
  </si>
  <si>
    <t xml:space="preserve">** Each city/parish school district transfers local revenue to Type 2 Charter Schools, the Recovery School District, and the Office of Juvenile Justice. Each school that receives this local revenue reports the revenue as miscellaneous local revenue. In order for state-level reporting to accurately reflect the local revenue of each city/parish school district, these local revenue transfers are subtracted from the local revenue of the city/parish school district. </t>
  </si>
  <si>
    <t xml:space="preserve">Local** 
Revenue </t>
  </si>
  <si>
    <t xml:space="preserve">Office of Juvenile Justice*** </t>
  </si>
  <si>
    <t>Jefferson Parish School Board*</t>
  </si>
  <si>
    <t>***Includes SSD Sites 101018, 101021, &amp; 101022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</si>
  <si>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</si>
  <si>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</si>
  <si>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</si>
  <si>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</si>
  <si>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</si>
  <si>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</si>
  <si>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</si>
  <si>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</si>
  <si>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</si>
  <si>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</si>
  <si>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</si>
  <si>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</si>
  <si>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Federal, State and Local Revenue as a Percent of Total Revenue - FY 2012-2013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</si>
</sst>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&quot;$&quot;#,##0"/>
  </numFmts>
  <fonts count="47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b/>
      <sz val="11"/>
      <name val="Arial Narrow"/>
      <family val="2"/>
    </font>
    <font>
      <b/>
      <sz val="10"/>
      <color indexed="8"/>
      <name val="Arial Narrow"/>
      <family val="2"/>
    </font>
    <font>
      <b/>
      <sz val="16"/>
      <name val="Arial Narrow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/>
    </border>
    <border>
      <left style="thin"/>
      <right style="thin">
        <color indexed="8"/>
      </right>
      <top style="thin">
        <color indexed="8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double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>
        <color indexed="22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double"/>
    </border>
  </borders>
  <cellStyleXfs count="1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38" fontId="4" fillId="0" borderId="0" xfId="0" applyNumberFormat="1" applyFont="1" applyAlignment="1">
      <alignment/>
    </xf>
    <xf numFmtId="38" fontId="5" fillId="0" borderId="0" xfId="0" applyNumberFormat="1" applyFont="1" applyAlignment="1">
      <alignment wrapText="1"/>
    </xf>
    <xf numFmtId="38" fontId="6" fillId="33" borderId="10" xfId="92" applyNumberFormat="1" applyFont="1" applyFill="1" applyBorder="1" applyAlignment="1">
      <alignment horizontal="center"/>
      <protection/>
    </xf>
    <xf numFmtId="0" fontId="6" fillId="33" borderId="10" xfId="93" applyFont="1" applyFill="1" applyBorder="1" applyAlignment="1">
      <alignment horizontal="center"/>
      <protection/>
    </xf>
    <xf numFmtId="38" fontId="6" fillId="33" borderId="11" xfId="92" applyNumberFormat="1" applyFont="1" applyFill="1" applyBorder="1" applyAlignment="1">
      <alignment horizontal="center"/>
      <protection/>
    </xf>
    <xf numFmtId="38" fontId="7" fillId="34" borderId="12" xfId="0" applyNumberFormat="1" applyFont="1" applyFill="1" applyBorder="1" applyAlignment="1">
      <alignment horizontal="center" vertical="center" wrapText="1"/>
    </xf>
    <xf numFmtId="38" fontId="7" fillId="35" borderId="12" xfId="0" applyNumberFormat="1" applyFont="1" applyFill="1" applyBorder="1" applyAlignment="1">
      <alignment horizontal="center" vertical="center" wrapText="1"/>
    </xf>
    <xf numFmtId="38" fontId="7" fillId="36" borderId="12" xfId="0" applyNumberFormat="1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 horizontal="left"/>
    </xf>
    <xf numFmtId="0" fontId="4" fillId="0" borderId="17" xfId="0" applyFont="1" applyBorder="1" applyAlignment="1">
      <alignment/>
    </xf>
    <xf numFmtId="0" fontId="5" fillId="0" borderId="18" xfId="0" applyFont="1" applyBorder="1" applyAlignment="1">
      <alignment horizontal="left"/>
    </xf>
    <xf numFmtId="0" fontId="4" fillId="33" borderId="19" xfId="0" applyFont="1" applyFill="1" applyBorder="1" applyAlignment="1">
      <alignment/>
    </xf>
    <xf numFmtId="10" fontId="5" fillId="0" borderId="20" xfId="0" applyNumberFormat="1" applyFont="1" applyBorder="1" applyAlignment="1">
      <alignment horizontal="right" vertical="center" wrapText="1"/>
    </xf>
    <xf numFmtId="38" fontId="5" fillId="34" borderId="21" xfId="0" applyNumberFormat="1" applyFont="1" applyFill="1" applyBorder="1" applyAlignment="1">
      <alignment horizontal="center" wrapText="1"/>
    </xf>
    <xf numFmtId="38" fontId="5" fillId="36" borderId="21" xfId="0" applyNumberFormat="1" applyFont="1" applyFill="1" applyBorder="1" applyAlignment="1">
      <alignment horizontal="center" wrapText="1"/>
    </xf>
    <xf numFmtId="38" fontId="7" fillId="37" borderId="22" xfId="0" applyNumberFormat="1" applyFont="1" applyFill="1" applyBorder="1" applyAlignment="1">
      <alignment horizontal="center" vertical="center" wrapText="1"/>
    </xf>
    <xf numFmtId="168" fontId="5" fillId="0" borderId="23" xfId="0" applyNumberFormat="1" applyFont="1" applyBorder="1" applyAlignment="1">
      <alignment/>
    </xf>
    <xf numFmtId="168" fontId="5" fillId="0" borderId="0" xfId="0" applyNumberFormat="1" applyFont="1" applyAlignment="1">
      <alignment/>
    </xf>
    <xf numFmtId="10" fontId="6" fillId="0" borderId="24" xfId="93" applyNumberFormat="1" applyFont="1" applyFill="1" applyBorder="1" applyAlignment="1">
      <alignment horizontal="right" wrapText="1"/>
      <protection/>
    </xf>
    <xf numFmtId="10" fontId="6" fillId="0" borderId="25" xfId="93" applyNumberFormat="1" applyFont="1" applyFill="1" applyBorder="1" applyAlignment="1">
      <alignment horizontal="right" wrapText="1"/>
      <protection/>
    </xf>
    <xf numFmtId="10" fontId="5" fillId="0" borderId="23" xfId="0" applyNumberFormat="1" applyFont="1" applyBorder="1" applyAlignment="1">
      <alignment/>
    </xf>
    <xf numFmtId="10" fontId="8" fillId="0" borderId="23" xfId="93" applyNumberFormat="1" applyFont="1" applyFill="1" applyBorder="1" applyAlignment="1">
      <alignment horizontal="right" wrapText="1"/>
      <protection/>
    </xf>
    <xf numFmtId="0" fontId="5" fillId="0" borderId="26" xfId="0" applyFont="1" applyBorder="1" applyAlignment="1">
      <alignment horizontal="left"/>
    </xf>
    <xf numFmtId="0" fontId="8" fillId="0" borderId="23" xfId="93" applyFont="1" applyFill="1" applyBorder="1" applyAlignment="1">
      <alignment horizontal="left" wrapText="1"/>
      <protection/>
    </xf>
    <xf numFmtId="38" fontId="5" fillId="35" borderId="21" xfId="0" applyNumberFormat="1" applyFont="1" applyFill="1" applyBorder="1" applyAlignment="1">
      <alignment horizontal="center" wrapText="1"/>
    </xf>
    <xf numFmtId="0" fontId="6" fillId="33" borderId="27" xfId="93" applyFont="1" applyFill="1" applyBorder="1" applyAlignment="1">
      <alignment horizontal="center"/>
      <protection/>
    </xf>
    <xf numFmtId="0" fontId="6" fillId="0" borderId="28" xfId="93" applyFont="1" applyFill="1" applyBorder="1" applyAlignment="1">
      <alignment horizontal="right" wrapText="1"/>
      <protection/>
    </xf>
    <xf numFmtId="10" fontId="6" fillId="0" borderId="29" xfId="93" applyNumberFormat="1" applyFont="1" applyFill="1" applyBorder="1" applyAlignment="1">
      <alignment horizontal="right" wrapText="1"/>
      <protection/>
    </xf>
    <xf numFmtId="38" fontId="4" fillId="0" borderId="0" xfId="0" applyNumberFormat="1" applyFont="1" applyBorder="1" applyAlignment="1">
      <alignment/>
    </xf>
    <xf numFmtId="168" fontId="6" fillId="0" borderId="10" xfId="93" applyNumberFormat="1" applyFont="1" applyFill="1" applyBorder="1" applyAlignment="1">
      <alignment horizontal="right" wrapText="1"/>
      <protection/>
    </xf>
    <xf numFmtId="10" fontId="6" fillId="0" borderId="10" xfId="93" applyNumberFormat="1" applyFont="1" applyFill="1" applyBorder="1" applyAlignment="1">
      <alignment horizontal="right" wrapText="1"/>
      <protection/>
    </xf>
    <xf numFmtId="0" fontId="6" fillId="0" borderId="30" xfId="93" applyFont="1" applyFill="1" applyBorder="1" applyAlignment="1">
      <alignment horizontal="right" wrapText="1"/>
      <protection/>
    </xf>
    <xf numFmtId="0" fontId="6" fillId="0" borderId="30" xfId="93" applyFont="1" applyFill="1" applyBorder="1" applyAlignment="1">
      <alignment horizontal="left" wrapText="1"/>
      <protection/>
    </xf>
    <xf numFmtId="168" fontId="6" fillId="0" borderId="25" xfId="93" applyNumberFormat="1" applyFont="1" applyFill="1" applyBorder="1" applyAlignment="1">
      <alignment horizontal="right" wrapText="1"/>
      <protection/>
    </xf>
    <xf numFmtId="37" fontId="5" fillId="37" borderId="31" xfId="0" applyNumberFormat="1" applyFont="1" applyFill="1" applyBorder="1" applyAlignment="1">
      <alignment horizontal="center" vertical="center" wrapText="1"/>
    </xf>
    <xf numFmtId="0" fontId="6" fillId="0" borderId="28" xfId="93" applyFont="1" applyFill="1" applyBorder="1" applyAlignment="1">
      <alignment horizontal="left" wrapText="1"/>
      <protection/>
    </xf>
    <xf numFmtId="0" fontId="6" fillId="0" borderId="32" xfId="93" applyFont="1" applyFill="1" applyBorder="1" applyAlignment="1">
      <alignment horizontal="right" wrapText="1"/>
      <protection/>
    </xf>
    <xf numFmtId="0" fontId="6" fillId="0" borderId="32" xfId="93" applyFont="1" applyFill="1" applyBorder="1" applyAlignment="1">
      <alignment horizontal="left" wrapText="1"/>
      <protection/>
    </xf>
    <xf numFmtId="168" fontId="6" fillId="0" borderId="33" xfId="93" applyNumberFormat="1" applyFont="1" applyFill="1" applyBorder="1" applyAlignment="1">
      <alignment horizontal="right" wrapText="1"/>
      <protection/>
    </xf>
    <xf numFmtId="10" fontId="6" fillId="0" borderId="33" xfId="93" applyNumberFormat="1" applyFont="1" applyFill="1" applyBorder="1" applyAlignment="1">
      <alignment horizontal="right" wrapText="1"/>
      <protection/>
    </xf>
    <xf numFmtId="10" fontId="6" fillId="0" borderId="34" xfId="93" applyNumberFormat="1" applyFont="1" applyFill="1" applyBorder="1" applyAlignment="1">
      <alignment horizontal="right" wrapText="1"/>
      <protection/>
    </xf>
    <xf numFmtId="0" fontId="6" fillId="0" borderId="25" xfId="93" applyFont="1" applyFill="1" applyBorder="1" applyAlignment="1">
      <alignment horizontal="right" wrapText="1"/>
      <protection/>
    </xf>
    <xf numFmtId="0" fontId="6" fillId="0" borderId="29" xfId="93" applyFont="1" applyFill="1" applyBorder="1" applyAlignment="1">
      <alignment horizontal="right" wrapText="1"/>
      <protection/>
    </xf>
    <xf numFmtId="0" fontId="6" fillId="0" borderId="10" xfId="93" applyFont="1" applyFill="1" applyBorder="1" applyAlignment="1">
      <alignment horizontal="right" wrapText="1"/>
      <protection/>
    </xf>
    <xf numFmtId="0" fontId="4" fillId="33" borderId="35" xfId="0" applyFont="1" applyFill="1" applyBorder="1" applyAlignment="1">
      <alignment/>
    </xf>
    <xf numFmtId="10" fontId="8" fillId="0" borderId="10" xfId="93" applyNumberFormat="1" applyFont="1" applyFill="1" applyBorder="1" applyAlignment="1">
      <alignment horizontal="right" wrapText="1"/>
      <protection/>
    </xf>
    <xf numFmtId="10" fontId="8" fillId="0" borderId="36" xfId="93" applyNumberFormat="1" applyFont="1" applyFill="1" applyBorder="1" applyAlignment="1">
      <alignment horizontal="right" wrapText="1"/>
      <protection/>
    </xf>
    <xf numFmtId="6" fontId="5" fillId="0" borderId="28" xfId="0" applyNumberFormat="1" applyFont="1" applyBorder="1" applyAlignment="1">
      <alignment/>
    </xf>
    <xf numFmtId="10" fontId="5" fillId="0" borderId="11" xfId="0" applyNumberFormat="1" applyFont="1" applyBorder="1" applyAlignment="1">
      <alignment horizontal="right" vertical="center" wrapText="1"/>
    </xf>
    <xf numFmtId="6" fontId="5" fillId="0" borderId="10" xfId="0" applyNumberFormat="1" applyFont="1" applyBorder="1" applyAlignment="1">
      <alignment/>
    </xf>
    <xf numFmtId="10" fontId="5" fillId="0" borderId="10" xfId="0" applyNumberFormat="1" applyFont="1" applyBorder="1" applyAlignment="1">
      <alignment horizontal="right" vertical="center" wrapText="1"/>
    </xf>
    <xf numFmtId="168" fontId="6" fillId="0" borderId="34" xfId="93" applyNumberFormat="1" applyFont="1" applyFill="1" applyBorder="1" applyAlignment="1">
      <alignment horizontal="right" wrapText="1"/>
      <protection/>
    </xf>
    <xf numFmtId="168" fontId="5" fillId="0" borderId="28" xfId="0" applyNumberFormat="1" applyFont="1" applyBorder="1" applyAlignment="1">
      <alignment/>
    </xf>
    <xf numFmtId="0" fontId="6" fillId="0" borderId="37" xfId="93" applyFont="1" applyFill="1" applyBorder="1" applyAlignment="1">
      <alignment horizontal="right" wrapText="1"/>
      <protection/>
    </xf>
    <xf numFmtId="168" fontId="6" fillId="0" borderId="38" xfId="94" applyNumberFormat="1" applyFont="1" applyBorder="1">
      <alignment/>
      <protection/>
    </xf>
    <xf numFmtId="168" fontId="6" fillId="0" borderId="38" xfId="94" applyNumberFormat="1" applyFont="1" applyFill="1" applyBorder="1">
      <alignment/>
      <protection/>
    </xf>
    <xf numFmtId="0" fontId="6" fillId="0" borderId="37" xfId="93" applyFont="1" applyFill="1" applyBorder="1" applyAlignment="1">
      <alignment horizontal="left" wrapText="1"/>
      <protection/>
    </xf>
    <xf numFmtId="0" fontId="6" fillId="0" borderId="10" xfId="93" applyFont="1" applyFill="1" applyBorder="1" applyAlignment="1">
      <alignment horizontal="left" wrapText="1"/>
      <protection/>
    </xf>
    <xf numFmtId="0" fontId="6" fillId="0" borderId="34" xfId="93" applyFont="1" applyFill="1" applyBorder="1" applyAlignment="1">
      <alignment wrapText="1"/>
      <protection/>
    </xf>
    <xf numFmtId="0" fontId="6" fillId="0" borderId="25" xfId="93" applyFont="1" applyFill="1" applyBorder="1" applyAlignment="1">
      <alignment wrapText="1"/>
      <protection/>
    </xf>
    <xf numFmtId="0" fontId="6" fillId="38" borderId="10" xfId="93" applyFont="1" applyFill="1" applyBorder="1" applyAlignment="1">
      <alignment horizontal="right" wrapText="1"/>
      <protection/>
    </xf>
    <xf numFmtId="0" fontId="6" fillId="38" borderId="10" xfId="93" applyFont="1" applyFill="1" applyBorder="1" applyAlignment="1">
      <alignment wrapText="1"/>
      <protection/>
    </xf>
    <xf numFmtId="0" fontId="6" fillId="0" borderId="10" xfId="93" applyFont="1" applyFill="1" applyBorder="1" applyAlignment="1">
      <alignment wrapText="1"/>
      <protection/>
    </xf>
    <xf numFmtId="0" fontId="6" fillId="0" borderId="34" xfId="93" applyFont="1" applyFill="1" applyBorder="1" applyAlignment="1">
      <alignment horizontal="right" wrapText="1"/>
      <protection/>
    </xf>
    <xf numFmtId="168" fontId="5" fillId="0" borderId="39" xfId="0" applyNumberFormat="1" applyFont="1" applyBorder="1" applyAlignment="1">
      <alignment/>
    </xf>
    <xf numFmtId="0" fontId="4" fillId="0" borderId="0" xfId="0" applyFont="1" applyBorder="1" applyAlignment="1">
      <alignment/>
    </xf>
    <xf numFmtId="168" fontId="5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 horizontal="right" vertical="center" wrapText="1"/>
    </xf>
    <xf numFmtId="0" fontId="6" fillId="39" borderId="25" xfId="93" applyFont="1" applyFill="1" applyBorder="1" applyAlignment="1">
      <alignment horizontal="right" wrapText="1"/>
      <protection/>
    </xf>
    <xf numFmtId="0" fontId="6" fillId="39" borderId="25" xfId="93" applyFont="1" applyFill="1" applyBorder="1" applyAlignment="1">
      <alignment horizontal="left" wrapText="1"/>
      <protection/>
    </xf>
    <xf numFmtId="0" fontId="6" fillId="39" borderId="10" xfId="93" applyFont="1" applyFill="1" applyBorder="1" applyAlignment="1">
      <alignment horizontal="right" wrapText="1"/>
      <protection/>
    </xf>
    <xf numFmtId="0" fontId="6" fillId="39" borderId="10" xfId="93" applyFont="1" applyFill="1" applyBorder="1" applyAlignment="1">
      <alignment horizontal="left" wrapText="1"/>
      <protection/>
    </xf>
    <xf numFmtId="168" fontId="6" fillId="0" borderId="25" xfId="94" applyNumberFormat="1" applyFont="1" applyBorder="1">
      <alignment/>
      <protection/>
    </xf>
    <xf numFmtId="168" fontId="6" fillId="0" borderId="10" xfId="94" applyNumberFormat="1" applyFont="1" applyBorder="1">
      <alignment/>
      <protection/>
    </xf>
    <xf numFmtId="168" fontId="6" fillId="0" borderId="25" xfId="94" applyNumberFormat="1" applyFont="1" applyFill="1" applyBorder="1">
      <alignment/>
      <protection/>
    </xf>
    <xf numFmtId="168" fontId="6" fillId="0" borderId="10" xfId="94" applyNumberFormat="1" applyFont="1" applyFill="1" applyBorder="1">
      <alignment/>
      <protection/>
    </xf>
    <xf numFmtId="38" fontId="4" fillId="0" borderId="0" xfId="0" applyNumberFormat="1" applyFont="1" applyFill="1" applyAlignment="1">
      <alignment vertical="top" wrapText="1"/>
    </xf>
    <xf numFmtId="38" fontId="9" fillId="0" borderId="0" xfId="0" applyNumberFormat="1" applyFont="1" applyAlignment="1">
      <alignment horizontal="center"/>
    </xf>
    <xf numFmtId="38" fontId="4" fillId="0" borderId="0" xfId="0" applyNumberFormat="1" applyFont="1" applyFill="1" applyAlignment="1">
      <alignment horizontal="left" vertical="center" wrapText="1"/>
    </xf>
  </cellXfs>
  <cellStyles count="8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4" xfId="45"/>
    <cellStyle name="Comma 9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0" xfId="60"/>
    <cellStyle name="Normal 10 2" xfId="61"/>
    <cellStyle name="Normal 11" xfId="62"/>
    <cellStyle name="Normal 11 2" xfId="63"/>
    <cellStyle name="Normal 12" xfId="64"/>
    <cellStyle name="Normal 13" xfId="65"/>
    <cellStyle name="Normal 14" xfId="66"/>
    <cellStyle name="Normal 15" xfId="67"/>
    <cellStyle name="Normal 16" xfId="68"/>
    <cellStyle name="Normal 16 2" xfId="69"/>
    <cellStyle name="Normal 19" xfId="70"/>
    <cellStyle name="Normal 19 2" xfId="71"/>
    <cellStyle name="Normal 2" xfId="72"/>
    <cellStyle name="Normal 2 2" xfId="73"/>
    <cellStyle name="Normal 2 3" xfId="74"/>
    <cellStyle name="Normal 2 4" xfId="75"/>
    <cellStyle name="Normal 3" xfId="76"/>
    <cellStyle name="Normal 3 2" xfId="77"/>
    <cellStyle name="Normal 33" xfId="78"/>
    <cellStyle name="Normal 4" xfId="79"/>
    <cellStyle name="Normal 4 2" xfId="80"/>
    <cellStyle name="Normal 4 3" xfId="81"/>
    <cellStyle name="Normal 4 4" xfId="82"/>
    <cellStyle name="Normal 4 5" xfId="83"/>
    <cellStyle name="Normal 4 6" xfId="84"/>
    <cellStyle name="Normal 5" xfId="85"/>
    <cellStyle name="Normal 6" xfId="86"/>
    <cellStyle name="Normal 7" xfId="87"/>
    <cellStyle name="Normal 7 2" xfId="88"/>
    <cellStyle name="Normal 8" xfId="89"/>
    <cellStyle name="Normal 8 2" xfId="90"/>
    <cellStyle name="Normal 9" xfId="91"/>
    <cellStyle name="Normal_Revenue" xfId="92"/>
    <cellStyle name="Normal_Sheet1" xfId="93"/>
    <cellStyle name="Normal_Total Revenue" xfId="94"/>
    <cellStyle name="Note" xfId="95"/>
    <cellStyle name="Output" xfId="96"/>
    <cellStyle name="Percent" xfId="97"/>
    <cellStyle name="Title" xfId="98"/>
    <cellStyle name="Total" xfId="99"/>
    <cellStyle name="Warning Text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view="pageBreakPreview" zoomScale="80" zoomScaleNormal="87" zoomScaleSheetLayoutView="8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5" sqref="C5"/>
    </sheetView>
  </sheetViews>
  <sheetFormatPr defaultColWidth="9.140625" defaultRowHeight="12.75"/>
  <cols>
    <col min="1" max="1" width="5.8515625" style="1" customWidth="1"/>
    <col min="2" max="2" width="43.57421875" style="1" bestFit="1" customWidth="1"/>
    <col min="3" max="3" width="12.7109375" style="1" customWidth="1"/>
    <col min="4" max="4" width="9.7109375" style="1" bestFit="1" customWidth="1"/>
    <col min="5" max="5" width="12.8515625" style="1" customWidth="1"/>
    <col min="6" max="6" width="9.28125" style="1" customWidth="1"/>
    <col min="7" max="7" width="12.7109375" style="1" customWidth="1"/>
    <col min="8" max="8" width="9.28125" style="1" customWidth="1"/>
    <col min="9" max="9" width="13.421875" style="1" customWidth="1"/>
    <col min="10" max="10" width="9.140625" style="1" customWidth="1"/>
    <col min="11" max="11" width="11.7109375" style="1" bestFit="1" customWidth="1"/>
    <col min="12" max="16384" width="9.140625" style="1" customWidth="1"/>
  </cols>
  <sheetData>
    <row r="1" spans="1:9" ht="24.75" customHeight="1">
      <c r="A1" s="81" t="s">
        <v>109</v>
      </c>
      <c r="B1" s="81"/>
      <c r="C1" s="81"/>
      <c r="D1" s="81"/>
      <c r="E1" s="81"/>
      <c r="F1" s="81"/>
      <c r="G1" s="81"/>
      <c r="H1" s="81"/>
      <c r="I1" s="81"/>
    </row>
    <row r="2" ht="10.5" customHeight="1" thickBot="1"/>
    <row r="3" spans="1:9" ht="84.75" customHeight="1" thickBot="1">
      <c r="A3" s="2"/>
      <c r="B3" s="2"/>
      <c r="C3" s="6" t="s">
        <v>56</v>
      </c>
      <c r="D3" s="17" t="s">
        <v>59</v>
      </c>
      <c r="E3" s="8" t="s">
        <v>57</v>
      </c>
      <c r="F3" s="18" t="s">
        <v>60</v>
      </c>
      <c r="G3" s="7" t="s">
        <v>93</v>
      </c>
      <c r="H3" s="28" t="s">
        <v>61</v>
      </c>
      <c r="I3" s="19" t="s">
        <v>58</v>
      </c>
    </row>
    <row r="4" spans="1:9" ht="13.5">
      <c r="A4" s="38" t="s">
        <v>0</v>
      </c>
      <c r="B4" s="38" t="s">
        <v>62</v>
      </c>
      <c r="C4" s="5"/>
      <c r="D4" s="5"/>
      <c r="E4" s="3"/>
      <c r="F4" s="3"/>
      <c r="G4" s="4"/>
      <c r="H4" s="29"/>
      <c r="I4" s="4"/>
    </row>
    <row r="5" spans="1:9" ht="13.5">
      <c r="A5" s="57">
        <v>1</v>
      </c>
      <c r="B5" s="60" t="s">
        <v>1</v>
      </c>
      <c r="C5" s="58">
        <v>14699606</v>
      </c>
      <c r="D5" s="44">
        <f aca="true" t="shared" si="0" ref="D5:D36">C5/$I5</f>
        <v>0.16043590524473558</v>
      </c>
      <c r="E5" s="58">
        <v>52745776</v>
      </c>
      <c r="F5" s="44">
        <f aca="true" t="shared" si="1" ref="F5:F36">E5/$I5</f>
        <v>0.5756832067741168</v>
      </c>
      <c r="G5" s="59">
        <v>24177537.305853713</v>
      </c>
      <c r="H5" s="44">
        <f aca="true" t="shared" si="2" ref="H5:H36">G5/$I5</f>
        <v>0.26388088798114767</v>
      </c>
      <c r="I5" s="55">
        <f aca="true" t="shared" si="3" ref="I5:I36">C5+E5+G5</f>
        <v>91622919.30585371</v>
      </c>
    </row>
    <row r="6" spans="1:9" ht="13.5">
      <c r="A6" s="35">
        <v>2</v>
      </c>
      <c r="B6" s="36" t="s">
        <v>73</v>
      </c>
      <c r="C6" s="76">
        <v>4504051</v>
      </c>
      <c r="D6" s="23">
        <f t="shared" si="0"/>
        <v>0.09593771265969923</v>
      </c>
      <c r="E6" s="76">
        <v>29073063</v>
      </c>
      <c r="F6" s="23">
        <f t="shared" si="1"/>
        <v>0.619265448866217</v>
      </c>
      <c r="G6" s="78">
        <v>13370544.8</v>
      </c>
      <c r="H6" s="23">
        <f t="shared" si="2"/>
        <v>0.2847968384740839</v>
      </c>
      <c r="I6" s="37">
        <f t="shared" si="3"/>
        <v>46947658.8</v>
      </c>
    </row>
    <row r="7" spans="1:9" ht="13.5">
      <c r="A7" s="35">
        <v>3</v>
      </c>
      <c r="B7" s="36" t="s">
        <v>2</v>
      </c>
      <c r="C7" s="76">
        <v>21566107</v>
      </c>
      <c r="D7" s="23">
        <f t="shared" si="0"/>
        <v>0.08754389089848867</v>
      </c>
      <c r="E7" s="76">
        <v>102552750</v>
      </c>
      <c r="F7" s="23">
        <f t="shared" si="1"/>
        <v>0.41629519677983534</v>
      </c>
      <c r="G7" s="78">
        <v>122227367.48991825</v>
      </c>
      <c r="H7" s="23">
        <f t="shared" si="2"/>
        <v>0.4961609123216761</v>
      </c>
      <c r="I7" s="37">
        <f t="shared" si="3"/>
        <v>246346224.48991823</v>
      </c>
    </row>
    <row r="8" spans="1:9" ht="13.5">
      <c r="A8" s="35">
        <v>4</v>
      </c>
      <c r="B8" s="36" t="s">
        <v>3</v>
      </c>
      <c r="C8" s="76">
        <v>7519789</v>
      </c>
      <c r="D8" s="23">
        <f t="shared" si="0"/>
        <v>0.1670493742936572</v>
      </c>
      <c r="E8" s="76">
        <v>23931967</v>
      </c>
      <c r="F8" s="23">
        <f t="shared" si="1"/>
        <v>0.5316399320468238</v>
      </c>
      <c r="G8" s="78">
        <v>13563611.652804926</v>
      </c>
      <c r="H8" s="23">
        <f t="shared" si="2"/>
        <v>0.301310693659519</v>
      </c>
      <c r="I8" s="37">
        <f t="shared" si="3"/>
        <v>45015367.652804926</v>
      </c>
    </row>
    <row r="9" spans="1:9" ht="13.5">
      <c r="A9" s="30">
        <v>5</v>
      </c>
      <c r="B9" s="61" t="s">
        <v>4</v>
      </c>
      <c r="C9" s="77">
        <v>9754919</v>
      </c>
      <c r="D9" s="34">
        <f t="shared" si="0"/>
        <v>0.17270089779877945</v>
      </c>
      <c r="E9" s="77">
        <v>32075292</v>
      </c>
      <c r="F9" s="34">
        <f t="shared" si="1"/>
        <v>0.5678603508197257</v>
      </c>
      <c r="G9" s="79">
        <v>14654260.848929446</v>
      </c>
      <c r="H9" s="34">
        <f t="shared" si="2"/>
        <v>0.25943875138149475</v>
      </c>
      <c r="I9" s="33">
        <f t="shared" si="3"/>
        <v>56484471.84892945</v>
      </c>
    </row>
    <row r="10" spans="1:9" ht="13.5">
      <c r="A10" s="57">
        <v>6</v>
      </c>
      <c r="B10" s="60" t="s">
        <v>5</v>
      </c>
      <c r="C10" s="76">
        <v>5373693</v>
      </c>
      <c r="D10" s="44">
        <f t="shared" si="0"/>
        <v>0.0806679002298749</v>
      </c>
      <c r="E10" s="76">
        <v>37164885</v>
      </c>
      <c r="F10" s="44">
        <f t="shared" si="1"/>
        <v>0.557905566104125</v>
      </c>
      <c r="G10" s="78">
        <v>24076432.24182954</v>
      </c>
      <c r="H10" s="44">
        <f t="shared" si="2"/>
        <v>0.361426533666</v>
      </c>
      <c r="I10" s="55">
        <f t="shared" si="3"/>
        <v>66615010.241829544</v>
      </c>
    </row>
    <row r="11" spans="1:9" ht="13.5">
      <c r="A11" s="35">
        <v>7</v>
      </c>
      <c r="B11" s="36" t="s">
        <v>6</v>
      </c>
      <c r="C11" s="76">
        <v>3317691</v>
      </c>
      <c r="D11" s="23">
        <f t="shared" si="0"/>
        <v>0.09261637656358133</v>
      </c>
      <c r="E11" s="76">
        <v>5482528</v>
      </c>
      <c r="F11" s="23">
        <f t="shared" si="1"/>
        <v>0.15304978003327568</v>
      </c>
      <c r="G11" s="78">
        <v>27021642.35</v>
      </c>
      <c r="H11" s="23">
        <f t="shared" si="2"/>
        <v>0.754333843403143</v>
      </c>
      <c r="I11" s="37">
        <f t="shared" si="3"/>
        <v>35821861.35</v>
      </c>
    </row>
    <row r="12" spans="1:9" ht="13.5">
      <c r="A12" s="35">
        <v>8</v>
      </c>
      <c r="B12" s="36" t="s">
        <v>7</v>
      </c>
      <c r="C12" s="76">
        <v>20152004</v>
      </c>
      <c r="D12" s="23">
        <f t="shared" si="0"/>
        <v>0.0924990249937081</v>
      </c>
      <c r="E12" s="76">
        <v>103183729</v>
      </c>
      <c r="F12" s="23">
        <f t="shared" si="1"/>
        <v>0.47362010883458555</v>
      </c>
      <c r="G12" s="78">
        <v>94526066.0986474</v>
      </c>
      <c r="H12" s="23">
        <f t="shared" si="2"/>
        <v>0.4338808661717063</v>
      </c>
      <c r="I12" s="37">
        <f t="shared" si="3"/>
        <v>217861799.09864742</v>
      </c>
    </row>
    <row r="13" spans="1:9" ht="13.5">
      <c r="A13" s="35">
        <v>9</v>
      </c>
      <c r="B13" s="36" t="s">
        <v>65</v>
      </c>
      <c r="C13" s="76">
        <v>58111887</v>
      </c>
      <c r="D13" s="23">
        <f t="shared" si="0"/>
        <v>0.12479452820522613</v>
      </c>
      <c r="E13" s="76">
        <v>206000680</v>
      </c>
      <c r="F13" s="23">
        <f t="shared" si="1"/>
        <v>0.44238380472063765</v>
      </c>
      <c r="G13" s="78">
        <v>201547969.85009563</v>
      </c>
      <c r="H13" s="23">
        <f t="shared" si="2"/>
        <v>0.4328216670741362</v>
      </c>
      <c r="I13" s="37">
        <f t="shared" si="3"/>
        <v>465660536.8500956</v>
      </c>
    </row>
    <row r="14" spans="1:9" ht="13.5">
      <c r="A14" s="30">
        <v>10</v>
      </c>
      <c r="B14" s="61" t="s">
        <v>74</v>
      </c>
      <c r="C14" s="77">
        <v>45551237</v>
      </c>
      <c r="D14" s="34">
        <f t="shared" si="0"/>
        <v>0.1304909343913268</v>
      </c>
      <c r="E14" s="77">
        <v>153778036</v>
      </c>
      <c r="F14" s="34">
        <f t="shared" si="1"/>
        <v>0.44052897194653773</v>
      </c>
      <c r="G14" s="79">
        <v>149746601.21665058</v>
      </c>
      <c r="H14" s="34">
        <f t="shared" si="2"/>
        <v>0.4289800936621354</v>
      </c>
      <c r="I14" s="33">
        <f t="shared" si="3"/>
        <v>349075874.2166506</v>
      </c>
    </row>
    <row r="15" spans="1:9" ht="13.5">
      <c r="A15" s="57">
        <v>11</v>
      </c>
      <c r="B15" s="60" t="s">
        <v>8</v>
      </c>
      <c r="C15" s="76">
        <v>2104096</v>
      </c>
      <c r="D15" s="44">
        <f t="shared" si="0"/>
        <v>0.10323832161185349</v>
      </c>
      <c r="E15" s="76">
        <v>11861215</v>
      </c>
      <c r="F15" s="44">
        <f t="shared" si="1"/>
        <v>0.5819753133304473</v>
      </c>
      <c r="G15" s="78">
        <v>6415648</v>
      </c>
      <c r="H15" s="44">
        <f t="shared" si="2"/>
        <v>0.3147863650576992</v>
      </c>
      <c r="I15" s="55">
        <f t="shared" si="3"/>
        <v>20380959</v>
      </c>
    </row>
    <row r="16" spans="1:9" ht="13.5">
      <c r="A16" s="35">
        <v>12</v>
      </c>
      <c r="B16" s="36" t="s">
        <v>9</v>
      </c>
      <c r="C16" s="76">
        <v>15450287</v>
      </c>
      <c r="D16" s="23">
        <f t="shared" si="0"/>
        <v>0.1716351746661039</v>
      </c>
      <c r="E16" s="76">
        <v>3649828</v>
      </c>
      <c r="F16" s="23">
        <f t="shared" si="1"/>
        <v>0.04054545176288549</v>
      </c>
      <c r="G16" s="78">
        <v>70918070.55</v>
      </c>
      <c r="H16" s="23">
        <f t="shared" si="2"/>
        <v>0.7878193735710106</v>
      </c>
      <c r="I16" s="37">
        <f t="shared" si="3"/>
        <v>90018185.55</v>
      </c>
    </row>
    <row r="17" spans="1:9" ht="13.5">
      <c r="A17" s="35">
        <v>13</v>
      </c>
      <c r="B17" s="36" t="s">
        <v>10</v>
      </c>
      <c r="C17" s="76">
        <v>4206769</v>
      </c>
      <c r="D17" s="23">
        <f t="shared" si="0"/>
        <v>0.21879252421606357</v>
      </c>
      <c r="E17" s="76">
        <v>10547351</v>
      </c>
      <c r="F17" s="23">
        <f t="shared" si="1"/>
        <v>0.5485638857476658</v>
      </c>
      <c r="G17" s="78">
        <v>4473086.3</v>
      </c>
      <c r="H17" s="23">
        <f t="shared" si="2"/>
        <v>0.2326435900362706</v>
      </c>
      <c r="I17" s="37">
        <f t="shared" si="3"/>
        <v>19227206.3</v>
      </c>
    </row>
    <row r="18" spans="1:9" ht="13.5">
      <c r="A18" s="35">
        <v>14</v>
      </c>
      <c r="B18" s="36" t="s">
        <v>11</v>
      </c>
      <c r="C18" s="76">
        <v>3282535</v>
      </c>
      <c r="D18" s="23">
        <f t="shared" si="0"/>
        <v>0.14195938404771946</v>
      </c>
      <c r="E18" s="76">
        <v>11801988</v>
      </c>
      <c r="F18" s="23">
        <f t="shared" si="1"/>
        <v>0.5103991113631924</v>
      </c>
      <c r="G18" s="78">
        <v>8038534.5</v>
      </c>
      <c r="H18" s="23">
        <f t="shared" si="2"/>
        <v>0.3476415045890882</v>
      </c>
      <c r="I18" s="37">
        <f t="shared" si="3"/>
        <v>23123057.5</v>
      </c>
    </row>
    <row r="19" spans="1:9" ht="13.5">
      <c r="A19" s="30">
        <v>15</v>
      </c>
      <c r="B19" s="61" t="s">
        <v>12</v>
      </c>
      <c r="C19" s="77">
        <v>5195162</v>
      </c>
      <c r="D19" s="34">
        <f t="shared" si="0"/>
        <v>0.13177480027690436</v>
      </c>
      <c r="E19" s="77">
        <v>22241206</v>
      </c>
      <c r="F19" s="34">
        <f t="shared" si="1"/>
        <v>0.564146118748075</v>
      </c>
      <c r="G19" s="79">
        <v>11988180.465132719</v>
      </c>
      <c r="H19" s="34">
        <f t="shared" si="2"/>
        <v>0.3040790809750207</v>
      </c>
      <c r="I19" s="33">
        <f t="shared" si="3"/>
        <v>39424548.46513272</v>
      </c>
    </row>
    <row r="20" spans="1:9" ht="13.5">
      <c r="A20" s="57">
        <v>16</v>
      </c>
      <c r="B20" s="60" t="s">
        <v>13</v>
      </c>
      <c r="C20" s="76">
        <v>8935297</v>
      </c>
      <c r="D20" s="44">
        <f t="shared" si="0"/>
        <v>0.10645461343019169</v>
      </c>
      <c r="E20" s="76">
        <v>11771772</v>
      </c>
      <c r="F20" s="44">
        <f t="shared" si="1"/>
        <v>0.1402482130866332</v>
      </c>
      <c r="G20" s="78">
        <v>63228203.62075286</v>
      </c>
      <c r="H20" s="44">
        <f t="shared" si="2"/>
        <v>0.753297173483175</v>
      </c>
      <c r="I20" s="55">
        <f t="shared" si="3"/>
        <v>83935272.62075287</v>
      </c>
    </row>
    <row r="21" spans="1:9" ht="12.75" customHeight="1">
      <c r="A21" s="35">
        <v>17</v>
      </c>
      <c r="B21" s="36" t="s">
        <v>75</v>
      </c>
      <c r="C21" s="76">
        <v>69061039</v>
      </c>
      <c r="D21" s="23">
        <f t="shared" si="0"/>
        <v>0.1263131138817273</v>
      </c>
      <c r="E21" s="76">
        <v>177986848</v>
      </c>
      <c r="F21" s="23">
        <f t="shared" si="1"/>
        <v>0.3255391654457109</v>
      </c>
      <c r="G21" s="78">
        <v>299696919.4392187</v>
      </c>
      <c r="H21" s="23">
        <f t="shared" si="2"/>
        <v>0.5481477206725617</v>
      </c>
      <c r="I21" s="37">
        <f t="shared" si="3"/>
        <v>546744806.4392188</v>
      </c>
    </row>
    <row r="22" spans="1:9" ht="13.5">
      <c r="A22" s="35">
        <v>18</v>
      </c>
      <c r="B22" s="36" t="s">
        <v>14</v>
      </c>
      <c r="C22" s="76">
        <v>3329475</v>
      </c>
      <c r="D22" s="23">
        <f t="shared" si="0"/>
        <v>0.22323863072193173</v>
      </c>
      <c r="E22" s="76">
        <v>7592636</v>
      </c>
      <c r="F22" s="23">
        <f t="shared" si="1"/>
        <v>0.5090801595476899</v>
      </c>
      <c r="G22" s="78">
        <v>3992310.349176018</v>
      </c>
      <c r="H22" s="23">
        <f t="shared" si="2"/>
        <v>0.26768120973037834</v>
      </c>
      <c r="I22" s="37">
        <f t="shared" si="3"/>
        <v>14914421.349176018</v>
      </c>
    </row>
    <row r="23" spans="1:9" ht="13.5">
      <c r="A23" s="35">
        <v>19</v>
      </c>
      <c r="B23" s="36" t="s">
        <v>15</v>
      </c>
      <c r="C23" s="76">
        <v>6004155</v>
      </c>
      <c r="D23" s="23">
        <f t="shared" si="0"/>
        <v>0.25608285787985435</v>
      </c>
      <c r="E23" s="76">
        <v>12057161</v>
      </c>
      <c r="F23" s="23">
        <f t="shared" si="1"/>
        <v>0.5142492568558811</v>
      </c>
      <c r="G23" s="78">
        <v>5384825.8062467575</v>
      </c>
      <c r="H23" s="23">
        <f t="shared" si="2"/>
        <v>0.22966788526426457</v>
      </c>
      <c r="I23" s="37">
        <f t="shared" si="3"/>
        <v>23446141.806246758</v>
      </c>
    </row>
    <row r="24" spans="1:9" ht="13.5">
      <c r="A24" s="30">
        <v>20</v>
      </c>
      <c r="B24" s="61" t="s">
        <v>16</v>
      </c>
      <c r="C24" s="77">
        <v>7548340</v>
      </c>
      <c r="D24" s="34">
        <f t="shared" si="0"/>
        <v>0.124177357316128</v>
      </c>
      <c r="E24" s="77">
        <v>36240713</v>
      </c>
      <c r="F24" s="34">
        <f t="shared" si="1"/>
        <v>0.5961941258067661</v>
      </c>
      <c r="G24" s="79">
        <v>16997713.308640316</v>
      </c>
      <c r="H24" s="34">
        <f t="shared" si="2"/>
        <v>0.2796285168771058</v>
      </c>
      <c r="I24" s="33">
        <f t="shared" si="3"/>
        <v>60786766.308640316</v>
      </c>
    </row>
    <row r="25" spans="1:9" ht="13.5">
      <c r="A25" s="57">
        <v>21</v>
      </c>
      <c r="B25" s="60" t="s">
        <v>17</v>
      </c>
      <c r="C25" s="76">
        <v>6422275</v>
      </c>
      <c r="D25" s="44">
        <f t="shared" si="0"/>
        <v>0.19311129951934208</v>
      </c>
      <c r="E25" s="76">
        <v>19189229</v>
      </c>
      <c r="F25" s="44">
        <f t="shared" si="1"/>
        <v>0.5770006654906937</v>
      </c>
      <c r="G25" s="78">
        <v>7645353.656621708</v>
      </c>
      <c r="H25" s="44">
        <f t="shared" si="2"/>
        <v>0.22988803498996413</v>
      </c>
      <c r="I25" s="55">
        <f t="shared" si="3"/>
        <v>33256857.65662171</v>
      </c>
    </row>
    <row r="26" spans="1:9" ht="13.5">
      <c r="A26" s="35">
        <v>22</v>
      </c>
      <c r="B26" s="36" t="s">
        <v>18</v>
      </c>
      <c r="C26" s="76">
        <v>3876228</v>
      </c>
      <c r="D26" s="23">
        <f t="shared" si="0"/>
        <v>0.122056631596937</v>
      </c>
      <c r="E26" s="76">
        <v>22205507</v>
      </c>
      <c r="F26" s="23">
        <f t="shared" si="1"/>
        <v>0.6992182573682987</v>
      </c>
      <c r="G26" s="78">
        <v>5675883.978052099</v>
      </c>
      <c r="H26" s="23">
        <f t="shared" si="2"/>
        <v>0.1787251110347643</v>
      </c>
      <c r="I26" s="37">
        <f t="shared" si="3"/>
        <v>31757618.9780521</v>
      </c>
    </row>
    <row r="27" spans="1:9" ht="13.5">
      <c r="A27" s="35">
        <v>23</v>
      </c>
      <c r="B27" s="36" t="s">
        <v>19</v>
      </c>
      <c r="C27" s="76">
        <v>18146809</v>
      </c>
      <c r="D27" s="23">
        <f t="shared" si="0"/>
        <v>0.12700312945629239</v>
      </c>
      <c r="E27" s="76">
        <v>75571789</v>
      </c>
      <c r="F27" s="23">
        <f t="shared" si="1"/>
        <v>0.5289003538644516</v>
      </c>
      <c r="G27" s="78">
        <v>49166140.96420914</v>
      </c>
      <c r="H27" s="23">
        <f t="shared" si="2"/>
        <v>0.34409651667925606</v>
      </c>
      <c r="I27" s="37">
        <f t="shared" si="3"/>
        <v>142884738.96420914</v>
      </c>
    </row>
    <row r="28" spans="1:9" ht="13.5">
      <c r="A28" s="35">
        <v>24</v>
      </c>
      <c r="B28" s="36" t="s">
        <v>20</v>
      </c>
      <c r="C28" s="76">
        <v>9430013</v>
      </c>
      <c r="D28" s="23">
        <f t="shared" si="0"/>
        <v>0.12206387553418173</v>
      </c>
      <c r="E28" s="76">
        <v>16309670</v>
      </c>
      <c r="F28" s="23">
        <f t="shared" si="1"/>
        <v>0.21111545963760364</v>
      </c>
      <c r="G28" s="78">
        <v>51515057.26391453</v>
      </c>
      <c r="H28" s="23">
        <f t="shared" si="2"/>
        <v>0.6668206648282148</v>
      </c>
      <c r="I28" s="37">
        <f t="shared" si="3"/>
        <v>77254740.26391453</v>
      </c>
    </row>
    <row r="29" spans="1:9" ht="13.5">
      <c r="A29" s="30">
        <v>25</v>
      </c>
      <c r="B29" s="61" t="s">
        <v>21</v>
      </c>
      <c r="C29" s="77">
        <v>2542194</v>
      </c>
      <c r="D29" s="34">
        <f t="shared" si="0"/>
        <v>0.09931591166813983</v>
      </c>
      <c r="E29" s="77">
        <v>10481537</v>
      </c>
      <c r="F29" s="34">
        <f t="shared" si="1"/>
        <v>0.40948228295650896</v>
      </c>
      <c r="G29" s="79">
        <v>12573315.407776428</v>
      </c>
      <c r="H29" s="34">
        <f t="shared" si="2"/>
        <v>0.49120180537535113</v>
      </c>
      <c r="I29" s="33">
        <f t="shared" si="3"/>
        <v>25597046.40777643</v>
      </c>
    </row>
    <row r="30" spans="1:9" ht="13.5">
      <c r="A30" s="57">
        <v>26</v>
      </c>
      <c r="B30" s="60" t="s">
        <v>95</v>
      </c>
      <c r="C30" s="76">
        <v>82568375</v>
      </c>
      <c r="D30" s="44">
        <f t="shared" si="0"/>
        <v>0.14958299177665635</v>
      </c>
      <c r="E30" s="76">
        <v>195745898</v>
      </c>
      <c r="F30" s="44">
        <f t="shared" si="1"/>
        <v>0.3546183033255555</v>
      </c>
      <c r="G30" s="78">
        <v>273676123.8980883</v>
      </c>
      <c r="H30" s="44">
        <f t="shared" si="2"/>
        <v>0.4957987048977883</v>
      </c>
      <c r="I30" s="55">
        <f t="shared" si="3"/>
        <v>551990396.8980882</v>
      </c>
    </row>
    <row r="31" spans="1:9" ht="13.5">
      <c r="A31" s="35">
        <v>27</v>
      </c>
      <c r="B31" s="36" t="s">
        <v>76</v>
      </c>
      <c r="C31" s="76">
        <v>8715925</v>
      </c>
      <c r="D31" s="23">
        <f t="shared" si="0"/>
        <v>0.13279015773712183</v>
      </c>
      <c r="E31" s="76">
        <v>36703334</v>
      </c>
      <c r="F31" s="23">
        <f t="shared" si="1"/>
        <v>0.5591880966550614</v>
      </c>
      <c r="G31" s="78">
        <v>20217570.93173703</v>
      </c>
      <c r="H31" s="23">
        <f t="shared" si="2"/>
        <v>0.30802174560781664</v>
      </c>
      <c r="I31" s="37">
        <f t="shared" si="3"/>
        <v>65636829.931737036</v>
      </c>
    </row>
    <row r="32" spans="1:9" ht="13.5">
      <c r="A32" s="35">
        <v>28</v>
      </c>
      <c r="B32" s="36" t="s">
        <v>22</v>
      </c>
      <c r="C32" s="76">
        <v>40235754</v>
      </c>
      <c r="D32" s="23">
        <f t="shared" si="0"/>
        <v>0.11856608262509026</v>
      </c>
      <c r="E32" s="76">
        <v>121039772</v>
      </c>
      <c r="F32" s="23">
        <f t="shared" si="1"/>
        <v>0.35667808307690935</v>
      </c>
      <c r="G32" s="78">
        <v>178077458.50592095</v>
      </c>
      <c r="H32" s="23">
        <f t="shared" si="2"/>
        <v>0.5247558342980004</v>
      </c>
      <c r="I32" s="37">
        <f t="shared" si="3"/>
        <v>339352984.50592095</v>
      </c>
    </row>
    <row r="33" spans="1:9" ht="13.5">
      <c r="A33" s="35">
        <v>29</v>
      </c>
      <c r="B33" s="36" t="s">
        <v>86</v>
      </c>
      <c r="C33" s="76">
        <v>18176379</v>
      </c>
      <c r="D33" s="23">
        <f t="shared" si="0"/>
        <v>0.1158887530269369</v>
      </c>
      <c r="E33" s="76">
        <v>66034476</v>
      </c>
      <c r="F33" s="23">
        <f t="shared" si="1"/>
        <v>0.4210218702210815</v>
      </c>
      <c r="G33" s="78">
        <v>72632484.19595398</v>
      </c>
      <c r="H33" s="23">
        <f t="shared" si="2"/>
        <v>0.4630893767519817</v>
      </c>
      <c r="I33" s="37">
        <f t="shared" si="3"/>
        <v>156843339.19595397</v>
      </c>
    </row>
    <row r="34" spans="1:9" ht="13.5">
      <c r="A34" s="30">
        <v>30</v>
      </c>
      <c r="B34" s="61" t="s">
        <v>23</v>
      </c>
      <c r="C34" s="77">
        <v>2848628</v>
      </c>
      <c r="D34" s="34">
        <f t="shared" si="0"/>
        <v>0.09390191371033298</v>
      </c>
      <c r="E34" s="77">
        <v>16089794</v>
      </c>
      <c r="F34" s="34">
        <f t="shared" si="1"/>
        <v>0.5303825026662075</v>
      </c>
      <c r="G34" s="79">
        <v>11397786.15</v>
      </c>
      <c r="H34" s="34">
        <f t="shared" si="2"/>
        <v>0.3757155836234596</v>
      </c>
      <c r="I34" s="33">
        <f t="shared" si="3"/>
        <v>30336208.15</v>
      </c>
    </row>
    <row r="35" spans="1:9" ht="13.5">
      <c r="A35" s="57">
        <v>31</v>
      </c>
      <c r="B35" s="60" t="s">
        <v>66</v>
      </c>
      <c r="C35" s="76">
        <v>6771282</v>
      </c>
      <c r="D35" s="44">
        <f t="shared" si="0"/>
        <v>0.09436553640093219</v>
      </c>
      <c r="E35" s="76">
        <v>31510496</v>
      </c>
      <c r="F35" s="44">
        <f t="shared" si="1"/>
        <v>0.43913469521715803</v>
      </c>
      <c r="G35" s="78">
        <v>33474100.87542712</v>
      </c>
      <c r="H35" s="44">
        <f t="shared" si="2"/>
        <v>0.46649976838190965</v>
      </c>
      <c r="I35" s="55">
        <f t="shared" si="3"/>
        <v>71755878.87542713</v>
      </c>
    </row>
    <row r="36" spans="1:9" ht="13.5">
      <c r="A36" s="35">
        <v>32</v>
      </c>
      <c r="B36" s="36" t="s">
        <v>24</v>
      </c>
      <c r="C36" s="76">
        <v>20634378</v>
      </c>
      <c r="D36" s="23">
        <f t="shared" si="0"/>
        <v>0.08873473383635236</v>
      </c>
      <c r="E36" s="76">
        <v>151999904</v>
      </c>
      <c r="F36" s="23">
        <f t="shared" si="1"/>
        <v>0.6536504771111157</v>
      </c>
      <c r="G36" s="78">
        <v>59905751.737573706</v>
      </c>
      <c r="H36" s="23">
        <f t="shared" si="2"/>
        <v>0.25761478905253193</v>
      </c>
      <c r="I36" s="37">
        <f t="shared" si="3"/>
        <v>232540033.7375737</v>
      </c>
    </row>
    <row r="37" spans="1:9" ht="13.5">
      <c r="A37" s="35">
        <v>33</v>
      </c>
      <c r="B37" s="36" t="s">
        <v>25</v>
      </c>
      <c r="C37" s="76">
        <v>5150004</v>
      </c>
      <c r="D37" s="23">
        <f aca="true" t="shared" si="4" ref="D37:D68">C37/$I37</f>
        <v>0.22882697542843544</v>
      </c>
      <c r="E37" s="76">
        <v>11029268</v>
      </c>
      <c r="F37" s="23">
        <f aca="true" t="shared" si="5" ref="F37:F68">E37/$I37</f>
        <v>0.4900567140587909</v>
      </c>
      <c r="G37" s="78">
        <v>6326833.280453001</v>
      </c>
      <c r="H37" s="23">
        <f aca="true" t="shared" si="6" ref="H37:H68">G37/$I37</f>
        <v>0.2811163105127737</v>
      </c>
      <c r="I37" s="37">
        <f aca="true" t="shared" si="7" ref="I37:I73">C37+E37+G37</f>
        <v>22506105.280453</v>
      </c>
    </row>
    <row r="38" spans="1:9" ht="13.5">
      <c r="A38" s="35">
        <v>34</v>
      </c>
      <c r="B38" s="36" t="s">
        <v>26</v>
      </c>
      <c r="C38" s="76">
        <v>8427571</v>
      </c>
      <c r="D38" s="23">
        <f t="shared" si="4"/>
        <v>0.16873959980731953</v>
      </c>
      <c r="E38" s="76">
        <v>28331940</v>
      </c>
      <c r="F38" s="23">
        <f t="shared" si="5"/>
        <v>0.5672714258194904</v>
      </c>
      <c r="G38" s="78">
        <v>13184728.58349599</v>
      </c>
      <c r="H38" s="23">
        <f t="shared" si="6"/>
        <v>0.2639889743731901</v>
      </c>
      <c r="I38" s="37">
        <f t="shared" si="7"/>
        <v>49944239.58349599</v>
      </c>
    </row>
    <row r="39" spans="1:9" ht="13.5">
      <c r="A39" s="30">
        <v>35</v>
      </c>
      <c r="B39" s="61" t="s">
        <v>27</v>
      </c>
      <c r="C39" s="77">
        <v>11919400</v>
      </c>
      <c r="D39" s="34">
        <f t="shared" si="4"/>
        <v>0.1689401993572334</v>
      </c>
      <c r="E39" s="77">
        <v>35431587</v>
      </c>
      <c r="F39" s="34">
        <f t="shared" si="5"/>
        <v>0.5021913327284225</v>
      </c>
      <c r="G39" s="79">
        <v>23202972.59842435</v>
      </c>
      <c r="H39" s="34">
        <f t="shared" si="6"/>
        <v>0.32886846791434415</v>
      </c>
      <c r="I39" s="33">
        <f t="shared" si="7"/>
        <v>70553959.59842435</v>
      </c>
    </row>
    <row r="40" spans="1:9" ht="13.5">
      <c r="A40" s="57">
        <v>36</v>
      </c>
      <c r="B40" s="60" t="s">
        <v>77</v>
      </c>
      <c r="C40" s="76">
        <v>51326683</v>
      </c>
      <c r="D40" s="44">
        <f t="shared" si="4"/>
        <v>0.22215095359753945</v>
      </c>
      <c r="E40" s="76">
        <v>50209427</v>
      </c>
      <c r="F40" s="44">
        <f t="shared" si="5"/>
        <v>0.21731527220716845</v>
      </c>
      <c r="G40" s="78">
        <v>129508061.4015154</v>
      </c>
      <c r="H40" s="44">
        <f t="shared" si="6"/>
        <v>0.560533774195292</v>
      </c>
      <c r="I40" s="55">
        <f t="shared" si="7"/>
        <v>231044171.4015154</v>
      </c>
    </row>
    <row r="41" spans="1:9" ht="13.5">
      <c r="A41" s="35">
        <v>37</v>
      </c>
      <c r="B41" s="36" t="s">
        <v>67</v>
      </c>
      <c r="C41" s="76">
        <v>20924776</v>
      </c>
      <c r="D41" s="23">
        <f t="shared" si="4"/>
        <v>0.09786708485703208</v>
      </c>
      <c r="E41" s="76">
        <v>122435603</v>
      </c>
      <c r="F41" s="23">
        <f t="shared" si="5"/>
        <v>0.5726424764749162</v>
      </c>
      <c r="G41" s="78">
        <v>70447726.45821099</v>
      </c>
      <c r="H41" s="23">
        <f t="shared" si="6"/>
        <v>0.32949043866805167</v>
      </c>
      <c r="I41" s="37">
        <f t="shared" si="7"/>
        <v>213808105.458211</v>
      </c>
    </row>
    <row r="42" spans="1:9" ht="13.5">
      <c r="A42" s="35">
        <v>38</v>
      </c>
      <c r="B42" s="36" t="s">
        <v>87</v>
      </c>
      <c r="C42" s="76">
        <v>6144281</v>
      </c>
      <c r="D42" s="23">
        <f t="shared" si="4"/>
        <v>0.08450817059461571</v>
      </c>
      <c r="E42" s="76">
        <v>12184318</v>
      </c>
      <c r="F42" s="23">
        <f t="shared" si="5"/>
        <v>0.16758257379879712</v>
      </c>
      <c r="G42" s="78">
        <v>54377755.38878465</v>
      </c>
      <c r="H42" s="23">
        <f t="shared" si="6"/>
        <v>0.7479092556065872</v>
      </c>
      <c r="I42" s="37">
        <f t="shared" si="7"/>
        <v>72706354.38878465</v>
      </c>
    </row>
    <row r="43" spans="1:9" ht="13.5">
      <c r="A43" s="35">
        <v>39</v>
      </c>
      <c r="B43" s="36" t="s">
        <v>78</v>
      </c>
      <c r="C43" s="76">
        <v>6799422</v>
      </c>
      <c r="D43" s="23">
        <f t="shared" si="4"/>
        <v>0.2128549751598654</v>
      </c>
      <c r="E43" s="76">
        <v>12126622</v>
      </c>
      <c r="F43" s="23">
        <f t="shared" si="5"/>
        <v>0.3796222420939717</v>
      </c>
      <c r="G43" s="78">
        <v>13017874.599474935</v>
      </c>
      <c r="H43" s="23">
        <f t="shared" si="6"/>
        <v>0.4075227827461628</v>
      </c>
      <c r="I43" s="37">
        <f t="shared" si="7"/>
        <v>31943918.599474937</v>
      </c>
    </row>
    <row r="44" spans="1:9" ht="13.5">
      <c r="A44" s="30">
        <v>40</v>
      </c>
      <c r="B44" s="61" t="s">
        <v>28</v>
      </c>
      <c r="C44" s="77">
        <v>28649740</v>
      </c>
      <c r="D44" s="34">
        <f t="shared" si="4"/>
        <v>0.121156240120494</v>
      </c>
      <c r="E44" s="77">
        <v>130897021</v>
      </c>
      <c r="F44" s="34">
        <f t="shared" si="5"/>
        <v>0.5535474635139218</v>
      </c>
      <c r="G44" s="79">
        <v>76922610.8747533</v>
      </c>
      <c r="H44" s="34">
        <f t="shared" si="6"/>
        <v>0.3252962963655842</v>
      </c>
      <c r="I44" s="33">
        <f t="shared" si="7"/>
        <v>236469371.8747533</v>
      </c>
    </row>
    <row r="45" spans="1:9" ht="13.5">
      <c r="A45" s="57">
        <v>41</v>
      </c>
      <c r="B45" s="60" t="s">
        <v>29</v>
      </c>
      <c r="C45" s="76">
        <v>2850832</v>
      </c>
      <c r="D45" s="44">
        <f t="shared" si="4"/>
        <v>0.137791192393887</v>
      </c>
      <c r="E45" s="76">
        <v>3725947</v>
      </c>
      <c r="F45" s="44">
        <f t="shared" si="5"/>
        <v>0.18008871793442272</v>
      </c>
      <c r="G45" s="78">
        <v>14112729.164285796</v>
      </c>
      <c r="H45" s="44">
        <f t="shared" si="6"/>
        <v>0.6821200896716904</v>
      </c>
      <c r="I45" s="55">
        <f t="shared" si="7"/>
        <v>20689508.164285794</v>
      </c>
    </row>
    <row r="46" spans="1:9" ht="13.5">
      <c r="A46" s="35">
        <v>42</v>
      </c>
      <c r="B46" s="36" t="s">
        <v>30</v>
      </c>
      <c r="C46" s="76">
        <v>5820646</v>
      </c>
      <c r="D46" s="23">
        <f t="shared" si="4"/>
        <v>0.15171275033803733</v>
      </c>
      <c r="E46" s="76">
        <v>20325042</v>
      </c>
      <c r="F46" s="23">
        <f t="shared" si="5"/>
        <v>0.5297638823175508</v>
      </c>
      <c r="G46" s="78">
        <v>12220540.197898882</v>
      </c>
      <c r="H46" s="23">
        <f t="shared" si="6"/>
        <v>0.31852336734441195</v>
      </c>
      <c r="I46" s="37">
        <f t="shared" si="7"/>
        <v>38366228.19789888</v>
      </c>
    </row>
    <row r="47" spans="1:9" ht="13.5">
      <c r="A47" s="35">
        <v>43</v>
      </c>
      <c r="B47" s="36" t="s">
        <v>31</v>
      </c>
      <c r="C47" s="76">
        <v>8715237</v>
      </c>
      <c r="D47" s="23">
        <f t="shared" si="4"/>
        <v>0.1732177025777176</v>
      </c>
      <c r="E47" s="76">
        <v>25645806</v>
      </c>
      <c r="F47" s="23">
        <f t="shared" si="5"/>
        <v>0.509717360075675</v>
      </c>
      <c r="G47" s="78">
        <v>15952734.808533939</v>
      </c>
      <c r="H47" s="23">
        <f t="shared" si="6"/>
        <v>0.3170649373466074</v>
      </c>
      <c r="I47" s="37">
        <f t="shared" si="7"/>
        <v>50313777.80853394</v>
      </c>
    </row>
    <row r="48" spans="1:9" ht="13.5">
      <c r="A48" s="35">
        <v>44</v>
      </c>
      <c r="B48" s="36" t="s">
        <v>88</v>
      </c>
      <c r="C48" s="76">
        <v>14412684</v>
      </c>
      <c r="D48" s="23">
        <f t="shared" si="4"/>
        <v>0.18548419149720138</v>
      </c>
      <c r="E48" s="76">
        <v>31020952</v>
      </c>
      <c r="F48" s="23">
        <f t="shared" si="5"/>
        <v>0.39922447485794404</v>
      </c>
      <c r="G48" s="78">
        <v>32269395.636620414</v>
      </c>
      <c r="H48" s="23">
        <f t="shared" si="6"/>
        <v>0.4152913336448545</v>
      </c>
      <c r="I48" s="37">
        <f t="shared" si="7"/>
        <v>77703031.63662042</v>
      </c>
    </row>
    <row r="49" spans="1:9" ht="13.5">
      <c r="A49" s="30">
        <v>45</v>
      </c>
      <c r="B49" s="61" t="s">
        <v>79</v>
      </c>
      <c r="C49" s="77">
        <v>13505669</v>
      </c>
      <c r="D49" s="34">
        <f t="shared" si="4"/>
        <v>0.08007590738162516</v>
      </c>
      <c r="E49" s="77">
        <v>31076231</v>
      </c>
      <c r="F49" s="34">
        <f t="shared" si="5"/>
        <v>0.18425280490185184</v>
      </c>
      <c r="G49" s="79">
        <v>124078929.97517323</v>
      </c>
      <c r="H49" s="34">
        <f t="shared" si="6"/>
        <v>0.735671287716523</v>
      </c>
      <c r="I49" s="33">
        <f t="shared" si="7"/>
        <v>168660829.97517323</v>
      </c>
    </row>
    <row r="50" spans="1:9" ht="13.5">
      <c r="A50" s="57">
        <v>46</v>
      </c>
      <c r="B50" s="60" t="s">
        <v>32</v>
      </c>
      <c r="C50" s="76">
        <v>3161544</v>
      </c>
      <c r="D50" s="44">
        <f t="shared" si="4"/>
        <v>0.30646150080934176</v>
      </c>
      <c r="E50" s="76">
        <v>4846797</v>
      </c>
      <c r="F50" s="44">
        <f t="shared" si="5"/>
        <v>0.4698200255122862</v>
      </c>
      <c r="G50" s="78">
        <v>2307943.4</v>
      </c>
      <c r="H50" s="44">
        <f t="shared" si="6"/>
        <v>0.22371847367837203</v>
      </c>
      <c r="I50" s="55">
        <f t="shared" si="7"/>
        <v>10316284.4</v>
      </c>
    </row>
    <row r="51" spans="1:9" ht="13.5">
      <c r="A51" s="35">
        <v>47</v>
      </c>
      <c r="B51" s="36" t="s">
        <v>33</v>
      </c>
      <c r="C51" s="76">
        <v>5237614</v>
      </c>
      <c r="D51" s="23">
        <f t="shared" si="4"/>
        <v>0.07602096940582032</v>
      </c>
      <c r="E51" s="76">
        <v>15354862</v>
      </c>
      <c r="F51" s="23">
        <f t="shared" si="5"/>
        <v>0.2228670334111282</v>
      </c>
      <c r="G51" s="78">
        <v>48304488.1</v>
      </c>
      <c r="H51" s="23">
        <f t="shared" si="6"/>
        <v>0.7011119971830516</v>
      </c>
      <c r="I51" s="37">
        <f t="shared" si="7"/>
        <v>68896964.1</v>
      </c>
    </row>
    <row r="52" spans="1:9" ht="13.5">
      <c r="A52" s="35">
        <v>48</v>
      </c>
      <c r="B52" s="36" t="s">
        <v>34</v>
      </c>
      <c r="C52" s="76">
        <v>15969180</v>
      </c>
      <c r="D52" s="23">
        <f t="shared" si="4"/>
        <v>0.17734062939780945</v>
      </c>
      <c r="E52" s="76">
        <v>30547765</v>
      </c>
      <c r="F52" s="23">
        <f t="shared" si="5"/>
        <v>0.3392384500516855</v>
      </c>
      <c r="G52" s="78">
        <v>43531117.05</v>
      </c>
      <c r="H52" s="23">
        <f t="shared" si="6"/>
        <v>0.48342092055050506</v>
      </c>
      <c r="I52" s="37">
        <f t="shared" si="7"/>
        <v>90048062.05</v>
      </c>
    </row>
    <row r="53" spans="1:9" ht="13.5">
      <c r="A53" s="35">
        <v>49</v>
      </c>
      <c r="B53" s="36" t="s">
        <v>35</v>
      </c>
      <c r="C53" s="76">
        <v>22332459</v>
      </c>
      <c r="D53" s="23">
        <f t="shared" si="4"/>
        <v>0.15960957918539734</v>
      </c>
      <c r="E53" s="76">
        <v>80979387</v>
      </c>
      <c r="F53" s="23">
        <f t="shared" si="5"/>
        <v>0.5787578466733752</v>
      </c>
      <c r="G53" s="78">
        <v>36607444.01992627</v>
      </c>
      <c r="H53" s="23">
        <f t="shared" si="6"/>
        <v>0.2616325741412275</v>
      </c>
      <c r="I53" s="37">
        <f t="shared" si="7"/>
        <v>139919290.01992628</v>
      </c>
    </row>
    <row r="54" spans="1:9" ht="13.5">
      <c r="A54" s="30">
        <v>50</v>
      </c>
      <c r="B54" s="61" t="s">
        <v>36</v>
      </c>
      <c r="C54" s="77">
        <v>9816207</v>
      </c>
      <c r="D54" s="34">
        <f t="shared" si="4"/>
        <v>0.11649104943768455</v>
      </c>
      <c r="E54" s="77">
        <v>47626487</v>
      </c>
      <c r="F54" s="34">
        <f t="shared" si="5"/>
        <v>0.5651938117910758</v>
      </c>
      <c r="G54" s="79">
        <v>26823067.596139263</v>
      </c>
      <c r="H54" s="34">
        <f t="shared" si="6"/>
        <v>0.3183151387712396</v>
      </c>
      <c r="I54" s="33">
        <f t="shared" si="7"/>
        <v>84265761.59613927</v>
      </c>
    </row>
    <row r="55" spans="1:9" ht="13.5">
      <c r="A55" s="57">
        <v>51</v>
      </c>
      <c r="B55" s="60" t="s">
        <v>37</v>
      </c>
      <c r="C55" s="76">
        <v>11077547</v>
      </c>
      <c r="D55" s="44">
        <f t="shared" si="4"/>
        <v>0.10971930297748676</v>
      </c>
      <c r="E55" s="76">
        <v>46863179</v>
      </c>
      <c r="F55" s="44">
        <f t="shared" si="5"/>
        <v>0.4641637119832753</v>
      </c>
      <c r="G55" s="78">
        <v>43021882.21373423</v>
      </c>
      <c r="H55" s="44">
        <f t="shared" si="6"/>
        <v>0.4261169850392379</v>
      </c>
      <c r="I55" s="55">
        <f t="shared" si="7"/>
        <v>100962608.21373424</v>
      </c>
    </row>
    <row r="56" spans="1:9" ht="13.5">
      <c r="A56" s="35">
        <v>52</v>
      </c>
      <c r="B56" s="36" t="s">
        <v>89</v>
      </c>
      <c r="C56" s="76">
        <v>36746746</v>
      </c>
      <c r="D56" s="23">
        <f t="shared" si="4"/>
        <v>0.08125621103435997</v>
      </c>
      <c r="E56" s="76">
        <v>210753535</v>
      </c>
      <c r="F56" s="23">
        <f t="shared" si="5"/>
        <v>0.4660285761410648</v>
      </c>
      <c r="G56" s="78">
        <v>204732791.7981063</v>
      </c>
      <c r="H56" s="23">
        <f t="shared" si="6"/>
        <v>0.4527152128245752</v>
      </c>
      <c r="I56" s="37">
        <f t="shared" si="7"/>
        <v>452233072.7981063</v>
      </c>
    </row>
    <row r="57" spans="1:9" ht="13.5">
      <c r="A57" s="35">
        <v>53</v>
      </c>
      <c r="B57" s="36" t="s">
        <v>38</v>
      </c>
      <c r="C57" s="76">
        <v>34632924</v>
      </c>
      <c r="D57" s="23">
        <f t="shared" si="4"/>
        <v>0.18504543554059974</v>
      </c>
      <c r="E57" s="76">
        <v>106105232</v>
      </c>
      <c r="F57" s="23">
        <f t="shared" si="5"/>
        <v>0.5669255321490146</v>
      </c>
      <c r="G57" s="78">
        <v>46420872.801882505</v>
      </c>
      <c r="H57" s="23">
        <f t="shared" si="6"/>
        <v>0.2480290323103856</v>
      </c>
      <c r="I57" s="37">
        <f t="shared" si="7"/>
        <v>187159028.8018825</v>
      </c>
    </row>
    <row r="58" spans="1:9" ht="13.5">
      <c r="A58" s="35">
        <v>54</v>
      </c>
      <c r="B58" s="36" t="s">
        <v>39</v>
      </c>
      <c r="C58" s="76">
        <v>1726937</v>
      </c>
      <c r="D58" s="23">
        <f t="shared" si="4"/>
        <v>0.1779736828896933</v>
      </c>
      <c r="E58" s="76">
        <v>4852510</v>
      </c>
      <c r="F58" s="23">
        <f t="shared" si="5"/>
        <v>0.5000871925027176</v>
      </c>
      <c r="G58" s="78">
        <v>3123880.885114014</v>
      </c>
      <c r="H58" s="23">
        <f t="shared" si="6"/>
        <v>0.32193912460758906</v>
      </c>
      <c r="I58" s="37">
        <f t="shared" si="7"/>
        <v>9703327.885114014</v>
      </c>
    </row>
    <row r="59" spans="1:9" ht="13.5">
      <c r="A59" s="30">
        <v>55</v>
      </c>
      <c r="B59" s="61" t="s">
        <v>80</v>
      </c>
      <c r="C59" s="77">
        <v>27877297</v>
      </c>
      <c r="D59" s="34">
        <f t="shared" si="4"/>
        <v>0.1546990929172487</v>
      </c>
      <c r="E59" s="77">
        <v>88526618</v>
      </c>
      <c r="F59" s="34">
        <f t="shared" si="5"/>
        <v>0.49125951858359085</v>
      </c>
      <c r="G59" s="79">
        <v>63799449.31392046</v>
      </c>
      <c r="H59" s="34">
        <f t="shared" si="6"/>
        <v>0.35404138849916045</v>
      </c>
      <c r="I59" s="33">
        <f t="shared" si="7"/>
        <v>180203364.31392047</v>
      </c>
    </row>
    <row r="60" spans="1:9" ht="13.5">
      <c r="A60" s="57">
        <v>56</v>
      </c>
      <c r="B60" s="60" t="s">
        <v>68</v>
      </c>
      <c r="C60" s="76">
        <v>4422112</v>
      </c>
      <c r="D60" s="44">
        <f t="shared" si="4"/>
        <v>0.1698740327979804</v>
      </c>
      <c r="E60" s="76">
        <v>13518972</v>
      </c>
      <c r="F60" s="44">
        <f t="shared" si="5"/>
        <v>0.5193270303698727</v>
      </c>
      <c r="G60" s="78">
        <v>8090628.6</v>
      </c>
      <c r="H60" s="44">
        <f t="shared" si="6"/>
        <v>0.31079893683214677</v>
      </c>
      <c r="I60" s="55">
        <f t="shared" si="7"/>
        <v>26031712.6</v>
      </c>
    </row>
    <row r="61" spans="1:9" ht="13.5">
      <c r="A61" s="35">
        <v>57</v>
      </c>
      <c r="B61" s="36" t="s">
        <v>81</v>
      </c>
      <c r="C61" s="76">
        <v>13627710</v>
      </c>
      <c r="D61" s="23">
        <f t="shared" si="4"/>
        <v>0.14493344240125577</v>
      </c>
      <c r="E61" s="76">
        <v>47494354</v>
      </c>
      <c r="F61" s="23">
        <f t="shared" si="5"/>
        <v>0.5051120268808077</v>
      </c>
      <c r="G61" s="78">
        <v>32905303.143264122</v>
      </c>
      <c r="H61" s="23">
        <f t="shared" si="6"/>
        <v>0.3499545307179366</v>
      </c>
      <c r="I61" s="37">
        <f t="shared" si="7"/>
        <v>94027367.14326411</v>
      </c>
    </row>
    <row r="62" spans="1:9" ht="13.5">
      <c r="A62" s="35">
        <v>58</v>
      </c>
      <c r="B62" s="36" t="s">
        <v>40</v>
      </c>
      <c r="C62" s="76">
        <v>20142037</v>
      </c>
      <c r="D62" s="23">
        <f t="shared" si="4"/>
        <v>0.20628133668346607</v>
      </c>
      <c r="E62" s="76">
        <v>55720032</v>
      </c>
      <c r="F62" s="23">
        <f t="shared" si="5"/>
        <v>0.5706474812356617</v>
      </c>
      <c r="G62" s="78">
        <v>21781456.70057022</v>
      </c>
      <c r="H62" s="23">
        <f t="shared" si="6"/>
        <v>0.22307118208087212</v>
      </c>
      <c r="I62" s="37">
        <f t="shared" si="7"/>
        <v>97643525.70057023</v>
      </c>
    </row>
    <row r="63" spans="1:9" ht="13.5">
      <c r="A63" s="35">
        <v>59</v>
      </c>
      <c r="B63" s="36" t="s">
        <v>41</v>
      </c>
      <c r="C63" s="76">
        <v>8494236</v>
      </c>
      <c r="D63" s="23">
        <f t="shared" si="4"/>
        <v>0.15044625560807395</v>
      </c>
      <c r="E63" s="76">
        <v>37256809</v>
      </c>
      <c r="F63" s="23">
        <f t="shared" si="5"/>
        <v>0.6598765810080142</v>
      </c>
      <c r="G63" s="78">
        <v>10709223.59005551</v>
      </c>
      <c r="H63" s="23">
        <f t="shared" si="6"/>
        <v>0.18967716338391194</v>
      </c>
      <c r="I63" s="37">
        <f t="shared" si="7"/>
        <v>56460268.59005551</v>
      </c>
    </row>
    <row r="64" spans="1:9" ht="13.5">
      <c r="A64" s="30">
        <v>60</v>
      </c>
      <c r="B64" s="61" t="s">
        <v>42</v>
      </c>
      <c r="C64" s="77">
        <v>8078064</v>
      </c>
      <c r="D64" s="34">
        <f t="shared" si="4"/>
        <v>0.11457033368323309</v>
      </c>
      <c r="E64" s="77">
        <v>35845849</v>
      </c>
      <c r="F64" s="34">
        <f t="shared" si="5"/>
        <v>0.5083979132981352</v>
      </c>
      <c r="G64" s="79">
        <v>26583553.813655563</v>
      </c>
      <c r="H64" s="34">
        <f t="shared" si="6"/>
        <v>0.37703175301863184</v>
      </c>
      <c r="I64" s="33">
        <f t="shared" si="7"/>
        <v>70507466.81365556</v>
      </c>
    </row>
    <row r="65" spans="1:9" ht="15" customHeight="1">
      <c r="A65" s="57">
        <v>61</v>
      </c>
      <c r="B65" s="60" t="s">
        <v>43</v>
      </c>
      <c r="C65" s="76">
        <v>7220708</v>
      </c>
      <c r="D65" s="44">
        <f t="shared" si="4"/>
        <v>0.15225309586336536</v>
      </c>
      <c r="E65" s="76">
        <v>14388349</v>
      </c>
      <c r="F65" s="44">
        <f t="shared" si="5"/>
        <v>0.30338724119747773</v>
      </c>
      <c r="G65" s="78">
        <v>25816632.17271799</v>
      </c>
      <c r="H65" s="44">
        <f t="shared" si="6"/>
        <v>0.5443596629391569</v>
      </c>
      <c r="I65" s="55">
        <f t="shared" si="7"/>
        <v>47425689.17271799</v>
      </c>
    </row>
    <row r="66" spans="1:9" ht="13.5">
      <c r="A66" s="35">
        <v>62</v>
      </c>
      <c r="B66" s="36" t="s">
        <v>44</v>
      </c>
      <c r="C66" s="76">
        <v>3025271</v>
      </c>
      <c r="D66" s="23">
        <f t="shared" si="4"/>
        <v>0.14589504001883488</v>
      </c>
      <c r="E66" s="76">
        <v>13115749</v>
      </c>
      <c r="F66" s="23">
        <f t="shared" si="5"/>
        <v>0.6325128311585949</v>
      </c>
      <c r="G66" s="78">
        <v>4594921.397387062</v>
      </c>
      <c r="H66" s="23">
        <f t="shared" si="6"/>
        <v>0.22159212882257032</v>
      </c>
      <c r="I66" s="37">
        <f t="shared" si="7"/>
        <v>20735941.39738706</v>
      </c>
    </row>
    <row r="67" spans="1:9" ht="13.5">
      <c r="A67" s="35">
        <v>63</v>
      </c>
      <c r="B67" s="36" t="s">
        <v>45</v>
      </c>
      <c r="C67" s="76">
        <v>2798391</v>
      </c>
      <c r="D67" s="23">
        <f t="shared" si="4"/>
        <v>0.09473477897216342</v>
      </c>
      <c r="E67" s="76">
        <v>10888140</v>
      </c>
      <c r="F67" s="23">
        <f t="shared" si="5"/>
        <v>0.3685995046146059</v>
      </c>
      <c r="G67" s="78">
        <v>15852683.957394587</v>
      </c>
      <c r="H67" s="23">
        <f t="shared" si="6"/>
        <v>0.5366657164132308</v>
      </c>
      <c r="I67" s="37">
        <f t="shared" si="7"/>
        <v>29539214.957394585</v>
      </c>
    </row>
    <row r="68" spans="1:9" ht="13.5">
      <c r="A68" s="35">
        <v>64</v>
      </c>
      <c r="B68" s="36" t="s">
        <v>46</v>
      </c>
      <c r="C68" s="76">
        <v>3827476</v>
      </c>
      <c r="D68" s="23">
        <f t="shared" si="4"/>
        <v>0.13794712181734217</v>
      </c>
      <c r="E68" s="76">
        <v>15906811</v>
      </c>
      <c r="F68" s="23">
        <f t="shared" si="5"/>
        <v>0.5733017776577668</v>
      </c>
      <c r="G68" s="78">
        <v>8011677.9</v>
      </c>
      <c r="H68" s="23">
        <f t="shared" si="6"/>
        <v>0.2887511005248911</v>
      </c>
      <c r="I68" s="37">
        <f t="shared" si="7"/>
        <v>27745964.9</v>
      </c>
    </row>
    <row r="69" spans="1:9" ht="13.5">
      <c r="A69" s="30">
        <v>65</v>
      </c>
      <c r="B69" s="61" t="s">
        <v>47</v>
      </c>
      <c r="C69" s="77">
        <v>18328774</v>
      </c>
      <c r="D69" s="34">
        <f aca="true" t="shared" si="8" ref="D69:D75">C69/$I69</f>
        <v>0.17698077714976296</v>
      </c>
      <c r="E69" s="77">
        <v>44983809</v>
      </c>
      <c r="F69" s="34">
        <f aca="true" t="shared" si="9" ref="F69:F75">E69/$I69</f>
        <v>0.43435908348133384</v>
      </c>
      <c r="G69" s="79">
        <v>40251059.872299075</v>
      </c>
      <c r="H69" s="34">
        <f aca="true" t="shared" si="10" ref="H69:H75">G69/$I69</f>
        <v>0.3886601393689032</v>
      </c>
      <c r="I69" s="33">
        <f t="shared" si="7"/>
        <v>103563642.87229908</v>
      </c>
    </row>
    <row r="70" spans="1:9" ht="13.5">
      <c r="A70" s="57">
        <v>66</v>
      </c>
      <c r="B70" s="60" t="s">
        <v>82</v>
      </c>
      <c r="C70" s="76">
        <v>4666238</v>
      </c>
      <c r="D70" s="44">
        <f t="shared" si="8"/>
        <v>0.17314497726762074</v>
      </c>
      <c r="E70" s="76">
        <v>14729575</v>
      </c>
      <c r="F70" s="44">
        <f t="shared" si="9"/>
        <v>0.5465541895927114</v>
      </c>
      <c r="G70" s="78">
        <v>7554076.47203274</v>
      </c>
      <c r="H70" s="44">
        <f t="shared" si="10"/>
        <v>0.2803008331396678</v>
      </c>
      <c r="I70" s="55">
        <f t="shared" si="7"/>
        <v>26949889.47203274</v>
      </c>
    </row>
    <row r="71" spans="1:9" ht="12" customHeight="1">
      <c r="A71" s="35">
        <v>67</v>
      </c>
      <c r="B71" s="36" t="s">
        <v>69</v>
      </c>
      <c r="C71" s="76">
        <v>3970174</v>
      </c>
      <c r="D71" s="23">
        <f t="shared" si="8"/>
        <v>0.06322176255395026</v>
      </c>
      <c r="E71" s="76">
        <v>29902100</v>
      </c>
      <c r="F71" s="23">
        <f t="shared" si="9"/>
        <v>0.4761664012873179</v>
      </c>
      <c r="G71" s="78">
        <v>28925310.876126382</v>
      </c>
      <c r="H71" s="23">
        <f t="shared" si="10"/>
        <v>0.46061183615873186</v>
      </c>
      <c r="I71" s="37">
        <f t="shared" si="7"/>
        <v>62797584.87612638</v>
      </c>
    </row>
    <row r="72" spans="1:9" s="32" customFormat="1" ht="13.5">
      <c r="A72" s="35">
        <v>68</v>
      </c>
      <c r="B72" s="36" t="s">
        <v>70</v>
      </c>
      <c r="C72" s="76">
        <v>2518742</v>
      </c>
      <c r="D72" s="23">
        <f t="shared" si="8"/>
        <v>0.1298878192149299</v>
      </c>
      <c r="E72" s="76">
        <v>11586319</v>
      </c>
      <c r="F72" s="23">
        <f t="shared" si="9"/>
        <v>0.5974894243390182</v>
      </c>
      <c r="G72" s="78">
        <v>5286611.1</v>
      </c>
      <c r="H72" s="23">
        <f t="shared" si="10"/>
        <v>0.2726227564460519</v>
      </c>
      <c r="I72" s="37">
        <f t="shared" si="7"/>
        <v>19391672.1</v>
      </c>
    </row>
    <row r="73" spans="1:9" ht="13.5">
      <c r="A73" s="35">
        <v>69</v>
      </c>
      <c r="B73" s="36" t="s">
        <v>71</v>
      </c>
      <c r="C73" s="76">
        <v>4199200</v>
      </c>
      <c r="D73" s="23">
        <f t="shared" si="8"/>
        <v>0.08954368836438016</v>
      </c>
      <c r="E73" s="76">
        <v>26427321</v>
      </c>
      <c r="F73" s="23">
        <f t="shared" si="9"/>
        <v>0.5635358630047246</v>
      </c>
      <c r="G73" s="78">
        <v>16269023.25</v>
      </c>
      <c r="H73" s="23">
        <f t="shared" si="10"/>
        <v>0.3469204486308953</v>
      </c>
      <c r="I73" s="37">
        <f t="shared" si="7"/>
        <v>46895544.25</v>
      </c>
    </row>
    <row r="74" spans="1:9" ht="13.5">
      <c r="A74" s="35">
        <v>396</v>
      </c>
      <c r="B74" s="36" t="s">
        <v>83</v>
      </c>
      <c r="C74" s="76">
        <v>102636829</v>
      </c>
      <c r="D74" s="23">
        <f>C74/$I74</f>
        <v>0.2551825062174128</v>
      </c>
      <c r="E74" s="76">
        <v>143945372</v>
      </c>
      <c r="F74" s="23">
        <f>E74/$I74</f>
        <v>0.35788655147712906</v>
      </c>
      <c r="G74" s="78">
        <v>155627302</v>
      </c>
      <c r="H74" s="23">
        <f>G74/$I74</f>
        <v>0.38693094230545816</v>
      </c>
      <c r="I74" s="37">
        <f>C74+E74+G74</f>
        <v>402209503</v>
      </c>
    </row>
    <row r="75" spans="1:9" ht="13.5">
      <c r="A75" s="26"/>
      <c r="B75" s="27" t="s">
        <v>63</v>
      </c>
      <c r="C75" s="20">
        <f>SUM(C5:C74)</f>
        <v>1097217741</v>
      </c>
      <c r="D75" s="24">
        <f t="shared" si="8"/>
        <v>0.13641892978180745</v>
      </c>
      <c r="E75" s="20">
        <f>SUM(E5:E74)</f>
        <v>3481226527</v>
      </c>
      <c r="F75" s="24">
        <f t="shared" si="9"/>
        <v>0.4328267575299609</v>
      </c>
      <c r="G75" s="20">
        <f>SUM(G5:G74)</f>
        <v>3464557848.7511225</v>
      </c>
      <c r="H75" s="24">
        <f t="shared" si="10"/>
        <v>0.4307543126882318</v>
      </c>
      <c r="I75" s="20">
        <f>SUM(I5:I74)</f>
        <v>8043002116.7511215</v>
      </c>
    </row>
    <row r="76" spans="1:9" ht="13.5">
      <c r="A76" s="9"/>
      <c r="B76" s="10"/>
      <c r="C76" s="10"/>
      <c r="D76" s="10"/>
      <c r="E76" s="10"/>
      <c r="F76" s="10"/>
      <c r="G76" s="10"/>
      <c r="H76" s="10"/>
      <c r="I76" s="15"/>
    </row>
    <row r="77" spans="1:9" ht="13.5">
      <c r="A77" s="40">
        <v>318</v>
      </c>
      <c r="B77" s="41" t="s">
        <v>48</v>
      </c>
      <c r="C77" s="55">
        <v>46712</v>
      </c>
      <c r="D77" s="43">
        <f>C77/$I77</f>
        <v>0.0035335737159969552</v>
      </c>
      <c r="E77" s="55">
        <v>6810649</v>
      </c>
      <c r="F77" s="43">
        <f>E77/$I77</f>
        <v>0.5151980282428701</v>
      </c>
      <c r="G77" s="55">
        <v>6362117</v>
      </c>
      <c r="H77" s="43">
        <f>G77/$I77</f>
        <v>0.4812683980411329</v>
      </c>
      <c r="I77" s="42">
        <f>C77+E77+G77</f>
        <v>13219478</v>
      </c>
    </row>
    <row r="78" spans="1:9" ht="13.5">
      <c r="A78" s="30">
        <v>319</v>
      </c>
      <c r="B78" s="39" t="s">
        <v>49</v>
      </c>
      <c r="C78" s="33">
        <v>37030</v>
      </c>
      <c r="D78" s="22">
        <f>C78/$I78</f>
        <v>0.011087510187754095</v>
      </c>
      <c r="E78" s="33">
        <v>2044053</v>
      </c>
      <c r="F78" s="22">
        <f>E78/$I78</f>
        <v>0.6120296641050317</v>
      </c>
      <c r="G78" s="33">
        <v>1258711</v>
      </c>
      <c r="H78" s="22">
        <f>G78/$I78</f>
        <v>0.37688282570721426</v>
      </c>
      <c r="I78" s="33">
        <f>C78+E78+G78</f>
        <v>3339794</v>
      </c>
    </row>
    <row r="79" spans="1:9" ht="13.5">
      <c r="A79" s="11"/>
      <c r="B79" s="12" t="s">
        <v>50</v>
      </c>
      <c r="C79" s="21">
        <f>SUM(C77:C78)</f>
        <v>83742</v>
      </c>
      <c r="D79" s="25">
        <f>C79/$I79</f>
        <v>0.005057106375207799</v>
      </c>
      <c r="E79" s="21">
        <f>SUM(E77:E78)</f>
        <v>8854702</v>
      </c>
      <c r="F79" s="25">
        <f>E79/$I79</f>
        <v>0.5347277344076479</v>
      </c>
      <c r="G79" s="20">
        <f>SUM(G77:G78)</f>
        <v>7620828</v>
      </c>
      <c r="H79" s="25">
        <f>G79/$I79</f>
        <v>0.46021515921714434</v>
      </c>
      <c r="I79" s="20">
        <f>SUM(I77:I78)</f>
        <v>16559272</v>
      </c>
    </row>
    <row r="80" spans="1:9" ht="13.5">
      <c r="A80" s="9"/>
      <c r="B80" s="10"/>
      <c r="C80" s="10"/>
      <c r="D80" s="10"/>
      <c r="E80" s="10"/>
      <c r="F80" s="10"/>
      <c r="G80" s="10"/>
      <c r="H80" s="10"/>
      <c r="I80" s="15"/>
    </row>
    <row r="81" spans="1:9" ht="13.5">
      <c r="A81" s="46">
        <v>321</v>
      </c>
      <c r="B81" s="62" t="s">
        <v>97</v>
      </c>
      <c r="C81" s="55">
        <v>519688</v>
      </c>
      <c r="D81" s="31">
        <f aca="true" t="shared" si="11" ref="D81:D87">C81/$I81</f>
        <v>0.13350778547935077</v>
      </c>
      <c r="E81" s="55">
        <v>3337027</v>
      </c>
      <c r="F81" s="31">
        <f aca="true" t="shared" si="12" ref="F81:F87">E81/$I81</f>
        <v>0.8572818399786054</v>
      </c>
      <c r="G81" s="55">
        <v>35852</v>
      </c>
      <c r="H81" s="31">
        <f aca="true" t="shared" si="13" ref="H81:H87">G81/$I81</f>
        <v>0.00921037454204385</v>
      </c>
      <c r="I81" s="37">
        <f aca="true" t="shared" si="14" ref="I81:I87">C81+E81+G81</f>
        <v>3892567</v>
      </c>
    </row>
    <row r="82" spans="1:9" ht="13.5">
      <c r="A82" s="45">
        <v>328</v>
      </c>
      <c r="B82" s="63" t="s">
        <v>98</v>
      </c>
      <c r="C82" s="37">
        <v>412810</v>
      </c>
      <c r="D82" s="23">
        <f t="shared" si="11"/>
        <v>0.07391327468519134</v>
      </c>
      <c r="E82" s="37">
        <v>2694095</v>
      </c>
      <c r="F82" s="23">
        <f t="shared" si="12"/>
        <v>0.4823753876190028</v>
      </c>
      <c r="G82" s="37">
        <v>2478154</v>
      </c>
      <c r="H82" s="23">
        <f t="shared" si="13"/>
        <v>0.4437113376958059</v>
      </c>
      <c r="I82" s="37">
        <f t="shared" si="14"/>
        <v>5585059</v>
      </c>
    </row>
    <row r="83" spans="1:9" ht="13.5">
      <c r="A83" s="45">
        <v>329</v>
      </c>
      <c r="B83" s="63" t="s">
        <v>99</v>
      </c>
      <c r="C83" s="37">
        <v>391522</v>
      </c>
      <c r="D83" s="23">
        <f t="shared" si="11"/>
        <v>0.10239630504799803</v>
      </c>
      <c r="E83" s="37">
        <v>3345554</v>
      </c>
      <c r="F83" s="23">
        <f t="shared" si="12"/>
        <v>0.87497603694952</v>
      </c>
      <c r="G83" s="37">
        <v>86519</v>
      </c>
      <c r="H83" s="23">
        <f t="shared" si="13"/>
        <v>0.022627658002481957</v>
      </c>
      <c r="I83" s="37">
        <f t="shared" si="14"/>
        <v>3823595</v>
      </c>
    </row>
    <row r="84" spans="1:9" ht="13.5">
      <c r="A84" s="45">
        <v>331</v>
      </c>
      <c r="B84" s="63" t="s">
        <v>100</v>
      </c>
      <c r="C84" s="37">
        <v>1061408</v>
      </c>
      <c r="D84" s="23">
        <f t="shared" si="11"/>
        <v>0.13342778216010837</v>
      </c>
      <c r="E84" s="37">
        <v>6278372</v>
      </c>
      <c r="F84" s="23">
        <f t="shared" si="12"/>
        <v>0.7892433932438081</v>
      </c>
      <c r="G84" s="37">
        <v>615145</v>
      </c>
      <c r="H84" s="23">
        <f t="shared" si="13"/>
        <v>0.07732882459608356</v>
      </c>
      <c r="I84" s="37">
        <f t="shared" si="14"/>
        <v>7954925</v>
      </c>
    </row>
    <row r="85" spans="1:9" ht="13.5">
      <c r="A85" s="47">
        <v>333</v>
      </c>
      <c r="B85" s="66" t="s">
        <v>51</v>
      </c>
      <c r="C85" s="33">
        <v>451687</v>
      </c>
      <c r="D85" s="34">
        <f t="shared" si="11"/>
        <v>0.07866522672242532</v>
      </c>
      <c r="E85" s="33">
        <v>4845578</v>
      </c>
      <c r="F85" s="34">
        <f t="shared" si="12"/>
        <v>0.843899629547001</v>
      </c>
      <c r="G85" s="33">
        <v>444624</v>
      </c>
      <c r="H85" s="34">
        <f t="shared" si="13"/>
        <v>0.07743514373057368</v>
      </c>
      <c r="I85" s="33">
        <f t="shared" si="14"/>
        <v>5741889</v>
      </c>
    </row>
    <row r="86" spans="1:9" ht="13.5">
      <c r="A86" s="46">
        <v>336</v>
      </c>
      <c r="B86" s="62" t="s">
        <v>52</v>
      </c>
      <c r="C86" s="37">
        <v>518264</v>
      </c>
      <c r="D86" s="31">
        <f t="shared" si="11"/>
        <v>0.0786377532347959</v>
      </c>
      <c r="E86" s="37">
        <v>5867835</v>
      </c>
      <c r="F86" s="31">
        <f t="shared" si="12"/>
        <v>0.8903442275606613</v>
      </c>
      <c r="G86" s="37">
        <v>204425</v>
      </c>
      <c r="H86" s="31">
        <f t="shared" si="13"/>
        <v>0.031018019204542766</v>
      </c>
      <c r="I86" s="37">
        <f t="shared" si="14"/>
        <v>6590524</v>
      </c>
    </row>
    <row r="87" spans="1:9" ht="13.5">
      <c r="A87" s="45">
        <v>337</v>
      </c>
      <c r="B87" s="63" t="s">
        <v>53</v>
      </c>
      <c r="C87" s="37">
        <v>3122042</v>
      </c>
      <c r="D87" s="23">
        <f t="shared" si="11"/>
        <v>0.18330749918387573</v>
      </c>
      <c r="E87" s="37">
        <v>13482084</v>
      </c>
      <c r="F87" s="23">
        <f t="shared" si="12"/>
        <v>0.7915867569452762</v>
      </c>
      <c r="G87" s="37">
        <v>427594</v>
      </c>
      <c r="H87" s="23">
        <f t="shared" si="13"/>
        <v>0.025105743870848043</v>
      </c>
      <c r="I87" s="37">
        <f t="shared" si="14"/>
        <v>17031720</v>
      </c>
    </row>
    <row r="88" spans="1:9" ht="13.5">
      <c r="A88" s="45">
        <v>339</v>
      </c>
      <c r="B88" s="63" t="s">
        <v>101</v>
      </c>
      <c r="C88" s="37">
        <v>518285</v>
      </c>
      <c r="D88" s="23">
        <f aca="true" t="shared" si="15" ref="D88:D99">C88/$I88</f>
        <v>0.11336746777912762</v>
      </c>
      <c r="E88" s="37">
        <v>3969644</v>
      </c>
      <c r="F88" s="23">
        <f aca="true" t="shared" si="16" ref="F88:F98">E88/$I88</f>
        <v>0.8683031310275375</v>
      </c>
      <c r="G88" s="37">
        <v>83797</v>
      </c>
      <c r="H88" s="23">
        <f aca="true" t="shared" si="17" ref="H88:H98">G88/$I88</f>
        <v>0.018329401193334857</v>
      </c>
      <c r="I88" s="37">
        <f aca="true" t="shared" si="18" ref="I88:I98">C88+E88+G88</f>
        <v>4571726</v>
      </c>
    </row>
    <row r="89" spans="1:9" ht="13.5">
      <c r="A89" s="45">
        <v>340</v>
      </c>
      <c r="B89" s="63" t="s">
        <v>102</v>
      </c>
      <c r="C89" s="37">
        <v>64965</v>
      </c>
      <c r="D89" s="23">
        <f t="shared" si="15"/>
        <v>0.05450509142072326</v>
      </c>
      <c r="E89" s="37">
        <v>1002219</v>
      </c>
      <c r="F89" s="23">
        <f t="shared" si="16"/>
        <v>0.8408533551694889</v>
      </c>
      <c r="G89" s="37">
        <v>124723</v>
      </c>
      <c r="H89" s="23">
        <f t="shared" si="17"/>
        <v>0.10464155340978784</v>
      </c>
      <c r="I89" s="37">
        <f t="shared" si="18"/>
        <v>1191907</v>
      </c>
    </row>
    <row r="90" spans="1:9" ht="13.5">
      <c r="A90" s="72">
        <v>341</v>
      </c>
      <c r="B90" s="73" t="s">
        <v>64</v>
      </c>
      <c r="C90" s="33">
        <v>339697</v>
      </c>
      <c r="D90" s="34">
        <f t="shared" si="15"/>
        <v>0.06621733864766119</v>
      </c>
      <c r="E90" s="33">
        <v>3104523</v>
      </c>
      <c r="F90" s="34">
        <f t="shared" si="16"/>
        <v>0.6051665184869254</v>
      </c>
      <c r="G90" s="33">
        <v>1685811</v>
      </c>
      <c r="H90" s="34">
        <f t="shared" si="17"/>
        <v>0.32861614286541346</v>
      </c>
      <c r="I90" s="33">
        <f t="shared" si="18"/>
        <v>5130031</v>
      </c>
    </row>
    <row r="91" spans="1:9" ht="13.5">
      <c r="A91" s="67">
        <v>343001</v>
      </c>
      <c r="B91" s="62" t="s">
        <v>103</v>
      </c>
      <c r="C91" s="37">
        <v>97757</v>
      </c>
      <c r="D91" s="44">
        <f t="shared" si="15"/>
        <v>0.03846277935158955</v>
      </c>
      <c r="E91" s="37">
        <v>957651</v>
      </c>
      <c r="F91" s="44">
        <f t="shared" si="16"/>
        <v>0.37679060434372047</v>
      </c>
      <c r="G91" s="37">
        <v>1486192</v>
      </c>
      <c r="H91" s="44">
        <f t="shared" si="17"/>
        <v>0.5847466163046899</v>
      </c>
      <c r="I91" s="55">
        <f t="shared" si="18"/>
        <v>2541600</v>
      </c>
    </row>
    <row r="92" spans="1:9" ht="13.5">
      <c r="A92" s="72">
        <v>343002</v>
      </c>
      <c r="B92" s="73" t="s">
        <v>90</v>
      </c>
      <c r="C92" s="37">
        <v>848305</v>
      </c>
      <c r="D92" s="23">
        <f t="shared" si="15"/>
        <v>0.07522536439260333</v>
      </c>
      <c r="E92" s="37">
        <v>5687538</v>
      </c>
      <c r="F92" s="23">
        <f t="shared" si="16"/>
        <v>0.5043552950257022</v>
      </c>
      <c r="G92" s="37">
        <v>4741005</v>
      </c>
      <c r="H92" s="23">
        <f t="shared" si="17"/>
        <v>0.42041934058169445</v>
      </c>
      <c r="I92" s="37">
        <f t="shared" si="18"/>
        <v>11276848</v>
      </c>
    </row>
    <row r="93" spans="1:9" ht="13.5">
      <c r="A93" s="72">
        <v>344001</v>
      </c>
      <c r="B93" s="73" t="s">
        <v>104</v>
      </c>
      <c r="C93" s="37">
        <v>402896</v>
      </c>
      <c r="D93" s="23">
        <f>C93/$I93</f>
        <v>0.0903482489779379</v>
      </c>
      <c r="E93" s="37">
        <v>1796755</v>
      </c>
      <c r="F93" s="23">
        <f t="shared" si="16"/>
        <v>0.40291705078321655</v>
      </c>
      <c r="G93" s="37">
        <v>2259716</v>
      </c>
      <c r="H93" s="23">
        <f t="shared" si="17"/>
        <v>0.5067347002388456</v>
      </c>
      <c r="I93" s="37">
        <f t="shared" si="18"/>
        <v>4459367</v>
      </c>
    </row>
    <row r="94" spans="1:9" ht="13.5">
      <c r="A94" s="72">
        <v>345001</v>
      </c>
      <c r="B94" s="73" t="s">
        <v>105</v>
      </c>
      <c r="C94" s="37">
        <v>600181</v>
      </c>
      <c r="D94" s="23">
        <f>C94/$I94</f>
        <v>0.055321472914018566</v>
      </c>
      <c r="E94" s="37">
        <v>5476055</v>
      </c>
      <c r="F94" s="23">
        <f t="shared" si="16"/>
        <v>0.5047534466405567</v>
      </c>
      <c r="G94" s="37">
        <v>4772734</v>
      </c>
      <c r="H94" s="23">
        <f t="shared" si="17"/>
        <v>0.4399250804454248</v>
      </c>
      <c r="I94" s="37">
        <f t="shared" si="18"/>
        <v>10848970</v>
      </c>
    </row>
    <row r="95" spans="1:9" ht="13.5">
      <c r="A95" s="72">
        <v>346001</v>
      </c>
      <c r="B95" s="73" t="s">
        <v>106</v>
      </c>
      <c r="C95" s="33">
        <v>797613</v>
      </c>
      <c r="D95" s="34">
        <f>C95/$I95</f>
        <v>0.09865553107623316</v>
      </c>
      <c r="E95" s="33">
        <v>3777480</v>
      </c>
      <c r="F95" s="34">
        <f t="shared" si="16"/>
        <v>0.4672307190703377</v>
      </c>
      <c r="G95" s="33">
        <v>3509735</v>
      </c>
      <c r="H95" s="34">
        <f t="shared" si="17"/>
        <v>0.43411374985342915</v>
      </c>
      <c r="I95" s="33">
        <f t="shared" si="18"/>
        <v>8084828</v>
      </c>
    </row>
    <row r="96" spans="1:9" ht="13.5">
      <c r="A96" s="67">
        <v>347001</v>
      </c>
      <c r="B96" s="62" t="s">
        <v>107</v>
      </c>
      <c r="C96" s="37">
        <v>200627</v>
      </c>
      <c r="D96" s="23">
        <f>C96/$I96</f>
        <v>0.06055327865760039</v>
      </c>
      <c r="E96" s="37">
        <v>1089230</v>
      </c>
      <c r="F96" s="23">
        <f>E96/$I96</f>
        <v>0.3287516022879177</v>
      </c>
      <c r="G96" s="37">
        <v>2023374</v>
      </c>
      <c r="H96" s="23">
        <f>G96/$I96</f>
        <v>0.6106951190544818</v>
      </c>
      <c r="I96" s="37">
        <f>C96+E96+G96</f>
        <v>3313231</v>
      </c>
    </row>
    <row r="97" spans="1:9" ht="13.5">
      <c r="A97" s="45">
        <v>348001</v>
      </c>
      <c r="B97" s="63" t="s">
        <v>91</v>
      </c>
      <c r="C97" s="37">
        <v>479948</v>
      </c>
      <c r="D97" s="23">
        <f>C97/$I97</f>
        <v>0.13000717283942592</v>
      </c>
      <c r="E97" s="37">
        <v>889371</v>
      </c>
      <c r="F97" s="23">
        <f>E97/$I97</f>
        <v>0.24091070139967885</v>
      </c>
      <c r="G97" s="37">
        <v>2322385</v>
      </c>
      <c r="H97" s="23">
        <f>G97/$I97</f>
        <v>0.6290821257608953</v>
      </c>
      <c r="I97" s="37">
        <f>C97+E97+G97</f>
        <v>3691704</v>
      </c>
    </row>
    <row r="98" spans="1:9" s="32" customFormat="1" ht="13.5">
      <c r="A98" s="74">
        <v>349001</v>
      </c>
      <c r="B98" s="75" t="s">
        <v>108</v>
      </c>
      <c r="C98" s="33">
        <v>266074</v>
      </c>
      <c r="D98" s="34">
        <f t="shared" si="15"/>
        <v>0.13633564082987892</v>
      </c>
      <c r="E98" s="33">
        <v>950318</v>
      </c>
      <c r="F98" s="34">
        <f t="shared" si="16"/>
        <v>0.4869405260272288</v>
      </c>
      <c r="G98" s="33">
        <v>735218</v>
      </c>
      <c r="H98" s="34">
        <f t="shared" si="17"/>
        <v>0.37672383314289226</v>
      </c>
      <c r="I98" s="33">
        <f t="shared" si="18"/>
        <v>1951610</v>
      </c>
    </row>
    <row r="99" spans="1:9" ht="13.5">
      <c r="A99" s="11"/>
      <c r="B99" s="12" t="s">
        <v>54</v>
      </c>
      <c r="C99" s="56">
        <f>SUM(C81:C98)</f>
        <v>11093769</v>
      </c>
      <c r="D99" s="49">
        <f t="shared" si="15"/>
        <v>0.10302333346932004</v>
      </c>
      <c r="E99" s="56">
        <f>SUM(E81:E98)</f>
        <v>68551329</v>
      </c>
      <c r="F99" s="50">
        <f>E99/$I99</f>
        <v>0.6366083904696473</v>
      </c>
      <c r="G99" s="56">
        <f>SUM(G81:G98)</f>
        <v>28037003</v>
      </c>
      <c r="H99" s="50">
        <f>G99/$I99</f>
        <v>0.26036827606103263</v>
      </c>
      <c r="I99" s="56">
        <f>SUM(I81:I98)</f>
        <v>107682101</v>
      </c>
    </row>
    <row r="100" spans="1:9" ht="13.5">
      <c r="A100" s="48"/>
      <c r="B100" s="10"/>
      <c r="C100" s="10"/>
      <c r="D100" s="10"/>
      <c r="E100" s="10"/>
      <c r="F100" s="10"/>
      <c r="G100" s="10"/>
      <c r="H100" s="10"/>
      <c r="I100" s="15"/>
    </row>
    <row r="101" spans="1:9" ht="13.5">
      <c r="A101" s="64" t="s">
        <v>84</v>
      </c>
      <c r="B101" s="65" t="s">
        <v>94</v>
      </c>
      <c r="C101" s="33">
        <v>577953</v>
      </c>
      <c r="D101" s="34">
        <f>C101/$I101</f>
        <v>0.13917359320296024</v>
      </c>
      <c r="E101" s="33">
        <v>2428927</v>
      </c>
      <c r="F101" s="34">
        <f>E101/$I101</f>
        <v>0.5848961735948885</v>
      </c>
      <c r="G101" s="33">
        <v>1145869</v>
      </c>
      <c r="H101" s="34">
        <f>G101/$I101</f>
        <v>0.27593023320215115</v>
      </c>
      <c r="I101" s="33">
        <f>C101+E101+G101</f>
        <v>4152749</v>
      </c>
    </row>
    <row r="102" spans="1:9" ht="13.5">
      <c r="A102" s="11"/>
      <c r="B102" s="12" t="s">
        <v>85</v>
      </c>
      <c r="C102" s="51">
        <f>SUM(C101)</f>
        <v>577953</v>
      </c>
      <c r="D102" s="52">
        <f>C102/$I102</f>
        <v>0.13917359320296024</v>
      </c>
      <c r="E102" s="53">
        <f>SUM(E101)</f>
        <v>2428927</v>
      </c>
      <c r="F102" s="52">
        <f>E102/$I102</f>
        <v>0.5848961735948885</v>
      </c>
      <c r="G102" s="53">
        <f>SUM(G101)</f>
        <v>1145869</v>
      </c>
      <c r="H102" s="54">
        <f>G102/$I102</f>
        <v>0.27593023320215115</v>
      </c>
      <c r="I102" s="53">
        <f>SUM(I101)</f>
        <v>4152749</v>
      </c>
    </row>
    <row r="103" spans="1:9" ht="13.5">
      <c r="A103" s="9"/>
      <c r="B103" s="10"/>
      <c r="C103" s="10"/>
      <c r="D103" s="10"/>
      <c r="E103" s="10"/>
      <c r="F103" s="10"/>
      <c r="G103" s="10"/>
      <c r="H103" s="10"/>
      <c r="I103" s="15"/>
    </row>
    <row r="104" spans="1:9" ht="14.25" thickBot="1">
      <c r="A104" s="13"/>
      <c r="B104" s="14" t="s">
        <v>55</v>
      </c>
      <c r="C104" s="68">
        <f>C75+C79+C99+C102</f>
        <v>1108973205</v>
      </c>
      <c r="D104" s="16">
        <f>C104/$I104</f>
        <v>0.13571404110119256</v>
      </c>
      <c r="E104" s="68">
        <f>E75+E79+E99+E102</f>
        <v>3561061485</v>
      </c>
      <c r="F104" s="16">
        <f>E104/$I104</f>
        <v>0.435795962030628</v>
      </c>
      <c r="G104" s="68">
        <f>G75+G79+G99+G102</f>
        <v>3501361548.7511225</v>
      </c>
      <c r="H104" s="16">
        <f>G104/$I104</f>
        <v>0.42848999686817957</v>
      </c>
      <c r="I104" s="68">
        <f>I75+I79+I99+I102</f>
        <v>8171396238.7511215</v>
      </c>
    </row>
    <row r="105" spans="1:9" ht="14.25" thickTop="1">
      <c r="A105" s="69"/>
      <c r="B105" s="1" t="s">
        <v>72</v>
      </c>
      <c r="D105" s="71"/>
      <c r="E105" s="70"/>
      <c r="F105" s="71"/>
      <c r="G105" s="70"/>
      <c r="H105" s="71"/>
      <c r="I105" s="70"/>
    </row>
    <row r="106" spans="2:9" ht="51" customHeight="1">
      <c r="B106" s="82" t="s">
        <v>92</v>
      </c>
      <c r="C106" s="82"/>
      <c r="D106" s="82"/>
      <c r="E106" s="82"/>
      <c r="F106" s="82"/>
      <c r="G106" s="82"/>
      <c r="H106" s="82"/>
      <c r="I106" s="82"/>
    </row>
    <row r="107" spans="2:5" ht="13.5" customHeight="1">
      <c r="B107" s="80" t="s">
        <v>96</v>
      </c>
      <c r="D107" s="80"/>
      <c r="E107" s="80"/>
    </row>
  </sheetData>
  <sheetProtection/>
  <mergeCells count="2">
    <mergeCell ref="A1:I1"/>
    <mergeCell ref="B106:I106"/>
  </mergeCells>
  <printOptions horizontalCentered="1"/>
  <pageMargins left="0.17" right="0.16" top="0.56" bottom="0.25" header="0.49" footer="0.48"/>
  <pageSetup fitToHeight="2" horizontalDpi="600" verticalDpi="600" orientation="portrait" paperSize="5" scale="61" r:id="rId1"/>
  <ignoredErrors>
    <ignoredError sqref="H75 F75 D75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2014-07-08T19:03:06Z</cp:lastPrinted>
  <dcterms:created xsi:type="dcterms:W3CDTF">2003-04-30T18:47:40Z</dcterms:created>
  <dcterms:modified xsi:type="dcterms:W3CDTF">2014-07-10T16:31:33Z</dcterms:modified>
  <cp:category/>
  <cp:version/>
  <cp:contentType/>
  <cp:contentStatus/>
</cp:coreProperties>
</file>