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400 - Purch Prop - by fund" sheetId="1" r:id="rId1"/>
  </sheets>
  <definedNames>
    <definedName name="_xlfn.IFERROR" hidden="1">#NAME?</definedName>
    <definedName name="_xlnm.Print_Area" localSheetId="0">'Obj400 - Purch Prop - by fund'!$A$1:$O$104</definedName>
    <definedName name="_xlnm.Print_Titles" localSheetId="0">'Obj400 - Purch Prop - by fund'!$A:$B,'Obj400 - Purch Prop - by fund'!$1:$2</definedName>
  </definedNames>
  <calcPr fullCalcOnLoad="1"/>
</workbook>
</file>

<file path=xl/sharedStrings.xml><?xml version="1.0" encoding="utf-8"?>
<sst xmlns="http://schemas.openxmlformats.org/spreadsheetml/2006/main" count="116" uniqueCount="115">
  <si>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</si>
  <si>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</si>
  <si>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</si>
  <si>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</si>
  <si>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</si>
  <si>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</si>
  <si>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</si>
  <si>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</si>
  <si>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</si>
  <si>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</si>
  <si>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</si>
  <si>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</si>
  <si>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</si>
  <si>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</si>
  <si>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</si>
  <si>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</si>
  <si>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</si>
  <si>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</si>
  <si>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</si>
  <si>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</si>
  <si>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</si>
  <si>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</si>
  <si>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</si>
  <si>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</si>
  <si>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</si>
  <si>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</si>
  <si>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</si>
  <si>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</si>
  <si>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</si>
  <si>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</si>
  <si>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</si>
  <si>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</si>
  <si>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</si>
  <si>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</si>
  <si>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</si>
  <si>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</si>
  <si>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</si>
  <si>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</si>
  <si>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</si>
  <si>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</si>
  <si>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</si>
  <si>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</si>
  <si>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</si>
  <si>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</si>
  <si>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</si>
  <si>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</si>
  <si>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</si>
  <si>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</si>
  <si>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</si>
  <si>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</si>
  <si>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</si>
  <si>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</si>
  <si>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</si>
  <si>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</si>
  <si>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</si>
  <si>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</si>
  <si>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</si>
  <si>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</si>
  <si>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</si>
  <si>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</si>
  <si>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</si>
  <si>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</si>
  <si>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</si>
  <si>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</si>
  <si>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</si>
  <si>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</si>
  <si>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</si>
  <si>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</si>
  <si>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Purchased Property Services - 
Object Code 400 - Expenditures by Fund Source </t>
  </si>
  <si>
    <t>D'Arbonne Woods Charter School</t>
  </si>
  <si>
    <t>A02</t>
  </si>
  <si>
    <t>Office of Juvenile Justice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</si>
  <si>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</si>
  <si>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</si>
  <si>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</si>
  <si>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</si>
  <si>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</si>
  <si>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City of Bogalusa School Board </t>
  </si>
  <si>
    <t xml:space="preserve">St. Charles Parish School Board </t>
  </si>
  <si>
    <t xml:space="preserve">Terrebonne Parish School Board </t>
  </si>
  <si>
    <t xml:space="preserve">Vermilion Parish School Board </t>
  </si>
  <si>
    <t>Total Office of Juvenile Justice Schools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</si>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</sst>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8"/>
      </top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6" applyFont="1" applyFill="1" applyBorder="1" applyAlignment="1">
      <alignment horizontal="right" wrapText="1"/>
      <protection/>
    </xf>
    <xf numFmtId="0" fontId="1" fillId="0" borderId="12" xfId="106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106" applyFont="1" applyFill="1" applyBorder="1" applyAlignment="1">
      <alignment horizontal="right" wrapText="1"/>
      <protection/>
    </xf>
    <xf numFmtId="0" fontId="1" fillId="0" borderId="10" xfId="106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6" applyNumberFormat="1" applyFont="1" applyFill="1" applyBorder="1" applyAlignment="1">
      <alignment horizontal="right" wrapText="1"/>
      <protection/>
    </xf>
    <xf numFmtId="10" fontId="1" fillId="0" borderId="10" xfId="106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164" fontId="1" fillId="33" borderId="19" xfId="106" applyNumberFormat="1" applyFont="1" applyFill="1" applyBorder="1" applyAlignment="1">
      <alignment horizontal="right" wrapText="1"/>
      <protection/>
    </xf>
    <xf numFmtId="10" fontId="1" fillId="0" borderId="19" xfId="106" applyNumberFormat="1" applyFont="1" applyFill="1" applyBorder="1" applyAlignment="1">
      <alignment horizontal="right" wrapText="1"/>
      <protection/>
    </xf>
    <xf numFmtId="10" fontId="4" fillId="0" borderId="25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1" fillId="0" borderId="28" xfId="106" applyFont="1" applyFill="1" applyBorder="1" applyAlignment="1">
      <alignment wrapText="1"/>
      <protection/>
    </xf>
    <xf numFmtId="164" fontId="1" fillId="33" borderId="29" xfId="106" applyNumberFormat="1" applyFont="1" applyFill="1" applyBorder="1" applyAlignment="1">
      <alignment horizontal="right" wrapText="1"/>
      <protection/>
    </xf>
    <xf numFmtId="10" fontId="1" fillId="0" borderId="29" xfId="106" applyNumberFormat="1" applyFont="1" applyFill="1" applyBorder="1" applyAlignment="1">
      <alignment horizontal="right" wrapText="1"/>
      <protection/>
    </xf>
    <xf numFmtId="164" fontId="1" fillId="0" borderId="19" xfId="106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29" xfId="106" applyNumberFormat="1" applyFont="1" applyFill="1" applyBorder="1" applyAlignment="1">
      <alignment horizontal="right" wrapText="1"/>
      <protection/>
    </xf>
    <xf numFmtId="164" fontId="1" fillId="0" borderId="10" xfId="106" applyNumberFormat="1" applyFont="1" applyFill="1" applyBorder="1" applyAlignment="1">
      <alignment horizontal="right" wrapText="1"/>
      <protection/>
    </xf>
    <xf numFmtId="164" fontId="4" fillId="0" borderId="22" xfId="0" applyNumberFormat="1" applyFont="1" applyFill="1" applyBorder="1" applyAlignment="1">
      <alignment/>
    </xf>
    <xf numFmtId="0" fontId="3" fillId="35" borderId="27" xfId="0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1" fillId="0" borderId="29" xfId="106" applyFont="1" applyFill="1" applyBorder="1" applyAlignment="1">
      <alignment wrapText="1"/>
      <protection/>
    </xf>
    <xf numFmtId="0" fontId="1" fillId="0" borderId="10" xfId="106" applyFont="1" applyFill="1" applyBorder="1" applyAlignment="1">
      <alignment wrapText="1"/>
      <protection/>
    </xf>
    <xf numFmtId="0" fontId="1" fillId="0" borderId="30" xfId="106" applyFont="1" applyFill="1" applyBorder="1" applyAlignment="1">
      <alignment wrapText="1"/>
      <protection/>
    </xf>
    <xf numFmtId="0" fontId="1" fillId="0" borderId="31" xfId="106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164" fontId="3" fillId="0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33" xfId="107" applyFont="1" applyFill="1" applyBorder="1" applyAlignment="1">
      <alignment wrapText="1"/>
      <protection/>
    </xf>
    <xf numFmtId="0" fontId="1" fillId="0" borderId="19" xfId="107" applyFont="1" applyFill="1" applyBorder="1" applyAlignment="1">
      <alignment horizontal="right" wrapText="1"/>
      <protection/>
    </xf>
    <xf numFmtId="0" fontId="1" fillId="0" borderId="19" xfId="107" applyFont="1" applyFill="1" applyBorder="1" applyAlignment="1">
      <alignment wrapText="1"/>
      <protection/>
    </xf>
    <xf numFmtId="0" fontId="1" fillId="36" borderId="19" xfId="107" applyFont="1" applyFill="1" applyBorder="1" applyAlignment="1">
      <alignment horizontal="right" wrapText="1"/>
      <protection/>
    </xf>
    <xf numFmtId="0" fontId="1" fillId="36" borderId="19" xfId="107" applyFont="1" applyFill="1" applyBorder="1" applyAlignment="1">
      <alignment wrapText="1"/>
      <protection/>
    </xf>
    <xf numFmtId="0" fontId="1" fillId="0" borderId="10" xfId="107" applyFont="1" applyFill="1" applyBorder="1" applyAlignment="1">
      <alignment horizontal="right" wrapText="1"/>
      <protection/>
    </xf>
    <xf numFmtId="0" fontId="1" fillId="0" borderId="10" xfId="107" applyFont="1" applyFill="1" applyBorder="1" applyAlignment="1">
      <alignment wrapText="1"/>
      <protection/>
    </xf>
    <xf numFmtId="0" fontId="1" fillId="0" borderId="34" xfId="107" applyFont="1" applyFill="1" applyBorder="1" applyAlignment="1">
      <alignment horizontal="right" wrapText="1"/>
      <protection/>
    </xf>
    <xf numFmtId="0" fontId="1" fillId="0" borderId="29" xfId="107" applyFont="1" applyFill="1" applyBorder="1" applyAlignment="1">
      <alignment horizontal="right" wrapText="1"/>
      <protection/>
    </xf>
    <xf numFmtId="0" fontId="1" fillId="0" borderId="29" xfId="107" applyFont="1" applyFill="1" applyBorder="1" applyAlignment="1">
      <alignment wrapText="1"/>
      <protection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38" fontId="3" fillId="0" borderId="0" xfId="89" applyNumberFormat="1" applyFont="1" applyFill="1" applyAlignment="1">
      <alignment horizontal="left" vertical="top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0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 3" xfId="94"/>
    <cellStyle name="Normal 4 4" xfId="95"/>
    <cellStyle name="Normal 4 5" xfId="96"/>
    <cellStyle name="Normal 4 6" xfId="97"/>
    <cellStyle name="Normal 46" xfId="98"/>
    <cellStyle name="Normal 46 2" xfId="99"/>
    <cellStyle name="Normal 47" xfId="100"/>
    <cellStyle name="Normal 5" xfId="101"/>
    <cellStyle name="Normal 6" xfId="102"/>
    <cellStyle name="Normal 7" xfId="103"/>
    <cellStyle name="Normal 8" xfId="104"/>
    <cellStyle name="Normal 9" xfId="105"/>
    <cellStyle name="Normal_Sheet1" xfId="106"/>
    <cellStyle name="Normal_Sheet1 2" xfId="107"/>
    <cellStyle name="Note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80" zoomScaleNormal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customWidth="1"/>
    <col min="2" max="2" width="35.28125" style="1" customWidth="1"/>
    <col min="3" max="3" width="12.7109375" style="1" bestFit="1" customWidth="1"/>
    <col min="4" max="4" width="11.28125" style="1" bestFit="1" customWidth="1"/>
    <col min="5" max="5" width="9.7109375" style="1" bestFit="1" customWidth="1"/>
    <col min="6" max="6" width="11.421875" style="1" bestFit="1" customWidth="1"/>
    <col min="7" max="7" width="10.8515625" style="1" bestFit="1" customWidth="1"/>
    <col min="8" max="8" width="12.71093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0" customFormat="1" ht="66" customHeight="1">
      <c r="A1" s="75"/>
      <c r="B1" s="75" t="s">
        <v>84</v>
      </c>
      <c r="C1" s="76" t="s">
        <v>68</v>
      </c>
      <c r="D1" s="77"/>
      <c r="E1" s="77"/>
      <c r="F1" s="77"/>
      <c r="G1" s="77"/>
      <c r="H1" s="77"/>
      <c r="I1" s="77"/>
      <c r="J1" s="76" t="s">
        <v>68</v>
      </c>
      <c r="K1" s="77"/>
      <c r="L1" s="77"/>
      <c r="M1" s="77"/>
      <c r="N1" s="77"/>
      <c r="O1" s="77"/>
    </row>
    <row r="2" spans="1:15" ht="72.75" customHeight="1">
      <c r="A2" s="37" t="s">
        <v>0</v>
      </c>
      <c r="B2" s="37" t="s">
        <v>6</v>
      </c>
      <c r="C2" s="38" t="s">
        <v>1</v>
      </c>
      <c r="D2" s="38" t="s">
        <v>2</v>
      </c>
      <c r="E2" s="38" t="s">
        <v>7</v>
      </c>
      <c r="F2" s="38" t="s">
        <v>3</v>
      </c>
      <c r="G2" s="38" t="s">
        <v>4</v>
      </c>
      <c r="H2" s="38" t="s">
        <v>5</v>
      </c>
      <c r="I2" s="39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</row>
    <row r="3" spans="1:15" ht="13.5">
      <c r="A3" s="53">
        <v>1</v>
      </c>
      <c r="B3" s="55" t="s">
        <v>23</v>
      </c>
      <c r="C3" s="48">
        <v>3289919</v>
      </c>
      <c r="D3" s="48">
        <v>154521</v>
      </c>
      <c r="E3" s="48">
        <v>54969</v>
      </c>
      <c r="F3" s="48">
        <v>115091</v>
      </c>
      <c r="G3" s="48">
        <v>0</v>
      </c>
      <c r="H3" s="48">
        <v>2898</v>
      </c>
      <c r="I3" s="44">
        <f>SUM(C3:H3)</f>
        <v>3617398</v>
      </c>
      <c r="J3" s="45">
        <f aca="true" t="shared" si="0" ref="J3:O3">C3/$I3</f>
        <v>0.9094711170847112</v>
      </c>
      <c r="K3" s="45">
        <f t="shared" si="0"/>
        <v>0.04271606276113383</v>
      </c>
      <c r="L3" s="45">
        <f t="shared" si="0"/>
        <v>0.015195729084828377</v>
      </c>
      <c r="M3" s="45">
        <f t="shared" si="0"/>
        <v>0.031815962744492034</v>
      </c>
      <c r="N3" s="45">
        <f t="shared" si="0"/>
        <v>0</v>
      </c>
      <c r="O3" s="45">
        <f t="shared" si="0"/>
        <v>0.0008011283248345911</v>
      </c>
    </row>
    <row r="4" spans="1:15" s="31" customFormat="1" ht="13.5">
      <c r="A4" s="13">
        <v>2</v>
      </c>
      <c r="B4" s="43" t="s">
        <v>72</v>
      </c>
      <c r="C4" s="46">
        <v>378682</v>
      </c>
      <c r="D4" s="46">
        <v>8576</v>
      </c>
      <c r="E4" s="46">
        <v>14239</v>
      </c>
      <c r="F4" s="46">
        <v>956587</v>
      </c>
      <c r="G4" s="46">
        <v>0</v>
      </c>
      <c r="H4" s="46">
        <v>176049</v>
      </c>
      <c r="I4" s="32">
        <f aca="true" t="shared" si="1" ref="I4:I67">SUM(C4:H4)</f>
        <v>1534133</v>
      </c>
      <c r="J4" s="33">
        <f aca="true" t="shared" si="2" ref="J4:J67">C4/$I4</f>
        <v>0.24683779046536383</v>
      </c>
      <c r="K4" s="33">
        <f aca="true" t="shared" si="3" ref="K4:K67">D4/$I4</f>
        <v>0.005590128104929625</v>
      </c>
      <c r="L4" s="33">
        <f aca="true" t="shared" si="4" ref="L4:L67">E4/$I4</f>
        <v>0.009281463862650762</v>
      </c>
      <c r="M4" s="33">
        <f aca="true" t="shared" si="5" ref="M4:M67">F4/$I4</f>
        <v>0.6235358994298408</v>
      </c>
      <c r="N4" s="33">
        <f aca="true" t="shared" si="6" ref="N4:N67">G4/$I4</f>
        <v>0</v>
      </c>
      <c r="O4" s="33">
        <f aca="true" t="shared" si="7" ref="O4:O67">H4/$I4</f>
        <v>0.11475471813721497</v>
      </c>
    </row>
    <row r="5" spans="1:15" s="31" customFormat="1" ht="13.5">
      <c r="A5" s="13">
        <v>3</v>
      </c>
      <c r="B5" s="43" t="s">
        <v>24</v>
      </c>
      <c r="C5" s="46">
        <v>4581807</v>
      </c>
      <c r="D5" s="46">
        <v>9534</v>
      </c>
      <c r="E5" s="46">
        <v>0</v>
      </c>
      <c r="F5" s="46">
        <v>60791</v>
      </c>
      <c r="G5" s="46">
        <v>0</v>
      </c>
      <c r="H5" s="46">
        <v>31797464</v>
      </c>
      <c r="I5" s="32">
        <f t="shared" si="1"/>
        <v>36449596</v>
      </c>
      <c r="J5" s="33">
        <f t="shared" si="2"/>
        <v>0.1257025455096951</v>
      </c>
      <c r="K5" s="33">
        <f t="shared" si="3"/>
        <v>0.00026156668512869116</v>
      </c>
      <c r="L5" s="33">
        <f t="shared" si="4"/>
        <v>0</v>
      </c>
      <c r="M5" s="33">
        <f t="shared" si="5"/>
        <v>0.0016678099806648062</v>
      </c>
      <c r="N5" s="33">
        <f t="shared" si="6"/>
        <v>0</v>
      </c>
      <c r="O5" s="33">
        <f t="shared" si="7"/>
        <v>0.8723680778245114</v>
      </c>
    </row>
    <row r="6" spans="1:15" s="31" customFormat="1" ht="13.5">
      <c r="A6" s="13">
        <v>4</v>
      </c>
      <c r="B6" s="43" t="s">
        <v>25</v>
      </c>
      <c r="C6" s="46">
        <v>886011</v>
      </c>
      <c r="D6" s="46">
        <v>21026</v>
      </c>
      <c r="E6" s="46">
        <v>3699</v>
      </c>
      <c r="F6" s="46">
        <v>206758</v>
      </c>
      <c r="G6" s="46">
        <v>0</v>
      </c>
      <c r="H6" s="46">
        <v>4731310</v>
      </c>
      <c r="I6" s="32">
        <f t="shared" si="1"/>
        <v>5848804</v>
      </c>
      <c r="J6" s="33">
        <f t="shared" si="2"/>
        <v>0.15148584223372846</v>
      </c>
      <c r="K6" s="33">
        <f t="shared" si="3"/>
        <v>0.0035949229962228173</v>
      </c>
      <c r="L6" s="33">
        <f t="shared" si="4"/>
        <v>0.0006324369905368688</v>
      </c>
      <c r="M6" s="33">
        <f t="shared" si="5"/>
        <v>0.0353504750714847</v>
      </c>
      <c r="N6" s="33">
        <f t="shared" si="6"/>
        <v>0</v>
      </c>
      <c r="O6" s="33">
        <f t="shared" si="7"/>
        <v>0.8089363227080272</v>
      </c>
    </row>
    <row r="7" spans="1:15" ht="13.5">
      <c r="A7" s="14">
        <v>5</v>
      </c>
      <c r="B7" s="56" t="s">
        <v>26</v>
      </c>
      <c r="C7" s="47">
        <v>748203</v>
      </c>
      <c r="D7" s="47">
        <v>17000</v>
      </c>
      <c r="E7" s="47">
        <v>51312</v>
      </c>
      <c r="F7" s="47">
        <v>1372406</v>
      </c>
      <c r="G7" s="47">
        <v>0</v>
      </c>
      <c r="H7" s="47">
        <v>223775</v>
      </c>
      <c r="I7" s="2">
        <f t="shared" si="1"/>
        <v>2412696</v>
      </c>
      <c r="J7" s="18">
        <f t="shared" si="2"/>
        <v>0.3101107640581325</v>
      </c>
      <c r="K7" s="18">
        <f t="shared" si="3"/>
        <v>0.007046059677638625</v>
      </c>
      <c r="L7" s="18">
        <f t="shared" si="4"/>
        <v>0.02126749495170548</v>
      </c>
      <c r="M7" s="18">
        <f t="shared" si="5"/>
        <v>0.5688267398793715</v>
      </c>
      <c r="N7" s="18">
        <f t="shared" si="6"/>
        <v>0</v>
      </c>
      <c r="O7" s="18">
        <f t="shared" si="7"/>
        <v>0.09274894143315196</v>
      </c>
    </row>
    <row r="8" spans="1:15" ht="13.5">
      <c r="A8" s="53">
        <v>6</v>
      </c>
      <c r="B8" s="55" t="s">
        <v>27</v>
      </c>
      <c r="C8" s="48">
        <v>1327426</v>
      </c>
      <c r="D8" s="48">
        <v>0</v>
      </c>
      <c r="E8" s="48">
        <v>0</v>
      </c>
      <c r="F8" s="48">
        <v>25284</v>
      </c>
      <c r="G8" s="48">
        <v>0</v>
      </c>
      <c r="H8" s="48">
        <v>2998035</v>
      </c>
      <c r="I8" s="44">
        <f t="shared" si="1"/>
        <v>4350745</v>
      </c>
      <c r="J8" s="45">
        <f t="shared" si="2"/>
        <v>0.30510314900091823</v>
      </c>
      <c r="K8" s="45">
        <f t="shared" si="3"/>
        <v>0</v>
      </c>
      <c r="L8" s="45">
        <f t="shared" si="4"/>
        <v>0</v>
      </c>
      <c r="M8" s="45">
        <f t="shared" si="5"/>
        <v>0.005811418504187214</v>
      </c>
      <c r="N8" s="45">
        <f t="shared" si="6"/>
        <v>0</v>
      </c>
      <c r="O8" s="45">
        <f t="shared" si="7"/>
        <v>0.6890854324948945</v>
      </c>
    </row>
    <row r="9" spans="1:15" s="31" customFormat="1" ht="13.5">
      <c r="A9" s="13">
        <v>7</v>
      </c>
      <c r="B9" s="43" t="s">
        <v>28</v>
      </c>
      <c r="C9" s="46">
        <v>0</v>
      </c>
      <c r="D9" s="46">
        <v>1911</v>
      </c>
      <c r="E9" s="46">
        <v>1358</v>
      </c>
      <c r="F9" s="46">
        <v>1061992</v>
      </c>
      <c r="G9" s="46">
        <v>0</v>
      </c>
      <c r="H9" s="46">
        <v>3055998</v>
      </c>
      <c r="I9" s="32">
        <f t="shared" si="1"/>
        <v>4121259</v>
      </c>
      <c r="J9" s="33">
        <f t="shared" si="2"/>
        <v>0</v>
      </c>
      <c r="K9" s="33">
        <f t="shared" si="3"/>
        <v>0.00046369325490099023</v>
      </c>
      <c r="L9" s="33">
        <f t="shared" si="4"/>
        <v>0.00032951095769520914</v>
      </c>
      <c r="M9" s="33">
        <f t="shared" si="5"/>
        <v>0.2576863041124084</v>
      </c>
      <c r="N9" s="33">
        <f t="shared" si="6"/>
        <v>0</v>
      </c>
      <c r="O9" s="33">
        <f t="shared" si="7"/>
        <v>0.7415204916749955</v>
      </c>
    </row>
    <row r="10" spans="1:15" s="31" customFormat="1" ht="13.5">
      <c r="A10" s="13">
        <v>8</v>
      </c>
      <c r="B10" s="43" t="s">
        <v>29</v>
      </c>
      <c r="C10" s="46">
        <v>4023540</v>
      </c>
      <c r="D10" s="46">
        <v>10368</v>
      </c>
      <c r="E10" s="46">
        <v>9844</v>
      </c>
      <c r="F10" s="46">
        <v>117354</v>
      </c>
      <c r="G10" s="46">
        <v>0</v>
      </c>
      <c r="H10" s="46">
        <v>574388</v>
      </c>
      <c r="I10" s="32">
        <f t="shared" si="1"/>
        <v>4735494</v>
      </c>
      <c r="J10" s="33">
        <f t="shared" si="2"/>
        <v>0.8496558120441078</v>
      </c>
      <c r="K10" s="33">
        <f t="shared" si="3"/>
        <v>0.002189423109817054</v>
      </c>
      <c r="L10" s="33">
        <f t="shared" si="4"/>
        <v>0.0020787693955477506</v>
      </c>
      <c r="M10" s="33">
        <f t="shared" si="5"/>
        <v>0.024781786229694305</v>
      </c>
      <c r="N10" s="33">
        <f t="shared" si="6"/>
        <v>0</v>
      </c>
      <c r="O10" s="33">
        <f t="shared" si="7"/>
        <v>0.12129420922083314</v>
      </c>
    </row>
    <row r="11" spans="1:15" s="31" customFormat="1" ht="13.5">
      <c r="A11" s="13">
        <v>9</v>
      </c>
      <c r="B11" s="43" t="s">
        <v>85</v>
      </c>
      <c r="C11" s="46">
        <v>3831440</v>
      </c>
      <c r="D11" s="46">
        <v>36454</v>
      </c>
      <c r="E11" s="46">
        <v>153516</v>
      </c>
      <c r="F11" s="46">
        <v>150214</v>
      </c>
      <c r="G11" s="46">
        <v>0</v>
      </c>
      <c r="H11" s="46">
        <v>21806679</v>
      </c>
      <c r="I11" s="32">
        <f t="shared" si="1"/>
        <v>25978303</v>
      </c>
      <c r="J11" s="33">
        <f t="shared" si="2"/>
        <v>0.14748615411868896</v>
      </c>
      <c r="K11" s="33">
        <f t="shared" si="3"/>
        <v>0.00140324793347741</v>
      </c>
      <c r="L11" s="33">
        <f t="shared" si="4"/>
        <v>0.005909392926859002</v>
      </c>
      <c r="M11" s="33">
        <f t="shared" si="5"/>
        <v>0.005782286856843575</v>
      </c>
      <c r="N11" s="33">
        <f t="shared" si="6"/>
        <v>0</v>
      </c>
      <c r="O11" s="33">
        <f t="shared" si="7"/>
        <v>0.8394189181641311</v>
      </c>
    </row>
    <row r="12" spans="1:15" ht="13.5">
      <c r="A12" s="14">
        <v>10</v>
      </c>
      <c r="B12" s="56" t="s">
        <v>73</v>
      </c>
      <c r="C12" s="47">
        <v>8934320</v>
      </c>
      <c r="D12" s="47">
        <v>67587</v>
      </c>
      <c r="E12" s="47">
        <v>217940</v>
      </c>
      <c r="F12" s="47">
        <v>155303</v>
      </c>
      <c r="G12" s="47">
        <v>0</v>
      </c>
      <c r="H12" s="47">
        <v>11212577</v>
      </c>
      <c r="I12" s="2">
        <f t="shared" si="1"/>
        <v>20587727</v>
      </c>
      <c r="J12" s="18">
        <f t="shared" si="2"/>
        <v>0.4339633996506754</v>
      </c>
      <c r="K12" s="18">
        <f t="shared" si="3"/>
        <v>0.003282878192429888</v>
      </c>
      <c r="L12" s="18">
        <f t="shared" si="4"/>
        <v>0.01058591849406202</v>
      </c>
      <c r="M12" s="18">
        <f t="shared" si="5"/>
        <v>0.007543474809045214</v>
      </c>
      <c r="N12" s="18">
        <f t="shared" si="6"/>
        <v>0</v>
      </c>
      <c r="O12" s="18">
        <f t="shared" si="7"/>
        <v>0.5446243288537875</v>
      </c>
    </row>
    <row r="13" spans="1:15" ht="13.5">
      <c r="A13" s="53">
        <v>11</v>
      </c>
      <c r="B13" s="55" t="s">
        <v>30</v>
      </c>
      <c r="C13" s="48">
        <v>102410</v>
      </c>
      <c r="D13" s="48">
        <v>9425</v>
      </c>
      <c r="E13" s="48">
        <v>10753</v>
      </c>
      <c r="F13" s="48">
        <v>130753</v>
      </c>
      <c r="G13" s="48">
        <v>0</v>
      </c>
      <c r="H13" s="48">
        <v>0</v>
      </c>
      <c r="I13" s="44">
        <f t="shared" si="1"/>
        <v>253341</v>
      </c>
      <c r="J13" s="45">
        <f t="shared" si="2"/>
        <v>0.40423776648864573</v>
      </c>
      <c r="K13" s="45">
        <f t="shared" si="3"/>
        <v>0.037202821493560065</v>
      </c>
      <c r="L13" s="45">
        <f t="shared" si="4"/>
        <v>0.04244476811885956</v>
      </c>
      <c r="M13" s="45">
        <f t="shared" si="5"/>
        <v>0.5161146438989347</v>
      </c>
      <c r="N13" s="45">
        <f t="shared" si="6"/>
        <v>0</v>
      </c>
      <c r="O13" s="45">
        <f t="shared" si="7"/>
        <v>0</v>
      </c>
    </row>
    <row r="14" spans="1:15" s="31" customFormat="1" ht="13.5">
      <c r="A14" s="13">
        <v>12</v>
      </c>
      <c r="B14" s="43" t="s">
        <v>74</v>
      </c>
      <c r="C14" s="46">
        <v>692611</v>
      </c>
      <c r="D14" s="46">
        <v>0</v>
      </c>
      <c r="E14" s="46">
        <v>0</v>
      </c>
      <c r="F14" s="46">
        <v>8659506</v>
      </c>
      <c r="G14" s="46">
        <v>0</v>
      </c>
      <c r="H14" s="46">
        <v>10402</v>
      </c>
      <c r="I14" s="32">
        <f t="shared" si="1"/>
        <v>9362519</v>
      </c>
      <c r="J14" s="33">
        <f t="shared" si="2"/>
        <v>0.07397699273026842</v>
      </c>
      <c r="K14" s="33">
        <f t="shared" si="3"/>
        <v>0</v>
      </c>
      <c r="L14" s="33">
        <f t="shared" si="4"/>
        <v>0</v>
      </c>
      <c r="M14" s="33">
        <f t="shared" si="5"/>
        <v>0.9249119814870336</v>
      </c>
      <c r="N14" s="33">
        <f t="shared" si="6"/>
        <v>0</v>
      </c>
      <c r="O14" s="33">
        <f t="shared" si="7"/>
        <v>0.001111025782698011</v>
      </c>
    </row>
    <row r="15" spans="1:15" s="31" customFormat="1" ht="13.5">
      <c r="A15" s="13">
        <v>13</v>
      </c>
      <c r="B15" s="43" t="s">
        <v>31</v>
      </c>
      <c r="C15" s="46">
        <v>241059</v>
      </c>
      <c r="D15" s="46">
        <v>7149</v>
      </c>
      <c r="E15" s="46">
        <v>9021</v>
      </c>
      <c r="F15" s="46">
        <v>81566</v>
      </c>
      <c r="G15" s="46">
        <v>0</v>
      </c>
      <c r="H15" s="46">
        <v>0</v>
      </c>
      <c r="I15" s="32">
        <f t="shared" si="1"/>
        <v>338795</v>
      </c>
      <c r="J15" s="33">
        <f t="shared" si="2"/>
        <v>0.7115187650349031</v>
      </c>
      <c r="K15" s="33">
        <f t="shared" si="3"/>
        <v>0.021101255921722576</v>
      </c>
      <c r="L15" s="33">
        <f t="shared" si="4"/>
        <v>0.02662672117357104</v>
      </c>
      <c r="M15" s="33">
        <f t="shared" si="5"/>
        <v>0.24075325786980328</v>
      </c>
      <c r="N15" s="33">
        <f t="shared" si="6"/>
        <v>0</v>
      </c>
      <c r="O15" s="33">
        <f t="shared" si="7"/>
        <v>0</v>
      </c>
    </row>
    <row r="16" spans="1:15" s="31" customFormat="1" ht="13.5">
      <c r="A16" s="13">
        <v>14</v>
      </c>
      <c r="B16" s="43" t="s">
        <v>32</v>
      </c>
      <c r="C16" s="46">
        <v>77422</v>
      </c>
      <c r="D16" s="46">
        <v>2560</v>
      </c>
      <c r="E16" s="46">
        <v>814</v>
      </c>
      <c r="F16" s="46">
        <v>583321</v>
      </c>
      <c r="G16" s="46">
        <v>0</v>
      </c>
      <c r="H16" s="46">
        <v>0</v>
      </c>
      <c r="I16" s="32">
        <f t="shared" si="1"/>
        <v>664117</v>
      </c>
      <c r="J16" s="33">
        <f t="shared" si="2"/>
        <v>0.11657885583413766</v>
      </c>
      <c r="K16" s="33">
        <f t="shared" si="3"/>
        <v>0.003854742462548015</v>
      </c>
      <c r="L16" s="33">
        <f t="shared" si="4"/>
        <v>0.001225687642388314</v>
      </c>
      <c r="M16" s="33">
        <f t="shared" si="5"/>
        <v>0.8783407140609261</v>
      </c>
      <c r="N16" s="33">
        <f t="shared" si="6"/>
        <v>0</v>
      </c>
      <c r="O16" s="33">
        <f t="shared" si="7"/>
        <v>0</v>
      </c>
    </row>
    <row r="17" spans="1:15" ht="13.5">
      <c r="A17" s="14">
        <v>15</v>
      </c>
      <c r="B17" s="56" t="s">
        <v>33</v>
      </c>
      <c r="C17" s="47">
        <v>380939</v>
      </c>
      <c r="D17" s="47">
        <v>8368</v>
      </c>
      <c r="E17" s="47">
        <v>8968</v>
      </c>
      <c r="F17" s="47">
        <v>1154296</v>
      </c>
      <c r="G17" s="47">
        <v>0</v>
      </c>
      <c r="H17" s="47">
        <v>0</v>
      </c>
      <c r="I17" s="2">
        <f t="shared" si="1"/>
        <v>1552571</v>
      </c>
      <c r="J17" s="18">
        <f t="shared" si="2"/>
        <v>0.24536011557603485</v>
      </c>
      <c r="K17" s="18">
        <f t="shared" si="3"/>
        <v>0.005389769614400887</v>
      </c>
      <c r="L17" s="18">
        <f t="shared" si="4"/>
        <v>0.005776225370691582</v>
      </c>
      <c r="M17" s="18">
        <f t="shared" si="5"/>
        <v>0.7434738894388727</v>
      </c>
      <c r="N17" s="18">
        <f t="shared" si="6"/>
        <v>0</v>
      </c>
      <c r="O17" s="18">
        <f t="shared" si="7"/>
        <v>0</v>
      </c>
    </row>
    <row r="18" spans="1:15" ht="13.5">
      <c r="A18" s="53">
        <v>16</v>
      </c>
      <c r="B18" s="55" t="s">
        <v>34</v>
      </c>
      <c r="C18" s="48">
        <v>592164</v>
      </c>
      <c r="D18" s="48">
        <v>0</v>
      </c>
      <c r="E18" s="48">
        <v>0</v>
      </c>
      <c r="F18" s="48">
        <v>109318</v>
      </c>
      <c r="G18" s="48">
        <v>0</v>
      </c>
      <c r="H18" s="48">
        <v>6041353</v>
      </c>
      <c r="I18" s="44">
        <f t="shared" si="1"/>
        <v>6742835</v>
      </c>
      <c r="J18" s="45">
        <f t="shared" si="2"/>
        <v>0.08782122059934731</v>
      </c>
      <c r="K18" s="45">
        <f t="shared" si="3"/>
        <v>0</v>
      </c>
      <c r="L18" s="45">
        <f t="shared" si="4"/>
        <v>0</v>
      </c>
      <c r="M18" s="45">
        <f t="shared" si="5"/>
        <v>0.016212468494335098</v>
      </c>
      <c r="N18" s="45">
        <f t="shared" si="6"/>
        <v>0</v>
      </c>
      <c r="O18" s="45">
        <f t="shared" si="7"/>
        <v>0.8959663109063176</v>
      </c>
    </row>
    <row r="19" spans="1:15" s="31" customFormat="1" ht="13.5">
      <c r="A19" s="13">
        <v>17</v>
      </c>
      <c r="B19" s="43" t="s">
        <v>86</v>
      </c>
      <c r="C19" s="46">
        <v>31831473</v>
      </c>
      <c r="D19" s="46">
        <v>181846</v>
      </c>
      <c r="E19" s="46">
        <v>306563</v>
      </c>
      <c r="F19" s="46">
        <v>697979</v>
      </c>
      <c r="G19" s="46">
        <v>0</v>
      </c>
      <c r="H19" s="46">
        <v>38028282</v>
      </c>
      <c r="I19" s="32">
        <f t="shared" si="1"/>
        <v>71046143</v>
      </c>
      <c r="J19" s="33">
        <f t="shared" si="2"/>
        <v>0.44803942418098613</v>
      </c>
      <c r="K19" s="33">
        <f t="shared" si="3"/>
        <v>0.0025595478138763987</v>
      </c>
      <c r="L19" s="33">
        <f t="shared" si="4"/>
        <v>0.004314984417943701</v>
      </c>
      <c r="M19" s="33">
        <f t="shared" si="5"/>
        <v>0.00982430531098641</v>
      </c>
      <c r="N19" s="33">
        <f t="shared" si="6"/>
        <v>0</v>
      </c>
      <c r="O19" s="33">
        <f t="shared" si="7"/>
        <v>0.5352617382762074</v>
      </c>
    </row>
    <row r="20" spans="1:15" s="31" customFormat="1" ht="13.5">
      <c r="A20" s="13">
        <v>18</v>
      </c>
      <c r="B20" s="43" t="s">
        <v>35</v>
      </c>
      <c r="C20" s="46">
        <v>115512</v>
      </c>
      <c r="D20" s="46">
        <v>2235</v>
      </c>
      <c r="E20" s="46">
        <v>49303</v>
      </c>
      <c r="F20" s="46">
        <v>2022</v>
      </c>
      <c r="G20" s="46">
        <v>0</v>
      </c>
      <c r="H20" s="46">
        <v>448106</v>
      </c>
      <c r="I20" s="32">
        <f t="shared" si="1"/>
        <v>617178</v>
      </c>
      <c r="J20" s="33">
        <f t="shared" si="2"/>
        <v>0.1871615644109155</v>
      </c>
      <c r="K20" s="33">
        <f t="shared" si="3"/>
        <v>0.003621321563633182</v>
      </c>
      <c r="L20" s="33">
        <f t="shared" si="4"/>
        <v>0.079884571387833</v>
      </c>
      <c r="M20" s="33">
        <f t="shared" si="5"/>
        <v>0.0032762023273674693</v>
      </c>
      <c r="N20" s="33">
        <f t="shared" si="6"/>
        <v>0</v>
      </c>
      <c r="O20" s="33">
        <f t="shared" si="7"/>
        <v>0.7260563403102509</v>
      </c>
    </row>
    <row r="21" spans="1:15" s="31" customFormat="1" ht="13.5">
      <c r="A21" s="13">
        <v>19</v>
      </c>
      <c r="B21" s="43" t="s">
        <v>36</v>
      </c>
      <c r="C21" s="46">
        <v>675114</v>
      </c>
      <c r="D21" s="46">
        <v>2891</v>
      </c>
      <c r="E21" s="46">
        <v>27174</v>
      </c>
      <c r="F21" s="46">
        <v>18805</v>
      </c>
      <c r="G21" s="46">
        <v>0</v>
      </c>
      <c r="H21" s="46">
        <v>0</v>
      </c>
      <c r="I21" s="32">
        <f t="shared" si="1"/>
        <v>723984</v>
      </c>
      <c r="J21" s="33">
        <f t="shared" si="2"/>
        <v>0.932498508254326</v>
      </c>
      <c r="K21" s="33">
        <f t="shared" si="3"/>
        <v>0.003993182169771708</v>
      </c>
      <c r="L21" s="33">
        <f t="shared" si="4"/>
        <v>0.03753397865146191</v>
      </c>
      <c r="M21" s="33">
        <f t="shared" si="5"/>
        <v>0.02597433092444032</v>
      </c>
      <c r="N21" s="33">
        <f t="shared" si="6"/>
        <v>0</v>
      </c>
      <c r="O21" s="33">
        <f t="shared" si="7"/>
        <v>0</v>
      </c>
    </row>
    <row r="22" spans="1:15" ht="13.5">
      <c r="A22" s="14">
        <v>20</v>
      </c>
      <c r="B22" s="56" t="s">
        <v>37</v>
      </c>
      <c r="C22" s="47">
        <v>3693479</v>
      </c>
      <c r="D22" s="47">
        <v>41064</v>
      </c>
      <c r="E22" s="47">
        <v>10377</v>
      </c>
      <c r="F22" s="47">
        <v>97613</v>
      </c>
      <c r="G22" s="47">
        <v>0</v>
      </c>
      <c r="H22" s="47">
        <v>56345</v>
      </c>
      <c r="I22" s="2">
        <f t="shared" si="1"/>
        <v>3898878</v>
      </c>
      <c r="J22" s="18">
        <f t="shared" si="2"/>
        <v>0.9473184336621971</v>
      </c>
      <c r="K22" s="18">
        <f t="shared" si="3"/>
        <v>0.010532260819651192</v>
      </c>
      <c r="L22" s="18">
        <f t="shared" si="4"/>
        <v>0.002661534933896367</v>
      </c>
      <c r="M22" s="18">
        <f t="shared" si="5"/>
        <v>0.025036177074532723</v>
      </c>
      <c r="N22" s="18">
        <f t="shared" si="6"/>
        <v>0</v>
      </c>
      <c r="O22" s="18">
        <f t="shared" si="7"/>
        <v>0.01445159350972254</v>
      </c>
    </row>
    <row r="23" spans="1:15" ht="13.5">
      <c r="A23" s="53">
        <v>21</v>
      </c>
      <c r="B23" s="55" t="s">
        <v>38</v>
      </c>
      <c r="C23" s="48">
        <v>662237</v>
      </c>
      <c r="D23" s="48">
        <v>33840</v>
      </c>
      <c r="E23" s="48">
        <v>2307</v>
      </c>
      <c r="F23" s="48">
        <v>61454</v>
      </c>
      <c r="G23" s="48">
        <v>0</v>
      </c>
      <c r="H23" s="48">
        <v>195448</v>
      </c>
      <c r="I23" s="44">
        <f t="shared" si="1"/>
        <v>955286</v>
      </c>
      <c r="J23" s="45">
        <f t="shared" si="2"/>
        <v>0.6932342774833924</v>
      </c>
      <c r="K23" s="45">
        <f t="shared" si="3"/>
        <v>0.035423946336489806</v>
      </c>
      <c r="L23" s="45">
        <f t="shared" si="4"/>
        <v>0.0024149835755993493</v>
      </c>
      <c r="M23" s="45">
        <f t="shared" si="5"/>
        <v>0.0643304727589434</v>
      </c>
      <c r="N23" s="45">
        <f t="shared" si="6"/>
        <v>0</v>
      </c>
      <c r="O23" s="45">
        <f t="shared" si="7"/>
        <v>0.20459631984557505</v>
      </c>
    </row>
    <row r="24" spans="1:15" s="31" customFormat="1" ht="13.5">
      <c r="A24" s="13">
        <v>22</v>
      </c>
      <c r="B24" s="43" t="s">
        <v>39</v>
      </c>
      <c r="C24" s="46">
        <v>138865</v>
      </c>
      <c r="D24" s="46">
        <v>6624</v>
      </c>
      <c r="E24" s="46">
        <v>54489</v>
      </c>
      <c r="F24" s="46">
        <v>608451</v>
      </c>
      <c r="G24" s="46">
        <v>0</v>
      </c>
      <c r="H24" s="46">
        <v>887535</v>
      </c>
      <c r="I24" s="32">
        <f t="shared" si="1"/>
        <v>1695964</v>
      </c>
      <c r="J24" s="33">
        <f t="shared" si="2"/>
        <v>0.08187968612541303</v>
      </c>
      <c r="K24" s="33">
        <f t="shared" si="3"/>
        <v>0.003905743282286652</v>
      </c>
      <c r="L24" s="33">
        <f t="shared" si="4"/>
        <v>0.03212863008884623</v>
      </c>
      <c r="M24" s="33">
        <f t="shared" si="5"/>
        <v>0.358764101124788</v>
      </c>
      <c r="N24" s="33">
        <f t="shared" si="6"/>
        <v>0</v>
      </c>
      <c r="O24" s="33">
        <f t="shared" si="7"/>
        <v>0.523321839378666</v>
      </c>
    </row>
    <row r="25" spans="1:15" s="31" customFormat="1" ht="13.5">
      <c r="A25" s="13">
        <v>23</v>
      </c>
      <c r="B25" s="43" t="s">
        <v>40</v>
      </c>
      <c r="C25" s="46">
        <v>5243283</v>
      </c>
      <c r="D25" s="46">
        <v>29957</v>
      </c>
      <c r="E25" s="46">
        <v>8751</v>
      </c>
      <c r="F25" s="46">
        <v>1726653</v>
      </c>
      <c r="G25" s="46">
        <v>0</v>
      </c>
      <c r="H25" s="46">
        <v>13100225</v>
      </c>
      <c r="I25" s="32">
        <f t="shared" si="1"/>
        <v>20108869</v>
      </c>
      <c r="J25" s="33">
        <f t="shared" si="2"/>
        <v>0.2607447987253783</v>
      </c>
      <c r="K25" s="33">
        <f t="shared" si="3"/>
        <v>0.001489740671143663</v>
      </c>
      <c r="L25" s="33">
        <f t="shared" si="4"/>
        <v>0.0004351811133684346</v>
      </c>
      <c r="M25" s="33">
        <f t="shared" si="5"/>
        <v>0.08586524682218577</v>
      </c>
      <c r="N25" s="33">
        <f t="shared" si="6"/>
        <v>0</v>
      </c>
      <c r="O25" s="33">
        <f t="shared" si="7"/>
        <v>0.6514650326679238</v>
      </c>
    </row>
    <row r="26" spans="1:15" s="31" customFormat="1" ht="13.5">
      <c r="A26" s="13">
        <v>24</v>
      </c>
      <c r="B26" s="43" t="s">
        <v>41</v>
      </c>
      <c r="C26" s="46">
        <v>797679</v>
      </c>
      <c r="D26" s="46">
        <v>26393</v>
      </c>
      <c r="E26" s="46">
        <v>7449</v>
      </c>
      <c r="F26" s="46">
        <v>2136344</v>
      </c>
      <c r="G26" s="46">
        <v>0</v>
      </c>
      <c r="H26" s="46">
        <v>7834287</v>
      </c>
      <c r="I26" s="32">
        <f t="shared" si="1"/>
        <v>10802152</v>
      </c>
      <c r="J26" s="33">
        <f t="shared" si="2"/>
        <v>0.07384445247576595</v>
      </c>
      <c r="K26" s="33">
        <f t="shared" si="3"/>
        <v>0.0024433094442662907</v>
      </c>
      <c r="L26" s="33">
        <f t="shared" si="4"/>
        <v>0.0006895848160625771</v>
      </c>
      <c r="M26" s="33">
        <f t="shared" si="5"/>
        <v>0.1977702220816741</v>
      </c>
      <c r="N26" s="33">
        <f t="shared" si="6"/>
        <v>0</v>
      </c>
      <c r="O26" s="33">
        <f t="shared" si="7"/>
        <v>0.7252524311822311</v>
      </c>
    </row>
    <row r="27" spans="1:15" ht="13.5">
      <c r="A27" s="14">
        <v>25</v>
      </c>
      <c r="B27" s="56" t="s">
        <v>42</v>
      </c>
      <c r="C27" s="47">
        <v>417470</v>
      </c>
      <c r="D27" s="47">
        <v>10650</v>
      </c>
      <c r="E27" s="47">
        <v>6659</v>
      </c>
      <c r="F27" s="47">
        <v>24155</v>
      </c>
      <c r="G27" s="47">
        <v>16300</v>
      </c>
      <c r="H27" s="47">
        <v>657753</v>
      </c>
      <c r="I27" s="2">
        <f t="shared" si="1"/>
        <v>1132987</v>
      </c>
      <c r="J27" s="18">
        <f t="shared" si="2"/>
        <v>0.3684684819861128</v>
      </c>
      <c r="K27" s="18">
        <f t="shared" si="3"/>
        <v>0.00939993133195703</v>
      </c>
      <c r="L27" s="18">
        <f t="shared" si="4"/>
        <v>0.005877384294788908</v>
      </c>
      <c r="M27" s="18">
        <f t="shared" si="5"/>
        <v>0.021319750359006767</v>
      </c>
      <c r="N27" s="18">
        <f t="shared" si="6"/>
        <v>0.014386749362525784</v>
      </c>
      <c r="O27" s="18">
        <f t="shared" si="7"/>
        <v>0.5805477026656087</v>
      </c>
    </row>
    <row r="28" spans="1:15" ht="13.5">
      <c r="A28" s="53">
        <v>26</v>
      </c>
      <c r="B28" s="55" t="s">
        <v>87</v>
      </c>
      <c r="C28" s="48">
        <v>2811068</v>
      </c>
      <c r="D28" s="48">
        <v>7150698</v>
      </c>
      <c r="E28" s="48">
        <v>116485</v>
      </c>
      <c r="F28" s="48">
        <v>18265966</v>
      </c>
      <c r="G28" s="48">
        <v>0</v>
      </c>
      <c r="H28" s="48">
        <v>34316484</v>
      </c>
      <c r="I28" s="44">
        <f t="shared" si="1"/>
        <v>62660701</v>
      </c>
      <c r="J28" s="45">
        <f t="shared" si="2"/>
        <v>0.04486173877946242</v>
      </c>
      <c r="K28" s="45">
        <f t="shared" si="3"/>
        <v>0.11411774662399643</v>
      </c>
      <c r="L28" s="45">
        <f t="shared" si="4"/>
        <v>0.0018589801604677228</v>
      </c>
      <c r="M28" s="45">
        <f t="shared" si="5"/>
        <v>0.2915059312853841</v>
      </c>
      <c r="N28" s="45">
        <f t="shared" si="6"/>
        <v>0</v>
      </c>
      <c r="O28" s="45">
        <f t="shared" si="7"/>
        <v>0.5476556031506893</v>
      </c>
    </row>
    <row r="29" spans="1:15" s="31" customFormat="1" ht="13.5">
      <c r="A29" s="13">
        <v>27</v>
      </c>
      <c r="B29" s="43" t="s">
        <v>75</v>
      </c>
      <c r="C29" s="46">
        <v>922692</v>
      </c>
      <c r="D29" s="46">
        <v>1007</v>
      </c>
      <c r="E29" s="46">
        <v>4387</v>
      </c>
      <c r="F29" s="46">
        <v>1240287</v>
      </c>
      <c r="G29" s="46">
        <v>0</v>
      </c>
      <c r="H29" s="46">
        <v>0</v>
      </c>
      <c r="I29" s="32">
        <f t="shared" si="1"/>
        <v>2168373</v>
      </c>
      <c r="J29" s="33">
        <f t="shared" si="2"/>
        <v>0.42552273063721047</v>
      </c>
      <c r="K29" s="33">
        <f t="shared" si="3"/>
        <v>0.00046440349515512323</v>
      </c>
      <c r="L29" s="33">
        <f t="shared" si="4"/>
        <v>0.0020231759019320016</v>
      </c>
      <c r="M29" s="33">
        <f t="shared" si="5"/>
        <v>0.5719896899657024</v>
      </c>
      <c r="N29" s="33">
        <f t="shared" si="6"/>
        <v>0</v>
      </c>
      <c r="O29" s="33">
        <f t="shared" si="7"/>
        <v>0</v>
      </c>
    </row>
    <row r="30" spans="1:15" s="31" customFormat="1" ht="13.5">
      <c r="A30" s="13">
        <v>28</v>
      </c>
      <c r="B30" s="43" t="s">
        <v>43</v>
      </c>
      <c r="C30" s="46">
        <v>4308818</v>
      </c>
      <c r="D30" s="46">
        <v>78136</v>
      </c>
      <c r="E30" s="46">
        <v>201342</v>
      </c>
      <c r="F30" s="46">
        <v>444764</v>
      </c>
      <c r="G30" s="46">
        <v>0</v>
      </c>
      <c r="H30" s="46">
        <v>8440012</v>
      </c>
      <c r="I30" s="32">
        <f t="shared" si="1"/>
        <v>13473072</v>
      </c>
      <c r="J30" s="33">
        <f t="shared" si="2"/>
        <v>0.3198096172869855</v>
      </c>
      <c r="K30" s="33">
        <f t="shared" si="3"/>
        <v>0.005799419761135397</v>
      </c>
      <c r="L30" s="33">
        <f t="shared" si="4"/>
        <v>0.014944030581889565</v>
      </c>
      <c r="M30" s="33">
        <f t="shared" si="5"/>
        <v>0.03301132807721951</v>
      </c>
      <c r="N30" s="33">
        <f t="shared" si="6"/>
        <v>0</v>
      </c>
      <c r="O30" s="33">
        <f t="shared" si="7"/>
        <v>0.62643560429277</v>
      </c>
    </row>
    <row r="31" spans="1:15" s="31" customFormat="1" ht="13.5">
      <c r="A31" s="13">
        <v>29</v>
      </c>
      <c r="B31" s="43" t="s">
        <v>88</v>
      </c>
      <c r="C31" s="46">
        <v>3157748</v>
      </c>
      <c r="D31" s="46">
        <v>4369</v>
      </c>
      <c r="E31" s="46">
        <v>34141</v>
      </c>
      <c r="F31" s="46">
        <v>3219902</v>
      </c>
      <c r="G31" s="46">
        <v>0</v>
      </c>
      <c r="H31" s="46">
        <v>2040830</v>
      </c>
      <c r="I31" s="32">
        <f t="shared" si="1"/>
        <v>8456990</v>
      </c>
      <c r="J31" s="33">
        <f t="shared" si="2"/>
        <v>0.3733891136208036</v>
      </c>
      <c r="K31" s="33">
        <f t="shared" si="3"/>
        <v>0.0005166140671799304</v>
      </c>
      <c r="L31" s="33">
        <f t="shared" si="4"/>
        <v>0.00403701553389563</v>
      </c>
      <c r="M31" s="33">
        <f t="shared" si="5"/>
        <v>0.38073853699720583</v>
      </c>
      <c r="N31" s="33">
        <f t="shared" si="6"/>
        <v>0</v>
      </c>
      <c r="O31" s="33">
        <f t="shared" si="7"/>
        <v>0.24131871978091496</v>
      </c>
    </row>
    <row r="32" spans="1:15" ht="13.5">
      <c r="A32" s="14">
        <v>30</v>
      </c>
      <c r="B32" s="56" t="s">
        <v>44</v>
      </c>
      <c r="C32" s="47">
        <v>524672</v>
      </c>
      <c r="D32" s="47">
        <v>11167</v>
      </c>
      <c r="E32" s="47">
        <v>25351</v>
      </c>
      <c r="F32" s="47">
        <v>42270</v>
      </c>
      <c r="G32" s="47">
        <v>0</v>
      </c>
      <c r="H32" s="47">
        <v>5219681</v>
      </c>
      <c r="I32" s="2">
        <f t="shared" si="1"/>
        <v>5823141</v>
      </c>
      <c r="J32" s="18">
        <f t="shared" si="2"/>
        <v>0.0901012013962911</v>
      </c>
      <c r="K32" s="18">
        <f t="shared" si="3"/>
        <v>0.001917693560914977</v>
      </c>
      <c r="L32" s="18">
        <f t="shared" si="4"/>
        <v>0.004353492384951695</v>
      </c>
      <c r="M32" s="18">
        <f t="shared" si="5"/>
        <v>0.007258968999720254</v>
      </c>
      <c r="N32" s="18">
        <f t="shared" si="6"/>
        <v>0</v>
      </c>
      <c r="O32" s="18">
        <f t="shared" si="7"/>
        <v>0.896368643658122</v>
      </c>
    </row>
    <row r="33" spans="1:15" ht="13.5">
      <c r="A33" s="53">
        <v>31</v>
      </c>
      <c r="B33" s="55" t="s">
        <v>89</v>
      </c>
      <c r="C33" s="48">
        <v>282576</v>
      </c>
      <c r="D33" s="48">
        <v>28765</v>
      </c>
      <c r="E33" s="48">
        <v>15379</v>
      </c>
      <c r="F33" s="48">
        <v>1224035</v>
      </c>
      <c r="G33" s="48">
        <v>0</v>
      </c>
      <c r="H33" s="48">
        <v>3920285</v>
      </c>
      <c r="I33" s="44">
        <f t="shared" si="1"/>
        <v>5471040</v>
      </c>
      <c r="J33" s="45">
        <f t="shared" si="2"/>
        <v>0.051649412177575016</v>
      </c>
      <c r="K33" s="45">
        <f t="shared" si="3"/>
        <v>0.005257684096625139</v>
      </c>
      <c r="L33" s="45">
        <f t="shared" si="4"/>
        <v>0.002810982920980289</v>
      </c>
      <c r="M33" s="45">
        <f t="shared" si="5"/>
        <v>0.22372985757735275</v>
      </c>
      <c r="N33" s="45">
        <f t="shared" si="6"/>
        <v>0</v>
      </c>
      <c r="O33" s="45">
        <f t="shared" si="7"/>
        <v>0.7165520632274668</v>
      </c>
    </row>
    <row r="34" spans="1:15" s="31" customFormat="1" ht="13.5">
      <c r="A34" s="13">
        <v>32</v>
      </c>
      <c r="B34" s="43" t="s">
        <v>90</v>
      </c>
      <c r="C34" s="46">
        <v>1570426</v>
      </c>
      <c r="D34" s="46">
        <v>14612</v>
      </c>
      <c r="E34" s="46">
        <v>3352</v>
      </c>
      <c r="F34" s="46">
        <v>3622048</v>
      </c>
      <c r="G34" s="46">
        <v>0</v>
      </c>
      <c r="H34" s="46">
        <v>4235055</v>
      </c>
      <c r="I34" s="32">
        <f t="shared" si="1"/>
        <v>9445493</v>
      </c>
      <c r="J34" s="33">
        <f t="shared" si="2"/>
        <v>0.16626194101250194</v>
      </c>
      <c r="K34" s="33">
        <f t="shared" si="3"/>
        <v>0.0015469811898648383</v>
      </c>
      <c r="L34" s="33">
        <f t="shared" si="4"/>
        <v>0.00035487824722330534</v>
      </c>
      <c r="M34" s="33">
        <f t="shared" si="5"/>
        <v>0.3834683906917299</v>
      </c>
      <c r="N34" s="33">
        <f t="shared" si="6"/>
        <v>0</v>
      </c>
      <c r="O34" s="33">
        <f t="shared" si="7"/>
        <v>0.44836780885868</v>
      </c>
    </row>
    <row r="35" spans="1:15" s="31" customFormat="1" ht="13.5">
      <c r="A35" s="13">
        <v>33</v>
      </c>
      <c r="B35" s="43" t="s">
        <v>45</v>
      </c>
      <c r="C35" s="46">
        <v>126362</v>
      </c>
      <c r="D35" s="46">
        <v>0</v>
      </c>
      <c r="E35" s="46">
        <v>88249</v>
      </c>
      <c r="F35" s="46">
        <v>40954</v>
      </c>
      <c r="G35" s="46">
        <v>0</v>
      </c>
      <c r="H35" s="46">
        <v>0</v>
      </c>
      <c r="I35" s="32">
        <f t="shared" si="1"/>
        <v>255565</v>
      </c>
      <c r="J35" s="33">
        <f t="shared" si="2"/>
        <v>0.4944417271535617</v>
      </c>
      <c r="K35" s="33">
        <f t="shared" si="3"/>
        <v>0</v>
      </c>
      <c r="L35" s="33">
        <f t="shared" si="4"/>
        <v>0.3453094124782345</v>
      </c>
      <c r="M35" s="33">
        <f t="shared" si="5"/>
        <v>0.1602488603682038</v>
      </c>
      <c r="N35" s="33">
        <f t="shared" si="6"/>
        <v>0</v>
      </c>
      <c r="O35" s="33">
        <f t="shared" si="7"/>
        <v>0</v>
      </c>
    </row>
    <row r="36" spans="1:15" s="31" customFormat="1" ht="13.5">
      <c r="A36" s="13">
        <v>34</v>
      </c>
      <c r="B36" s="43" t="s">
        <v>46</v>
      </c>
      <c r="C36" s="46">
        <v>508555</v>
      </c>
      <c r="D36" s="46">
        <v>7248</v>
      </c>
      <c r="E36" s="46">
        <v>0</v>
      </c>
      <c r="F36" s="46">
        <v>23228</v>
      </c>
      <c r="G36" s="46">
        <v>0</v>
      </c>
      <c r="H36" s="46">
        <v>43845</v>
      </c>
      <c r="I36" s="32">
        <f t="shared" si="1"/>
        <v>582876</v>
      </c>
      <c r="J36" s="33">
        <f t="shared" si="2"/>
        <v>0.8724926056313864</v>
      </c>
      <c r="K36" s="33">
        <f t="shared" si="3"/>
        <v>0.012434891812323719</v>
      </c>
      <c r="L36" s="33">
        <f t="shared" si="4"/>
        <v>0</v>
      </c>
      <c r="M36" s="33">
        <f t="shared" si="5"/>
        <v>0.03985067149788291</v>
      </c>
      <c r="N36" s="33">
        <f t="shared" si="6"/>
        <v>0</v>
      </c>
      <c r="O36" s="33">
        <f t="shared" si="7"/>
        <v>0.07522183105840693</v>
      </c>
    </row>
    <row r="37" spans="1:15" ht="13.5">
      <c r="A37" s="14">
        <v>35</v>
      </c>
      <c r="B37" s="56" t="s">
        <v>47</v>
      </c>
      <c r="C37" s="47">
        <v>3322202</v>
      </c>
      <c r="D37" s="47">
        <v>121844</v>
      </c>
      <c r="E37" s="47">
        <v>93215</v>
      </c>
      <c r="F37" s="47">
        <v>1515832</v>
      </c>
      <c r="G37" s="47">
        <v>0</v>
      </c>
      <c r="H37" s="47">
        <v>1875</v>
      </c>
      <c r="I37" s="2">
        <f t="shared" si="1"/>
        <v>5054968</v>
      </c>
      <c r="J37" s="18">
        <f t="shared" si="2"/>
        <v>0.6572152385534389</v>
      </c>
      <c r="K37" s="18">
        <f t="shared" si="3"/>
        <v>0.0241038123287823</v>
      </c>
      <c r="L37" s="18">
        <f t="shared" si="4"/>
        <v>0.018440274992838727</v>
      </c>
      <c r="M37" s="18">
        <f t="shared" si="5"/>
        <v>0.299869751895561</v>
      </c>
      <c r="N37" s="18">
        <f t="shared" si="6"/>
        <v>0</v>
      </c>
      <c r="O37" s="18">
        <f t="shared" si="7"/>
        <v>0.00037092222937909795</v>
      </c>
    </row>
    <row r="38" spans="1:15" ht="13.5">
      <c r="A38" s="53">
        <v>36</v>
      </c>
      <c r="B38" s="55" t="s">
        <v>76</v>
      </c>
      <c r="C38" s="48">
        <v>5867133</v>
      </c>
      <c r="D38" s="48">
        <v>128551</v>
      </c>
      <c r="E38" s="48">
        <v>67429</v>
      </c>
      <c r="F38" s="48">
        <v>108904</v>
      </c>
      <c r="G38" s="48">
        <v>0</v>
      </c>
      <c r="H38" s="48">
        <v>32419428</v>
      </c>
      <c r="I38" s="44">
        <f t="shared" si="1"/>
        <v>38591445</v>
      </c>
      <c r="J38" s="45">
        <f t="shared" si="2"/>
        <v>0.1520319594148392</v>
      </c>
      <c r="K38" s="45">
        <f t="shared" si="3"/>
        <v>0.0033310750608068706</v>
      </c>
      <c r="L38" s="45">
        <f t="shared" si="4"/>
        <v>0.001747252532264599</v>
      </c>
      <c r="M38" s="45">
        <f t="shared" si="5"/>
        <v>0.0028219725900390617</v>
      </c>
      <c r="N38" s="45">
        <f t="shared" si="6"/>
        <v>0</v>
      </c>
      <c r="O38" s="45">
        <f t="shared" si="7"/>
        <v>0.8400677404020502</v>
      </c>
    </row>
    <row r="39" spans="1:15" s="31" customFormat="1" ht="13.5">
      <c r="A39" s="13">
        <v>37</v>
      </c>
      <c r="B39" s="43" t="s">
        <v>91</v>
      </c>
      <c r="C39" s="46">
        <v>2438876</v>
      </c>
      <c r="D39" s="46">
        <v>26783</v>
      </c>
      <c r="E39" s="46">
        <v>31712</v>
      </c>
      <c r="F39" s="46">
        <v>150013</v>
      </c>
      <c r="G39" s="46">
        <v>0</v>
      </c>
      <c r="H39" s="46">
        <v>7611110</v>
      </c>
      <c r="I39" s="32">
        <f t="shared" si="1"/>
        <v>10258494</v>
      </c>
      <c r="J39" s="33">
        <f t="shared" si="2"/>
        <v>0.23774210912439975</v>
      </c>
      <c r="K39" s="33">
        <f t="shared" si="3"/>
        <v>0.0026108120743649115</v>
      </c>
      <c r="L39" s="33">
        <f t="shared" si="4"/>
        <v>0.0030912919576694202</v>
      </c>
      <c r="M39" s="33">
        <f t="shared" si="5"/>
        <v>0.014623296557954803</v>
      </c>
      <c r="N39" s="33">
        <f t="shared" si="6"/>
        <v>0</v>
      </c>
      <c r="O39" s="33">
        <f t="shared" si="7"/>
        <v>0.7419324902856111</v>
      </c>
    </row>
    <row r="40" spans="1:15" s="31" customFormat="1" ht="13.5">
      <c r="A40" s="13">
        <v>38</v>
      </c>
      <c r="B40" s="43" t="s">
        <v>92</v>
      </c>
      <c r="C40" s="46">
        <v>1101336</v>
      </c>
      <c r="D40" s="46">
        <v>7870</v>
      </c>
      <c r="E40" s="46">
        <v>0</v>
      </c>
      <c r="F40" s="46">
        <v>23751</v>
      </c>
      <c r="G40" s="46">
        <v>0</v>
      </c>
      <c r="H40" s="46">
        <v>0</v>
      </c>
      <c r="I40" s="32">
        <f t="shared" si="1"/>
        <v>1132957</v>
      </c>
      <c r="J40" s="33">
        <f t="shared" si="2"/>
        <v>0.9720898498354307</v>
      </c>
      <c r="K40" s="33">
        <f t="shared" si="3"/>
        <v>0.006946424268529167</v>
      </c>
      <c r="L40" s="33">
        <f t="shared" si="4"/>
        <v>0</v>
      </c>
      <c r="M40" s="33">
        <f t="shared" si="5"/>
        <v>0.020963725896040186</v>
      </c>
      <c r="N40" s="33">
        <f t="shared" si="6"/>
        <v>0</v>
      </c>
      <c r="O40" s="33">
        <f t="shared" si="7"/>
        <v>0</v>
      </c>
    </row>
    <row r="41" spans="1:15" s="31" customFormat="1" ht="13.5">
      <c r="A41" s="13">
        <v>39</v>
      </c>
      <c r="B41" s="43" t="s">
        <v>93</v>
      </c>
      <c r="C41" s="46">
        <v>311337</v>
      </c>
      <c r="D41" s="46">
        <v>13501</v>
      </c>
      <c r="E41" s="46">
        <v>48279</v>
      </c>
      <c r="F41" s="46">
        <v>50840</v>
      </c>
      <c r="G41" s="46">
        <v>0</v>
      </c>
      <c r="H41" s="46">
        <v>0</v>
      </c>
      <c r="I41" s="32">
        <f t="shared" si="1"/>
        <v>423957</v>
      </c>
      <c r="J41" s="33">
        <f t="shared" si="2"/>
        <v>0.7343598525322144</v>
      </c>
      <c r="K41" s="33">
        <f t="shared" si="3"/>
        <v>0.031845210717124615</v>
      </c>
      <c r="L41" s="33">
        <f t="shared" si="4"/>
        <v>0.11387711489608617</v>
      </c>
      <c r="M41" s="33">
        <f t="shared" si="5"/>
        <v>0.11991782185457488</v>
      </c>
      <c r="N41" s="33">
        <f t="shared" si="6"/>
        <v>0</v>
      </c>
      <c r="O41" s="33">
        <f t="shared" si="7"/>
        <v>0</v>
      </c>
    </row>
    <row r="42" spans="1:15" ht="13.5">
      <c r="A42" s="14">
        <v>40</v>
      </c>
      <c r="B42" s="56" t="s">
        <v>48</v>
      </c>
      <c r="C42" s="47">
        <v>1266583</v>
      </c>
      <c r="D42" s="47">
        <v>30547</v>
      </c>
      <c r="E42" s="47">
        <v>4085</v>
      </c>
      <c r="F42" s="47">
        <v>4379490</v>
      </c>
      <c r="G42" s="47">
        <v>0</v>
      </c>
      <c r="H42" s="47">
        <v>5323432</v>
      </c>
      <c r="I42" s="2">
        <f t="shared" si="1"/>
        <v>11004137</v>
      </c>
      <c r="J42" s="18">
        <f t="shared" si="2"/>
        <v>0.11510062079379782</v>
      </c>
      <c r="K42" s="18">
        <f t="shared" si="3"/>
        <v>0.0027759559881888056</v>
      </c>
      <c r="L42" s="18">
        <f t="shared" si="4"/>
        <v>0.0003712240223835817</v>
      </c>
      <c r="M42" s="18">
        <f t="shared" si="5"/>
        <v>0.39798577571326127</v>
      </c>
      <c r="N42" s="18">
        <f t="shared" si="6"/>
        <v>0</v>
      </c>
      <c r="O42" s="18">
        <f t="shared" si="7"/>
        <v>0.4837664234823685</v>
      </c>
    </row>
    <row r="43" spans="1:15" ht="13.5">
      <c r="A43" s="53">
        <v>41</v>
      </c>
      <c r="B43" s="55" t="s">
        <v>49</v>
      </c>
      <c r="C43" s="48">
        <v>106882</v>
      </c>
      <c r="D43" s="48">
        <v>0</v>
      </c>
      <c r="E43" s="48">
        <v>1106</v>
      </c>
      <c r="F43" s="48">
        <v>410293</v>
      </c>
      <c r="G43" s="48">
        <v>0</v>
      </c>
      <c r="H43" s="48">
        <v>0</v>
      </c>
      <c r="I43" s="44">
        <f t="shared" si="1"/>
        <v>518281</v>
      </c>
      <c r="J43" s="45">
        <f t="shared" si="2"/>
        <v>0.20622403676769938</v>
      </c>
      <c r="K43" s="45">
        <f t="shared" si="3"/>
        <v>0</v>
      </c>
      <c r="L43" s="45">
        <f t="shared" si="4"/>
        <v>0.002133977514128436</v>
      </c>
      <c r="M43" s="45">
        <f t="shared" si="5"/>
        <v>0.7916419857181722</v>
      </c>
      <c r="N43" s="45">
        <f t="shared" si="6"/>
        <v>0</v>
      </c>
      <c r="O43" s="45">
        <f t="shared" si="7"/>
        <v>0</v>
      </c>
    </row>
    <row r="44" spans="1:15" s="31" customFormat="1" ht="13.5">
      <c r="A44" s="13">
        <v>42</v>
      </c>
      <c r="B44" s="43" t="s">
        <v>50</v>
      </c>
      <c r="C44" s="46">
        <v>425671</v>
      </c>
      <c r="D44" s="46">
        <v>0</v>
      </c>
      <c r="E44" s="46">
        <v>8854</v>
      </c>
      <c r="F44" s="46">
        <v>7121</v>
      </c>
      <c r="G44" s="46">
        <v>0</v>
      </c>
      <c r="H44" s="46">
        <v>2364255</v>
      </c>
      <c r="I44" s="32">
        <f t="shared" si="1"/>
        <v>2805901</v>
      </c>
      <c r="J44" s="33">
        <f t="shared" si="2"/>
        <v>0.15170563751180102</v>
      </c>
      <c r="K44" s="33">
        <f t="shared" si="3"/>
        <v>0</v>
      </c>
      <c r="L44" s="33">
        <f t="shared" si="4"/>
        <v>0.0031554926563695583</v>
      </c>
      <c r="M44" s="33">
        <f t="shared" si="5"/>
        <v>0.002537865733680554</v>
      </c>
      <c r="N44" s="33">
        <f t="shared" si="6"/>
        <v>0</v>
      </c>
      <c r="O44" s="33">
        <f t="shared" si="7"/>
        <v>0.8426010040981489</v>
      </c>
    </row>
    <row r="45" spans="1:15" s="31" customFormat="1" ht="13.5">
      <c r="A45" s="13">
        <v>43</v>
      </c>
      <c r="B45" s="43" t="s">
        <v>51</v>
      </c>
      <c r="C45" s="46">
        <v>182458</v>
      </c>
      <c r="D45" s="46">
        <v>17715</v>
      </c>
      <c r="E45" s="46">
        <v>38997</v>
      </c>
      <c r="F45" s="46">
        <v>1109685</v>
      </c>
      <c r="G45" s="46">
        <v>0</v>
      </c>
      <c r="H45" s="46">
        <v>426919</v>
      </c>
      <c r="I45" s="32">
        <f t="shared" si="1"/>
        <v>1775774</v>
      </c>
      <c r="J45" s="33">
        <f t="shared" si="2"/>
        <v>0.10274843533017151</v>
      </c>
      <c r="K45" s="33">
        <f t="shared" si="3"/>
        <v>0.009975931621929368</v>
      </c>
      <c r="L45" s="33">
        <f t="shared" si="4"/>
        <v>0.021960564801602005</v>
      </c>
      <c r="M45" s="33">
        <f t="shared" si="5"/>
        <v>0.6249021553418397</v>
      </c>
      <c r="N45" s="33">
        <f t="shared" si="6"/>
        <v>0</v>
      </c>
      <c r="O45" s="33">
        <f t="shared" si="7"/>
        <v>0.24041291290445743</v>
      </c>
    </row>
    <row r="46" spans="1:15" s="31" customFormat="1" ht="13.5">
      <c r="A46" s="13">
        <v>44</v>
      </c>
      <c r="B46" s="43" t="s">
        <v>94</v>
      </c>
      <c r="C46" s="46">
        <v>1254654</v>
      </c>
      <c r="D46" s="46">
        <v>138142</v>
      </c>
      <c r="E46" s="46">
        <v>3259</v>
      </c>
      <c r="F46" s="46">
        <v>11388</v>
      </c>
      <c r="G46" s="46">
        <v>0</v>
      </c>
      <c r="H46" s="46">
        <v>883659</v>
      </c>
      <c r="I46" s="32">
        <f t="shared" si="1"/>
        <v>2291102</v>
      </c>
      <c r="J46" s="33">
        <f t="shared" si="2"/>
        <v>0.5476203154639121</v>
      </c>
      <c r="K46" s="33">
        <f t="shared" si="3"/>
        <v>0.060295002143073505</v>
      </c>
      <c r="L46" s="33">
        <f t="shared" si="4"/>
        <v>0.0014224595849508229</v>
      </c>
      <c r="M46" s="33">
        <f t="shared" si="5"/>
        <v>0.0049705338304449126</v>
      </c>
      <c r="N46" s="33">
        <f t="shared" si="6"/>
        <v>0</v>
      </c>
      <c r="O46" s="33">
        <f t="shared" si="7"/>
        <v>0.38569168897761863</v>
      </c>
    </row>
    <row r="47" spans="1:15" ht="13.5">
      <c r="A47" s="14">
        <v>45</v>
      </c>
      <c r="B47" s="56" t="s">
        <v>78</v>
      </c>
      <c r="C47" s="47">
        <v>1786927</v>
      </c>
      <c r="D47" s="47">
        <v>1211383</v>
      </c>
      <c r="E47" s="47">
        <v>3491</v>
      </c>
      <c r="F47" s="47">
        <v>58132</v>
      </c>
      <c r="G47" s="47">
        <v>0</v>
      </c>
      <c r="H47" s="47">
        <v>14014743</v>
      </c>
      <c r="I47" s="2">
        <f t="shared" si="1"/>
        <v>17074676</v>
      </c>
      <c r="J47" s="18">
        <f t="shared" si="2"/>
        <v>0.10465364027990927</v>
      </c>
      <c r="K47" s="18">
        <f t="shared" si="3"/>
        <v>0.07094617783669804</v>
      </c>
      <c r="L47" s="18">
        <f t="shared" si="4"/>
        <v>0.000204454831236622</v>
      </c>
      <c r="M47" s="18">
        <f t="shared" si="5"/>
        <v>0.003404574119005245</v>
      </c>
      <c r="N47" s="18">
        <f t="shared" si="6"/>
        <v>0</v>
      </c>
      <c r="O47" s="18">
        <f t="shared" si="7"/>
        <v>0.8207911529331509</v>
      </c>
    </row>
    <row r="48" spans="1:15" ht="13.5">
      <c r="A48" s="53">
        <v>46</v>
      </c>
      <c r="B48" s="55" t="s">
        <v>52</v>
      </c>
      <c r="C48" s="48">
        <v>195683</v>
      </c>
      <c r="D48" s="48">
        <v>650866</v>
      </c>
      <c r="E48" s="48">
        <v>15716</v>
      </c>
      <c r="F48" s="48">
        <v>25002</v>
      </c>
      <c r="G48" s="48">
        <v>0</v>
      </c>
      <c r="H48" s="48">
        <v>85170</v>
      </c>
      <c r="I48" s="44">
        <f t="shared" si="1"/>
        <v>972437</v>
      </c>
      <c r="J48" s="45">
        <f t="shared" si="2"/>
        <v>0.20122948838845087</v>
      </c>
      <c r="K48" s="45">
        <f t="shared" si="3"/>
        <v>0.6693143103357853</v>
      </c>
      <c r="L48" s="45">
        <f t="shared" si="4"/>
        <v>0.016161458274417777</v>
      </c>
      <c r="M48" s="45">
        <f t="shared" si="5"/>
        <v>0.02571066300439</v>
      </c>
      <c r="N48" s="45">
        <f t="shared" si="6"/>
        <v>0</v>
      </c>
      <c r="O48" s="45">
        <f t="shared" si="7"/>
        <v>0.0875840799969561</v>
      </c>
    </row>
    <row r="49" spans="1:15" s="31" customFormat="1" ht="13.5">
      <c r="A49" s="13">
        <v>47</v>
      </c>
      <c r="B49" s="43" t="s">
        <v>53</v>
      </c>
      <c r="C49" s="46">
        <v>1312870</v>
      </c>
      <c r="D49" s="46">
        <v>400</v>
      </c>
      <c r="E49" s="46">
        <v>4069</v>
      </c>
      <c r="F49" s="46">
        <v>2105030</v>
      </c>
      <c r="G49" s="46">
        <v>0</v>
      </c>
      <c r="H49" s="46">
        <v>7105906</v>
      </c>
      <c r="I49" s="32">
        <f t="shared" si="1"/>
        <v>10528275</v>
      </c>
      <c r="J49" s="33">
        <f t="shared" si="2"/>
        <v>0.12469944031667106</v>
      </c>
      <c r="K49" s="33">
        <f t="shared" si="3"/>
        <v>3.799292856617062E-05</v>
      </c>
      <c r="L49" s="33">
        <f t="shared" si="4"/>
        <v>0.00038648306583937065</v>
      </c>
      <c r="M49" s="33">
        <f t="shared" si="5"/>
        <v>0.19994063604911536</v>
      </c>
      <c r="N49" s="33">
        <f t="shared" si="6"/>
        <v>0</v>
      </c>
      <c r="O49" s="33">
        <f t="shared" si="7"/>
        <v>0.6749354476398081</v>
      </c>
    </row>
    <row r="50" spans="1:15" s="31" customFormat="1" ht="13.5">
      <c r="A50" s="13">
        <v>48</v>
      </c>
      <c r="B50" s="43" t="s">
        <v>54</v>
      </c>
      <c r="C50" s="46">
        <v>3505296</v>
      </c>
      <c r="D50" s="46">
        <v>5575163</v>
      </c>
      <c r="E50" s="46">
        <v>4746</v>
      </c>
      <c r="F50" s="46">
        <v>0</v>
      </c>
      <c r="G50" s="46">
        <v>0</v>
      </c>
      <c r="H50" s="46">
        <v>2521949</v>
      </c>
      <c r="I50" s="32">
        <f t="shared" si="1"/>
        <v>11607154</v>
      </c>
      <c r="J50" s="33">
        <f t="shared" si="2"/>
        <v>0.3019944423930276</v>
      </c>
      <c r="K50" s="33">
        <f t="shared" si="3"/>
        <v>0.4803212742761921</v>
      </c>
      <c r="L50" s="33">
        <f t="shared" si="4"/>
        <v>0.000408885761315823</v>
      </c>
      <c r="M50" s="33">
        <f t="shared" si="5"/>
        <v>0</v>
      </c>
      <c r="N50" s="33">
        <f t="shared" si="6"/>
        <v>0</v>
      </c>
      <c r="O50" s="33">
        <f t="shared" si="7"/>
        <v>0.21727539756946448</v>
      </c>
    </row>
    <row r="51" spans="1:15" s="31" customFormat="1" ht="13.5">
      <c r="A51" s="13">
        <v>49</v>
      </c>
      <c r="B51" s="43" t="s">
        <v>55</v>
      </c>
      <c r="C51" s="46">
        <v>1654395</v>
      </c>
      <c r="D51" s="46">
        <v>47141</v>
      </c>
      <c r="E51" s="46">
        <v>0</v>
      </c>
      <c r="F51" s="46">
        <v>173744</v>
      </c>
      <c r="G51" s="46">
        <v>0</v>
      </c>
      <c r="H51" s="46">
        <v>1473126</v>
      </c>
      <c r="I51" s="32">
        <f t="shared" si="1"/>
        <v>3348406</v>
      </c>
      <c r="J51" s="33">
        <f t="shared" si="2"/>
        <v>0.49408434938893314</v>
      </c>
      <c r="K51" s="33">
        <f t="shared" si="3"/>
        <v>0.014078639209223733</v>
      </c>
      <c r="L51" s="33">
        <f t="shared" si="4"/>
        <v>0</v>
      </c>
      <c r="M51" s="33">
        <f t="shared" si="5"/>
        <v>0.05188857026298484</v>
      </c>
      <c r="N51" s="33">
        <f t="shared" si="6"/>
        <v>0</v>
      </c>
      <c r="O51" s="33">
        <f t="shared" si="7"/>
        <v>0.43994844113885834</v>
      </c>
    </row>
    <row r="52" spans="1:15" ht="13.5">
      <c r="A52" s="14">
        <v>50</v>
      </c>
      <c r="B52" s="56" t="s">
        <v>56</v>
      </c>
      <c r="C52" s="47">
        <v>1734626</v>
      </c>
      <c r="D52" s="47">
        <v>23624</v>
      </c>
      <c r="E52" s="47">
        <v>0</v>
      </c>
      <c r="F52" s="47">
        <v>17295</v>
      </c>
      <c r="G52" s="47">
        <v>0</v>
      </c>
      <c r="H52" s="47">
        <v>6940106</v>
      </c>
      <c r="I52" s="2">
        <f t="shared" si="1"/>
        <v>8715651</v>
      </c>
      <c r="J52" s="18">
        <f t="shared" si="2"/>
        <v>0.19902426106781926</v>
      </c>
      <c r="K52" s="18">
        <f t="shared" si="3"/>
        <v>0.002710526155762777</v>
      </c>
      <c r="L52" s="18">
        <f t="shared" si="4"/>
        <v>0</v>
      </c>
      <c r="M52" s="18">
        <f t="shared" si="5"/>
        <v>0.0019843612370435667</v>
      </c>
      <c r="N52" s="18">
        <f t="shared" si="6"/>
        <v>0</v>
      </c>
      <c r="O52" s="18">
        <f t="shared" si="7"/>
        <v>0.7962808515393744</v>
      </c>
    </row>
    <row r="53" spans="1:15" ht="13.5">
      <c r="A53" s="53">
        <v>51</v>
      </c>
      <c r="B53" s="55" t="s">
        <v>57</v>
      </c>
      <c r="C53" s="48">
        <v>2837835</v>
      </c>
      <c r="D53" s="48">
        <v>129358</v>
      </c>
      <c r="E53" s="48">
        <v>7490</v>
      </c>
      <c r="F53" s="48">
        <v>159271</v>
      </c>
      <c r="G53" s="48">
        <v>0</v>
      </c>
      <c r="H53" s="48">
        <v>859702</v>
      </c>
      <c r="I53" s="44">
        <f t="shared" si="1"/>
        <v>3993656</v>
      </c>
      <c r="J53" s="45">
        <f t="shared" si="2"/>
        <v>0.7105857389820255</v>
      </c>
      <c r="K53" s="45">
        <f t="shared" si="3"/>
        <v>0.03239087192286967</v>
      </c>
      <c r="L53" s="45">
        <f t="shared" si="4"/>
        <v>0.0018754745025610618</v>
      </c>
      <c r="M53" s="45">
        <f t="shared" si="5"/>
        <v>0.039881001268011064</v>
      </c>
      <c r="N53" s="45">
        <f t="shared" si="6"/>
        <v>0</v>
      </c>
      <c r="O53" s="45">
        <f t="shared" si="7"/>
        <v>0.2152669133245327</v>
      </c>
    </row>
    <row r="54" spans="1:15" s="31" customFormat="1" ht="13.5">
      <c r="A54" s="13">
        <v>52</v>
      </c>
      <c r="B54" s="43" t="s">
        <v>95</v>
      </c>
      <c r="C54" s="46">
        <v>5495966</v>
      </c>
      <c r="D54" s="46">
        <v>195181</v>
      </c>
      <c r="E54" s="46">
        <v>5620</v>
      </c>
      <c r="F54" s="46">
        <v>231736</v>
      </c>
      <c r="G54" s="46">
        <v>0</v>
      </c>
      <c r="H54" s="46">
        <v>9005459</v>
      </c>
      <c r="I54" s="32">
        <f t="shared" si="1"/>
        <v>14933962</v>
      </c>
      <c r="J54" s="33">
        <f t="shared" si="2"/>
        <v>0.36801794460170717</v>
      </c>
      <c r="K54" s="33">
        <f t="shared" si="3"/>
        <v>0.013069606042924176</v>
      </c>
      <c r="L54" s="33">
        <f t="shared" si="4"/>
        <v>0.0003763234431693344</v>
      </c>
      <c r="M54" s="33">
        <f t="shared" si="5"/>
        <v>0.01551738246019375</v>
      </c>
      <c r="N54" s="33">
        <f t="shared" si="6"/>
        <v>0</v>
      </c>
      <c r="O54" s="33">
        <f t="shared" si="7"/>
        <v>0.6030187434520056</v>
      </c>
    </row>
    <row r="55" spans="1:15" s="31" customFormat="1" ht="13.5">
      <c r="A55" s="13">
        <v>53</v>
      </c>
      <c r="B55" s="43" t="s">
        <v>96</v>
      </c>
      <c r="C55" s="46">
        <v>4252593</v>
      </c>
      <c r="D55" s="46">
        <v>36000</v>
      </c>
      <c r="E55" s="46">
        <v>440974</v>
      </c>
      <c r="F55" s="46">
        <v>2486961</v>
      </c>
      <c r="G55" s="46">
        <v>0</v>
      </c>
      <c r="H55" s="46">
        <v>7020973</v>
      </c>
      <c r="I55" s="32">
        <f t="shared" si="1"/>
        <v>14237501</v>
      </c>
      <c r="J55" s="33">
        <f t="shared" si="2"/>
        <v>0.29868956637825694</v>
      </c>
      <c r="K55" s="33">
        <f t="shared" si="3"/>
        <v>0.002528533623983591</v>
      </c>
      <c r="L55" s="33">
        <f t="shared" si="4"/>
        <v>0.030972710730626112</v>
      </c>
      <c r="M55" s="33">
        <f t="shared" si="5"/>
        <v>0.17467679194544042</v>
      </c>
      <c r="N55" s="33">
        <f t="shared" si="6"/>
        <v>0</v>
      </c>
      <c r="O55" s="33">
        <f t="shared" si="7"/>
        <v>0.4931323973216929</v>
      </c>
    </row>
    <row r="56" spans="1:15" s="31" customFormat="1" ht="13.5">
      <c r="A56" s="13">
        <v>54</v>
      </c>
      <c r="B56" s="43" t="s">
        <v>58</v>
      </c>
      <c r="C56" s="46">
        <v>126367</v>
      </c>
      <c r="D56" s="46">
        <v>0</v>
      </c>
      <c r="E56" s="46">
        <v>11149</v>
      </c>
      <c r="F56" s="46">
        <v>8844</v>
      </c>
      <c r="G56" s="46">
        <v>0</v>
      </c>
      <c r="H56" s="46">
        <v>70140</v>
      </c>
      <c r="I56" s="32">
        <f t="shared" si="1"/>
        <v>216500</v>
      </c>
      <c r="J56" s="33">
        <f t="shared" si="2"/>
        <v>0.5836812933025404</v>
      </c>
      <c r="K56" s="33">
        <f t="shared" si="3"/>
        <v>0</v>
      </c>
      <c r="L56" s="33">
        <f t="shared" si="4"/>
        <v>0.051496535796766746</v>
      </c>
      <c r="M56" s="33">
        <f t="shared" si="5"/>
        <v>0.04084988452655889</v>
      </c>
      <c r="N56" s="33">
        <f t="shared" si="6"/>
        <v>0</v>
      </c>
      <c r="O56" s="33">
        <f t="shared" si="7"/>
        <v>0.32397228637413394</v>
      </c>
    </row>
    <row r="57" spans="1:15" ht="13.5">
      <c r="A57" s="14">
        <v>55</v>
      </c>
      <c r="B57" s="56" t="s">
        <v>79</v>
      </c>
      <c r="C57" s="47">
        <v>3560522</v>
      </c>
      <c r="D57" s="47">
        <v>42207</v>
      </c>
      <c r="E57" s="47">
        <v>5534</v>
      </c>
      <c r="F57" s="47">
        <v>301242</v>
      </c>
      <c r="G57" s="47">
        <v>0</v>
      </c>
      <c r="H57" s="47">
        <v>8832818</v>
      </c>
      <c r="I57" s="2">
        <f t="shared" si="1"/>
        <v>12742323</v>
      </c>
      <c r="J57" s="18">
        <f t="shared" si="2"/>
        <v>0.2794248740987024</v>
      </c>
      <c r="K57" s="18">
        <f t="shared" si="3"/>
        <v>0.0033123473639775102</v>
      </c>
      <c r="L57" s="18">
        <f t="shared" si="4"/>
        <v>0.00043430071581139484</v>
      </c>
      <c r="M57" s="18">
        <f t="shared" si="5"/>
        <v>0.023641058227765847</v>
      </c>
      <c r="N57" s="18">
        <f t="shared" si="6"/>
        <v>0</v>
      </c>
      <c r="O57" s="18">
        <f t="shared" si="7"/>
        <v>0.6931874195937429</v>
      </c>
    </row>
    <row r="58" spans="1:15" ht="13.5">
      <c r="A58" s="53">
        <v>56</v>
      </c>
      <c r="B58" s="55" t="s">
        <v>59</v>
      </c>
      <c r="C58" s="48">
        <v>298595</v>
      </c>
      <c r="D58" s="48">
        <v>5900</v>
      </c>
      <c r="E58" s="48">
        <v>40252</v>
      </c>
      <c r="F58" s="48">
        <v>334573</v>
      </c>
      <c r="G58" s="48">
        <v>0</v>
      </c>
      <c r="H58" s="48">
        <v>0</v>
      </c>
      <c r="I58" s="44">
        <f t="shared" si="1"/>
        <v>679320</v>
      </c>
      <c r="J58" s="45">
        <f t="shared" si="2"/>
        <v>0.4395498439616087</v>
      </c>
      <c r="K58" s="45">
        <f t="shared" si="3"/>
        <v>0.008685155743979274</v>
      </c>
      <c r="L58" s="45">
        <f t="shared" si="4"/>
        <v>0.0592533710180769</v>
      </c>
      <c r="M58" s="45">
        <f t="shared" si="5"/>
        <v>0.4925116292763352</v>
      </c>
      <c r="N58" s="45">
        <f t="shared" si="6"/>
        <v>0</v>
      </c>
      <c r="O58" s="45">
        <f t="shared" si="7"/>
        <v>0</v>
      </c>
    </row>
    <row r="59" spans="1:15" s="31" customFormat="1" ht="13.5">
      <c r="A59" s="13">
        <v>57</v>
      </c>
      <c r="B59" s="43" t="s">
        <v>80</v>
      </c>
      <c r="C59" s="46">
        <v>1302597</v>
      </c>
      <c r="D59" s="46">
        <v>37294</v>
      </c>
      <c r="E59" s="46">
        <v>0</v>
      </c>
      <c r="F59" s="46">
        <v>639596</v>
      </c>
      <c r="G59" s="46">
        <v>0</v>
      </c>
      <c r="H59" s="46">
        <v>1500117</v>
      </c>
      <c r="I59" s="32">
        <f t="shared" si="1"/>
        <v>3479604</v>
      </c>
      <c r="J59" s="33">
        <f t="shared" si="2"/>
        <v>0.3743520814437505</v>
      </c>
      <c r="K59" s="33">
        <f t="shared" si="3"/>
        <v>0.010717886288209808</v>
      </c>
      <c r="L59" s="33">
        <f t="shared" si="4"/>
        <v>0</v>
      </c>
      <c r="M59" s="33">
        <f t="shared" si="5"/>
        <v>0.18381287065999463</v>
      </c>
      <c r="N59" s="33">
        <f t="shared" si="6"/>
        <v>0</v>
      </c>
      <c r="O59" s="33">
        <f t="shared" si="7"/>
        <v>0.43111716160804503</v>
      </c>
    </row>
    <row r="60" spans="1:15" s="31" customFormat="1" ht="13.5">
      <c r="A60" s="13">
        <v>58</v>
      </c>
      <c r="B60" s="43" t="s">
        <v>60</v>
      </c>
      <c r="C60" s="46">
        <v>1000150</v>
      </c>
      <c r="D60" s="46">
        <v>13019</v>
      </c>
      <c r="E60" s="46">
        <v>2858</v>
      </c>
      <c r="F60" s="46">
        <v>272799</v>
      </c>
      <c r="G60" s="46">
        <v>0</v>
      </c>
      <c r="H60" s="46">
        <v>9507153</v>
      </c>
      <c r="I60" s="32">
        <f t="shared" si="1"/>
        <v>10795979</v>
      </c>
      <c r="J60" s="33">
        <f t="shared" si="2"/>
        <v>0.09264097308822108</v>
      </c>
      <c r="K60" s="33">
        <f t="shared" si="3"/>
        <v>0.0012059119418442736</v>
      </c>
      <c r="L60" s="33">
        <f t="shared" si="4"/>
        <v>0.00026472819185735725</v>
      </c>
      <c r="M60" s="33">
        <f t="shared" si="5"/>
        <v>0.02526857453131393</v>
      </c>
      <c r="N60" s="33">
        <f t="shared" si="6"/>
        <v>0</v>
      </c>
      <c r="O60" s="33">
        <f t="shared" si="7"/>
        <v>0.8806198122467633</v>
      </c>
    </row>
    <row r="61" spans="1:15" s="31" customFormat="1" ht="13.5">
      <c r="A61" s="13">
        <v>59</v>
      </c>
      <c r="B61" s="43" t="s">
        <v>61</v>
      </c>
      <c r="C61" s="46">
        <v>2049360</v>
      </c>
      <c r="D61" s="46">
        <v>8132</v>
      </c>
      <c r="E61" s="46">
        <v>25293</v>
      </c>
      <c r="F61" s="46">
        <v>415872</v>
      </c>
      <c r="G61" s="46">
        <v>0</v>
      </c>
      <c r="H61" s="46">
        <v>59879</v>
      </c>
      <c r="I61" s="32">
        <f t="shared" si="1"/>
        <v>2558536</v>
      </c>
      <c r="J61" s="33">
        <f t="shared" si="2"/>
        <v>0.8009893157649531</v>
      </c>
      <c r="K61" s="33">
        <f t="shared" si="3"/>
        <v>0.0031783801361403552</v>
      </c>
      <c r="L61" s="33">
        <f t="shared" si="4"/>
        <v>0.009885731527717413</v>
      </c>
      <c r="M61" s="33">
        <f t="shared" si="5"/>
        <v>0.16254295425196283</v>
      </c>
      <c r="N61" s="33">
        <f t="shared" si="6"/>
        <v>0</v>
      </c>
      <c r="O61" s="33">
        <f t="shared" si="7"/>
        <v>0.023403618319226306</v>
      </c>
    </row>
    <row r="62" spans="1:15" ht="13.5">
      <c r="A62" s="14">
        <v>60</v>
      </c>
      <c r="B62" s="56" t="s">
        <v>62</v>
      </c>
      <c r="C62" s="47">
        <v>279002</v>
      </c>
      <c r="D62" s="47">
        <v>21455</v>
      </c>
      <c r="E62" s="47">
        <v>31692</v>
      </c>
      <c r="F62" s="47">
        <v>767899</v>
      </c>
      <c r="G62" s="47">
        <v>0</v>
      </c>
      <c r="H62" s="47">
        <v>2982697</v>
      </c>
      <c r="I62" s="2">
        <f t="shared" si="1"/>
        <v>4082745</v>
      </c>
      <c r="J62" s="18">
        <f t="shared" si="2"/>
        <v>0.06833686649545832</v>
      </c>
      <c r="K62" s="18">
        <f t="shared" si="3"/>
        <v>0.005255042869442005</v>
      </c>
      <c r="L62" s="18">
        <f t="shared" si="4"/>
        <v>0.007762424545250806</v>
      </c>
      <c r="M62" s="18">
        <f t="shared" si="5"/>
        <v>0.1880839974086062</v>
      </c>
      <c r="N62" s="18">
        <f t="shared" si="6"/>
        <v>0</v>
      </c>
      <c r="O62" s="18">
        <f t="shared" si="7"/>
        <v>0.7305616686812426</v>
      </c>
    </row>
    <row r="63" spans="1:15" ht="13.5">
      <c r="A63" s="53">
        <v>61</v>
      </c>
      <c r="B63" s="55" t="s">
        <v>63</v>
      </c>
      <c r="C63" s="48">
        <v>751611</v>
      </c>
      <c r="D63" s="48">
        <v>36944</v>
      </c>
      <c r="E63" s="48">
        <v>3298</v>
      </c>
      <c r="F63" s="48">
        <v>67613</v>
      </c>
      <c r="G63" s="48">
        <v>0</v>
      </c>
      <c r="H63" s="48">
        <v>0</v>
      </c>
      <c r="I63" s="44">
        <f t="shared" si="1"/>
        <v>859466</v>
      </c>
      <c r="J63" s="45">
        <f t="shared" si="2"/>
        <v>0.8745092883255416</v>
      </c>
      <c r="K63" s="45">
        <f t="shared" si="3"/>
        <v>0.042984830115443774</v>
      </c>
      <c r="L63" s="45">
        <f t="shared" si="4"/>
        <v>0.0038372663956456683</v>
      </c>
      <c r="M63" s="45">
        <f t="shared" si="5"/>
        <v>0.07866861516336889</v>
      </c>
      <c r="N63" s="45">
        <f t="shared" si="6"/>
        <v>0</v>
      </c>
      <c r="O63" s="45">
        <f t="shared" si="7"/>
        <v>0</v>
      </c>
    </row>
    <row r="64" spans="1:15" s="31" customFormat="1" ht="13.5">
      <c r="A64" s="13">
        <v>62</v>
      </c>
      <c r="B64" s="43" t="s">
        <v>64</v>
      </c>
      <c r="C64" s="46">
        <v>186134</v>
      </c>
      <c r="D64" s="46">
        <v>1285</v>
      </c>
      <c r="E64" s="46">
        <v>8196</v>
      </c>
      <c r="F64" s="46">
        <v>289477</v>
      </c>
      <c r="G64" s="46">
        <v>0</v>
      </c>
      <c r="H64" s="46">
        <v>0</v>
      </c>
      <c r="I64" s="32">
        <f t="shared" si="1"/>
        <v>485092</v>
      </c>
      <c r="J64" s="33">
        <f t="shared" si="2"/>
        <v>0.3837086573268576</v>
      </c>
      <c r="K64" s="33">
        <f t="shared" si="3"/>
        <v>0.002648982048766007</v>
      </c>
      <c r="L64" s="33">
        <f t="shared" si="4"/>
        <v>0.01689576410247953</v>
      </c>
      <c r="M64" s="33">
        <f t="shared" si="5"/>
        <v>0.5967465965218969</v>
      </c>
      <c r="N64" s="33">
        <f t="shared" si="6"/>
        <v>0</v>
      </c>
      <c r="O64" s="33">
        <f t="shared" si="7"/>
        <v>0</v>
      </c>
    </row>
    <row r="65" spans="1:15" s="31" customFormat="1" ht="13.5">
      <c r="A65" s="13">
        <v>63</v>
      </c>
      <c r="B65" s="43" t="s">
        <v>65</v>
      </c>
      <c r="C65" s="46">
        <v>411824</v>
      </c>
      <c r="D65" s="46">
        <v>15620</v>
      </c>
      <c r="E65" s="46">
        <v>646</v>
      </c>
      <c r="F65" s="46">
        <v>32616</v>
      </c>
      <c r="G65" s="46">
        <v>0</v>
      </c>
      <c r="H65" s="46">
        <v>6600</v>
      </c>
      <c r="I65" s="32">
        <f t="shared" si="1"/>
        <v>467306</v>
      </c>
      <c r="J65" s="33">
        <f t="shared" si="2"/>
        <v>0.8812726564606489</v>
      </c>
      <c r="K65" s="33">
        <f t="shared" si="3"/>
        <v>0.03342563545086089</v>
      </c>
      <c r="L65" s="33">
        <f t="shared" si="4"/>
        <v>0.0013823918374683826</v>
      </c>
      <c r="M65" s="33">
        <f t="shared" si="5"/>
        <v>0.06979580831403834</v>
      </c>
      <c r="N65" s="33">
        <f t="shared" si="6"/>
        <v>0</v>
      </c>
      <c r="O65" s="33">
        <f t="shared" si="7"/>
        <v>0.014123507936983476</v>
      </c>
    </row>
    <row r="66" spans="1:15" s="31" customFormat="1" ht="13.5">
      <c r="A66" s="13">
        <v>64</v>
      </c>
      <c r="B66" s="43" t="s">
        <v>66</v>
      </c>
      <c r="C66" s="46">
        <v>149666</v>
      </c>
      <c r="D66" s="46">
        <v>11626</v>
      </c>
      <c r="E66" s="46">
        <v>5857</v>
      </c>
      <c r="F66" s="46">
        <v>353464</v>
      </c>
      <c r="G66" s="46">
        <v>0</v>
      </c>
      <c r="H66" s="46">
        <v>0</v>
      </c>
      <c r="I66" s="32">
        <f t="shared" si="1"/>
        <v>520613</v>
      </c>
      <c r="J66" s="33">
        <f t="shared" si="2"/>
        <v>0.28748033568120657</v>
      </c>
      <c r="K66" s="33">
        <f t="shared" si="3"/>
        <v>0.022331367061521706</v>
      </c>
      <c r="L66" s="33">
        <f t="shared" si="4"/>
        <v>0.011250199284305233</v>
      </c>
      <c r="M66" s="33">
        <f t="shared" si="5"/>
        <v>0.6789380979729664</v>
      </c>
      <c r="N66" s="33">
        <f t="shared" si="6"/>
        <v>0</v>
      </c>
      <c r="O66" s="33">
        <f t="shared" si="7"/>
        <v>0</v>
      </c>
    </row>
    <row r="67" spans="1:15" ht="13.5">
      <c r="A67" s="14">
        <v>65</v>
      </c>
      <c r="B67" s="56" t="s">
        <v>67</v>
      </c>
      <c r="C67" s="47">
        <v>748024</v>
      </c>
      <c r="D67" s="47">
        <v>10001</v>
      </c>
      <c r="E67" s="47">
        <v>42170</v>
      </c>
      <c r="F67" s="47">
        <v>2312718</v>
      </c>
      <c r="G67" s="47">
        <v>0</v>
      </c>
      <c r="H67" s="47">
        <v>38694</v>
      </c>
      <c r="I67" s="2">
        <f t="shared" si="1"/>
        <v>3151607</v>
      </c>
      <c r="J67" s="18">
        <f t="shared" si="2"/>
        <v>0.23734685193934396</v>
      </c>
      <c r="K67" s="18">
        <f t="shared" si="3"/>
        <v>0.003173301747330806</v>
      </c>
      <c r="L67" s="18">
        <f t="shared" si="4"/>
        <v>0.013380475420951915</v>
      </c>
      <c r="M67" s="18">
        <f t="shared" si="5"/>
        <v>0.7338218248658541</v>
      </c>
      <c r="N67" s="18">
        <f t="shared" si="6"/>
        <v>0</v>
      </c>
      <c r="O67" s="18">
        <f t="shared" si="7"/>
        <v>0.012277546026519169</v>
      </c>
    </row>
    <row r="68" spans="1:15" ht="13.5">
      <c r="A68" s="53">
        <v>66</v>
      </c>
      <c r="B68" s="55" t="s">
        <v>77</v>
      </c>
      <c r="C68" s="48">
        <v>374156</v>
      </c>
      <c r="D68" s="48">
        <v>5005</v>
      </c>
      <c r="E68" s="48">
        <v>21841</v>
      </c>
      <c r="F68" s="48">
        <v>18569</v>
      </c>
      <c r="G68" s="48">
        <v>0</v>
      </c>
      <c r="H68" s="48">
        <v>4049467</v>
      </c>
      <c r="I68" s="44">
        <f>SUM(C68:H68)</f>
        <v>4469038</v>
      </c>
      <c r="J68" s="45">
        <f aca="true" t="shared" si="8" ref="J68:O70">C68/$I68</f>
        <v>0.08372182111675935</v>
      </c>
      <c r="K68" s="45">
        <f t="shared" si="8"/>
        <v>0.0011199278233928645</v>
      </c>
      <c r="L68" s="45">
        <f t="shared" si="8"/>
        <v>0.0048871815366081026</v>
      </c>
      <c r="M68" s="45">
        <f t="shared" si="8"/>
        <v>0.004155032917598821</v>
      </c>
      <c r="N68" s="45">
        <f t="shared" si="8"/>
        <v>0</v>
      </c>
      <c r="O68" s="45">
        <f t="shared" si="8"/>
        <v>0.9061160366056409</v>
      </c>
    </row>
    <row r="69" spans="1:15" s="31" customFormat="1" ht="13.5">
      <c r="A69" s="13">
        <v>67</v>
      </c>
      <c r="B69" s="43" t="s">
        <v>97</v>
      </c>
      <c r="C69" s="46">
        <v>1609724</v>
      </c>
      <c r="D69" s="46">
        <v>1864</v>
      </c>
      <c r="E69" s="46">
        <v>0</v>
      </c>
      <c r="F69" s="46">
        <v>15113</v>
      </c>
      <c r="G69" s="46">
        <v>0</v>
      </c>
      <c r="H69" s="46">
        <v>13605643</v>
      </c>
      <c r="I69" s="32">
        <f>SUM(C69:H69)</f>
        <v>15232344</v>
      </c>
      <c r="J69" s="33">
        <f t="shared" si="8"/>
        <v>0.10567802302784128</v>
      </c>
      <c r="K69" s="33">
        <f t="shared" si="8"/>
        <v>0.00012237118594485524</v>
      </c>
      <c r="L69" s="33">
        <f t="shared" si="8"/>
        <v>0</v>
      </c>
      <c r="M69" s="33">
        <f t="shared" si="8"/>
        <v>0.0009921650929101916</v>
      </c>
      <c r="N69" s="33">
        <f t="shared" si="8"/>
        <v>0</v>
      </c>
      <c r="O69" s="33">
        <f t="shared" si="8"/>
        <v>0.8932074406933037</v>
      </c>
    </row>
    <row r="70" spans="1:15" s="31" customFormat="1" ht="13.5">
      <c r="A70" s="13">
        <v>68</v>
      </c>
      <c r="B70" s="43" t="s">
        <v>98</v>
      </c>
      <c r="C70" s="46">
        <v>604035</v>
      </c>
      <c r="D70" s="46">
        <v>14958</v>
      </c>
      <c r="E70" s="46">
        <v>53261</v>
      </c>
      <c r="F70" s="46">
        <v>58447</v>
      </c>
      <c r="G70" s="46">
        <v>0</v>
      </c>
      <c r="H70" s="46">
        <v>555241</v>
      </c>
      <c r="I70" s="32">
        <f>SUM(C70:H70)</f>
        <v>1285942</v>
      </c>
      <c r="J70" s="33">
        <f t="shared" si="8"/>
        <v>0.4697218070488405</v>
      </c>
      <c r="K70" s="33">
        <f t="shared" si="8"/>
        <v>0.011631939854208044</v>
      </c>
      <c r="L70" s="33">
        <f t="shared" si="8"/>
        <v>0.041417886654297006</v>
      </c>
      <c r="M70" s="33">
        <f t="shared" si="8"/>
        <v>0.045450727948849946</v>
      </c>
      <c r="N70" s="33">
        <f t="shared" si="8"/>
        <v>0</v>
      </c>
      <c r="O70" s="33">
        <f t="shared" si="8"/>
        <v>0.4317776384938045</v>
      </c>
    </row>
    <row r="71" spans="1:15" s="31" customFormat="1" ht="13.5">
      <c r="A71" s="13">
        <v>69</v>
      </c>
      <c r="B71" s="43" t="s">
        <v>99</v>
      </c>
      <c r="C71" s="46">
        <v>3157504</v>
      </c>
      <c r="D71" s="46">
        <v>0</v>
      </c>
      <c r="E71" s="46">
        <v>0</v>
      </c>
      <c r="F71" s="46">
        <v>21130</v>
      </c>
      <c r="G71" s="46">
        <v>0</v>
      </c>
      <c r="H71" s="46">
        <v>1554486</v>
      </c>
      <c r="I71" s="32">
        <f>SUM(C71:H71)</f>
        <v>4733120</v>
      </c>
      <c r="J71" s="33">
        <f aca="true" t="shared" si="9" ref="J71:O71">C71/$I71</f>
        <v>0.6671083767155703</v>
      </c>
      <c r="K71" s="33">
        <f t="shared" si="9"/>
        <v>0</v>
      </c>
      <c r="L71" s="33">
        <f t="shared" si="9"/>
        <v>0</v>
      </c>
      <c r="M71" s="33">
        <f t="shared" si="9"/>
        <v>0.004464285714285714</v>
      </c>
      <c r="N71" s="33">
        <f t="shared" si="9"/>
        <v>0</v>
      </c>
      <c r="O71" s="33">
        <f t="shared" si="9"/>
        <v>0.32842733757014403</v>
      </c>
    </row>
    <row r="72" spans="1:15" ht="13.5">
      <c r="A72" s="14">
        <v>396</v>
      </c>
      <c r="B72" s="56" t="s">
        <v>100</v>
      </c>
      <c r="C72" s="46">
        <v>16008322</v>
      </c>
      <c r="D72" s="46">
        <v>46614</v>
      </c>
      <c r="E72" s="46">
        <v>142393</v>
      </c>
      <c r="F72" s="46">
        <v>916569</v>
      </c>
      <c r="G72" s="46">
        <v>0</v>
      </c>
      <c r="H72" s="46">
        <v>0</v>
      </c>
      <c r="I72" s="2">
        <f>SUM(C72:H72)</f>
        <v>17113898</v>
      </c>
      <c r="J72" s="18">
        <f aca="true" t="shared" si="10" ref="J72:O72">C72/$I72</f>
        <v>0.9353989371679088</v>
      </c>
      <c r="K72" s="18">
        <f t="shared" si="10"/>
        <v>0.0027237511874851654</v>
      </c>
      <c r="L72" s="18">
        <f t="shared" si="10"/>
        <v>0.008320313700595855</v>
      </c>
      <c r="M72" s="18">
        <f t="shared" si="10"/>
        <v>0.053556997944010185</v>
      </c>
      <c r="N72" s="18">
        <f t="shared" si="10"/>
        <v>0</v>
      </c>
      <c r="O72" s="18">
        <f t="shared" si="10"/>
        <v>0</v>
      </c>
    </row>
    <row r="73" spans="1:15" ht="13.5">
      <c r="A73" s="19"/>
      <c r="B73" s="20" t="s">
        <v>101</v>
      </c>
      <c r="C73" s="21">
        <f aca="true" t="shared" si="11" ref="C73:I73">SUM(C3:C72)</f>
        <v>159546898</v>
      </c>
      <c r="D73" s="21">
        <f t="shared" si="11"/>
        <v>16611974</v>
      </c>
      <c r="E73" s="21">
        <f t="shared" si="11"/>
        <v>2671673</v>
      </c>
      <c r="F73" s="21">
        <f t="shared" si="11"/>
        <v>68288499</v>
      </c>
      <c r="G73" s="21">
        <f t="shared" si="11"/>
        <v>16300</v>
      </c>
      <c r="H73" s="21">
        <f t="shared" si="11"/>
        <v>342875848</v>
      </c>
      <c r="I73" s="22">
        <f t="shared" si="11"/>
        <v>590011192</v>
      </c>
      <c r="J73" s="23">
        <f aca="true" t="shared" si="12" ref="J73:O73">C73/$I73</f>
        <v>0.2704133415828492</v>
      </c>
      <c r="K73" s="23">
        <f t="shared" si="12"/>
        <v>0.02815535404284331</v>
      </c>
      <c r="L73" s="23">
        <f t="shared" si="12"/>
        <v>0.00452817342488649</v>
      </c>
      <c r="M73" s="23">
        <f t="shared" si="12"/>
        <v>0.11574102309571103</v>
      </c>
      <c r="N73" s="23">
        <f t="shared" si="12"/>
        <v>2.7626594581616004E-05</v>
      </c>
      <c r="O73" s="23">
        <f t="shared" si="12"/>
        <v>0.5811344812591284</v>
      </c>
    </row>
    <row r="74" spans="1:15" ht="13.5">
      <c r="A74" s="24"/>
      <c r="B74" s="8"/>
      <c r="C74" s="52"/>
      <c r="D74" s="52"/>
      <c r="E74" s="52"/>
      <c r="F74" s="52"/>
      <c r="G74" s="52"/>
      <c r="H74" s="52"/>
      <c r="I74" s="40"/>
      <c r="J74" s="25"/>
      <c r="K74" s="25"/>
      <c r="L74" s="25"/>
      <c r="M74" s="25"/>
      <c r="N74" s="25"/>
      <c r="O74" s="41"/>
    </row>
    <row r="75" spans="1:15" s="31" customFormat="1" ht="13.5">
      <c r="A75" s="13">
        <v>318001</v>
      </c>
      <c r="B75" s="43" t="s">
        <v>15</v>
      </c>
      <c r="C75" s="48">
        <v>439517</v>
      </c>
      <c r="D75" s="48">
        <v>0</v>
      </c>
      <c r="E75" s="48">
        <v>0</v>
      </c>
      <c r="F75" s="48">
        <v>234795</v>
      </c>
      <c r="G75" s="48">
        <v>0</v>
      </c>
      <c r="H75" s="48">
        <v>477712</v>
      </c>
      <c r="I75" s="44">
        <f>SUM(C75:H75)</f>
        <v>1152024</v>
      </c>
      <c r="J75" s="45">
        <f aca="true" t="shared" si="13" ref="J75:O77">C75/$I75</f>
        <v>0.3815172253355833</v>
      </c>
      <c r="K75" s="45">
        <f t="shared" si="13"/>
        <v>0</v>
      </c>
      <c r="L75" s="45">
        <f t="shared" si="13"/>
        <v>0</v>
      </c>
      <c r="M75" s="45">
        <f t="shared" si="13"/>
        <v>0.20381085810712277</v>
      </c>
      <c r="N75" s="45">
        <f t="shared" si="13"/>
        <v>0</v>
      </c>
      <c r="O75" s="45">
        <f t="shared" si="13"/>
        <v>0.41467191655729396</v>
      </c>
    </row>
    <row r="76" spans="1:15" ht="13.5">
      <c r="A76" s="3">
        <v>319001</v>
      </c>
      <c r="B76" s="4" t="s">
        <v>16</v>
      </c>
      <c r="C76" s="49">
        <v>1935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26">
        <f>SUM(C76:H76)</f>
        <v>1935</v>
      </c>
      <c r="J76" s="27">
        <f t="shared" si="13"/>
        <v>1</v>
      </c>
      <c r="K76" s="27">
        <f t="shared" si="13"/>
        <v>0</v>
      </c>
      <c r="L76" s="27">
        <f t="shared" si="13"/>
        <v>0</v>
      </c>
      <c r="M76" s="27">
        <f t="shared" si="13"/>
        <v>0</v>
      </c>
      <c r="N76" s="27">
        <f t="shared" si="13"/>
        <v>0</v>
      </c>
      <c r="O76" s="27">
        <f t="shared" si="13"/>
        <v>0</v>
      </c>
    </row>
    <row r="77" spans="1:15" ht="13.5">
      <c r="A77" s="11"/>
      <c r="B77" s="12" t="s">
        <v>17</v>
      </c>
      <c r="C77" s="28">
        <f aca="true" t="shared" si="14" ref="C77:I77">SUM(C75:C76)</f>
        <v>441452</v>
      </c>
      <c r="D77" s="28">
        <f t="shared" si="14"/>
        <v>0</v>
      </c>
      <c r="E77" s="28">
        <f t="shared" si="14"/>
        <v>0</v>
      </c>
      <c r="F77" s="28">
        <f t="shared" si="14"/>
        <v>234795</v>
      </c>
      <c r="G77" s="28">
        <f t="shared" si="14"/>
        <v>0</v>
      </c>
      <c r="H77" s="28">
        <f t="shared" si="14"/>
        <v>477712</v>
      </c>
      <c r="I77" s="10">
        <f t="shared" si="14"/>
        <v>1153959</v>
      </c>
      <c r="J77" s="29">
        <f t="shared" si="13"/>
        <v>0.3825543195208842</v>
      </c>
      <c r="K77" s="29">
        <f t="shared" si="13"/>
        <v>0</v>
      </c>
      <c r="L77" s="29">
        <f t="shared" si="13"/>
        <v>0</v>
      </c>
      <c r="M77" s="29">
        <f t="shared" si="13"/>
        <v>0.2034691007219494</v>
      </c>
      <c r="N77" s="29">
        <f t="shared" si="13"/>
        <v>0</v>
      </c>
      <c r="O77" s="29">
        <f t="shared" si="13"/>
        <v>0.4139765797571664</v>
      </c>
    </row>
    <row r="78" spans="1:15" ht="13.5">
      <c r="A78" s="6"/>
      <c r="B78" s="7"/>
      <c r="C78" s="52"/>
      <c r="D78" s="52"/>
      <c r="E78" s="52"/>
      <c r="F78" s="52"/>
      <c r="G78" s="52"/>
      <c r="H78" s="52"/>
      <c r="I78" s="40"/>
      <c r="J78" s="25"/>
      <c r="K78" s="25"/>
      <c r="L78" s="25"/>
      <c r="M78" s="25"/>
      <c r="N78" s="25"/>
      <c r="O78" s="41"/>
    </row>
    <row r="79" spans="1:15" ht="13.5">
      <c r="A79" s="72">
        <v>321001</v>
      </c>
      <c r="B79" s="65" t="s">
        <v>102</v>
      </c>
      <c r="C79" s="48">
        <v>390393</v>
      </c>
      <c r="D79" s="48">
        <v>4195</v>
      </c>
      <c r="E79" s="48">
        <v>11933</v>
      </c>
      <c r="F79" s="48">
        <v>0</v>
      </c>
      <c r="G79" s="48">
        <v>0</v>
      </c>
      <c r="H79" s="48">
        <v>0</v>
      </c>
      <c r="I79" s="44">
        <f aca="true" t="shared" si="15" ref="I79:I85">SUM(C79:H79)</f>
        <v>406521</v>
      </c>
      <c r="J79" s="45">
        <f aca="true" t="shared" si="16" ref="J79:O86">C79/$I79</f>
        <v>0.9603267727866457</v>
      </c>
      <c r="K79" s="45">
        <f t="shared" si="16"/>
        <v>0.010319270099207667</v>
      </c>
      <c r="L79" s="45">
        <f t="shared" si="16"/>
        <v>0.029353957114146626</v>
      </c>
      <c r="M79" s="45">
        <f t="shared" si="16"/>
        <v>0</v>
      </c>
      <c r="N79" s="45">
        <f t="shared" si="16"/>
        <v>0</v>
      </c>
      <c r="O79" s="45">
        <f t="shared" si="16"/>
        <v>0</v>
      </c>
    </row>
    <row r="80" spans="1:15" s="31" customFormat="1" ht="13.5">
      <c r="A80" s="66">
        <v>328001</v>
      </c>
      <c r="B80" s="67" t="s">
        <v>103</v>
      </c>
      <c r="C80" s="46">
        <v>601959</v>
      </c>
      <c r="D80" s="46">
        <v>0</v>
      </c>
      <c r="E80" s="46">
        <v>0</v>
      </c>
      <c r="F80" s="46">
        <v>0</v>
      </c>
      <c r="G80" s="46">
        <v>0</v>
      </c>
      <c r="H80" s="46">
        <v>145577</v>
      </c>
      <c r="I80" s="32">
        <f t="shared" si="15"/>
        <v>747536</v>
      </c>
      <c r="J80" s="33">
        <f t="shared" si="16"/>
        <v>0.8052575394362278</v>
      </c>
      <c r="K80" s="33">
        <f t="shared" si="16"/>
        <v>0</v>
      </c>
      <c r="L80" s="33">
        <f t="shared" si="16"/>
        <v>0</v>
      </c>
      <c r="M80" s="33">
        <f t="shared" si="16"/>
        <v>0</v>
      </c>
      <c r="N80" s="33">
        <f t="shared" si="16"/>
        <v>0</v>
      </c>
      <c r="O80" s="33">
        <f t="shared" si="16"/>
        <v>0.19474246056377217</v>
      </c>
    </row>
    <row r="81" spans="1:15" s="31" customFormat="1" ht="13.5">
      <c r="A81" s="66">
        <v>329001</v>
      </c>
      <c r="B81" s="67" t="s">
        <v>104</v>
      </c>
      <c r="C81" s="46">
        <v>213137</v>
      </c>
      <c r="D81" s="46">
        <v>0</v>
      </c>
      <c r="E81" s="46">
        <v>0</v>
      </c>
      <c r="F81" s="46">
        <v>6630</v>
      </c>
      <c r="G81" s="46">
        <v>0</v>
      </c>
      <c r="H81" s="46">
        <v>0</v>
      </c>
      <c r="I81" s="32">
        <f t="shared" si="15"/>
        <v>219767</v>
      </c>
      <c r="J81" s="33">
        <f t="shared" si="16"/>
        <v>0.9698316853758754</v>
      </c>
      <c r="K81" s="33">
        <f t="shared" si="16"/>
        <v>0</v>
      </c>
      <c r="L81" s="33">
        <f t="shared" si="16"/>
        <v>0</v>
      </c>
      <c r="M81" s="33">
        <f t="shared" si="16"/>
        <v>0.030168314624124642</v>
      </c>
      <c r="N81" s="33">
        <f t="shared" si="16"/>
        <v>0</v>
      </c>
      <c r="O81" s="33">
        <f t="shared" si="16"/>
        <v>0</v>
      </c>
    </row>
    <row r="82" spans="1:15" s="31" customFormat="1" ht="13.5">
      <c r="A82" s="66">
        <v>331001</v>
      </c>
      <c r="B82" s="67" t="s">
        <v>105</v>
      </c>
      <c r="C82" s="46">
        <v>436960</v>
      </c>
      <c r="D82" s="46">
        <v>0</v>
      </c>
      <c r="E82" s="46">
        <v>0</v>
      </c>
      <c r="F82" s="46">
        <v>1439</v>
      </c>
      <c r="G82" s="46">
        <v>0</v>
      </c>
      <c r="H82" s="46">
        <v>0</v>
      </c>
      <c r="I82" s="32">
        <f t="shared" si="15"/>
        <v>438399</v>
      </c>
      <c r="J82" s="33">
        <f t="shared" si="16"/>
        <v>0.9967176020018294</v>
      </c>
      <c r="K82" s="33">
        <f t="shared" si="16"/>
        <v>0</v>
      </c>
      <c r="L82" s="33">
        <f t="shared" si="16"/>
        <v>0</v>
      </c>
      <c r="M82" s="33">
        <f t="shared" si="16"/>
        <v>0.0032823979981706163</v>
      </c>
      <c r="N82" s="33">
        <f t="shared" si="16"/>
        <v>0</v>
      </c>
      <c r="O82" s="33">
        <f t="shared" si="16"/>
        <v>0</v>
      </c>
    </row>
    <row r="83" spans="1:15" s="62" customFormat="1" ht="13.5">
      <c r="A83" s="70">
        <v>333001</v>
      </c>
      <c r="B83" s="71" t="s">
        <v>18</v>
      </c>
      <c r="C83" s="47">
        <v>77916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2">
        <f t="shared" si="15"/>
        <v>77916</v>
      </c>
      <c r="J83" s="18">
        <f t="shared" si="16"/>
        <v>1</v>
      </c>
      <c r="K83" s="18">
        <f t="shared" si="16"/>
        <v>0</v>
      </c>
      <c r="L83" s="18">
        <f t="shared" si="16"/>
        <v>0</v>
      </c>
      <c r="M83" s="18">
        <f t="shared" si="16"/>
        <v>0</v>
      </c>
      <c r="N83" s="18">
        <f t="shared" si="16"/>
        <v>0</v>
      </c>
      <c r="O83" s="18">
        <f t="shared" si="16"/>
        <v>0</v>
      </c>
    </row>
    <row r="84" spans="1:15" s="31" customFormat="1" ht="13.5">
      <c r="A84" s="73">
        <v>336001</v>
      </c>
      <c r="B84" s="74" t="s">
        <v>19</v>
      </c>
      <c r="C84" s="46">
        <v>1568196</v>
      </c>
      <c r="D84" s="46">
        <v>0</v>
      </c>
      <c r="E84" s="46">
        <v>0</v>
      </c>
      <c r="F84" s="46">
        <v>10586</v>
      </c>
      <c r="G84" s="46">
        <v>0</v>
      </c>
      <c r="H84" s="46">
        <v>0</v>
      </c>
      <c r="I84" s="32">
        <f t="shared" si="15"/>
        <v>1578782</v>
      </c>
      <c r="J84" s="33">
        <f t="shared" si="16"/>
        <v>0.9932948310786416</v>
      </c>
      <c r="K84" s="33">
        <f t="shared" si="16"/>
        <v>0</v>
      </c>
      <c r="L84" s="33">
        <f t="shared" si="16"/>
        <v>0</v>
      </c>
      <c r="M84" s="33">
        <f t="shared" si="16"/>
        <v>0.006705168921358364</v>
      </c>
      <c r="N84" s="33">
        <f t="shared" si="16"/>
        <v>0</v>
      </c>
      <c r="O84" s="33">
        <f t="shared" si="16"/>
        <v>0</v>
      </c>
    </row>
    <row r="85" spans="1:15" s="31" customFormat="1" ht="13.5">
      <c r="A85" s="66">
        <v>337001</v>
      </c>
      <c r="B85" s="67" t="s">
        <v>20</v>
      </c>
      <c r="C85" s="46">
        <v>545387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32">
        <f t="shared" si="15"/>
        <v>545387</v>
      </c>
      <c r="J85" s="33">
        <f t="shared" si="16"/>
        <v>1</v>
      </c>
      <c r="K85" s="33">
        <f t="shared" si="16"/>
        <v>0</v>
      </c>
      <c r="L85" s="33">
        <f t="shared" si="16"/>
        <v>0</v>
      </c>
      <c r="M85" s="33">
        <f t="shared" si="16"/>
        <v>0</v>
      </c>
      <c r="N85" s="33">
        <f t="shared" si="16"/>
        <v>0</v>
      </c>
      <c r="O85" s="33">
        <f t="shared" si="16"/>
        <v>0</v>
      </c>
    </row>
    <row r="86" spans="1:15" s="31" customFormat="1" ht="13.5">
      <c r="A86" s="66">
        <v>339001</v>
      </c>
      <c r="B86" s="67" t="s">
        <v>106</v>
      </c>
      <c r="C86" s="46">
        <v>271162</v>
      </c>
      <c r="D86" s="46">
        <v>0</v>
      </c>
      <c r="E86" s="46">
        <v>1074</v>
      </c>
      <c r="F86" s="46">
        <v>1062</v>
      </c>
      <c r="G86" s="46">
        <v>0</v>
      </c>
      <c r="H86" s="46">
        <v>0</v>
      </c>
      <c r="I86" s="32">
        <f aca="true" t="shared" si="17" ref="I86:I96">SUM(C86:H86)</f>
        <v>273298</v>
      </c>
      <c r="J86" s="33">
        <f t="shared" si="16"/>
        <v>0.9921843555386428</v>
      </c>
      <c r="K86" s="33">
        <f t="shared" si="16"/>
        <v>0</v>
      </c>
      <c r="L86" s="33">
        <f t="shared" si="16"/>
        <v>0.003929776288154323</v>
      </c>
      <c r="M86" s="33">
        <f t="shared" si="16"/>
        <v>0.0038858681732028776</v>
      </c>
      <c r="N86" s="33">
        <f t="shared" si="16"/>
        <v>0</v>
      </c>
      <c r="O86" s="33">
        <f t="shared" si="16"/>
        <v>0</v>
      </c>
    </row>
    <row r="87" spans="1:15" s="31" customFormat="1" ht="13.5">
      <c r="A87" s="66">
        <v>340001</v>
      </c>
      <c r="B87" s="67" t="s">
        <v>107</v>
      </c>
      <c r="C87" s="46">
        <v>8903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32">
        <f t="shared" si="17"/>
        <v>8903</v>
      </c>
      <c r="J87" s="33">
        <f aca="true" t="shared" si="18" ref="J87:O87">C87/$I87</f>
        <v>1</v>
      </c>
      <c r="K87" s="33">
        <f t="shared" si="18"/>
        <v>0</v>
      </c>
      <c r="L87" s="33">
        <f t="shared" si="18"/>
        <v>0</v>
      </c>
      <c r="M87" s="33">
        <f t="shared" si="18"/>
        <v>0</v>
      </c>
      <c r="N87" s="33">
        <f t="shared" si="18"/>
        <v>0</v>
      </c>
      <c r="O87" s="33">
        <f t="shared" si="18"/>
        <v>0</v>
      </c>
    </row>
    <row r="88" spans="1:15" s="62" customFormat="1" ht="13.5">
      <c r="A88" s="66">
        <v>341001</v>
      </c>
      <c r="B88" s="71" t="s">
        <v>69</v>
      </c>
      <c r="C88" s="49">
        <v>317309</v>
      </c>
      <c r="D88" s="49">
        <v>0</v>
      </c>
      <c r="E88" s="49">
        <v>0</v>
      </c>
      <c r="F88" s="49">
        <v>1250</v>
      </c>
      <c r="G88" s="49">
        <v>0</v>
      </c>
      <c r="H88" s="49">
        <v>0</v>
      </c>
      <c r="I88" s="26">
        <f t="shared" si="17"/>
        <v>318559</v>
      </c>
      <c r="J88" s="27">
        <f aca="true" t="shared" si="19" ref="J88:O96">C88/$I88</f>
        <v>0.9960760800981922</v>
      </c>
      <c r="K88" s="27">
        <f t="shared" si="19"/>
        <v>0</v>
      </c>
      <c r="L88" s="27">
        <f t="shared" si="19"/>
        <v>0</v>
      </c>
      <c r="M88" s="27">
        <f t="shared" si="19"/>
        <v>0.003923919901807829</v>
      </c>
      <c r="N88" s="27">
        <f t="shared" si="19"/>
        <v>0</v>
      </c>
      <c r="O88" s="27">
        <f t="shared" si="19"/>
        <v>0</v>
      </c>
    </row>
    <row r="89" spans="1:15" s="31" customFormat="1" ht="13.5">
      <c r="A89" s="73">
        <v>343001</v>
      </c>
      <c r="B89" s="74" t="s">
        <v>108</v>
      </c>
      <c r="C89" s="58">
        <v>45995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9">
        <f t="shared" si="17"/>
        <v>45995</v>
      </c>
      <c r="J89" s="60">
        <f t="shared" si="19"/>
        <v>1</v>
      </c>
      <c r="K89" s="60">
        <f t="shared" si="19"/>
        <v>0</v>
      </c>
      <c r="L89" s="60">
        <f t="shared" si="19"/>
        <v>0</v>
      </c>
      <c r="M89" s="60">
        <f t="shared" si="19"/>
        <v>0</v>
      </c>
      <c r="N89" s="60">
        <f t="shared" si="19"/>
        <v>0</v>
      </c>
      <c r="O89" s="60">
        <f t="shared" si="19"/>
        <v>0</v>
      </c>
    </row>
    <row r="90" spans="1:15" s="31" customFormat="1" ht="13.5">
      <c r="A90" s="68">
        <v>343002</v>
      </c>
      <c r="B90" s="69" t="s">
        <v>82</v>
      </c>
      <c r="C90" s="46">
        <v>171281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32">
        <f t="shared" si="17"/>
        <v>171281</v>
      </c>
      <c r="J90" s="33">
        <f t="shared" si="19"/>
        <v>1</v>
      </c>
      <c r="K90" s="33">
        <f t="shared" si="19"/>
        <v>0</v>
      </c>
      <c r="L90" s="33">
        <f t="shared" si="19"/>
        <v>0</v>
      </c>
      <c r="M90" s="33">
        <f t="shared" si="19"/>
        <v>0</v>
      </c>
      <c r="N90" s="33">
        <f t="shared" si="19"/>
        <v>0</v>
      </c>
      <c r="O90" s="33">
        <f t="shared" si="19"/>
        <v>0</v>
      </c>
    </row>
    <row r="91" spans="1:15" s="31" customFormat="1" ht="13.5">
      <c r="A91" s="66">
        <v>344001</v>
      </c>
      <c r="B91" s="67" t="s">
        <v>109</v>
      </c>
      <c r="C91" s="46">
        <v>287280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32">
        <f t="shared" si="17"/>
        <v>287280</v>
      </c>
      <c r="J91" s="33">
        <f t="shared" si="19"/>
        <v>1</v>
      </c>
      <c r="K91" s="33">
        <f t="shared" si="19"/>
        <v>0</v>
      </c>
      <c r="L91" s="33">
        <f t="shared" si="19"/>
        <v>0</v>
      </c>
      <c r="M91" s="33">
        <f t="shared" si="19"/>
        <v>0</v>
      </c>
      <c r="N91" s="33">
        <f t="shared" si="19"/>
        <v>0</v>
      </c>
      <c r="O91" s="33">
        <f t="shared" si="19"/>
        <v>0</v>
      </c>
    </row>
    <row r="92" spans="1:15" s="31" customFormat="1" ht="13.5">
      <c r="A92" s="66">
        <v>345001</v>
      </c>
      <c r="B92" s="67" t="s">
        <v>110</v>
      </c>
      <c r="C92" s="46">
        <v>110279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32">
        <f t="shared" si="17"/>
        <v>110279</v>
      </c>
      <c r="J92" s="33">
        <f t="shared" si="19"/>
        <v>1</v>
      </c>
      <c r="K92" s="33">
        <f t="shared" si="19"/>
        <v>0</v>
      </c>
      <c r="L92" s="33">
        <f t="shared" si="19"/>
        <v>0</v>
      </c>
      <c r="M92" s="33">
        <f t="shared" si="19"/>
        <v>0</v>
      </c>
      <c r="N92" s="33">
        <f t="shared" si="19"/>
        <v>0</v>
      </c>
      <c r="O92" s="33">
        <f t="shared" si="19"/>
        <v>0</v>
      </c>
    </row>
    <row r="93" spans="1:15" s="62" customFormat="1" ht="13.5">
      <c r="A93" s="70">
        <v>346001</v>
      </c>
      <c r="B93" s="71" t="s">
        <v>111</v>
      </c>
      <c r="C93" s="47">
        <v>393117</v>
      </c>
      <c r="D93" s="47">
        <v>0</v>
      </c>
      <c r="E93" s="47">
        <v>0</v>
      </c>
      <c r="F93" s="47">
        <v>0</v>
      </c>
      <c r="G93" s="47">
        <v>0</v>
      </c>
      <c r="H93" s="47">
        <v>3023794</v>
      </c>
      <c r="I93" s="2">
        <f t="shared" si="17"/>
        <v>3416911</v>
      </c>
      <c r="J93" s="18">
        <f t="shared" si="19"/>
        <v>0.11505040663921302</v>
      </c>
      <c r="K93" s="18">
        <f t="shared" si="19"/>
        <v>0</v>
      </c>
      <c r="L93" s="18">
        <f t="shared" si="19"/>
        <v>0</v>
      </c>
      <c r="M93" s="18">
        <f t="shared" si="19"/>
        <v>0</v>
      </c>
      <c r="N93" s="18">
        <f t="shared" si="19"/>
        <v>0</v>
      </c>
      <c r="O93" s="18">
        <f t="shared" si="19"/>
        <v>0.8849495933607869</v>
      </c>
    </row>
    <row r="94" spans="1:15" s="31" customFormat="1" ht="13.5">
      <c r="A94" s="66">
        <v>347001</v>
      </c>
      <c r="B94" s="67" t="s">
        <v>112</v>
      </c>
      <c r="C94" s="46">
        <v>409079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32">
        <f>SUM(C94:H94)</f>
        <v>409079</v>
      </c>
      <c r="J94" s="33">
        <f t="shared" si="19"/>
        <v>1</v>
      </c>
      <c r="K94" s="33">
        <f t="shared" si="19"/>
        <v>0</v>
      </c>
      <c r="L94" s="33">
        <f t="shared" si="19"/>
        <v>0</v>
      </c>
      <c r="M94" s="33">
        <f t="shared" si="19"/>
        <v>0</v>
      </c>
      <c r="N94" s="33">
        <f t="shared" si="19"/>
        <v>0</v>
      </c>
      <c r="O94" s="33">
        <f t="shared" si="19"/>
        <v>0</v>
      </c>
    </row>
    <row r="95" spans="1:15" s="31" customFormat="1" ht="13.5">
      <c r="A95" s="66">
        <v>348001</v>
      </c>
      <c r="B95" s="67" t="s">
        <v>83</v>
      </c>
      <c r="C95" s="46">
        <v>78142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32">
        <f>SUM(C95:H95)</f>
        <v>78142</v>
      </c>
      <c r="J95" s="33">
        <f t="shared" si="19"/>
        <v>1</v>
      </c>
      <c r="K95" s="33">
        <f t="shared" si="19"/>
        <v>0</v>
      </c>
      <c r="L95" s="33">
        <f t="shared" si="19"/>
        <v>0</v>
      </c>
      <c r="M95" s="33">
        <f t="shared" si="19"/>
        <v>0</v>
      </c>
      <c r="N95" s="33">
        <f t="shared" si="19"/>
        <v>0</v>
      </c>
      <c r="O95" s="33">
        <f t="shared" si="19"/>
        <v>0</v>
      </c>
    </row>
    <row r="96" spans="1:15" s="64" customFormat="1" ht="13.5">
      <c r="A96" s="70">
        <v>349001</v>
      </c>
      <c r="B96" s="71" t="s">
        <v>113</v>
      </c>
      <c r="C96" s="49">
        <v>400060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26">
        <f t="shared" si="17"/>
        <v>400060</v>
      </c>
      <c r="J96" s="27">
        <f t="shared" si="19"/>
        <v>1</v>
      </c>
      <c r="K96" s="27">
        <f t="shared" si="19"/>
        <v>0</v>
      </c>
      <c r="L96" s="27">
        <f t="shared" si="19"/>
        <v>0</v>
      </c>
      <c r="M96" s="27">
        <f t="shared" si="19"/>
        <v>0</v>
      </c>
      <c r="N96" s="27">
        <f t="shared" si="19"/>
        <v>0</v>
      </c>
      <c r="O96" s="27">
        <f t="shared" si="19"/>
        <v>0</v>
      </c>
    </row>
    <row r="97" spans="1:15" ht="13.5">
      <c r="A97" s="11"/>
      <c r="B97" s="12" t="s">
        <v>21</v>
      </c>
      <c r="C97" s="28">
        <f aca="true" t="shared" si="20" ref="C97:I97">SUM(C79:C96)</f>
        <v>6326555</v>
      </c>
      <c r="D97" s="28">
        <f t="shared" si="20"/>
        <v>4195</v>
      </c>
      <c r="E97" s="28">
        <f t="shared" si="20"/>
        <v>13007</v>
      </c>
      <c r="F97" s="28">
        <f t="shared" si="20"/>
        <v>20967</v>
      </c>
      <c r="G97" s="28">
        <f t="shared" si="20"/>
        <v>0</v>
      </c>
      <c r="H97" s="28">
        <f t="shared" si="20"/>
        <v>3169371</v>
      </c>
      <c r="I97" s="10">
        <f t="shared" si="20"/>
        <v>9534095</v>
      </c>
      <c r="J97" s="29">
        <f aca="true" t="shared" si="21" ref="J97:O97">C97/$I97</f>
        <v>0.6635716342243286</v>
      </c>
      <c r="K97" s="29">
        <f t="shared" si="21"/>
        <v>0.00043999981120389507</v>
      </c>
      <c r="L97" s="29">
        <f t="shared" si="21"/>
        <v>0.0013642616315444728</v>
      </c>
      <c r="M97" s="29">
        <f t="shared" si="21"/>
        <v>0.0021991599622198017</v>
      </c>
      <c r="N97" s="29">
        <f t="shared" si="21"/>
        <v>0</v>
      </c>
      <c r="O97" s="29">
        <f t="shared" si="21"/>
        <v>0.33242494437070325</v>
      </c>
    </row>
    <row r="98" spans="1:15" ht="13.5">
      <c r="A98" s="24"/>
      <c r="B98" s="7"/>
      <c r="C98" s="52"/>
      <c r="D98" s="52"/>
      <c r="E98" s="52"/>
      <c r="F98" s="52"/>
      <c r="G98" s="52"/>
      <c r="H98" s="52"/>
      <c r="I98" s="40"/>
      <c r="J98" s="25"/>
      <c r="K98" s="25"/>
      <c r="L98" s="25"/>
      <c r="M98" s="25"/>
      <c r="N98" s="25"/>
      <c r="O98" s="41"/>
    </row>
    <row r="99" spans="1:15" ht="12.75" customHeight="1">
      <c r="A99" s="14" t="s">
        <v>70</v>
      </c>
      <c r="B99" s="54" t="s">
        <v>71</v>
      </c>
      <c r="C99" s="49">
        <v>1190954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26">
        <f>SUM(C99:H99)</f>
        <v>1190954</v>
      </c>
      <c r="J99" s="27">
        <f aca="true" t="shared" si="22" ref="J99:O100">C99/$I99</f>
        <v>1</v>
      </c>
      <c r="K99" s="27">
        <f t="shared" si="22"/>
        <v>0</v>
      </c>
      <c r="L99" s="27">
        <f t="shared" si="22"/>
        <v>0</v>
      </c>
      <c r="M99" s="27">
        <f t="shared" si="22"/>
        <v>0</v>
      </c>
      <c r="N99" s="27">
        <f t="shared" si="22"/>
        <v>0</v>
      </c>
      <c r="O99" s="27">
        <f t="shared" si="22"/>
        <v>0</v>
      </c>
    </row>
    <row r="100" spans="1:15" ht="13.5">
      <c r="A100" s="11"/>
      <c r="B100" s="12" t="s">
        <v>81</v>
      </c>
      <c r="C100" s="28">
        <f>SUM(C99)</f>
        <v>1190954</v>
      </c>
      <c r="D100" s="28">
        <f aca="true" t="shared" si="23" ref="D100:I100">SUM(D99)</f>
        <v>0</v>
      </c>
      <c r="E100" s="28">
        <f t="shared" si="23"/>
        <v>0</v>
      </c>
      <c r="F100" s="28">
        <f t="shared" si="23"/>
        <v>0</v>
      </c>
      <c r="G100" s="28">
        <f t="shared" si="23"/>
        <v>0</v>
      </c>
      <c r="H100" s="28">
        <f t="shared" si="23"/>
        <v>0</v>
      </c>
      <c r="I100" s="28">
        <f t="shared" si="23"/>
        <v>1190954</v>
      </c>
      <c r="J100" s="34">
        <f t="shared" si="22"/>
        <v>1</v>
      </c>
      <c r="K100" s="35">
        <f t="shared" si="22"/>
        <v>0</v>
      </c>
      <c r="L100" s="36">
        <f t="shared" si="22"/>
        <v>0</v>
      </c>
      <c r="M100" s="34">
        <f t="shared" si="22"/>
        <v>0</v>
      </c>
      <c r="N100" s="35">
        <f t="shared" si="22"/>
        <v>0</v>
      </c>
      <c r="O100" s="36">
        <f t="shared" si="22"/>
        <v>0</v>
      </c>
    </row>
    <row r="101" spans="1:15" ht="13.5">
      <c r="A101" s="6"/>
      <c r="B101" s="7"/>
      <c r="C101" s="51"/>
      <c r="D101" s="51"/>
      <c r="E101" s="51"/>
      <c r="F101" s="51"/>
      <c r="G101" s="51"/>
      <c r="H101" s="51"/>
      <c r="I101" s="42"/>
      <c r="J101" s="8"/>
      <c r="K101" s="8"/>
      <c r="L101" s="8"/>
      <c r="M101" s="8"/>
      <c r="N101" s="8"/>
      <c r="O101" s="9"/>
    </row>
    <row r="102" spans="1:15" ht="14.25" thickBot="1">
      <c r="A102" s="15"/>
      <c r="B102" s="16" t="s">
        <v>22</v>
      </c>
      <c r="C102" s="50">
        <f>C97+C77+C73+C100</f>
        <v>167505859</v>
      </c>
      <c r="D102" s="50">
        <f aca="true" t="shared" si="24" ref="D102:I102">D97+D77+D73+D100</f>
        <v>16616169</v>
      </c>
      <c r="E102" s="50">
        <f t="shared" si="24"/>
        <v>2684680</v>
      </c>
      <c r="F102" s="50">
        <f t="shared" si="24"/>
        <v>68544261</v>
      </c>
      <c r="G102" s="50">
        <f t="shared" si="24"/>
        <v>16300</v>
      </c>
      <c r="H102" s="50">
        <f t="shared" si="24"/>
        <v>346522931</v>
      </c>
      <c r="I102" s="17">
        <f t="shared" si="24"/>
        <v>601890200</v>
      </c>
      <c r="J102" s="5">
        <f aca="true" t="shared" si="25" ref="J102:O102">C102/$I102</f>
        <v>0.27829969486128864</v>
      </c>
      <c r="K102" s="5">
        <f t="shared" si="25"/>
        <v>0.02760664486645571</v>
      </c>
      <c r="L102" s="5">
        <f t="shared" si="25"/>
        <v>0.004460414873011722</v>
      </c>
      <c r="M102" s="5">
        <f t="shared" si="25"/>
        <v>0.11388166977963755</v>
      </c>
      <c r="N102" s="5">
        <f t="shared" si="25"/>
        <v>2.7081351382694053E-05</v>
      </c>
      <c r="O102" s="5">
        <f t="shared" si="25"/>
        <v>0.5757244942682237</v>
      </c>
    </row>
    <row r="103" ht="14.25" thickTop="1"/>
    <row r="104" spans="1:13" s="57" customFormat="1" ht="12.75" customHeight="1">
      <c r="A104" s="63" t="s">
        <v>114</v>
      </c>
      <c r="B104" s="1"/>
      <c r="C104" s="78"/>
      <c r="D104" s="78"/>
      <c r="E104" s="78"/>
      <c r="F104" s="78"/>
      <c r="J104" s="78"/>
      <c r="K104" s="78"/>
      <c r="L104" s="78"/>
      <c r="M104" s="78"/>
    </row>
    <row r="106" spans="3:9" ht="13.5">
      <c r="C106" s="61"/>
      <c r="D106" s="61"/>
      <c r="E106" s="61"/>
      <c r="F106" s="61"/>
      <c r="G106" s="61"/>
      <c r="H106" s="61"/>
      <c r="I106" s="61"/>
    </row>
  </sheetData>
  <sheetProtection/>
  <mergeCells count="4">
    <mergeCell ref="C1:I1"/>
    <mergeCell ref="J1:O1"/>
    <mergeCell ref="J104:M104"/>
    <mergeCell ref="C104:F104"/>
  </mergeCells>
  <printOptions horizontalCentered="1"/>
  <pageMargins left="0.25" right="0.25" top="0.48" bottom="0.42" header="0.5" footer="0.47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2014-07-07T13:59:19Z</cp:lastPrinted>
  <dcterms:created xsi:type="dcterms:W3CDTF">2003-11-24T19:14:29Z</dcterms:created>
  <dcterms:modified xsi:type="dcterms:W3CDTF">2014-07-10T16:31:04Z</dcterms:modified>
  <cp:category/>
  <cp:version/>
  <cp:contentType/>
  <cp:contentStatus/>
</cp:coreProperties>
</file>