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700 - Property  - by fund" sheetId="1" r:id="rId1"/>
  </sheets>
  <definedNames>
    <definedName name="_xlfn.IFERROR" hidden="1">#NAME?</definedName>
    <definedName name="_xlnm.Print_Area" localSheetId="0">'Obj700 - Property  - by fund'!$A$1:$O$104</definedName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<sst xmlns="http://schemas.openxmlformats.org/spreadsheetml/2006/main" count="116" uniqueCount="115">
  <si>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</si>
  <si>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</si>
  <si>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</si>
  <si>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</si>
  <si>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</si>
  <si>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</si>
  <si>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</si>
  <si>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</si>
  <si>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</si>
  <si>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</si>
  <si>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</si>
  <si>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</si>
  <si>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</si>
  <si>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</si>
  <si>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</si>
  <si>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</si>
  <si>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</si>
  <si>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</si>
  <si>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</si>
  <si>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</si>
  <si>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</si>
  <si>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</si>
  <si>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</si>
  <si>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</si>
  <si>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</si>
  <si>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</si>
  <si>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</si>
  <si>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</si>
  <si>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</si>
  <si>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</si>
  <si>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</si>
  <si>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</si>
  <si>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</si>
  <si>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</si>
  <si>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</si>
  <si>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</si>
  <si>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</si>
  <si>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</si>
  <si>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</si>
  <si>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</si>
  <si>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</si>
  <si>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</si>
  <si>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</si>
  <si>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</si>
  <si>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</si>
  <si>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</si>
  <si>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</si>
  <si>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</si>
  <si>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</si>
  <si>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</si>
  <si>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</si>
  <si>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</si>
  <si>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</si>
  <si>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</si>
  <si>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</si>
  <si>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</si>
  <si>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</si>
  <si>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</si>
  <si>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</si>
  <si>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</si>
  <si>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</si>
  <si>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</si>
  <si>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</si>
  <si>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</si>
  <si>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</si>
  <si>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</si>
  <si>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</si>
  <si>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</si>
  <si>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Property - Object Code 700
Expenditures by Fund Source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</si>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</sst>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0" fontId="1" fillId="0" borderId="12" xfId="104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4" applyNumberFormat="1" applyFont="1" applyFill="1" applyBorder="1" applyAlignment="1">
      <alignment horizontal="right" wrapText="1"/>
      <protection/>
    </xf>
    <xf numFmtId="10" fontId="1" fillId="0" borderId="19" xfId="10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04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1" fillId="0" borderId="19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164" fontId="1" fillId="0" borderId="26" xfId="104" applyNumberFormat="1" applyFont="1" applyFill="1" applyBorder="1" applyAlignment="1">
      <alignment horizontal="right" wrapText="1"/>
      <protection/>
    </xf>
    <xf numFmtId="164" fontId="1" fillId="33" borderId="26" xfId="104" applyNumberFormat="1" applyFont="1" applyFill="1" applyBorder="1" applyAlignment="1">
      <alignment horizontal="right" wrapText="1"/>
      <protection/>
    </xf>
    <xf numFmtId="10" fontId="1" fillId="0" borderId="26" xfId="104" applyNumberFormat="1" applyFont="1" applyFill="1" applyBorder="1" applyAlignment="1">
      <alignment horizontal="righ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10" xfId="104" applyFont="1" applyFill="1" applyBorder="1" applyAlignment="1">
      <alignment wrapText="1"/>
      <protection/>
    </xf>
    <xf numFmtId="0" fontId="1" fillId="0" borderId="29" xfId="104" applyFont="1" applyFill="1" applyBorder="1" applyAlignment="1">
      <alignment wrapText="1"/>
      <protection/>
    </xf>
    <xf numFmtId="0" fontId="1" fillId="0" borderId="30" xfId="104" applyFont="1" applyFill="1" applyBorder="1" applyAlignment="1">
      <alignment wrapText="1"/>
      <protection/>
    </xf>
    <xf numFmtId="0" fontId="1" fillId="0" borderId="31" xfId="104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164" fontId="7" fillId="33" borderId="10" xfId="104" applyNumberFormat="1" applyFont="1" applyFill="1" applyBorder="1" applyAlignment="1">
      <alignment horizontal="right" wrapText="1"/>
      <protection/>
    </xf>
    <xf numFmtId="164" fontId="3" fillId="0" borderId="0" xfId="0" applyNumberFormat="1" applyFont="1" applyAlignment="1">
      <alignment/>
    </xf>
    <xf numFmtId="0" fontId="1" fillId="0" borderId="32" xfId="105" applyFont="1" applyFill="1" applyBorder="1" applyAlignment="1">
      <alignment horizontal="right" wrapText="1"/>
      <protection/>
    </xf>
    <xf numFmtId="0" fontId="1" fillId="0" borderId="33" xfId="105" applyFont="1" applyFill="1" applyBorder="1" applyAlignment="1">
      <alignment wrapText="1"/>
      <protection/>
    </xf>
    <xf numFmtId="0" fontId="1" fillId="0" borderId="19" xfId="105" applyFont="1" applyFill="1" applyBorder="1" applyAlignment="1">
      <alignment horizontal="right" wrapText="1"/>
      <protection/>
    </xf>
    <xf numFmtId="0" fontId="1" fillId="0" borderId="19" xfId="105" applyFont="1" applyFill="1" applyBorder="1" applyAlignment="1">
      <alignment wrapText="1"/>
      <protection/>
    </xf>
    <xf numFmtId="0" fontId="1" fillId="0" borderId="10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wrapText="1"/>
      <protection/>
    </xf>
    <xf numFmtId="0" fontId="1" fillId="0" borderId="26" xfId="105" applyFont="1" applyFill="1" applyBorder="1" applyAlignment="1">
      <alignment horizontal="right" wrapText="1"/>
      <protection/>
    </xf>
    <xf numFmtId="0" fontId="1" fillId="0" borderId="26" xfId="105" applyFont="1" applyFill="1" applyBorder="1" applyAlignment="1">
      <alignment wrapText="1"/>
      <protection/>
    </xf>
    <xf numFmtId="0" fontId="1" fillId="36" borderId="19" xfId="105" applyFont="1" applyFill="1" applyBorder="1" applyAlignment="1">
      <alignment horizontal="right" wrapText="1"/>
      <protection/>
    </xf>
    <xf numFmtId="0" fontId="1" fillId="36" borderId="19" xfId="105" applyFont="1" applyFill="1" applyBorder="1" applyAlignment="1">
      <alignment wrapText="1"/>
      <protection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rmal_Sheet1 2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customWidth="1"/>
    <col min="2" max="2" width="41.8515625" style="1" customWidth="1"/>
    <col min="3" max="3" width="15.140625" style="1" bestFit="1" customWidth="1"/>
    <col min="4" max="4" width="14.00390625" style="1" bestFit="1" customWidth="1"/>
    <col min="5" max="5" width="13.7109375" style="1" bestFit="1" customWidth="1"/>
    <col min="6" max="6" width="14.140625" style="1" bestFit="1" customWidth="1"/>
    <col min="7" max="7" width="10.7109375" style="1" bestFit="1" customWidth="1"/>
    <col min="8" max="8" width="15.574218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32" customFormat="1" ht="66.75" customHeight="1">
      <c r="A1" s="71"/>
      <c r="B1" s="71" t="s">
        <v>84</v>
      </c>
      <c r="C1" s="72" t="s">
        <v>68</v>
      </c>
      <c r="D1" s="73"/>
      <c r="E1" s="73"/>
      <c r="F1" s="73"/>
      <c r="G1" s="73"/>
      <c r="H1" s="73"/>
      <c r="I1" s="73"/>
      <c r="J1" s="72" t="s">
        <v>68</v>
      </c>
      <c r="K1" s="73"/>
      <c r="L1" s="73"/>
      <c r="M1" s="73"/>
      <c r="N1" s="73"/>
      <c r="O1" s="73"/>
    </row>
    <row r="2" spans="1:15" ht="54.75">
      <c r="A2" s="37" t="s">
        <v>0</v>
      </c>
      <c r="B2" s="37" t="s">
        <v>6</v>
      </c>
      <c r="C2" s="38" t="s">
        <v>1</v>
      </c>
      <c r="D2" s="38" t="s">
        <v>2</v>
      </c>
      <c r="E2" s="38" t="s">
        <v>7</v>
      </c>
      <c r="F2" s="38" t="s">
        <v>3</v>
      </c>
      <c r="G2" s="38" t="s">
        <v>4</v>
      </c>
      <c r="H2" s="38" t="s">
        <v>5</v>
      </c>
      <c r="I2" s="39" t="s">
        <v>8</v>
      </c>
      <c r="J2" s="38" t="s">
        <v>14</v>
      </c>
      <c r="K2" s="38" t="s">
        <v>10</v>
      </c>
      <c r="L2" s="38" t="s">
        <v>11</v>
      </c>
      <c r="M2" s="38" t="s">
        <v>12</v>
      </c>
      <c r="N2" s="38" t="s">
        <v>9</v>
      </c>
      <c r="O2" s="38" t="s">
        <v>13</v>
      </c>
    </row>
    <row r="3" spans="1:15" ht="13.5">
      <c r="A3" s="47">
        <v>1</v>
      </c>
      <c r="B3" s="56" t="s">
        <v>15</v>
      </c>
      <c r="C3" s="48">
        <v>676622</v>
      </c>
      <c r="D3" s="48">
        <v>54556</v>
      </c>
      <c r="E3" s="48">
        <v>0</v>
      </c>
      <c r="F3" s="48">
        <v>57415</v>
      </c>
      <c r="G3" s="48">
        <v>0</v>
      </c>
      <c r="H3" s="48">
        <v>0</v>
      </c>
      <c r="I3" s="49">
        <f>SUM(C3:H3)</f>
        <v>788593</v>
      </c>
      <c r="J3" s="50">
        <f aca="true" t="shared" si="0" ref="J3:O3">C3/$I3</f>
        <v>0.8580116739560204</v>
      </c>
      <c r="K3" s="50">
        <f t="shared" si="0"/>
        <v>0.06918144087000519</v>
      </c>
      <c r="L3" s="50">
        <f t="shared" si="0"/>
        <v>0</v>
      </c>
      <c r="M3" s="50">
        <f t="shared" si="0"/>
        <v>0.0728068851739744</v>
      </c>
      <c r="N3" s="50">
        <f t="shared" si="0"/>
        <v>0</v>
      </c>
      <c r="O3" s="50">
        <f t="shared" si="0"/>
        <v>0</v>
      </c>
    </row>
    <row r="4" spans="1:15" s="35" customFormat="1" ht="13.5">
      <c r="A4" s="14">
        <v>2</v>
      </c>
      <c r="B4" s="55" t="s">
        <v>70</v>
      </c>
      <c r="C4" s="43">
        <v>35938</v>
      </c>
      <c r="D4" s="43">
        <v>0</v>
      </c>
      <c r="E4" s="43">
        <v>0</v>
      </c>
      <c r="F4" s="43">
        <v>45404</v>
      </c>
      <c r="G4" s="43">
        <v>0</v>
      </c>
      <c r="H4" s="43">
        <v>2514998</v>
      </c>
      <c r="I4" s="33">
        <f aca="true" t="shared" si="1" ref="I4:I67">SUM(C4:H4)</f>
        <v>2596340</v>
      </c>
      <c r="J4" s="34">
        <f aca="true" t="shared" si="2" ref="J4:J67">C4/$I4</f>
        <v>0.013841792677384317</v>
      </c>
      <c r="K4" s="34">
        <f aca="true" t="shared" si="3" ref="K4:K67">D4/$I4</f>
        <v>0</v>
      </c>
      <c r="L4" s="34">
        <f aca="true" t="shared" si="4" ref="L4:L67">E4/$I4</f>
        <v>0</v>
      </c>
      <c r="M4" s="34">
        <f aca="true" t="shared" si="5" ref="M4:M67">F4/$I4</f>
        <v>0.017487694215703644</v>
      </c>
      <c r="N4" s="34">
        <f aca="true" t="shared" si="6" ref="N4:N67">G4/$I4</f>
        <v>0</v>
      </c>
      <c r="O4" s="34">
        <f aca="true" t="shared" si="7" ref="O4:O67">H4/$I4</f>
        <v>0.968670513106912</v>
      </c>
    </row>
    <row r="5" spans="1:15" s="35" customFormat="1" ht="13.5">
      <c r="A5" s="14">
        <v>3</v>
      </c>
      <c r="B5" s="55" t="s">
        <v>16</v>
      </c>
      <c r="C5" s="43">
        <v>273358</v>
      </c>
      <c r="D5" s="43">
        <v>0</v>
      </c>
      <c r="E5" s="43">
        <v>62296</v>
      </c>
      <c r="F5" s="43">
        <v>76650</v>
      </c>
      <c r="G5" s="43">
        <v>0</v>
      </c>
      <c r="H5" s="43">
        <v>736879</v>
      </c>
      <c r="I5" s="33">
        <f t="shared" si="1"/>
        <v>1149183</v>
      </c>
      <c r="J5" s="34">
        <f t="shared" si="2"/>
        <v>0.23787160095476526</v>
      </c>
      <c r="K5" s="34">
        <f t="shared" si="3"/>
        <v>0</v>
      </c>
      <c r="L5" s="34">
        <f t="shared" si="4"/>
        <v>0.05420894670387571</v>
      </c>
      <c r="M5" s="34">
        <f t="shared" si="5"/>
        <v>0.06669955960016812</v>
      </c>
      <c r="N5" s="34">
        <f t="shared" si="6"/>
        <v>0</v>
      </c>
      <c r="O5" s="34">
        <f t="shared" si="7"/>
        <v>0.641219892741191</v>
      </c>
    </row>
    <row r="6" spans="1:15" s="35" customFormat="1" ht="13.5">
      <c r="A6" s="14">
        <v>4</v>
      </c>
      <c r="B6" s="55" t="s">
        <v>17</v>
      </c>
      <c r="C6" s="43">
        <v>36227</v>
      </c>
      <c r="D6" s="43">
        <v>25507</v>
      </c>
      <c r="E6" s="43">
        <v>24765</v>
      </c>
      <c r="F6" s="43">
        <v>138223</v>
      </c>
      <c r="G6" s="43">
        <v>0</v>
      </c>
      <c r="H6" s="43">
        <v>0</v>
      </c>
      <c r="I6" s="33">
        <f t="shared" si="1"/>
        <v>224722</v>
      </c>
      <c r="J6" s="34">
        <f t="shared" si="2"/>
        <v>0.16120807041589164</v>
      </c>
      <c r="K6" s="34">
        <f t="shared" si="3"/>
        <v>0.11350468578955332</v>
      </c>
      <c r="L6" s="34">
        <f t="shared" si="4"/>
        <v>0.11020282838351385</v>
      </c>
      <c r="M6" s="34">
        <f t="shared" si="5"/>
        <v>0.6150844154110412</v>
      </c>
      <c r="N6" s="34">
        <f t="shared" si="6"/>
        <v>0</v>
      </c>
      <c r="O6" s="34">
        <f t="shared" si="7"/>
        <v>0</v>
      </c>
    </row>
    <row r="7" spans="1:15" ht="13.5">
      <c r="A7" s="15">
        <v>5</v>
      </c>
      <c r="B7" s="57" t="s">
        <v>18</v>
      </c>
      <c r="C7" s="44">
        <v>400738</v>
      </c>
      <c r="D7" s="44">
        <v>0</v>
      </c>
      <c r="E7" s="44">
        <v>6000</v>
      </c>
      <c r="F7" s="44">
        <v>5418</v>
      </c>
      <c r="G7" s="44">
        <v>0</v>
      </c>
      <c r="H7" s="44">
        <v>0</v>
      </c>
      <c r="I7" s="2">
        <f t="shared" si="1"/>
        <v>412156</v>
      </c>
      <c r="J7" s="20">
        <f t="shared" si="2"/>
        <v>0.9722968972913169</v>
      </c>
      <c r="K7" s="20">
        <f t="shared" si="3"/>
        <v>0</v>
      </c>
      <c r="L7" s="20">
        <f t="shared" si="4"/>
        <v>0.014557594697153505</v>
      </c>
      <c r="M7" s="20">
        <f t="shared" si="5"/>
        <v>0.013145508011529614</v>
      </c>
      <c r="N7" s="20">
        <f t="shared" si="6"/>
        <v>0</v>
      </c>
      <c r="O7" s="20">
        <f t="shared" si="7"/>
        <v>0</v>
      </c>
    </row>
    <row r="8" spans="1:15" ht="13.5">
      <c r="A8" s="47">
        <v>6</v>
      </c>
      <c r="B8" s="56" t="s">
        <v>19</v>
      </c>
      <c r="C8" s="48">
        <v>566776</v>
      </c>
      <c r="D8" s="48">
        <v>6995</v>
      </c>
      <c r="E8" s="48">
        <v>0</v>
      </c>
      <c r="F8" s="48">
        <v>15007</v>
      </c>
      <c r="G8" s="48">
        <v>0</v>
      </c>
      <c r="H8" s="48">
        <v>30777</v>
      </c>
      <c r="I8" s="49">
        <f t="shared" si="1"/>
        <v>619555</v>
      </c>
      <c r="J8" s="50">
        <f t="shared" si="2"/>
        <v>0.9148114372412457</v>
      </c>
      <c r="K8" s="50">
        <f t="shared" si="3"/>
        <v>0.011290361630525134</v>
      </c>
      <c r="L8" s="50">
        <f t="shared" si="4"/>
        <v>0</v>
      </c>
      <c r="M8" s="50">
        <f t="shared" si="5"/>
        <v>0.024222224015624117</v>
      </c>
      <c r="N8" s="50">
        <f t="shared" si="6"/>
        <v>0</v>
      </c>
      <c r="O8" s="50">
        <f t="shared" si="7"/>
        <v>0.04967597711260501</v>
      </c>
    </row>
    <row r="9" spans="1:15" s="35" customFormat="1" ht="13.5">
      <c r="A9" s="14">
        <v>7</v>
      </c>
      <c r="B9" s="55" t="s">
        <v>20</v>
      </c>
      <c r="C9" s="43">
        <v>0</v>
      </c>
      <c r="D9" s="43">
        <v>0</v>
      </c>
      <c r="E9" s="43">
        <v>0</v>
      </c>
      <c r="F9" s="43">
        <v>371519</v>
      </c>
      <c r="G9" s="43">
        <v>0</v>
      </c>
      <c r="H9" s="43">
        <v>51659</v>
      </c>
      <c r="I9" s="33">
        <f t="shared" si="1"/>
        <v>423178</v>
      </c>
      <c r="J9" s="34">
        <f t="shared" si="2"/>
        <v>0</v>
      </c>
      <c r="K9" s="34">
        <f t="shared" si="3"/>
        <v>0</v>
      </c>
      <c r="L9" s="34">
        <f t="shared" si="4"/>
        <v>0</v>
      </c>
      <c r="M9" s="34">
        <f t="shared" si="5"/>
        <v>0.8779260736616743</v>
      </c>
      <c r="N9" s="34">
        <f t="shared" si="6"/>
        <v>0</v>
      </c>
      <c r="O9" s="34">
        <f t="shared" si="7"/>
        <v>0.12207392633832571</v>
      </c>
    </row>
    <row r="10" spans="1:15" s="35" customFormat="1" ht="13.5">
      <c r="A10" s="14">
        <v>8</v>
      </c>
      <c r="B10" s="55" t="s">
        <v>21</v>
      </c>
      <c r="C10" s="43">
        <v>1438368</v>
      </c>
      <c r="D10" s="43">
        <v>33428</v>
      </c>
      <c r="E10" s="43">
        <v>0</v>
      </c>
      <c r="F10" s="43">
        <v>433320</v>
      </c>
      <c r="G10" s="43">
        <v>0</v>
      </c>
      <c r="H10" s="43">
        <v>3654147</v>
      </c>
      <c r="I10" s="33">
        <f t="shared" si="1"/>
        <v>5559263</v>
      </c>
      <c r="J10" s="34">
        <f t="shared" si="2"/>
        <v>0.2587335767349017</v>
      </c>
      <c r="K10" s="34">
        <f t="shared" si="3"/>
        <v>0.006013027266384051</v>
      </c>
      <c r="L10" s="34">
        <f t="shared" si="4"/>
        <v>0</v>
      </c>
      <c r="M10" s="34">
        <f t="shared" si="5"/>
        <v>0.07794558379411083</v>
      </c>
      <c r="N10" s="34">
        <f t="shared" si="6"/>
        <v>0</v>
      </c>
      <c r="O10" s="34">
        <f t="shared" si="7"/>
        <v>0.6573078122046033</v>
      </c>
    </row>
    <row r="11" spans="1:15" s="35" customFormat="1" ht="13.5">
      <c r="A11" s="14">
        <v>9</v>
      </c>
      <c r="B11" s="55" t="s">
        <v>85</v>
      </c>
      <c r="C11" s="43">
        <v>518413</v>
      </c>
      <c r="D11" s="43">
        <v>224490</v>
      </c>
      <c r="E11" s="43">
        <v>16371</v>
      </c>
      <c r="F11" s="43">
        <v>119926</v>
      </c>
      <c r="G11" s="43">
        <v>0</v>
      </c>
      <c r="H11" s="43">
        <v>3299707</v>
      </c>
      <c r="I11" s="33">
        <f t="shared" si="1"/>
        <v>4178907</v>
      </c>
      <c r="J11" s="34">
        <f t="shared" si="2"/>
        <v>0.12405468702701448</v>
      </c>
      <c r="K11" s="34">
        <f t="shared" si="3"/>
        <v>0.05371978845186074</v>
      </c>
      <c r="L11" s="34">
        <f t="shared" si="4"/>
        <v>0.003917531545928158</v>
      </c>
      <c r="M11" s="34">
        <f t="shared" si="5"/>
        <v>0.02869793465133347</v>
      </c>
      <c r="N11" s="34">
        <f t="shared" si="6"/>
        <v>0</v>
      </c>
      <c r="O11" s="34">
        <f t="shared" si="7"/>
        <v>0.7896100583238631</v>
      </c>
    </row>
    <row r="12" spans="1:15" ht="13.5">
      <c r="A12" s="15">
        <v>10</v>
      </c>
      <c r="B12" s="57" t="s">
        <v>71</v>
      </c>
      <c r="C12" s="44">
        <v>148882</v>
      </c>
      <c r="D12" s="44">
        <v>90599</v>
      </c>
      <c r="E12" s="44">
        <v>85020</v>
      </c>
      <c r="F12" s="44">
        <v>40350</v>
      </c>
      <c r="G12" s="44">
        <v>0</v>
      </c>
      <c r="H12" s="44">
        <v>556688</v>
      </c>
      <c r="I12" s="2">
        <f t="shared" si="1"/>
        <v>921539</v>
      </c>
      <c r="J12" s="20">
        <f t="shared" si="2"/>
        <v>0.16155800242854615</v>
      </c>
      <c r="K12" s="20">
        <f t="shared" si="3"/>
        <v>0.09831271384065135</v>
      </c>
      <c r="L12" s="20">
        <f t="shared" si="4"/>
        <v>0.09225871070025252</v>
      </c>
      <c r="M12" s="20">
        <f t="shared" si="5"/>
        <v>0.04378545020883544</v>
      </c>
      <c r="N12" s="20">
        <f t="shared" si="6"/>
        <v>0</v>
      </c>
      <c r="O12" s="20">
        <f t="shared" si="7"/>
        <v>0.6040851228217146</v>
      </c>
    </row>
    <row r="13" spans="1:15" ht="13.5">
      <c r="A13" s="47">
        <v>11</v>
      </c>
      <c r="B13" s="56" t="s">
        <v>22</v>
      </c>
      <c r="C13" s="48">
        <v>150351</v>
      </c>
      <c r="D13" s="48">
        <v>0</v>
      </c>
      <c r="E13" s="48">
        <v>0</v>
      </c>
      <c r="F13" s="48">
        <v>77</v>
      </c>
      <c r="G13" s="48">
        <v>0</v>
      </c>
      <c r="H13" s="48">
        <v>0</v>
      </c>
      <c r="I13" s="49">
        <f t="shared" si="1"/>
        <v>150428</v>
      </c>
      <c r="J13" s="50">
        <f t="shared" si="2"/>
        <v>0.9994881272103597</v>
      </c>
      <c r="K13" s="50">
        <f t="shared" si="3"/>
        <v>0</v>
      </c>
      <c r="L13" s="50">
        <f t="shared" si="4"/>
        <v>0</v>
      </c>
      <c r="M13" s="50">
        <f t="shared" si="5"/>
        <v>0.0005118727896402266</v>
      </c>
      <c r="N13" s="50">
        <f t="shared" si="6"/>
        <v>0</v>
      </c>
      <c r="O13" s="50">
        <f t="shared" si="7"/>
        <v>0</v>
      </c>
    </row>
    <row r="14" spans="1:15" s="35" customFormat="1" ht="13.5">
      <c r="A14" s="14">
        <v>12</v>
      </c>
      <c r="B14" s="55" t="s">
        <v>72</v>
      </c>
      <c r="C14" s="43">
        <v>84369</v>
      </c>
      <c r="D14" s="43">
        <v>0</v>
      </c>
      <c r="E14" s="43">
        <v>0</v>
      </c>
      <c r="F14" s="43">
        <v>28649</v>
      </c>
      <c r="G14" s="43">
        <v>0</v>
      </c>
      <c r="H14" s="43">
        <v>0</v>
      </c>
      <c r="I14" s="33">
        <f t="shared" si="1"/>
        <v>113018</v>
      </c>
      <c r="J14" s="34">
        <f t="shared" si="2"/>
        <v>0.7465094055814118</v>
      </c>
      <c r="K14" s="34">
        <f t="shared" si="3"/>
        <v>0</v>
      </c>
      <c r="L14" s="34">
        <f t="shared" si="4"/>
        <v>0</v>
      </c>
      <c r="M14" s="34">
        <f t="shared" si="5"/>
        <v>0.2534905944185882</v>
      </c>
      <c r="N14" s="34">
        <f t="shared" si="6"/>
        <v>0</v>
      </c>
      <c r="O14" s="34">
        <f t="shared" si="7"/>
        <v>0</v>
      </c>
    </row>
    <row r="15" spans="1:15" s="35" customFormat="1" ht="13.5">
      <c r="A15" s="14">
        <v>13</v>
      </c>
      <c r="B15" s="55" t="s">
        <v>23</v>
      </c>
      <c r="C15" s="43">
        <v>36704</v>
      </c>
      <c r="D15" s="43">
        <v>0</v>
      </c>
      <c r="E15" s="43">
        <v>0</v>
      </c>
      <c r="F15" s="43">
        <v>20798</v>
      </c>
      <c r="G15" s="43">
        <v>0</v>
      </c>
      <c r="H15" s="43">
        <v>0</v>
      </c>
      <c r="I15" s="33">
        <f t="shared" si="1"/>
        <v>57502</v>
      </c>
      <c r="J15" s="34">
        <f t="shared" si="2"/>
        <v>0.6383082327571215</v>
      </c>
      <c r="K15" s="34">
        <f t="shared" si="3"/>
        <v>0</v>
      </c>
      <c r="L15" s="34">
        <f t="shared" si="4"/>
        <v>0</v>
      </c>
      <c r="M15" s="34">
        <f t="shared" si="5"/>
        <v>0.3616917672428785</v>
      </c>
      <c r="N15" s="34">
        <f t="shared" si="6"/>
        <v>0</v>
      </c>
      <c r="O15" s="34">
        <f t="shared" si="7"/>
        <v>0</v>
      </c>
    </row>
    <row r="16" spans="1:15" s="35" customFormat="1" ht="13.5">
      <c r="A16" s="14">
        <v>14</v>
      </c>
      <c r="B16" s="55" t="s">
        <v>24</v>
      </c>
      <c r="C16" s="43">
        <v>0</v>
      </c>
      <c r="D16" s="43">
        <v>0</v>
      </c>
      <c r="E16" s="43">
        <v>0</v>
      </c>
      <c r="F16" s="43">
        <v>21279</v>
      </c>
      <c r="G16" s="43">
        <v>0</v>
      </c>
      <c r="H16" s="43">
        <v>0</v>
      </c>
      <c r="I16" s="33">
        <f t="shared" si="1"/>
        <v>21279</v>
      </c>
      <c r="J16" s="34">
        <f t="shared" si="2"/>
        <v>0</v>
      </c>
      <c r="K16" s="34">
        <f t="shared" si="3"/>
        <v>0</v>
      </c>
      <c r="L16" s="34">
        <f t="shared" si="4"/>
        <v>0</v>
      </c>
      <c r="M16" s="34">
        <f t="shared" si="5"/>
        <v>1</v>
      </c>
      <c r="N16" s="34">
        <f t="shared" si="6"/>
        <v>0</v>
      </c>
      <c r="O16" s="34">
        <f t="shared" si="7"/>
        <v>0</v>
      </c>
    </row>
    <row r="17" spans="1:15" ht="13.5">
      <c r="A17" s="15">
        <v>15</v>
      </c>
      <c r="B17" s="57" t="s">
        <v>25</v>
      </c>
      <c r="C17" s="44">
        <v>23514</v>
      </c>
      <c r="D17" s="44">
        <v>0</v>
      </c>
      <c r="E17" s="44">
        <v>0</v>
      </c>
      <c r="F17" s="44">
        <v>145359</v>
      </c>
      <c r="G17" s="44">
        <v>0</v>
      </c>
      <c r="H17" s="44">
        <v>0</v>
      </c>
      <c r="I17" s="2">
        <f t="shared" si="1"/>
        <v>168873</v>
      </c>
      <c r="J17" s="20">
        <f t="shared" si="2"/>
        <v>0.1392407312003695</v>
      </c>
      <c r="K17" s="20">
        <f t="shared" si="3"/>
        <v>0</v>
      </c>
      <c r="L17" s="20">
        <f t="shared" si="4"/>
        <v>0</v>
      </c>
      <c r="M17" s="20">
        <f t="shared" si="5"/>
        <v>0.8607592687996305</v>
      </c>
      <c r="N17" s="20">
        <f t="shared" si="6"/>
        <v>0</v>
      </c>
      <c r="O17" s="20">
        <f t="shared" si="7"/>
        <v>0</v>
      </c>
    </row>
    <row r="18" spans="1:15" ht="13.5">
      <c r="A18" s="47">
        <v>16</v>
      </c>
      <c r="B18" s="56" t="s">
        <v>26</v>
      </c>
      <c r="C18" s="48">
        <v>10689</v>
      </c>
      <c r="D18" s="48">
        <v>0</v>
      </c>
      <c r="E18" s="48">
        <v>0</v>
      </c>
      <c r="F18" s="48">
        <v>623378</v>
      </c>
      <c r="G18" s="48">
        <v>0</v>
      </c>
      <c r="H18" s="48">
        <v>398476</v>
      </c>
      <c r="I18" s="49">
        <f t="shared" si="1"/>
        <v>1032543</v>
      </c>
      <c r="J18" s="50">
        <f t="shared" si="2"/>
        <v>0.010352111243793236</v>
      </c>
      <c r="K18" s="50">
        <f t="shared" si="3"/>
        <v>0</v>
      </c>
      <c r="L18" s="50">
        <f t="shared" si="4"/>
        <v>0</v>
      </c>
      <c r="M18" s="50">
        <f t="shared" si="5"/>
        <v>0.6037307889356666</v>
      </c>
      <c r="N18" s="50">
        <f t="shared" si="6"/>
        <v>0</v>
      </c>
      <c r="O18" s="50">
        <f t="shared" si="7"/>
        <v>0.3859170998205402</v>
      </c>
    </row>
    <row r="19" spans="1:15" s="35" customFormat="1" ht="13.5">
      <c r="A19" s="14">
        <v>17</v>
      </c>
      <c r="B19" s="55" t="s">
        <v>86</v>
      </c>
      <c r="C19" s="43">
        <v>2474501</v>
      </c>
      <c r="D19" s="43">
        <v>35272</v>
      </c>
      <c r="E19" s="43">
        <v>5399</v>
      </c>
      <c r="F19" s="43">
        <v>496354</v>
      </c>
      <c r="G19" s="43">
        <v>0</v>
      </c>
      <c r="H19" s="43">
        <v>1026763</v>
      </c>
      <c r="I19" s="33">
        <f t="shared" si="1"/>
        <v>4038289</v>
      </c>
      <c r="J19" s="34">
        <f t="shared" si="2"/>
        <v>0.6127597603836674</v>
      </c>
      <c r="K19" s="34">
        <f t="shared" si="3"/>
        <v>0.008734392214128311</v>
      </c>
      <c r="L19" s="34">
        <f t="shared" si="4"/>
        <v>0.0013369523577931148</v>
      </c>
      <c r="M19" s="34">
        <f t="shared" si="5"/>
        <v>0.12291195602890234</v>
      </c>
      <c r="N19" s="34">
        <f t="shared" si="6"/>
        <v>0</v>
      </c>
      <c r="O19" s="34">
        <f t="shared" si="7"/>
        <v>0.2542569390155088</v>
      </c>
    </row>
    <row r="20" spans="1:15" s="35" customFormat="1" ht="13.5">
      <c r="A20" s="14">
        <v>18</v>
      </c>
      <c r="B20" s="55" t="s">
        <v>27</v>
      </c>
      <c r="C20" s="43">
        <v>21125</v>
      </c>
      <c r="D20" s="43">
        <v>0</v>
      </c>
      <c r="E20" s="43">
        <v>0</v>
      </c>
      <c r="F20" s="43">
        <v>7506</v>
      </c>
      <c r="G20" s="43">
        <v>0</v>
      </c>
      <c r="H20" s="43">
        <v>0</v>
      </c>
      <c r="I20" s="33">
        <f t="shared" si="1"/>
        <v>28631</v>
      </c>
      <c r="J20" s="34">
        <f t="shared" si="2"/>
        <v>0.7378366106667598</v>
      </c>
      <c r="K20" s="34">
        <f t="shared" si="3"/>
        <v>0</v>
      </c>
      <c r="L20" s="34">
        <f t="shared" si="4"/>
        <v>0</v>
      </c>
      <c r="M20" s="34">
        <f t="shared" si="5"/>
        <v>0.2621633893332402</v>
      </c>
      <c r="N20" s="34">
        <f t="shared" si="6"/>
        <v>0</v>
      </c>
      <c r="O20" s="34">
        <f t="shared" si="7"/>
        <v>0</v>
      </c>
    </row>
    <row r="21" spans="1:15" s="35" customFormat="1" ht="13.5">
      <c r="A21" s="14">
        <v>19</v>
      </c>
      <c r="B21" s="55" t="s">
        <v>28</v>
      </c>
      <c r="C21" s="43">
        <v>90551</v>
      </c>
      <c r="D21" s="43">
        <v>0</v>
      </c>
      <c r="E21" s="43">
        <v>0</v>
      </c>
      <c r="F21" s="43">
        <v>119024</v>
      </c>
      <c r="G21" s="43">
        <v>0</v>
      </c>
      <c r="H21" s="43">
        <v>0</v>
      </c>
      <c r="I21" s="33">
        <f t="shared" si="1"/>
        <v>209575</v>
      </c>
      <c r="J21" s="34">
        <f t="shared" si="2"/>
        <v>0.43206966479780506</v>
      </c>
      <c r="K21" s="34">
        <f t="shared" si="3"/>
        <v>0</v>
      </c>
      <c r="L21" s="34">
        <f t="shared" si="4"/>
        <v>0</v>
      </c>
      <c r="M21" s="34">
        <f t="shared" si="5"/>
        <v>0.5679303352021949</v>
      </c>
      <c r="N21" s="34">
        <f t="shared" si="6"/>
        <v>0</v>
      </c>
      <c r="O21" s="34">
        <f t="shared" si="7"/>
        <v>0</v>
      </c>
    </row>
    <row r="22" spans="1:15" ht="13.5">
      <c r="A22" s="15">
        <v>20</v>
      </c>
      <c r="B22" s="57" t="s">
        <v>29</v>
      </c>
      <c r="C22" s="44">
        <v>0</v>
      </c>
      <c r="D22" s="44">
        <v>36505</v>
      </c>
      <c r="E22" s="44">
        <v>0</v>
      </c>
      <c r="F22" s="44">
        <v>63501</v>
      </c>
      <c r="G22" s="44">
        <v>0</v>
      </c>
      <c r="H22" s="44">
        <v>4000</v>
      </c>
      <c r="I22" s="2">
        <f t="shared" si="1"/>
        <v>104006</v>
      </c>
      <c r="J22" s="20">
        <f t="shared" si="2"/>
        <v>0</v>
      </c>
      <c r="K22" s="20">
        <f t="shared" si="3"/>
        <v>0.3509893659981155</v>
      </c>
      <c r="L22" s="20">
        <f t="shared" si="4"/>
        <v>0</v>
      </c>
      <c r="M22" s="20">
        <f t="shared" si="5"/>
        <v>0.6105513143472492</v>
      </c>
      <c r="N22" s="20">
        <f t="shared" si="6"/>
        <v>0</v>
      </c>
      <c r="O22" s="20">
        <f t="shared" si="7"/>
        <v>0.03845931965463531</v>
      </c>
    </row>
    <row r="23" spans="1:15" ht="13.5">
      <c r="A23" s="47">
        <v>21</v>
      </c>
      <c r="B23" s="56" t="s">
        <v>30</v>
      </c>
      <c r="C23" s="48">
        <v>0</v>
      </c>
      <c r="D23" s="48">
        <v>1950</v>
      </c>
      <c r="E23" s="48">
        <v>0</v>
      </c>
      <c r="F23" s="48">
        <v>8895</v>
      </c>
      <c r="G23" s="48">
        <v>0</v>
      </c>
      <c r="H23" s="48">
        <v>0</v>
      </c>
      <c r="I23" s="49">
        <f t="shared" si="1"/>
        <v>10845</v>
      </c>
      <c r="J23" s="50">
        <f t="shared" si="2"/>
        <v>0</v>
      </c>
      <c r="K23" s="50">
        <f t="shared" si="3"/>
        <v>0.1798063623789765</v>
      </c>
      <c r="L23" s="50">
        <f t="shared" si="4"/>
        <v>0</v>
      </c>
      <c r="M23" s="50">
        <f t="shared" si="5"/>
        <v>0.8201936376210235</v>
      </c>
      <c r="N23" s="50">
        <f t="shared" si="6"/>
        <v>0</v>
      </c>
      <c r="O23" s="50">
        <f t="shared" si="7"/>
        <v>0</v>
      </c>
    </row>
    <row r="24" spans="1:15" s="35" customFormat="1" ht="13.5">
      <c r="A24" s="14">
        <v>22</v>
      </c>
      <c r="B24" s="55" t="s">
        <v>31</v>
      </c>
      <c r="C24" s="43">
        <v>236087</v>
      </c>
      <c r="D24" s="43">
        <v>15270</v>
      </c>
      <c r="E24" s="43">
        <v>0</v>
      </c>
      <c r="F24" s="43">
        <v>40629</v>
      </c>
      <c r="G24" s="43">
        <v>0</v>
      </c>
      <c r="H24" s="43">
        <v>152704</v>
      </c>
      <c r="I24" s="33">
        <f t="shared" si="1"/>
        <v>444690</v>
      </c>
      <c r="J24" s="34">
        <f t="shared" si="2"/>
        <v>0.5309024264094088</v>
      </c>
      <c r="K24" s="34">
        <f t="shared" si="3"/>
        <v>0.034338527963300274</v>
      </c>
      <c r="L24" s="34">
        <f t="shared" si="4"/>
        <v>0</v>
      </c>
      <c r="M24" s="34">
        <f t="shared" si="5"/>
        <v>0.09136477096404237</v>
      </c>
      <c r="N24" s="34">
        <f t="shared" si="6"/>
        <v>0</v>
      </c>
      <c r="O24" s="34">
        <f t="shared" si="7"/>
        <v>0.34339427466324857</v>
      </c>
    </row>
    <row r="25" spans="1:15" s="35" customFormat="1" ht="13.5">
      <c r="A25" s="14">
        <v>23</v>
      </c>
      <c r="B25" s="55" t="s">
        <v>32</v>
      </c>
      <c r="C25" s="43">
        <v>547410</v>
      </c>
      <c r="D25" s="43">
        <v>0</v>
      </c>
      <c r="E25" s="43">
        <v>0</v>
      </c>
      <c r="F25" s="43">
        <v>55720</v>
      </c>
      <c r="G25" s="43">
        <v>0</v>
      </c>
      <c r="H25" s="43">
        <v>150489</v>
      </c>
      <c r="I25" s="33">
        <f t="shared" si="1"/>
        <v>753619</v>
      </c>
      <c r="J25" s="34">
        <f t="shared" si="2"/>
        <v>0.7263749985072032</v>
      </c>
      <c r="K25" s="34">
        <f t="shared" si="3"/>
        <v>0</v>
      </c>
      <c r="L25" s="34">
        <f t="shared" si="4"/>
        <v>0</v>
      </c>
      <c r="M25" s="34">
        <f t="shared" si="5"/>
        <v>0.07393656476283109</v>
      </c>
      <c r="N25" s="34">
        <f t="shared" si="6"/>
        <v>0</v>
      </c>
      <c r="O25" s="34">
        <f t="shared" si="7"/>
        <v>0.19968843672996567</v>
      </c>
    </row>
    <row r="26" spans="1:15" s="35" customFormat="1" ht="13.5">
      <c r="A26" s="14">
        <v>24</v>
      </c>
      <c r="B26" s="55" t="s">
        <v>33</v>
      </c>
      <c r="C26" s="43">
        <v>250719</v>
      </c>
      <c r="D26" s="43">
        <v>11974</v>
      </c>
      <c r="E26" s="43">
        <v>0</v>
      </c>
      <c r="F26" s="43">
        <v>766262</v>
      </c>
      <c r="G26" s="43">
        <v>0</v>
      </c>
      <c r="H26" s="43">
        <v>395237</v>
      </c>
      <c r="I26" s="33">
        <f t="shared" si="1"/>
        <v>1424192</v>
      </c>
      <c r="J26" s="34">
        <f t="shared" si="2"/>
        <v>0.17604297735136837</v>
      </c>
      <c r="K26" s="34">
        <f t="shared" si="3"/>
        <v>0.008407574259650384</v>
      </c>
      <c r="L26" s="34">
        <f t="shared" si="4"/>
        <v>0</v>
      </c>
      <c r="M26" s="34">
        <f t="shared" si="5"/>
        <v>0.5380327933312362</v>
      </c>
      <c r="N26" s="34">
        <f t="shared" si="6"/>
        <v>0</v>
      </c>
      <c r="O26" s="34">
        <f t="shared" si="7"/>
        <v>0.27751665505774503</v>
      </c>
    </row>
    <row r="27" spans="1:15" ht="13.5">
      <c r="A27" s="15">
        <v>25</v>
      </c>
      <c r="B27" s="57" t="s">
        <v>34</v>
      </c>
      <c r="C27" s="44">
        <v>785874</v>
      </c>
      <c r="D27" s="44">
        <v>0</v>
      </c>
      <c r="E27" s="44">
        <v>0</v>
      </c>
      <c r="F27" s="44">
        <v>70305</v>
      </c>
      <c r="G27" s="44">
        <v>6800</v>
      </c>
      <c r="H27" s="44">
        <v>0</v>
      </c>
      <c r="I27" s="2">
        <f t="shared" si="1"/>
        <v>862979</v>
      </c>
      <c r="J27" s="20">
        <f t="shared" si="2"/>
        <v>0.9106525187750802</v>
      </c>
      <c r="K27" s="20">
        <f t="shared" si="3"/>
        <v>0</v>
      </c>
      <c r="L27" s="20">
        <f t="shared" si="4"/>
        <v>0</v>
      </c>
      <c r="M27" s="20">
        <f t="shared" si="5"/>
        <v>0.08146779933231284</v>
      </c>
      <c r="N27" s="20">
        <f t="shared" si="6"/>
        <v>0.007879681892606889</v>
      </c>
      <c r="O27" s="20">
        <f t="shared" si="7"/>
        <v>0</v>
      </c>
    </row>
    <row r="28" spans="1:15" ht="13.5">
      <c r="A28" s="47">
        <v>26</v>
      </c>
      <c r="B28" s="56" t="s">
        <v>73</v>
      </c>
      <c r="C28" s="48">
        <v>648723</v>
      </c>
      <c r="D28" s="48">
        <v>148570</v>
      </c>
      <c r="E28" s="48">
        <v>5535</v>
      </c>
      <c r="F28" s="48">
        <v>22183</v>
      </c>
      <c r="G28" s="48">
        <v>0</v>
      </c>
      <c r="H28" s="48">
        <v>31958</v>
      </c>
      <c r="I28" s="49">
        <f t="shared" si="1"/>
        <v>856969</v>
      </c>
      <c r="J28" s="50">
        <f t="shared" si="2"/>
        <v>0.7569970442338054</v>
      </c>
      <c r="K28" s="50">
        <f t="shared" si="3"/>
        <v>0.1733668312389363</v>
      </c>
      <c r="L28" s="50">
        <f t="shared" si="4"/>
        <v>0.006458810061974237</v>
      </c>
      <c r="M28" s="50">
        <f t="shared" si="5"/>
        <v>0.025885417092100182</v>
      </c>
      <c r="N28" s="50">
        <f t="shared" si="6"/>
        <v>0</v>
      </c>
      <c r="O28" s="50">
        <f t="shared" si="7"/>
        <v>0.03729189737318386</v>
      </c>
    </row>
    <row r="29" spans="1:15" s="35" customFormat="1" ht="13.5">
      <c r="A29" s="14">
        <v>27</v>
      </c>
      <c r="B29" s="55" t="s">
        <v>74</v>
      </c>
      <c r="C29" s="43">
        <v>245707</v>
      </c>
      <c r="D29" s="43">
        <v>0</v>
      </c>
      <c r="E29" s="43">
        <v>0</v>
      </c>
      <c r="F29" s="43">
        <v>168122</v>
      </c>
      <c r="G29" s="43">
        <v>0</v>
      </c>
      <c r="H29" s="43">
        <v>0</v>
      </c>
      <c r="I29" s="33">
        <f t="shared" si="1"/>
        <v>413829</v>
      </c>
      <c r="J29" s="34">
        <f t="shared" si="2"/>
        <v>0.5937404096861264</v>
      </c>
      <c r="K29" s="34">
        <f t="shared" si="3"/>
        <v>0</v>
      </c>
      <c r="L29" s="34">
        <f t="shared" si="4"/>
        <v>0</v>
      </c>
      <c r="M29" s="34">
        <f t="shared" si="5"/>
        <v>0.4062595903138736</v>
      </c>
      <c r="N29" s="34">
        <f t="shared" si="6"/>
        <v>0</v>
      </c>
      <c r="O29" s="34">
        <f t="shared" si="7"/>
        <v>0</v>
      </c>
    </row>
    <row r="30" spans="1:15" s="35" customFormat="1" ht="13.5">
      <c r="A30" s="14">
        <v>28</v>
      </c>
      <c r="B30" s="55" t="s">
        <v>35</v>
      </c>
      <c r="C30" s="43">
        <v>576763</v>
      </c>
      <c r="D30" s="43">
        <v>168164</v>
      </c>
      <c r="E30" s="43">
        <v>0</v>
      </c>
      <c r="F30" s="43">
        <v>188912</v>
      </c>
      <c r="G30" s="43">
        <v>0</v>
      </c>
      <c r="H30" s="43">
        <v>1010283</v>
      </c>
      <c r="I30" s="33">
        <f t="shared" si="1"/>
        <v>1944122</v>
      </c>
      <c r="J30" s="34">
        <f t="shared" si="2"/>
        <v>0.29667016781868627</v>
      </c>
      <c r="K30" s="34">
        <f t="shared" si="3"/>
        <v>0.08649868681080713</v>
      </c>
      <c r="L30" s="34">
        <f t="shared" si="4"/>
        <v>0</v>
      </c>
      <c r="M30" s="34">
        <f t="shared" si="5"/>
        <v>0.09717085656147094</v>
      </c>
      <c r="N30" s="34">
        <f t="shared" si="6"/>
        <v>0</v>
      </c>
      <c r="O30" s="34">
        <f t="shared" si="7"/>
        <v>0.5196602888090357</v>
      </c>
    </row>
    <row r="31" spans="1:15" s="35" customFormat="1" ht="13.5">
      <c r="A31" s="14">
        <v>29</v>
      </c>
      <c r="B31" s="55" t="s">
        <v>87</v>
      </c>
      <c r="C31" s="43">
        <v>267073</v>
      </c>
      <c r="D31" s="43">
        <v>559328</v>
      </c>
      <c r="E31" s="43">
        <v>0</v>
      </c>
      <c r="F31" s="43">
        <v>148572</v>
      </c>
      <c r="G31" s="43">
        <v>0</v>
      </c>
      <c r="H31" s="43">
        <v>26970</v>
      </c>
      <c r="I31" s="33">
        <f t="shared" si="1"/>
        <v>1001943</v>
      </c>
      <c r="J31" s="34">
        <f t="shared" si="2"/>
        <v>0.2665550834728123</v>
      </c>
      <c r="K31" s="34">
        <f t="shared" si="3"/>
        <v>0.5582433332035854</v>
      </c>
      <c r="L31" s="34">
        <f t="shared" si="4"/>
        <v>0</v>
      </c>
      <c r="M31" s="34">
        <f t="shared" si="5"/>
        <v>0.14828388441258633</v>
      </c>
      <c r="N31" s="34">
        <f t="shared" si="6"/>
        <v>0</v>
      </c>
      <c r="O31" s="34">
        <f t="shared" si="7"/>
        <v>0.026917698911015895</v>
      </c>
    </row>
    <row r="32" spans="1:15" ht="13.5">
      <c r="A32" s="15">
        <v>30</v>
      </c>
      <c r="B32" s="57" t="s">
        <v>36</v>
      </c>
      <c r="C32" s="44">
        <v>7199</v>
      </c>
      <c r="D32" s="44">
        <v>0</v>
      </c>
      <c r="E32" s="44">
        <v>0</v>
      </c>
      <c r="F32" s="44">
        <v>29173</v>
      </c>
      <c r="G32" s="44">
        <v>0</v>
      </c>
      <c r="H32" s="44">
        <v>23858</v>
      </c>
      <c r="I32" s="2">
        <f t="shared" si="1"/>
        <v>60230</v>
      </c>
      <c r="J32" s="20">
        <f t="shared" si="2"/>
        <v>0.11952515357795118</v>
      </c>
      <c r="K32" s="20">
        <f t="shared" si="3"/>
        <v>0</v>
      </c>
      <c r="L32" s="20">
        <f t="shared" si="4"/>
        <v>0</v>
      </c>
      <c r="M32" s="20">
        <f t="shared" si="5"/>
        <v>0.4843599535115391</v>
      </c>
      <c r="N32" s="20">
        <f t="shared" si="6"/>
        <v>0</v>
      </c>
      <c r="O32" s="20">
        <f t="shared" si="7"/>
        <v>0.3961148929105097</v>
      </c>
    </row>
    <row r="33" spans="1:15" ht="13.5">
      <c r="A33" s="47">
        <v>31</v>
      </c>
      <c r="B33" s="56" t="s">
        <v>88</v>
      </c>
      <c r="C33" s="48">
        <v>525354</v>
      </c>
      <c r="D33" s="48">
        <v>0</v>
      </c>
      <c r="E33" s="48">
        <v>8909</v>
      </c>
      <c r="F33" s="48">
        <v>296000</v>
      </c>
      <c r="G33" s="48">
        <v>0</v>
      </c>
      <c r="H33" s="48">
        <v>0</v>
      </c>
      <c r="I33" s="49">
        <f t="shared" si="1"/>
        <v>830263</v>
      </c>
      <c r="J33" s="50">
        <f t="shared" si="2"/>
        <v>0.6327561266731144</v>
      </c>
      <c r="K33" s="50">
        <f t="shared" si="3"/>
        <v>0</v>
      </c>
      <c r="L33" s="50">
        <f t="shared" si="4"/>
        <v>0.010730334845705517</v>
      </c>
      <c r="M33" s="50">
        <f t="shared" si="5"/>
        <v>0.35651353848118006</v>
      </c>
      <c r="N33" s="50">
        <f t="shared" si="6"/>
        <v>0</v>
      </c>
      <c r="O33" s="50">
        <f t="shared" si="7"/>
        <v>0</v>
      </c>
    </row>
    <row r="34" spans="1:15" s="35" customFormat="1" ht="13.5">
      <c r="A34" s="14">
        <v>32</v>
      </c>
      <c r="B34" s="55" t="s">
        <v>89</v>
      </c>
      <c r="C34" s="43">
        <v>943510</v>
      </c>
      <c r="D34" s="43">
        <v>23070</v>
      </c>
      <c r="E34" s="43">
        <v>0</v>
      </c>
      <c r="F34" s="43">
        <v>0</v>
      </c>
      <c r="G34" s="43">
        <v>0</v>
      </c>
      <c r="H34" s="43">
        <v>5405133</v>
      </c>
      <c r="I34" s="33">
        <f t="shared" si="1"/>
        <v>6371713</v>
      </c>
      <c r="J34" s="34">
        <f t="shared" si="2"/>
        <v>0.14807791876376103</v>
      </c>
      <c r="K34" s="34">
        <f t="shared" si="3"/>
        <v>0.0036206903857722407</v>
      </c>
      <c r="L34" s="34">
        <f t="shared" si="4"/>
        <v>0</v>
      </c>
      <c r="M34" s="34">
        <f t="shared" si="5"/>
        <v>0</v>
      </c>
      <c r="N34" s="34">
        <f t="shared" si="6"/>
        <v>0</v>
      </c>
      <c r="O34" s="34">
        <f t="shared" si="7"/>
        <v>0.8483013908504667</v>
      </c>
    </row>
    <row r="35" spans="1:15" s="35" customFormat="1" ht="13.5">
      <c r="A35" s="14">
        <v>33</v>
      </c>
      <c r="B35" s="55" t="s">
        <v>37</v>
      </c>
      <c r="C35" s="43">
        <v>31928</v>
      </c>
      <c r="D35" s="43">
        <v>0</v>
      </c>
      <c r="E35" s="43">
        <v>0</v>
      </c>
      <c r="F35" s="43">
        <v>5375</v>
      </c>
      <c r="G35" s="43">
        <v>3353</v>
      </c>
      <c r="H35" s="43">
        <v>0</v>
      </c>
      <c r="I35" s="33">
        <f t="shared" si="1"/>
        <v>40656</v>
      </c>
      <c r="J35" s="34">
        <f t="shared" si="2"/>
        <v>0.7853207398661944</v>
      </c>
      <c r="K35" s="34">
        <f t="shared" si="3"/>
        <v>0</v>
      </c>
      <c r="L35" s="34">
        <f t="shared" si="4"/>
        <v>0</v>
      </c>
      <c r="M35" s="34">
        <f t="shared" si="5"/>
        <v>0.13220680834317197</v>
      </c>
      <c r="N35" s="34">
        <f t="shared" si="6"/>
        <v>0.0824724517906336</v>
      </c>
      <c r="O35" s="34">
        <f t="shared" si="7"/>
        <v>0</v>
      </c>
    </row>
    <row r="36" spans="1:15" s="35" customFormat="1" ht="13.5">
      <c r="A36" s="14">
        <v>34</v>
      </c>
      <c r="B36" s="55" t="s">
        <v>38</v>
      </c>
      <c r="C36" s="43">
        <v>7225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33">
        <f t="shared" si="1"/>
        <v>7225</v>
      </c>
      <c r="J36" s="34">
        <f t="shared" si="2"/>
        <v>1</v>
      </c>
      <c r="K36" s="34">
        <f t="shared" si="3"/>
        <v>0</v>
      </c>
      <c r="L36" s="34">
        <f t="shared" si="4"/>
        <v>0</v>
      </c>
      <c r="M36" s="34">
        <f t="shared" si="5"/>
        <v>0</v>
      </c>
      <c r="N36" s="34">
        <f t="shared" si="6"/>
        <v>0</v>
      </c>
      <c r="O36" s="34">
        <f t="shared" si="7"/>
        <v>0</v>
      </c>
    </row>
    <row r="37" spans="1:15" ht="13.5">
      <c r="A37" s="15">
        <v>35</v>
      </c>
      <c r="B37" s="57" t="s">
        <v>39</v>
      </c>
      <c r="C37" s="44">
        <v>0</v>
      </c>
      <c r="D37" s="44">
        <v>137350</v>
      </c>
      <c r="E37" s="44">
        <v>66002</v>
      </c>
      <c r="F37" s="44">
        <v>52849</v>
      </c>
      <c r="G37" s="44">
        <v>0</v>
      </c>
      <c r="H37" s="44">
        <v>0</v>
      </c>
      <c r="I37" s="2">
        <f t="shared" si="1"/>
        <v>256201</v>
      </c>
      <c r="J37" s="20">
        <f t="shared" si="2"/>
        <v>0</v>
      </c>
      <c r="K37" s="20">
        <f t="shared" si="3"/>
        <v>0.5361025132610724</v>
      </c>
      <c r="L37" s="20">
        <f t="shared" si="4"/>
        <v>0.25761804208414485</v>
      </c>
      <c r="M37" s="20">
        <f t="shared" si="5"/>
        <v>0.20627944465478276</v>
      </c>
      <c r="N37" s="20">
        <f t="shared" si="6"/>
        <v>0</v>
      </c>
      <c r="O37" s="20">
        <f t="shared" si="7"/>
        <v>0</v>
      </c>
    </row>
    <row r="38" spans="1:15" ht="13.5">
      <c r="A38" s="47">
        <v>36</v>
      </c>
      <c r="B38" s="56" t="s">
        <v>75</v>
      </c>
      <c r="C38" s="48">
        <v>1066980</v>
      </c>
      <c r="D38" s="48">
        <v>4396</v>
      </c>
      <c r="E38" s="48">
        <v>509485</v>
      </c>
      <c r="F38" s="48">
        <v>7400</v>
      </c>
      <c r="G38" s="48">
        <v>0</v>
      </c>
      <c r="H38" s="48">
        <v>75661</v>
      </c>
      <c r="I38" s="49">
        <f t="shared" si="1"/>
        <v>1663922</v>
      </c>
      <c r="J38" s="50">
        <f t="shared" si="2"/>
        <v>0.6412440006202214</v>
      </c>
      <c r="K38" s="50">
        <f t="shared" si="3"/>
        <v>0.00264195076451901</v>
      </c>
      <c r="L38" s="50">
        <f t="shared" si="4"/>
        <v>0.3061952423250609</v>
      </c>
      <c r="M38" s="50">
        <f t="shared" si="5"/>
        <v>0.00444732385292099</v>
      </c>
      <c r="N38" s="50">
        <f t="shared" si="6"/>
        <v>0</v>
      </c>
      <c r="O38" s="50">
        <f t="shared" si="7"/>
        <v>0.04547148243727771</v>
      </c>
    </row>
    <row r="39" spans="1:15" s="35" customFormat="1" ht="13.5">
      <c r="A39" s="14">
        <v>37</v>
      </c>
      <c r="B39" s="55" t="s">
        <v>90</v>
      </c>
      <c r="C39" s="43">
        <v>1158993</v>
      </c>
      <c r="D39" s="43">
        <v>138677</v>
      </c>
      <c r="E39" s="43">
        <v>20357</v>
      </c>
      <c r="F39" s="43">
        <v>13416</v>
      </c>
      <c r="G39" s="43">
        <v>0</v>
      </c>
      <c r="H39" s="43">
        <v>176231</v>
      </c>
      <c r="I39" s="33">
        <f t="shared" si="1"/>
        <v>1507674</v>
      </c>
      <c r="J39" s="34">
        <f t="shared" si="2"/>
        <v>0.7687291815074081</v>
      </c>
      <c r="K39" s="34">
        <f t="shared" si="3"/>
        <v>0.09198075976636859</v>
      </c>
      <c r="L39" s="34">
        <f t="shared" si="4"/>
        <v>0.013502255792697891</v>
      </c>
      <c r="M39" s="34">
        <f t="shared" si="5"/>
        <v>0.008898475399854345</v>
      </c>
      <c r="N39" s="34">
        <f t="shared" si="6"/>
        <v>0</v>
      </c>
      <c r="O39" s="34">
        <f t="shared" si="7"/>
        <v>0.11688932753367107</v>
      </c>
    </row>
    <row r="40" spans="1:15" s="35" customFormat="1" ht="13.5">
      <c r="A40" s="14">
        <v>38</v>
      </c>
      <c r="B40" s="55" t="s">
        <v>91</v>
      </c>
      <c r="C40" s="43">
        <v>925303</v>
      </c>
      <c r="D40" s="43">
        <v>92277</v>
      </c>
      <c r="E40" s="43">
        <v>30117</v>
      </c>
      <c r="F40" s="43">
        <v>16701</v>
      </c>
      <c r="G40" s="43">
        <v>0</v>
      </c>
      <c r="H40" s="43">
        <v>0</v>
      </c>
      <c r="I40" s="33">
        <f t="shared" si="1"/>
        <v>1064398</v>
      </c>
      <c r="J40" s="34">
        <f t="shared" si="2"/>
        <v>0.8693204985353223</v>
      </c>
      <c r="K40" s="34">
        <f t="shared" si="3"/>
        <v>0.086694074960682</v>
      </c>
      <c r="L40" s="34">
        <f t="shared" si="4"/>
        <v>0.028294867145560215</v>
      </c>
      <c r="M40" s="34">
        <f t="shared" si="5"/>
        <v>0.015690559358435472</v>
      </c>
      <c r="N40" s="34">
        <f t="shared" si="6"/>
        <v>0</v>
      </c>
      <c r="O40" s="34">
        <f t="shared" si="7"/>
        <v>0</v>
      </c>
    </row>
    <row r="41" spans="1:15" s="35" customFormat="1" ht="13.5">
      <c r="A41" s="14">
        <v>39</v>
      </c>
      <c r="B41" s="55" t="s">
        <v>92</v>
      </c>
      <c r="C41" s="43">
        <v>56368</v>
      </c>
      <c r="D41" s="43">
        <v>0</v>
      </c>
      <c r="E41" s="43">
        <v>0</v>
      </c>
      <c r="F41" s="43">
        <v>8247</v>
      </c>
      <c r="G41" s="43">
        <v>0</v>
      </c>
      <c r="H41" s="43">
        <v>0</v>
      </c>
      <c r="I41" s="33">
        <f t="shared" si="1"/>
        <v>64615</v>
      </c>
      <c r="J41" s="34">
        <f t="shared" si="2"/>
        <v>0.872367097423199</v>
      </c>
      <c r="K41" s="34">
        <f t="shared" si="3"/>
        <v>0</v>
      </c>
      <c r="L41" s="34">
        <f t="shared" si="4"/>
        <v>0</v>
      </c>
      <c r="M41" s="34">
        <f t="shared" si="5"/>
        <v>0.12763290257680104</v>
      </c>
      <c r="N41" s="34">
        <f t="shared" si="6"/>
        <v>0</v>
      </c>
      <c r="O41" s="34">
        <f t="shared" si="7"/>
        <v>0</v>
      </c>
    </row>
    <row r="42" spans="1:15" ht="13.5">
      <c r="A42" s="15">
        <v>40</v>
      </c>
      <c r="B42" s="57" t="s">
        <v>40</v>
      </c>
      <c r="C42" s="44">
        <v>593847</v>
      </c>
      <c r="D42" s="44">
        <v>124425</v>
      </c>
      <c r="E42" s="44">
        <v>0</v>
      </c>
      <c r="F42" s="44">
        <v>572769</v>
      </c>
      <c r="G42" s="44">
        <v>0</v>
      </c>
      <c r="H42" s="44">
        <v>314975</v>
      </c>
      <c r="I42" s="2">
        <f t="shared" si="1"/>
        <v>1606016</v>
      </c>
      <c r="J42" s="20">
        <f t="shared" si="2"/>
        <v>0.3697640621264047</v>
      </c>
      <c r="K42" s="20">
        <f t="shared" si="3"/>
        <v>0.07747432155096835</v>
      </c>
      <c r="L42" s="20">
        <f t="shared" si="4"/>
        <v>0</v>
      </c>
      <c r="M42" s="20">
        <f t="shared" si="5"/>
        <v>0.3566396598788555</v>
      </c>
      <c r="N42" s="20">
        <f t="shared" si="6"/>
        <v>0</v>
      </c>
      <c r="O42" s="20">
        <f t="shared" si="7"/>
        <v>0.19612195644377142</v>
      </c>
    </row>
    <row r="43" spans="1:15" ht="13.5">
      <c r="A43" s="47">
        <v>41</v>
      </c>
      <c r="B43" s="56" t="s">
        <v>41</v>
      </c>
      <c r="C43" s="48">
        <v>2128364</v>
      </c>
      <c r="D43" s="48">
        <v>0</v>
      </c>
      <c r="E43" s="48">
        <v>0</v>
      </c>
      <c r="F43" s="48">
        <v>137265</v>
      </c>
      <c r="G43" s="48">
        <v>0</v>
      </c>
      <c r="H43" s="48">
        <v>0</v>
      </c>
      <c r="I43" s="49">
        <f t="shared" si="1"/>
        <v>2265629</v>
      </c>
      <c r="J43" s="50">
        <f t="shared" si="2"/>
        <v>0.9394141759308342</v>
      </c>
      <c r="K43" s="50">
        <f t="shared" si="3"/>
        <v>0</v>
      </c>
      <c r="L43" s="50">
        <f t="shared" si="4"/>
        <v>0</v>
      </c>
      <c r="M43" s="50">
        <f t="shared" si="5"/>
        <v>0.06058582406916578</v>
      </c>
      <c r="N43" s="50">
        <f t="shared" si="6"/>
        <v>0</v>
      </c>
      <c r="O43" s="50">
        <f t="shared" si="7"/>
        <v>0</v>
      </c>
    </row>
    <row r="44" spans="1:15" s="35" customFormat="1" ht="13.5">
      <c r="A44" s="14">
        <v>42</v>
      </c>
      <c r="B44" s="55" t="s">
        <v>42</v>
      </c>
      <c r="C44" s="43">
        <v>401242</v>
      </c>
      <c r="D44" s="43">
        <v>0</v>
      </c>
      <c r="E44" s="43">
        <v>0</v>
      </c>
      <c r="F44" s="43">
        <v>75927</v>
      </c>
      <c r="G44" s="43">
        <v>0</v>
      </c>
      <c r="H44" s="43">
        <v>0</v>
      </c>
      <c r="I44" s="33">
        <f t="shared" si="1"/>
        <v>477169</v>
      </c>
      <c r="J44" s="34">
        <f t="shared" si="2"/>
        <v>0.8408802751226505</v>
      </c>
      <c r="K44" s="34">
        <f t="shared" si="3"/>
        <v>0</v>
      </c>
      <c r="L44" s="34">
        <f t="shared" si="4"/>
        <v>0</v>
      </c>
      <c r="M44" s="34">
        <f t="shared" si="5"/>
        <v>0.15911972487734954</v>
      </c>
      <c r="N44" s="34">
        <f t="shared" si="6"/>
        <v>0</v>
      </c>
      <c r="O44" s="34">
        <f t="shared" si="7"/>
        <v>0</v>
      </c>
    </row>
    <row r="45" spans="1:15" s="35" customFormat="1" ht="13.5">
      <c r="A45" s="14">
        <v>43</v>
      </c>
      <c r="B45" s="55" t="s">
        <v>43</v>
      </c>
      <c r="C45" s="43">
        <v>32562</v>
      </c>
      <c r="D45" s="43">
        <v>15543</v>
      </c>
      <c r="E45" s="43">
        <v>0</v>
      </c>
      <c r="F45" s="43">
        <v>405863</v>
      </c>
      <c r="G45" s="43">
        <v>0</v>
      </c>
      <c r="H45" s="43">
        <v>9476</v>
      </c>
      <c r="I45" s="33">
        <f t="shared" si="1"/>
        <v>463444</v>
      </c>
      <c r="J45" s="34">
        <f t="shared" si="2"/>
        <v>0.07026091609773781</v>
      </c>
      <c r="K45" s="34">
        <f t="shared" si="3"/>
        <v>0.033538032642563075</v>
      </c>
      <c r="L45" s="34">
        <f t="shared" si="4"/>
        <v>0</v>
      </c>
      <c r="M45" s="34">
        <f t="shared" si="5"/>
        <v>0.875754136422092</v>
      </c>
      <c r="N45" s="34">
        <f t="shared" si="6"/>
        <v>0</v>
      </c>
      <c r="O45" s="34">
        <f t="shared" si="7"/>
        <v>0.020446914837607133</v>
      </c>
    </row>
    <row r="46" spans="1:15" s="35" customFormat="1" ht="13.5">
      <c r="A46" s="14">
        <v>44</v>
      </c>
      <c r="B46" s="55" t="s">
        <v>93</v>
      </c>
      <c r="C46" s="43">
        <v>0</v>
      </c>
      <c r="D46" s="43">
        <v>0</v>
      </c>
      <c r="E46" s="43">
        <v>0</v>
      </c>
      <c r="F46" s="43">
        <v>-50577</v>
      </c>
      <c r="G46" s="43">
        <v>0</v>
      </c>
      <c r="H46" s="43">
        <v>28490</v>
      </c>
      <c r="I46" s="33">
        <f t="shared" si="1"/>
        <v>-22087</v>
      </c>
      <c r="J46" s="34">
        <f t="shared" si="2"/>
        <v>0</v>
      </c>
      <c r="K46" s="34">
        <f t="shared" si="3"/>
        <v>0</v>
      </c>
      <c r="L46" s="34">
        <f t="shared" si="4"/>
        <v>0</v>
      </c>
      <c r="M46" s="34">
        <f t="shared" si="5"/>
        <v>2.2898990356318194</v>
      </c>
      <c r="N46" s="34">
        <f t="shared" si="6"/>
        <v>0</v>
      </c>
      <c r="O46" s="34">
        <f t="shared" si="7"/>
        <v>-1.2898990356318196</v>
      </c>
    </row>
    <row r="47" spans="1:15" ht="13.5">
      <c r="A47" s="15">
        <v>45</v>
      </c>
      <c r="B47" s="57" t="s">
        <v>76</v>
      </c>
      <c r="C47" s="44">
        <v>2835192</v>
      </c>
      <c r="D47" s="44">
        <v>0</v>
      </c>
      <c r="E47" s="44">
        <v>0</v>
      </c>
      <c r="F47" s="44">
        <v>420396</v>
      </c>
      <c r="G47" s="44">
        <v>0</v>
      </c>
      <c r="H47" s="44">
        <v>1695396</v>
      </c>
      <c r="I47" s="2">
        <f t="shared" si="1"/>
        <v>4950984</v>
      </c>
      <c r="J47" s="20">
        <f t="shared" si="2"/>
        <v>0.5726522242851118</v>
      </c>
      <c r="K47" s="20">
        <f t="shared" si="3"/>
        <v>0</v>
      </c>
      <c r="L47" s="20">
        <f t="shared" si="4"/>
        <v>0</v>
      </c>
      <c r="M47" s="20">
        <f t="shared" si="5"/>
        <v>0.08491160545055286</v>
      </c>
      <c r="N47" s="20">
        <f t="shared" si="6"/>
        <v>0</v>
      </c>
      <c r="O47" s="20">
        <f t="shared" si="7"/>
        <v>0.3424361702643353</v>
      </c>
    </row>
    <row r="48" spans="1:15" ht="13.5">
      <c r="A48" s="47">
        <v>46</v>
      </c>
      <c r="B48" s="56" t="s">
        <v>44</v>
      </c>
      <c r="C48" s="48">
        <v>9919</v>
      </c>
      <c r="D48" s="48">
        <v>0</v>
      </c>
      <c r="E48" s="48">
        <v>0</v>
      </c>
      <c r="F48" s="48">
        <v>0</v>
      </c>
      <c r="G48" s="48">
        <v>0</v>
      </c>
      <c r="H48" s="48">
        <v>92710</v>
      </c>
      <c r="I48" s="49">
        <f t="shared" si="1"/>
        <v>102629</v>
      </c>
      <c r="J48" s="50">
        <f t="shared" si="2"/>
        <v>0.09664909528495844</v>
      </c>
      <c r="K48" s="50">
        <f t="shared" si="3"/>
        <v>0</v>
      </c>
      <c r="L48" s="50">
        <f t="shared" si="4"/>
        <v>0</v>
      </c>
      <c r="M48" s="50">
        <f t="shared" si="5"/>
        <v>0</v>
      </c>
      <c r="N48" s="50">
        <f t="shared" si="6"/>
        <v>0</v>
      </c>
      <c r="O48" s="50">
        <f t="shared" si="7"/>
        <v>0.9033509047150415</v>
      </c>
    </row>
    <row r="49" spans="1:15" s="35" customFormat="1" ht="13.5">
      <c r="A49" s="14">
        <v>47</v>
      </c>
      <c r="B49" s="55" t="s">
        <v>45</v>
      </c>
      <c r="C49" s="43">
        <v>489975</v>
      </c>
      <c r="D49" s="43">
        <v>0</v>
      </c>
      <c r="E49" s="43">
        <v>139613</v>
      </c>
      <c r="F49" s="43">
        <v>139197</v>
      </c>
      <c r="G49" s="43">
        <v>0</v>
      </c>
      <c r="H49" s="43">
        <v>1169481</v>
      </c>
      <c r="I49" s="33">
        <f t="shared" si="1"/>
        <v>1938266</v>
      </c>
      <c r="J49" s="34">
        <f t="shared" si="2"/>
        <v>0.2527903806804639</v>
      </c>
      <c r="K49" s="34">
        <f t="shared" si="3"/>
        <v>0</v>
      </c>
      <c r="L49" s="34">
        <f t="shared" si="4"/>
        <v>0.07202984523280087</v>
      </c>
      <c r="M49" s="34">
        <f t="shared" si="5"/>
        <v>0.07181522040834437</v>
      </c>
      <c r="N49" s="34">
        <f t="shared" si="6"/>
        <v>0</v>
      </c>
      <c r="O49" s="34">
        <f t="shared" si="7"/>
        <v>0.6033645536783909</v>
      </c>
    </row>
    <row r="50" spans="1:15" s="35" customFormat="1" ht="13.5">
      <c r="A50" s="14">
        <v>48</v>
      </c>
      <c r="B50" s="55" t="s">
        <v>46</v>
      </c>
      <c r="C50" s="43">
        <v>243708</v>
      </c>
      <c r="D50" s="43">
        <v>0</v>
      </c>
      <c r="E50" s="43">
        <v>0</v>
      </c>
      <c r="F50" s="43">
        <v>55374</v>
      </c>
      <c r="G50" s="43">
        <v>0</v>
      </c>
      <c r="H50" s="43">
        <v>31174</v>
      </c>
      <c r="I50" s="33">
        <f t="shared" si="1"/>
        <v>330256</v>
      </c>
      <c r="J50" s="34">
        <f t="shared" si="2"/>
        <v>0.7379366309771813</v>
      </c>
      <c r="K50" s="34">
        <f t="shared" si="3"/>
        <v>0</v>
      </c>
      <c r="L50" s="34">
        <f t="shared" si="4"/>
        <v>0</v>
      </c>
      <c r="M50" s="34">
        <f t="shared" si="5"/>
        <v>0.16766992878252024</v>
      </c>
      <c r="N50" s="34">
        <f t="shared" si="6"/>
        <v>0</v>
      </c>
      <c r="O50" s="34">
        <f t="shared" si="7"/>
        <v>0.09439344024029843</v>
      </c>
    </row>
    <row r="51" spans="1:15" s="35" customFormat="1" ht="13.5">
      <c r="A51" s="14">
        <v>49</v>
      </c>
      <c r="B51" s="55" t="s">
        <v>47</v>
      </c>
      <c r="C51" s="43">
        <v>844648</v>
      </c>
      <c r="D51" s="43">
        <v>0</v>
      </c>
      <c r="E51" s="43">
        <v>20605</v>
      </c>
      <c r="F51" s="43">
        <v>305139</v>
      </c>
      <c r="G51" s="43">
        <v>0</v>
      </c>
      <c r="H51" s="43">
        <v>0</v>
      </c>
      <c r="I51" s="33">
        <f t="shared" si="1"/>
        <v>1170392</v>
      </c>
      <c r="J51" s="34">
        <f t="shared" si="2"/>
        <v>0.7216795740230624</v>
      </c>
      <c r="K51" s="34">
        <f t="shared" si="3"/>
        <v>0</v>
      </c>
      <c r="L51" s="34">
        <f t="shared" si="4"/>
        <v>0.0176052126125264</v>
      </c>
      <c r="M51" s="34">
        <f t="shared" si="5"/>
        <v>0.2607152133644112</v>
      </c>
      <c r="N51" s="34">
        <f t="shared" si="6"/>
        <v>0</v>
      </c>
      <c r="O51" s="34">
        <f t="shared" si="7"/>
        <v>0</v>
      </c>
    </row>
    <row r="52" spans="1:15" ht="13.5">
      <c r="A52" s="15">
        <v>50</v>
      </c>
      <c r="B52" s="57" t="s">
        <v>48</v>
      </c>
      <c r="C52" s="44">
        <v>213812</v>
      </c>
      <c r="D52" s="44">
        <v>0</v>
      </c>
      <c r="E52" s="44">
        <v>0</v>
      </c>
      <c r="F52" s="44">
        <v>0</v>
      </c>
      <c r="G52" s="44">
        <v>0</v>
      </c>
      <c r="H52" s="44">
        <v>909897</v>
      </c>
      <c r="I52" s="2">
        <f t="shared" si="1"/>
        <v>1123709</v>
      </c>
      <c r="J52" s="20">
        <f t="shared" si="2"/>
        <v>0.19027346047775714</v>
      </c>
      <c r="K52" s="20">
        <f t="shared" si="3"/>
        <v>0</v>
      </c>
      <c r="L52" s="20">
        <f t="shared" si="4"/>
        <v>0</v>
      </c>
      <c r="M52" s="20">
        <f t="shared" si="5"/>
        <v>0</v>
      </c>
      <c r="N52" s="20">
        <f t="shared" si="6"/>
        <v>0</v>
      </c>
      <c r="O52" s="20">
        <f t="shared" si="7"/>
        <v>0.8097265395222428</v>
      </c>
    </row>
    <row r="53" spans="1:15" ht="13.5">
      <c r="A53" s="47">
        <v>51</v>
      </c>
      <c r="B53" s="56" t="s">
        <v>49</v>
      </c>
      <c r="C53" s="48">
        <v>835315</v>
      </c>
      <c r="D53" s="48">
        <v>0</v>
      </c>
      <c r="E53" s="48">
        <v>0</v>
      </c>
      <c r="F53" s="48">
        <v>87711</v>
      </c>
      <c r="G53" s="48">
        <v>0</v>
      </c>
      <c r="H53" s="48">
        <v>257216</v>
      </c>
      <c r="I53" s="49">
        <f t="shared" si="1"/>
        <v>1180242</v>
      </c>
      <c r="J53" s="50">
        <f t="shared" si="2"/>
        <v>0.7077489192894338</v>
      </c>
      <c r="K53" s="50">
        <f t="shared" si="3"/>
        <v>0</v>
      </c>
      <c r="L53" s="50">
        <f t="shared" si="4"/>
        <v>0</v>
      </c>
      <c r="M53" s="50">
        <f t="shared" si="5"/>
        <v>0.07431611483068727</v>
      </c>
      <c r="N53" s="50">
        <f t="shared" si="6"/>
        <v>0</v>
      </c>
      <c r="O53" s="50">
        <f t="shared" si="7"/>
        <v>0.21793496587987887</v>
      </c>
    </row>
    <row r="54" spans="1:15" s="35" customFormat="1" ht="13.5">
      <c r="A54" s="14">
        <v>52</v>
      </c>
      <c r="B54" s="55" t="s">
        <v>94</v>
      </c>
      <c r="C54" s="43">
        <v>83378</v>
      </c>
      <c r="D54" s="43">
        <v>26431</v>
      </c>
      <c r="E54" s="43">
        <v>0</v>
      </c>
      <c r="F54" s="43">
        <v>186837</v>
      </c>
      <c r="G54" s="43">
        <v>28209</v>
      </c>
      <c r="H54" s="43">
        <v>22578</v>
      </c>
      <c r="I54" s="33">
        <f t="shared" si="1"/>
        <v>347433</v>
      </c>
      <c r="J54" s="34">
        <f t="shared" si="2"/>
        <v>0.23998296074351025</v>
      </c>
      <c r="K54" s="34">
        <f t="shared" si="3"/>
        <v>0.07607509937167742</v>
      </c>
      <c r="L54" s="34">
        <f t="shared" si="4"/>
        <v>0</v>
      </c>
      <c r="M54" s="34">
        <f t="shared" si="5"/>
        <v>0.537764115671223</v>
      </c>
      <c r="N54" s="34">
        <f t="shared" si="6"/>
        <v>0.08119263282417041</v>
      </c>
      <c r="O54" s="34">
        <f t="shared" si="7"/>
        <v>0.06498519138941897</v>
      </c>
    </row>
    <row r="55" spans="1:15" s="35" customFormat="1" ht="13.5">
      <c r="A55" s="14">
        <v>53</v>
      </c>
      <c r="B55" s="55" t="s">
        <v>95</v>
      </c>
      <c r="C55" s="43">
        <v>495366</v>
      </c>
      <c r="D55" s="43">
        <v>47657</v>
      </c>
      <c r="E55" s="43">
        <v>352895</v>
      </c>
      <c r="F55" s="43">
        <v>74402</v>
      </c>
      <c r="G55" s="43">
        <v>0</v>
      </c>
      <c r="H55" s="43">
        <v>802029</v>
      </c>
      <c r="I55" s="33">
        <f t="shared" si="1"/>
        <v>1772349</v>
      </c>
      <c r="J55" s="34">
        <f t="shared" si="2"/>
        <v>0.279496871101572</v>
      </c>
      <c r="K55" s="34">
        <f t="shared" si="3"/>
        <v>0.026889173633409674</v>
      </c>
      <c r="L55" s="34">
        <f t="shared" si="4"/>
        <v>0.19911146168164395</v>
      </c>
      <c r="M55" s="34">
        <f t="shared" si="5"/>
        <v>0.04197931671471025</v>
      </c>
      <c r="N55" s="34">
        <f t="shared" si="6"/>
        <v>0</v>
      </c>
      <c r="O55" s="34">
        <f t="shared" si="7"/>
        <v>0.4525231768686641</v>
      </c>
    </row>
    <row r="56" spans="1:15" s="35" customFormat="1" ht="13.5">
      <c r="A56" s="14">
        <v>54</v>
      </c>
      <c r="B56" s="55" t="s">
        <v>50</v>
      </c>
      <c r="C56" s="43">
        <v>10090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33">
        <f t="shared" si="1"/>
        <v>10090</v>
      </c>
      <c r="J56" s="34">
        <f t="shared" si="2"/>
        <v>1</v>
      </c>
      <c r="K56" s="34">
        <f t="shared" si="3"/>
        <v>0</v>
      </c>
      <c r="L56" s="34">
        <f t="shared" si="4"/>
        <v>0</v>
      </c>
      <c r="M56" s="34">
        <f t="shared" si="5"/>
        <v>0</v>
      </c>
      <c r="N56" s="34">
        <f t="shared" si="6"/>
        <v>0</v>
      </c>
      <c r="O56" s="34">
        <f t="shared" si="7"/>
        <v>0</v>
      </c>
    </row>
    <row r="57" spans="1:15" ht="13.5">
      <c r="A57" s="15">
        <v>55</v>
      </c>
      <c r="B57" s="57" t="s">
        <v>77</v>
      </c>
      <c r="C57" s="44">
        <v>216336</v>
      </c>
      <c r="D57" s="44">
        <v>432</v>
      </c>
      <c r="E57" s="44">
        <v>0</v>
      </c>
      <c r="F57" s="44">
        <v>181649</v>
      </c>
      <c r="G57" s="44">
        <v>0</v>
      </c>
      <c r="H57" s="44">
        <v>398603</v>
      </c>
      <c r="I57" s="2">
        <f t="shared" si="1"/>
        <v>797020</v>
      </c>
      <c r="J57" s="20">
        <f t="shared" si="2"/>
        <v>0.2714310807758902</v>
      </c>
      <c r="K57" s="20">
        <f t="shared" si="3"/>
        <v>0.0005420190208526762</v>
      </c>
      <c r="L57" s="20">
        <f t="shared" si="4"/>
        <v>0</v>
      </c>
      <c r="M57" s="20">
        <f t="shared" si="5"/>
        <v>0.22791021555293467</v>
      </c>
      <c r="N57" s="20">
        <f t="shared" si="6"/>
        <v>0</v>
      </c>
      <c r="O57" s="20">
        <f t="shared" si="7"/>
        <v>0.5001166846503224</v>
      </c>
    </row>
    <row r="58" spans="1:15" ht="13.5">
      <c r="A58" s="47">
        <v>56</v>
      </c>
      <c r="B58" s="56" t="s">
        <v>51</v>
      </c>
      <c r="C58" s="48">
        <v>137856</v>
      </c>
      <c r="D58" s="48">
        <v>15340</v>
      </c>
      <c r="E58" s="48">
        <v>22050</v>
      </c>
      <c r="F58" s="48">
        <v>0</v>
      </c>
      <c r="G58" s="48">
        <v>0</v>
      </c>
      <c r="H58" s="48">
        <v>0</v>
      </c>
      <c r="I58" s="49">
        <f t="shared" si="1"/>
        <v>175246</v>
      </c>
      <c r="J58" s="50">
        <f t="shared" si="2"/>
        <v>0.7866427764399758</v>
      </c>
      <c r="K58" s="50">
        <f t="shared" si="3"/>
        <v>0.08753409492941351</v>
      </c>
      <c r="L58" s="50">
        <f t="shared" si="4"/>
        <v>0.12582312863061068</v>
      </c>
      <c r="M58" s="50">
        <f t="shared" si="5"/>
        <v>0</v>
      </c>
      <c r="N58" s="50">
        <f t="shared" si="6"/>
        <v>0</v>
      </c>
      <c r="O58" s="50">
        <f t="shared" si="7"/>
        <v>0</v>
      </c>
    </row>
    <row r="59" spans="1:15" s="35" customFormat="1" ht="13.5">
      <c r="A59" s="14">
        <v>57</v>
      </c>
      <c r="B59" s="55" t="s">
        <v>78</v>
      </c>
      <c r="C59" s="43">
        <v>65809</v>
      </c>
      <c r="D59" s="43">
        <v>0</v>
      </c>
      <c r="E59" s="43">
        <v>0</v>
      </c>
      <c r="F59" s="43">
        <v>616680</v>
      </c>
      <c r="G59" s="43">
        <v>0</v>
      </c>
      <c r="H59" s="43">
        <v>0</v>
      </c>
      <c r="I59" s="33">
        <f t="shared" si="1"/>
        <v>682489</v>
      </c>
      <c r="J59" s="34">
        <f t="shared" si="2"/>
        <v>0.09642499732596423</v>
      </c>
      <c r="K59" s="34">
        <f t="shared" si="3"/>
        <v>0</v>
      </c>
      <c r="L59" s="34">
        <f t="shared" si="4"/>
        <v>0</v>
      </c>
      <c r="M59" s="34">
        <f t="shared" si="5"/>
        <v>0.9035750026740358</v>
      </c>
      <c r="N59" s="34">
        <f t="shared" si="6"/>
        <v>0</v>
      </c>
      <c r="O59" s="34">
        <f t="shared" si="7"/>
        <v>0</v>
      </c>
    </row>
    <row r="60" spans="1:15" s="35" customFormat="1" ht="13.5">
      <c r="A60" s="14">
        <v>58</v>
      </c>
      <c r="B60" s="55" t="s">
        <v>52</v>
      </c>
      <c r="C60" s="43">
        <v>97065</v>
      </c>
      <c r="D60" s="43">
        <v>0</v>
      </c>
      <c r="E60" s="43">
        <v>0</v>
      </c>
      <c r="F60" s="43">
        <v>136501</v>
      </c>
      <c r="G60" s="43">
        <v>0</v>
      </c>
      <c r="H60" s="43">
        <v>930355</v>
      </c>
      <c r="I60" s="33">
        <f t="shared" si="1"/>
        <v>1163921</v>
      </c>
      <c r="J60" s="34">
        <f t="shared" si="2"/>
        <v>0.08339483521647947</v>
      </c>
      <c r="K60" s="34">
        <f t="shared" si="3"/>
        <v>0</v>
      </c>
      <c r="L60" s="34">
        <f t="shared" si="4"/>
        <v>0</v>
      </c>
      <c r="M60" s="34">
        <f t="shared" si="5"/>
        <v>0.11727685985560876</v>
      </c>
      <c r="N60" s="34">
        <f t="shared" si="6"/>
        <v>0</v>
      </c>
      <c r="O60" s="34">
        <f t="shared" si="7"/>
        <v>0.7993283049279117</v>
      </c>
    </row>
    <row r="61" spans="1:15" s="35" customFormat="1" ht="13.5">
      <c r="A61" s="14">
        <v>59</v>
      </c>
      <c r="B61" s="55" t="s">
        <v>53</v>
      </c>
      <c r="C61" s="43">
        <v>173538</v>
      </c>
      <c r="D61" s="43">
        <v>0</v>
      </c>
      <c r="E61" s="43">
        <v>31973</v>
      </c>
      <c r="F61" s="43">
        <v>0</v>
      </c>
      <c r="G61" s="43">
        <v>0</v>
      </c>
      <c r="H61" s="43">
        <v>0</v>
      </c>
      <c r="I61" s="33">
        <f t="shared" si="1"/>
        <v>205511</v>
      </c>
      <c r="J61" s="34">
        <f t="shared" si="2"/>
        <v>0.8444219530828033</v>
      </c>
      <c r="K61" s="34">
        <f t="shared" si="3"/>
        <v>0</v>
      </c>
      <c r="L61" s="34">
        <f t="shared" si="4"/>
        <v>0.15557804691719665</v>
      </c>
      <c r="M61" s="34">
        <f t="shared" si="5"/>
        <v>0</v>
      </c>
      <c r="N61" s="34">
        <f t="shared" si="6"/>
        <v>0</v>
      </c>
      <c r="O61" s="34">
        <f t="shared" si="7"/>
        <v>0</v>
      </c>
    </row>
    <row r="62" spans="1:15" ht="13.5">
      <c r="A62" s="15">
        <v>60</v>
      </c>
      <c r="B62" s="57" t="s">
        <v>54</v>
      </c>
      <c r="C62" s="44">
        <v>3563</v>
      </c>
      <c r="D62" s="44">
        <v>0</v>
      </c>
      <c r="E62" s="44">
        <v>19072</v>
      </c>
      <c r="F62" s="44">
        <v>576436</v>
      </c>
      <c r="G62" s="44">
        <v>0</v>
      </c>
      <c r="H62" s="44">
        <v>240024</v>
      </c>
      <c r="I62" s="2">
        <f t="shared" si="1"/>
        <v>839095</v>
      </c>
      <c r="J62" s="20">
        <f t="shared" si="2"/>
        <v>0.004246241486363284</v>
      </c>
      <c r="K62" s="20">
        <f t="shared" si="3"/>
        <v>0</v>
      </c>
      <c r="L62" s="20">
        <f t="shared" si="4"/>
        <v>0.022729249965736897</v>
      </c>
      <c r="M62" s="20">
        <f t="shared" si="5"/>
        <v>0.6869734654598109</v>
      </c>
      <c r="N62" s="20">
        <f t="shared" si="6"/>
        <v>0</v>
      </c>
      <c r="O62" s="20">
        <f t="shared" si="7"/>
        <v>0.28605104308808893</v>
      </c>
    </row>
    <row r="63" spans="1:15" ht="13.5">
      <c r="A63" s="47">
        <v>61</v>
      </c>
      <c r="B63" s="56" t="s">
        <v>55</v>
      </c>
      <c r="C63" s="48">
        <v>194673</v>
      </c>
      <c r="D63" s="48">
        <v>7155</v>
      </c>
      <c r="E63" s="48">
        <v>0</v>
      </c>
      <c r="F63" s="48">
        <v>31989</v>
      </c>
      <c r="G63" s="48">
        <v>0</v>
      </c>
      <c r="H63" s="48">
        <v>0</v>
      </c>
      <c r="I63" s="49">
        <f t="shared" si="1"/>
        <v>233817</v>
      </c>
      <c r="J63" s="50">
        <f t="shared" si="2"/>
        <v>0.8325870231847984</v>
      </c>
      <c r="K63" s="50">
        <f t="shared" si="3"/>
        <v>0.03060085451442795</v>
      </c>
      <c r="L63" s="50">
        <f t="shared" si="4"/>
        <v>0</v>
      </c>
      <c r="M63" s="50">
        <f t="shared" si="5"/>
        <v>0.1368121223007737</v>
      </c>
      <c r="N63" s="50">
        <f t="shared" si="6"/>
        <v>0</v>
      </c>
      <c r="O63" s="50">
        <f t="shared" si="7"/>
        <v>0</v>
      </c>
    </row>
    <row r="64" spans="1:15" s="35" customFormat="1" ht="13.5">
      <c r="A64" s="14">
        <v>62</v>
      </c>
      <c r="B64" s="55" t="s">
        <v>56</v>
      </c>
      <c r="C64" s="43">
        <v>439694</v>
      </c>
      <c r="D64" s="43">
        <v>0</v>
      </c>
      <c r="E64" s="43">
        <v>0</v>
      </c>
      <c r="F64" s="43">
        <v>77397</v>
      </c>
      <c r="G64" s="43">
        <v>0</v>
      </c>
      <c r="H64" s="43">
        <v>0</v>
      </c>
      <c r="I64" s="33">
        <f t="shared" si="1"/>
        <v>517091</v>
      </c>
      <c r="J64" s="34">
        <f t="shared" si="2"/>
        <v>0.850322283698614</v>
      </c>
      <c r="K64" s="34">
        <f t="shared" si="3"/>
        <v>0</v>
      </c>
      <c r="L64" s="34">
        <f t="shared" si="4"/>
        <v>0</v>
      </c>
      <c r="M64" s="34">
        <f t="shared" si="5"/>
        <v>0.14967771630138602</v>
      </c>
      <c r="N64" s="34">
        <f t="shared" si="6"/>
        <v>0</v>
      </c>
      <c r="O64" s="34">
        <f t="shared" si="7"/>
        <v>0</v>
      </c>
    </row>
    <row r="65" spans="1:15" s="35" customFormat="1" ht="13.5">
      <c r="A65" s="14">
        <v>63</v>
      </c>
      <c r="B65" s="55" t="s">
        <v>57</v>
      </c>
      <c r="C65" s="43">
        <v>236123</v>
      </c>
      <c r="D65" s="43">
        <v>0</v>
      </c>
      <c r="E65" s="43">
        <v>0</v>
      </c>
      <c r="F65" s="43">
        <v>15522</v>
      </c>
      <c r="G65" s="43">
        <v>0</v>
      </c>
      <c r="H65" s="43">
        <v>0</v>
      </c>
      <c r="I65" s="33">
        <f t="shared" si="1"/>
        <v>251645</v>
      </c>
      <c r="J65" s="34">
        <f t="shared" si="2"/>
        <v>0.9383178684257585</v>
      </c>
      <c r="K65" s="34">
        <f t="shared" si="3"/>
        <v>0</v>
      </c>
      <c r="L65" s="34">
        <f t="shared" si="4"/>
        <v>0</v>
      </c>
      <c r="M65" s="34">
        <f t="shared" si="5"/>
        <v>0.06168213157424149</v>
      </c>
      <c r="N65" s="34">
        <f t="shared" si="6"/>
        <v>0</v>
      </c>
      <c r="O65" s="34">
        <f t="shared" si="7"/>
        <v>0</v>
      </c>
    </row>
    <row r="66" spans="1:15" s="35" customFormat="1" ht="13.5">
      <c r="A66" s="14">
        <v>64</v>
      </c>
      <c r="B66" s="55" t="s">
        <v>58</v>
      </c>
      <c r="C66" s="43">
        <v>312742</v>
      </c>
      <c r="D66" s="43">
        <v>2125</v>
      </c>
      <c r="E66" s="43">
        <v>0</v>
      </c>
      <c r="F66" s="43">
        <v>169847</v>
      </c>
      <c r="G66" s="43">
        <v>0</v>
      </c>
      <c r="H66" s="43">
        <v>0</v>
      </c>
      <c r="I66" s="33">
        <f t="shared" si="1"/>
        <v>484714</v>
      </c>
      <c r="J66" s="34">
        <f t="shared" si="2"/>
        <v>0.6452093399406661</v>
      </c>
      <c r="K66" s="34">
        <f t="shared" si="3"/>
        <v>0.00438402851991071</v>
      </c>
      <c r="L66" s="34">
        <f t="shared" si="4"/>
        <v>0</v>
      </c>
      <c r="M66" s="34">
        <f t="shared" si="5"/>
        <v>0.35040663153942325</v>
      </c>
      <c r="N66" s="34">
        <f t="shared" si="6"/>
        <v>0</v>
      </c>
      <c r="O66" s="34">
        <f t="shared" si="7"/>
        <v>0</v>
      </c>
    </row>
    <row r="67" spans="1:15" ht="13.5">
      <c r="A67" s="15">
        <v>65</v>
      </c>
      <c r="B67" s="57" t="s">
        <v>59</v>
      </c>
      <c r="C67" s="44">
        <v>20580</v>
      </c>
      <c r="D67" s="44">
        <v>0</v>
      </c>
      <c r="E67" s="44">
        <v>0</v>
      </c>
      <c r="F67" s="44">
        <v>1051376</v>
      </c>
      <c r="G67" s="44">
        <v>0</v>
      </c>
      <c r="H67" s="44">
        <v>5176</v>
      </c>
      <c r="I67" s="2">
        <f t="shared" si="1"/>
        <v>1077132</v>
      </c>
      <c r="J67" s="20">
        <f t="shared" si="2"/>
        <v>0.019106293379084458</v>
      </c>
      <c r="K67" s="20">
        <f t="shared" si="3"/>
        <v>0</v>
      </c>
      <c r="L67" s="20">
        <f t="shared" si="4"/>
        <v>0</v>
      </c>
      <c r="M67" s="20">
        <f t="shared" si="5"/>
        <v>0.9760883531452041</v>
      </c>
      <c r="N67" s="20">
        <f t="shared" si="6"/>
        <v>0</v>
      </c>
      <c r="O67" s="20">
        <f t="shared" si="7"/>
        <v>0.004805353475711426</v>
      </c>
    </row>
    <row r="68" spans="1:15" ht="13.5">
      <c r="A68" s="47">
        <v>66</v>
      </c>
      <c r="B68" s="56" t="s">
        <v>96</v>
      </c>
      <c r="C68" s="48">
        <v>62549</v>
      </c>
      <c r="D68" s="48">
        <v>6375</v>
      </c>
      <c r="E68" s="48">
        <v>3333</v>
      </c>
      <c r="F68" s="48">
        <v>575</v>
      </c>
      <c r="G68" s="48">
        <v>0</v>
      </c>
      <c r="H68" s="48">
        <v>0</v>
      </c>
      <c r="I68" s="49">
        <f>SUM(C68:H68)</f>
        <v>72832</v>
      </c>
      <c r="J68" s="50">
        <f aca="true" t="shared" si="8" ref="J68:O70">C68/$I68</f>
        <v>0.8588120606326889</v>
      </c>
      <c r="K68" s="50">
        <f t="shared" si="8"/>
        <v>0.08753020650263621</v>
      </c>
      <c r="L68" s="50">
        <f t="shared" si="8"/>
        <v>0.04576285149384886</v>
      </c>
      <c r="M68" s="50">
        <f t="shared" si="8"/>
        <v>0.00789488137082601</v>
      </c>
      <c r="N68" s="50">
        <f t="shared" si="8"/>
        <v>0</v>
      </c>
      <c r="O68" s="50">
        <f t="shared" si="8"/>
        <v>0</v>
      </c>
    </row>
    <row r="69" spans="1:15" s="35" customFormat="1" ht="13.5">
      <c r="A69" s="14">
        <v>67</v>
      </c>
      <c r="B69" s="55" t="s">
        <v>97</v>
      </c>
      <c r="C69" s="43">
        <v>916245</v>
      </c>
      <c r="D69" s="43">
        <v>162957</v>
      </c>
      <c r="E69" s="43">
        <v>23242</v>
      </c>
      <c r="F69" s="43">
        <v>27391</v>
      </c>
      <c r="G69" s="43">
        <v>0</v>
      </c>
      <c r="H69" s="43">
        <v>224424</v>
      </c>
      <c r="I69" s="33">
        <f>SUM(C69:H69)</f>
        <v>1354259</v>
      </c>
      <c r="J69" s="34">
        <f t="shared" si="8"/>
        <v>0.6765655609451368</v>
      </c>
      <c r="K69" s="34">
        <f t="shared" si="8"/>
        <v>0.12032927231792441</v>
      </c>
      <c r="L69" s="34">
        <f t="shared" si="8"/>
        <v>0.017162152882129637</v>
      </c>
      <c r="M69" s="34">
        <f t="shared" si="8"/>
        <v>0.020225820910180402</v>
      </c>
      <c r="N69" s="34">
        <f t="shared" si="8"/>
        <v>0</v>
      </c>
      <c r="O69" s="34">
        <f t="shared" si="8"/>
        <v>0.16571719294462875</v>
      </c>
    </row>
    <row r="70" spans="1:15" s="35" customFormat="1" ht="13.5">
      <c r="A70" s="14">
        <v>68</v>
      </c>
      <c r="B70" s="55" t="s">
        <v>98</v>
      </c>
      <c r="C70" s="43">
        <v>1700</v>
      </c>
      <c r="D70" s="43">
        <v>0</v>
      </c>
      <c r="E70" s="43">
        <v>0</v>
      </c>
      <c r="F70" s="43">
        <v>3283</v>
      </c>
      <c r="G70" s="43">
        <v>0</v>
      </c>
      <c r="H70" s="43">
        <v>0</v>
      </c>
      <c r="I70" s="33">
        <f>SUM(C70:H70)</f>
        <v>4983</v>
      </c>
      <c r="J70" s="34">
        <f t="shared" si="8"/>
        <v>0.3411599438089504</v>
      </c>
      <c r="K70" s="34">
        <f t="shared" si="8"/>
        <v>0</v>
      </c>
      <c r="L70" s="34">
        <f t="shared" si="8"/>
        <v>0</v>
      </c>
      <c r="M70" s="34">
        <f t="shared" si="8"/>
        <v>0.6588400561910496</v>
      </c>
      <c r="N70" s="34">
        <f t="shared" si="8"/>
        <v>0</v>
      </c>
      <c r="O70" s="34">
        <f t="shared" si="8"/>
        <v>0</v>
      </c>
    </row>
    <row r="71" spans="1:15" s="35" customFormat="1" ht="13.5">
      <c r="A71" s="14">
        <v>69</v>
      </c>
      <c r="B71" s="55" t="s">
        <v>99</v>
      </c>
      <c r="C71" s="43">
        <v>75244</v>
      </c>
      <c r="D71" s="43">
        <v>0</v>
      </c>
      <c r="E71" s="43">
        <v>0</v>
      </c>
      <c r="F71" s="43">
        <v>0</v>
      </c>
      <c r="G71" s="43">
        <v>0</v>
      </c>
      <c r="H71" s="43">
        <v>920632</v>
      </c>
      <c r="I71" s="33">
        <f>SUM(C71:H71)</f>
        <v>995876</v>
      </c>
      <c r="J71" s="34">
        <f aca="true" t="shared" si="9" ref="J71:O71">C71/$I71</f>
        <v>0.07555559125834943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34">
        <f t="shared" si="9"/>
        <v>0.9244444087416506</v>
      </c>
    </row>
    <row r="72" spans="1:15" ht="13.5">
      <c r="A72" s="15">
        <v>396</v>
      </c>
      <c r="B72" s="57" t="s">
        <v>100</v>
      </c>
      <c r="C72" s="43">
        <v>2704196</v>
      </c>
      <c r="D72" s="43">
        <v>261420</v>
      </c>
      <c r="E72" s="43">
        <v>1164232</v>
      </c>
      <c r="F72" s="43">
        <v>35923</v>
      </c>
      <c r="G72" s="43">
        <v>0</v>
      </c>
      <c r="H72" s="43">
        <v>0</v>
      </c>
      <c r="I72" s="2">
        <f>SUM(C72:H72)</f>
        <v>4165771</v>
      </c>
      <c r="J72" s="20">
        <f aca="true" t="shared" si="10" ref="J72:O72">C72/$I72</f>
        <v>0.6491465805489548</v>
      </c>
      <c r="K72" s="20">
        <f t="shared" si="10"/>
        <v>0.06275428966210576</v>
      </c>
      <c r="L72" s="20">
        <f t="shared" si="10"/>
        <v>0.2794757561085331</v>
      </c>
      <c r="M72" s="20">
        <f t="shared" si="10"/>
        <v>0.00862337368040634</v>
      </c>
      <c r="N72" s="20">
        <f t="shared" si="10"/>
        <v>0</v>
      </c>
      <c r="O72" s="20">
        <f t="shared" si="10"/>
        <v>0</v>
      </c>
    </row>
    <row r="73" spans="1:15" ht="13.5">
      <c r="A73" s="21"/>
      <c r="B73" s="22" t="s">
        <v>101</v>
      </c>
      <c r="C73" s="23">
        <f aca="true" t="shared" si="11" ref="C73:I73">SUM(C3:C72)</f>
        <v>30143673</v>
      </c>
      <c r="D73" s="23">
        <f t="shared" si="11"/>
        <v>2478238</v>
      </c>
      <c r="E73" s="23">
        <f t="shared" si="11"/>
        <v>2617271</v>
      </c>
      <c r="F73" s="23">
        <f t="shared" si="11"/>
        <v>10062790</v>
      </c>
      <c r="G73" s="23">
        <f t="shared" si="11"/>
        <v>38362</v>
      </c>
      <c r="H73" s="23">
        <f t="shared" si="11"/>
        <v>27775254</v>
      </c>
      <c r="I73" s="24">
        <f t="shared" si="11"/>
        <v>73115588</v>
      </c>
      <c r="J73" s="25">
        <f aca="true" t="shared" si="12" ref="J73:O73">C73/$I73</f>
        <v>0.4122742335054462</v>
      </c>
      <c r="K73" s="25">
        <f t="shared" si="12"/>
        <v>0.03389479682499442</v>
      </c>
      <c r="L73" s="25">
        <f t="shared" si="12"/>
        <v>0.03579634755860816</v>
      </c>
      <c r="M73" s="25">
        <f t="shared" si="12"/>
        <v>0.13762851773824208</v>
      </c>
      <c r="N73" s="25">
        <f t="shared" si="12"/>
        <v>0.0005246760786496034</v>
      </c>
      <c r="O73" s="25">
        <f t="shared" si="12"/>
        <v>0.3798814282940595</v>
      </c>
    </row>
    <row r="74" spans="1:15" ht="13.5">
      <c r="A74" s="26"/>
      <c r="B74" s="8"/>
      <c r="C74" s="46"/>
      <c r="D74" s="46"/>
      <c r="E74" s="46"/>
      <c r="F74" s="46"/>
      <c r="G74" s="46"/>
      <c r="H74" s="46"/>
      <c r="I74" s="42"/>
      <c r="J74" s="27"/>
      <c r="K74" s="27"/>
      <c r="L74" s="27"/>
      <c r="M74" s="27"/>
      <c r="N74" s="27"/>
      <c r="O74" s="41"/>
    </row>
    <row r="75" spans="1:15" s="35" customFormat="1" ht="13.5">
      <c r="A75" s="14">
        <v>318001</v>
      </c>
      <c r="B75" s="36" t="s">
        <v>60</v>
      </c>
      <c r="C75" s="43">
        <v>69380</v>
      </c>
      <c r="D75" s="43">
        <v>0</v>
      </c>
      <c r="E75" s="43">
        <v>0</v>
      </c>
      <c r="F75" s="43">
        <v>334433</v>
      </c>
      <c r="G75" s="43">
        <v>0</v>
      </c>
      <c r="H75" s="43">
        <v>0</v>
      </c>
      <c r="I75" s="33">
        <f>SUM(C75:H75)</f>
        <v>403813</v>
      </c>
      <c r="J75" s="34">
        <f aca="true" t="shared" si="13" ref="J75:O77">C75/$I75</f>
        <v>0.17181220020157845</v>
      </c>
      <c r="K75" s="34">
        <f t="shared" si="13"/>
        <v>0</v>
      </c>
      <c r="L75" s="34">
        <f t="shared" si="13"/>
        <v>0</v>
      </c>
      <c r="M75" s="34">
        <f t="shared" si="13"/>
        <v>0.8281877997984215</v>
      </c>
      <c r="N75" s="34">
        <f t="shared" si="13"/>
        <v>0</v>
      </c>
      <c r="O75" s="34">
        <f t="shared" si="13"/>
        <v>0</v>
      </c>
    </row>
    <row r="76" spans="1:15" ht="13.5">
      <c r="A76" s="3">
        <v>319001</v>
      </c>
      <c r="B76" s="4" t="s">
        <v>61</v>
      </c>
      <c r="C76" s="45">
        <v>25396</v>
      </c>
      <c r="D76" s="45">
        <v>0</v>
      </c>
      <c r="E76" s="45">
        <v>0</v>
      </c>
      <c r="F76" s="45">
        <v>30609</v>
      </c>
      <c r="G76" s="45">
        <v>0</v>
      </c>
      <c r="H76" s="45">
        <v>0</v>
      </c>
      <c r="I76" s="28">
        <f>SUM(C76:H76)</f>
        <v>56005</v>
      </c>
      <c r="J76" s="29">
        <f t="shared" si="13"/>
        <v>0.4534595125435229</v>
      </c>
      <c r="K76" s="29">
        <f t="shared" si="13"/>
        <v>0</v>
      </c>
      <c r="L76" s="29">
        <f t="shared" si="13"/>
        <v>0</v>
      </c>
      <c r="M76" s="29">
        <f t="shared" si="13"/>
        <v>0.5465404874564771</v>
      </c>
      <c r="N76" s="29">
        <f t="shared" si="13"/>
        <v>0</v>
      </c>
      <c r="O76" s="29">
        <f t="shared" si="13"/>
        <v>0</v>
      </c>
    </row>
    <row r="77" spans="1:15" ht="13.5">
      <c r="A77" s="11"/>
      <c r="B77" s="12" t="s">
        <v>62</v>
      </c>
      <c r="C77" s="30">
        <f aca="true" t="shared" si="14" ref="C77:I77">SUM(C75:C76)</f>
        <v>94776</v>
      </c>
      <c r="D77" s="30">
        <f t="shared" si="14"/>
        <v>0</v>
      </c>
      <c r="E77" s="30">
        <f t="shared" si="14"/>
        <v>0</v>
      </c>
      <c r="F77" s="30">
        <f t="shared" si="14"/>
        <v>365042</v>
      </c>
      <c r="G77" s="30">
        <f t="shared" si="14"/>
        <v>0</v>
      </c>
      <c r="H77" s="30">
        <f t="shared" si="14"/>
        <v>0</v>
      </c>
      <c r="I77" s="10">
        <f t="shared" si="14"/>
        <v>459818</v>
      </c>
      <c r="J77" s="31">
        <f t="shared" si="13"/>
        <v>0.20611633298391974</v>
      </c>
      <c r="K77" s="31">
        <f t="shared" si="13"/>
        <v>0</v>
      </c>
      <c r="L77" s="31">
        <f t="shared" si="13"/>
        <v>0</v>
      </c>
      <c r="M77" s="31">
        <f t="shared" si="13"/>
        <v>0.7938836670160803</v>
      </c>
      <c r="N77" s="31">
        <f t="shared" si="13"/>
        <v>0</v>
      </c>
      <c r="O77" s="31">
        <f t="shared" si="13"/>
        <v>0</v>
      </c>
    </row>
    <row r="78" spans="1:15" ht="13.5">
      <c r="A78" s="6"/>
      <c r="B78" s="7"/>
      <c r="C78" s="46"/>
      <c r="D78" s="46"/>
      <c r="E78" s="46"/>
      <c r="F78" s="46"/>
      <c r="G78" s="46"/>
      <c r="H78" s="46"/>
      <c r="I78" s="42"/>
      <c r="J78" s="27"/>
      <c r="K78" s="27"/>
      <c r="L78" s="27"/>
      <c r="M78" s="27"/>
      <c r="N78" s="27"/>
      <c r="O78" s="41"/>
    </row>
    <row r="79" spans="1:15" ht="13.5">
      <c r="A79" s="61">
        <v>321001</v>
      </c>
      <c r="B79" s="62" t="s">
        <v>102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9">
        <f aca="true" t="shared" si="15" ref="I79:I86">SUM(C79:H79)</f>
        <v>0</v>
      </c>
      <c r="J79" s="50" t="e">
        <f aca="true" t="shared" si="16" ref="J79:O84">C79/$I79</f>
        <v>#DIV/0!</v>
      </c>
      <c r="K79" s="50" t="e">
        <f t="shared" si="16"/>
        <v>#DIV/0!</v>
      </c>
      <c r="L79" s="50" t="e">
        <f t="shared" si="16"/>
        <v>#DIV/0!</v>
      </c>
      <c r="M79" s="50" t="e">
        <f t="shared" si="16"/>
        <v>#DIV/0!</v>
      </c>
      <c r="N79" s="50" t="e">
        <f t="shared" si="16"/>
        <v>#DIV/0!</v>
      </c>
      <c r="O79" s="50" t="e">
        <f t="shared" si="16"/>
        <v>#DIV/0!</v>
      </c>
    </row>
    <row r="80" spans="1:15" s="35" customFormat="1" ht="13.5">
      <c r="A80" s="63">
        <v>328001</v>
      </c>
      <c r="B80" s="64" t="s">
        <v>103</v>
      </c>
      <c r="C80" s="43">
        <v>624428</v>
      </c>
      <c r="D80" s="43">
        <v>68702</v>
      </c>
      <c r="E80" s="43">
        <v>0</v>
      </c>
      <c r="F80" s="43">
        <v>0</v>
      </c>
      <c r="G80" s="43">
        <v>0</v>
      </c>
      <c r="H80" s="43">
        <v>0</v>
      </c>
      <c r="I80" s="33">
        <f t="shared" si="15"/>
        <v>693130</v>
      </c>
      <c r="J80" s="34">
        <f t="shared" si="16"/>
        <v>0.9008815085193254</v>
      </c>
      <c r="K80" s="34">
        <f t="shared" si="16"/>
        <v>0.09911849148067461</v>
      </c>
      <c r="L80" s="34">
        <f t="shared" si="16"/>
        <v>0</v>
      </c>
      <c r="M80" s="34">
        <f t="shared" si="16"/>
        <v>0</v>
      </c>
      <c r="N80" s="34">
        <f t="shared" si="16"/>
        <v>0</v>
      </c>
      <c r="O80" s="34">
        <f t="shared" si="16"/>
        <v>0</v>
      </c>
    </row>
    <row r="81" spans="1:15" s="35" customFormat="1" ht="13.5">
      <c r="A81" s="63">
        <v>329001</v>
      </c>
      <c r="B81" s="64" t="s">
        <v>104</v>
      </c>
      <c r="C81" s="43">
        <v>41127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33">
        <f t="shared" si="15"/>
        <v>41127</v>
      </c>
      <c r="J81" s="34">
        <f t="shared" si="16"/>
        <v>1</v>
      </c>
      <c r="K81" s="34">
        <f t="shared" si="16"/>
        <v>0</v>
      </c>
      <c r="L81" s="34">
        <f t="shared" si="16"/>
        <v>0</v>
      </c>
      <c r="M81" s="34">
        <f t="shared" si="16"/>
        <v>0</v>
      </c>
      <c r="N81" s="34">
        <f t="shared" si="16"/>
        <v>0</v>
      </c>
      <c r="O81" s="34">
        <f t="shared" si="16"/>
        <v>0</v>
      </c>
    </row>
    <row r="82" spans="1:15" s="35" customFormat="1" ht="13.5">
      <c r="A82" s="63">
        <v>331001</v>
      </c>
      <c r="B82" s="64" t="s">
        <v>105</v>
      </c>
      <c r="C82" s="43">
        <v>34086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33">
        <f t="shared" si="15"/>
        <v>34086</v>
      </c>
      <c r="J82" s="34">
        <f t="shared" si="16"/>
        <v>1</v>
      </c>
      <c r="K82" s="34">
        <f t="shared" si="16"/>
        <v>0</v>
      </c>
      <c r="L82" s="34">
        <f t="shared" si="16"/>
        <v>0</v>
      </c>
      <c r="M82" s="34">
        <f t="shared" si="16"/>
        <v>0</v>
      </c>
      <c r="N82" s="34">
        <f t="shared" si="16"/>
        <v>0</v>
      </c>
      <c r="O82" s="34">
        <f t="shared" si="16"/>
        <v>0</v>
      </c>
    </row>
    <row r="83" spans="1:15" ht="13.5">
      <c r="A83" s="65">
        <v>333001</v>
      </c>
      <c r="B83" s="66" t="s">
        <v>63</v>
      </c>
      <c r="C83" s="44">
        <v>524083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2">
        <f t="shared" si="15"/>
        <v>524083</v>
      </c>
      <c r="J83" s="20">
        <f t="shared" si="16"/>
        <v>1</v>
      </c>
      <c r="K83" s="20">
        <f t="shared" si="16"/>
        <v>0</v>
      </c>
      <c r="L83" s="20">
        <f t="shared" si="16"/>
        <v>0</v>
      </c>
      <c r="M83" s="20">
        <f t="shared" si="16"/>
        <v>0</v>
      </c>
      <c r="N83" s="20">
        <f t="shared" si="16"/>
        <v>0</v>
      </c>
      <c r="O83" s="20">
        <f t="shared" si="16"/>
        <v>0</v>
      </c>
    </row>
    <row r="84" spans="1:15" ht="13.5">
      <c r="A84" s="67">
        <v>336001</v>
      </c>
      <c r="B84" s="68" t="s">
        <v>64</v>
      </c>
      <c r="C84" s="48">
        <v>51724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9">
        <f t="shared" si="15"/>
        <v>51724</v>
      </c>
      <c r="J84" s="50">
        <f t="shared" si="16"/>
        <v>1</v>
      </c>
      <c r="K84" s="50">
        <f t="shared" si="16"/>
        <v>0</v>
      </c>
      <c r="L84" s="50">
        <f t="shared" si="16"/>
        <v>0</v>
      </c>
      <c r="M84" s="50">
        <f t="shared" si="16"/>
        <v>0</v>
      </c>
      <c r="N84" s="50">
        <f t="shared" si="16"/>
        <v>0</v>
      </c>
      <c r="O84" s="50">
        <f t="shared" si="16"/>
        <v>0</v>
      </c>
    </row>
    <row r="85" spans="1:15" s="35" customFormat="1" ht="13.5">
      <c r="A85" s="63">
        <v>337001</v>
      </c>
      <c r="B85" s="64" t="s">
        <v>65</v>
      </c>
      <c r="C85" s="43">
        <v>428063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33">
        <f>SUM(C85:H85)</f>
        <v>428063</v>
      </c>
      <c r="J85" s="34">
        <f aca="true" t="shared" si="17" ref="J85:O85">C85/$I85</f>
        <v>1</v>
      </c>
      <c r="K85" s="34">
        <f t="shared" si="17"/>
        <v>0</v>
      </c>
      <c r="L85" s="34">
        <f t="shared" si="17"/>
        <v>0</v>
      </c>
      <c r="M85" s="34">
        <f t="shared" si="17"/>
        <v>0</v>
      </c>
      <c r="N85" s="34">
        <f t="shared" si="17"/>
        <v>0</v>
      </c>
      <c r="O85" s="34">
        <f t="shared" si="17"/>
        <v>0</v>
      </c>
    </row>
    <row r="86" spans="1:15" ht="13.5">
      <c r="A86" s="63">
        <v>339001</v>
      </c>
      <c r="B86" s="64" t="s">
        <v>106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33">
        <f t="shared" si="15"/>
        <v>0</v>
      </c>
      <c r="J86" s="34" t="e">
        <f aca="true" t="shared" si="18" ref="J86:O88">C86/$I86</f>
        <v>#DIV/0!</v>
      </c>
      <c r="K86" s="34" t="e">
        <f t="shared" si="18"/>
        <v>#DIV/0!</v>
      </c>
      <c r="L86" s="34" t="e">
        <f t="shared" si="18"/>
        <v>#DIV/0!</v>
      </c>
      <c r="M86" s="34" t="e">
        <f t="shared" si="18"/>
        <v>#DIV/0!</v>
      </c>
      <c r="N86" s="34" t="e">
        <f t="shared" si="18"/>
        <v>#DIV/0!</v>
      </c>
      <c r="O86" s="34" t="e">
        <f t="shared" si="18"/>
        <v>#DIV/0!</v>
      </c>
    </row>
    <row r="87" spans="1:15" ht="13.5">
      <c r="A87" s="63">
        <v>340001</v>
      </c>
      <c r="B87" s="64" t="s">
        <v>107</v>
      </c>
      <c r="C87" s="43">
        <v>84220</v>
      </c>
      <c r="D87" s="43">
        <v>1800</v>
      </c>
      <c r="E87" s="43">
        <v>0</v>
      </c>
      <c r="F87" s="43">
        <v>0</v>
      </c>
      <c r="G87" s="43">
        <v>0</v>
      </c>
      <c r="H87" s="43">
        <v>0</v>
      </c>
      <c r="I87" s="33">
        <f aca="true" t="shared" si="19" ref="I87:I96">SUM(C87:H87)</f>
        <v>86020</v>
      </c>
      <c r="J87" s="34">
        <f t="shared" si="18"/>
        <v>0.9790746338060916</v>
      </c>
      <c r="K87" s="34">
        <f t="shared" si="18"/>
        <v>0.020925366193908394</v>
      </c>
      <c r="L87" s="34">
        <f t="shared" si="18"/>
        <v>0</v>
      </c>
      <c r="M87" s="34">
        <f t="shared" si="18"/>
        <v>0</v>
      </c>
      <c r="N87" s="34">
        <f t="shared" si="18"/>
        <v>0</v>
      </c>
      <c r="O87" s="34">
        <f t="shared" si="18"/>
        <v>0</v>
      </c>
    </row>
    <row r="88" spans="1:15" ht="13.5">
      <c r="A88" s="63">
        <v>341001</v>
      </c>
      <c r="B88" s="66" t="s">
        <v>69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72710</v>
      </c>
      <c r="I88" s="2">
        <f t="shared" si="19"/>
        <v>72710</v>
      </c>
      <c r="J88" s="20">
        <f t="shared" si="18"/>
        <v>0</v>
      </c>
      <c r="K88" s="20">
        <f t="shared" si="18"/>
        <v>0</v>
      </c>
      <c r="L88" s="20">
        <f t="shared" si="18"/>
        <v>0</v>
      </c>
      <c r="M88" s="20">
        <f t="shared" si="18"/>
        <v>0</v>
      </c>
      <c r="N88" s="20">
        <f t="shared" si="18"/>
        <v>0</v>
      </c>
      <c r="O88" s="20">
        <f t="shared" si="18"/>
        <v>1</v>
      </c>
    </row>
    <row r="89" spans="1:15" s="35" customFormat="1" ht="13.5">
      <c r="A89" s="67">
        <v>343001</v>
      </c>
      <c r="B89" s="68" t="s">
        <v>108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9">
        <f t="shared" si="19"/>
        <v>0</v>
      </c>
      <c r="J89" s="50" t="e">
        <f aca="true" t="shared" si="20" ref="J89:O93">C89/$I89</f>
        <v>#DIV/0!</v>
      </c>
      <c r="K89" s="50" t="e">
        <f t="shared" si="20"/>
        <v>#DIV/0!</v>
      </c>
      <c r="L89" s="50" t="e">
        <f t="shared" si="20"/>
        <v>#DIV/0!</v>
      </c>
      <c r="M89" s="50" t="e">
        <f t="shared" si="20"/>
        <v>#DIV/0!</v>
      </c>
      <c r="N89" s="50" t="e">
        <f t="shared" si="20"/>
        <v>#DIV/0!</v>
      </c>
      <c r="O89" s="50" t="e">
        <f t="shared" si="20"/>
        <v>#DIV/0!</v>
      </c>
    </row>
    <row r="90" spans="1:15" s="35" customFormat="1" ht="13.5">
      <c r="A90" s="69">
        <v>343002</v>
      </c>
      <c r="B90" s="70" t="s">
        <v>82</v>
      </c>
      <c r="C90" s="43">
        <v>25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33">
        <f t="shared" si="19"/>
        <v>25</v>
      </c>
      <c r="J90" s="34">
        <f t="shared" si="20"/>
        <v>1</v>
      </c>
      <c r="K90" s="34">
        <f t="shared" si="20"/>
        <v>0</v>
      </c>
      <c r="L90" s="34">
        <f t="shared" si="20"/>
        <v>0</v>
      </c>
      <c r="M90" s="34">
        <f t="shared" si="20"/>
        <v>0</v>
      </c>
      <c r="N90" s="34">
        <f t="shared" si="20"/>
        <v>0</v>
      </c>
      <c r="O90" s="34">
        <f t="shared" si="20"/>
        <v>0</v>
      </c>
    </row>
    <row r="91" spans="1:15" ht="13.5">
      <c r="A91" s="63">
        <v>344001</v>
      </c>
      <c r="B91" s="64" t="s">
        <v>109</v>
      </c>
      <c r="C91" s="43">
        <v>0</v>
      </c>
      <c r="D91" s="43">
        <v>18598</v>
      </c>
      <c r="E91" s="43">
        <v>0</v>
      </c>
      <c r="F91" s="43">
        <v>0</v>
      </c>
      <c r="G91" s="43">
        <v>0</v>
      </c>
      <c r="H91" s="43">
        <v>0</v>
      </c>
      <c r="I91" s="33">
        <f t="shared" si="19"/>
        <v>18598</v>
      </c>
      <c r="J91" s="34">
        <f t="shared" si="20"/>
        <v>0</v>
      </c>
      <c r="K91" s="34">
        <f t="shared" si="20"/>
        <v>1</v>
      </c>
      <c r="L91" s="34">
        <f t="shared" si="20"/>
        <v>0</v>
      </c>
      <c r="M91" s="34">
        <f t="shared" si="20"/>
        <v>0</v>
      </c>
      <c r="N91" s="34">
        <f t="shared" si="20"/>
        <v>0</v>
      </c>
      <c r="O91" s="34">
        <f t="shared" si="20"/>
        <v>0</v>
      </c>
    </row>
    <row r="92" spans="1:15" ht="13.5">
      <c r="A92" s="63">
        <v>345001</v>
      </c>
      <c r="B92" s="64" t="s">
        <v>110</v>
      </c>
      <c r="C92" s="43">
        <v>25072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33">
        <f t="shared" si="19"/>
        <v>25072</v>
      </c>
      <c r="J92" s="34">
        <f t="shared" si="20"/>
        <v>1</v>
      </c>
      <c r="K92" s="34">
        <f t="shared" si="20"/>
        <v>0</v>
      </c>
      <c r="L92" s="34">
        <f t="shared" si="20"/>
        <v>0</v>
      </c>
      <c r="M92" s="34">
        <f t="shared" si="20"/>
        <v>0</v>
      </c>
      <c r="N92" s="34">
        <f t="shared" si="20"/>
        <v>0</v>
      </c>
      <c r="O92" s="34">
        <f t="shared" si="20"/>
        <v>0</v>
      </c>
    </row>
    <row r="93" spans="1:15" ht="13.5">
      <c r="A93" s="65">
        <v>346001</v>
      </c>
      <c r="B93" s="66" t="s">
        <v>111</v>
      </c>
      <c r="C93" s="44">
        <v>1138164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2">
        <f t="shared" si="19"/>
        <v>1138164</v>
      </c>
      <c r="J93" s="20">
        <f t="shared" si="20"/>
        <v>1</v>
      </c>
      <c r="K93" s="20">
        <f t="shared" si="20"/>
        <v>0</v>
      </c>
      <c r="L93" s="20">
        <f t="shared" si="20"/>
        <v>0</v>
      </c>
      <c r="M93" s="20">
        <f t="shared" si="20"/>
        <v>0</v>
      </c>
      <c r="N93" s="20">
        <f t="shared" si="20"/>
        <v>0</v>
      </c>
      <c r="O93" s="20">
        <f t="shared" si="20"/>
        <v>0</v>
      </c>
    </row>
    <row r="94" spans="1:15" ht="13.5">
      <c r="A94" s="63">
        <v>347001</v>
      </c>
      <c r="B94" s="64" t="s">
        <v>112</v>
      </c>
      <c r="C94" s="43">
        <v>32537</v>
      </c>
      <c r="D94" s="43">
        <v>63491</v>
      </c>
      <c r="E94" s="43">
        <v>0</v>
      </c>
      <c r="F94" s="43">
        <v>0</v>
      </c>
      <c r="G94" s="43">
        <v>0</v>
      </c>
      <c r="H94" s="43">
        <v>0</v>
      </c>
      <c r="I94" s="33">
        <f>SUM(C94:H94)</f>
        <v>96028</v>
      </c>
      <c r="J94" s="34">
        <f aca="true" t="shared" si="21" ref="J94:O95">C94/$I94</f>
        <v>0.33882825842462616</v>
      </c>
      <c r="K94" s="34">
        <f t="shared" si="21"/>
        <v>0.6611717415753738</v>
      </c>
      <c r="L94" s="34">
        <f t="shared" si="21"/>
        <v>0</v>
      </c>
      <c r="M94" s="34">
        <f t="shared" si="21"/>
        <v>0</v>
      </c>
      <c r="N94" s="34">
        <f t="shared" si="21"/>
        <v>0</v>
      </c>
      <c r="O94" s="34">
        <f t="shared" si="21"/>
        <v>0</v>
      </c>
    </row>
    <row r="95" spans="1:15" ht="13.5">
      <c r="A95" s="63">
        <v>348001</v>
      </c>
      <c r="B95" s="64" t="s">
        <v>83</v>
      </c>
      <c r="C95" s="43">
        <v>186690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33">
        <f>SUM(C95:H95)</f>
        <v>186690</v>
      </c>
      <c r="J95" s="34">
        <f t="shared" si="21"/>
        <v>1</v>
      </c>
      <c r="K95" s="34">
        <f t="shared" si="21"/>
        <v>0</v>
      </c>
      <c r="L95" s="34">
        <f t="shared" si="21"/>
        <v>0</v>
      </c>
      <c r="M95" s="34">
        <f t="shared" si="21"/>
        <v>0</v>
      </c>
      <c r="N95" s="34">
        <f t="shared" si="21"/>
        <v>0</v>
      </c>
      <c r="O95" s="34">
        <f t="shared" si="21"/>
        <v>0</v>
      </c>
    </row>
    <row r="96" spans="1:15" ht="13.5">
      <c r="A96" s="65">
        <v>349001</v>
      </c>
      <c r="B96" s="66" t="s">
        <v>113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28">
        <f t="shared" si="19"/>
        <v>0</v>
      </c>
      <c r="J96" s="29" t="e">
        <f aca="true" t="shared" si="22" ref="J96:O97">C96/$I96</f>
        <v>#DIV/0!</v>
      </c>
      <c r="K96" s="29" t="e">
        <f t="shared" si="22"/>
        <v>#DIV/0!</v>
      </c>
      <c r="L96" s="29" t="e">
        <f t="shared" si="22"/>
        <v>#DIV/0!</v>
      </c>
      <c r="M96" s="29" t="e">
        <f t="shared" si="22"/>
        <v>#DIV/0!</v>
      </c>
      <c r="N96" s="29" t="e">
        <f t="shared" si="22"/>
        <v>#DIV/0!</v>
      </c>
      <c r="O96" s="29" t="e">
        <f t="shared" si="22"/>
        <v>#DIV/0!</v>
      </c>
    </row>
    <row r="97" spans="1:15" ht="13.5">
      <c r="A97" s="11"/>
      <c r="B97" s="12" t="s">
        <v>66</v>
      </c>
      <c r="C97" s="30">
        <f aca="true" t="shared" si="23" ref="C97:I97">SUM(C79:C96)</f>
        <v>3170219</v>
      </c>
      <c r="D97" s="30">
        <f t="shared" si="23"/>
        <v>152591</v>
      </c>
      <c r="E97" s="30">
        <f t="shared" si="23"/>
        <v>0</v>
      </c>
      <c r="F97" s="30">
        <f t="shared" si="23"/>
        <v>0</v>
      </c>
      <c r="G97" s="30">
        <f t="shared" si="23"/>
        <v>0</v>
      </c>
      <c r="H97" s="30">
        <f t="shared" si="23"/>
        <v>72710</v>
      </c>
      <c r="I97" s="10">
        <f t="shared" si="23"/>
        <v>3395520</v>
      </c>
      <c r="J97" s="31">
        <f t="shared" si="22"/>
        <v>0.9336475709169729</v>
      </c>
      <c r="K97" s="31">
        <f t="shared" si="22"/>
        <v>0.04493891951748186</v>
      </c>
      <c r="L97" s="31">
        <f t="shared" si="22"/>
        <v>0</v>
      </c>
      <c r="M97" s="31">
        <f t="shared" si="22"/>
        <v>0</v>
      </c>
      <c r="N97" s="31">
        <f t="shared" si="22"/>
        <v>0</v>
      </c>
      <c r="O97" s="31">
        <f t="shared" si="22"/>
        <v>0.021413509565545188</v>
      </c>
    </row>
    <row r="98" spans="1:15" ht="13.5">
      <c r="A98" s="26"/>
      <c r="B98" s="7"/>
      <c r="C98" s="46"/>
      <c r="D98" s="46"/>
      <c r="E98" s="46"/>
      <c r="F98" s="46"/>
      <c r="G98" s="46"/>
      <c r="H98" s="46"/>
      <c r="I98" s="42"/>
      <c r="J98" s="27"/>
      <c r="K98" s="27"/>
      <c r="L98" s="27"/>
      <c r="M98" s="27"/>
      <c r="N98" s="27"/>
      <c r="O98" s="41"/>
    </row>
    <row r="99" spans="1:15" ht="13.5">
      <c r="A99" s="15" t="s">
        <v>79</v>
      </c>
      <c r="B99" s="54" t="s">
        <v>80</v>
      </c>
      <c r="C99" s="45">
        <v>1769955</v>
      </c>
      <c r="D99" s="45">
        <v>0</v>
      </c>
      <c r="E99" s="45">
        <v>0</v>
      </c>
      <c r="F99" s="45">
        <v>3911</v>
      </c>
      <c r="G99" s="45">
        <v>0</v>
      </c>
      <c r="H99" s="45">
        <v>0</v>
      </c>
      <c r="I99" s="28">
        <f>SUM(C99:H99)</f>
        <v>1773866</v>
      </c>
      <c r="J99" s="29">
        <f aca="true" t="shared" si="24" ref="J99:O100">C99/$I99</f>
        <v>0.9977952111377071</v>
      </c>
      <c r="K99" s="29">
        <f t="shared" si="24"/>
        <v>0</v>
      </c>
      <c r="L99" s="29">
        <f t="shared" si="24"/>
        <v>0</v>
      </c>
      <c r="M99" s="29">
        <f t="shared" si="24"/>
        <v>0.002204788862292868</v>
      </c>
      <c r="N99" s="29">
        <f t="shared" si="24"/>
        <v>0</v>
      </c>
      <c r="O99" s="29">
        <f t="shared" si="24"/>
        <v>0</v>
      </c>
    </row>
    <row r="100" spans="1:15" ht="13.5">
      <c r="A100" s="11"/>
      <c r="B100" s="12" t="s">
        <v>81</v>
      </c>
      <c r="C100" s="13">
        <f>SUM(C99)</f>
        <v>1769955</v>
      </c>
      <c r="D100" s="13">
        <f aca="true" t="shared" si="25" ref="D100:I100">SUM(D99)</f>
        <v>0</v>
      </c>
      <c r="E100" s="13">
        <f t="shared" si="25"/>
        <v>0</v>
      </c>
      <c r="F100" s="13">
        <f t="shared" si="25"/>
        <v>3911</v>
      </c>
      <c r="G100" s="13">
        <f t="shared" si="25"/>
        <v>0</v>
      </c>
      <c r="H100" s="13">
        <f t="shared" si="25"/>
        <v>0</v>
      </c>
      <c r="I100" s="59">
        <f t="shared" si="25"/>
        <v>1773866</v>
      </c>
      <c r="J100" s="51">
        <f t="shared" si="24"/>
        <v>0.9977952111377071</v>
      </c>
      <c r="K100" s="52">
        <f t="shared" si="24"/>
        <v>0</v>
      </c>
      <c r="L100" s="53">
        <f t="shared" si="24"/>
        <v>0</v>
      </c>
      <c r="M100" s="51">
        <f t="shared" si="24"/>
        <v>0.002204788862292868</v>
      </c>
      <c r="N100" s="52">
        <f t="shared" si="24"/>
        <v>0</v>
      </c>
      <c r="O100" s="53">
        <f t="shared" si="24"/>
        <v>0</v>
      </c>
    </row>
    <row r="101" spans="1:15" ht="13.5">
      <c r="A101" s="6"/>
      <c r="B101" s="7"/>
      <c r="C101" s="7"/>
      <c r="D101" s="7"/>
      <c r="E101" s="7"/>
      <c r="F101" s="7"/>
      <c r="G101" s="7"/>
      <c r="H101" s="7"/>
      <c r="I101" s="40"/>
      <c r="J101" s="8"/>
      <c r="K101" s="8"/>
      <c r="L101" s="8"/>
      <c r="M101" s="8"/>
      <c r="N101" s="8"/>
      <c r="O101" s="9"/>
    </row>
    <row r="102" spans="1:15" ht="14.25" thickBot="1">
      <c r="A102" s="16"/>
      <c r="B102" s="17" t="s">
        <v>67</v>
      </c>
      <c r="C102" s="18">
        <f aca="true" t="shared" si="26" ref="C102:I102">C97+C77+C73+C100</f>
        <v>35178623</v>
      </c>
      <c r="D102" s="18">
        <f t="shared" si="26"/>
        <v>2630829</v>
      </c>
      <c r="E102" s="18">
        <f t="shared" si="26"/>
        <v>2617271</v>
      </c>
      <c r="F102" s="18">
        <f t="shared" si="26"/>
        <v>10431743</v>
      </c>
      <c r="G102" s="18">
        <f t="shared" si="26"/>
        <v>38362</v>
      </c>
      <c r="H102" s="18">
        <f t="shared" si="26"/>
        <v>27847964</v>
      </c>
      <c r="I102" s="19">
        <f t="shared" si="26"/>
        <v>78744792</v>
      </c>
      <c r="J102" s="5">
        <f aca="true" t="shared" si="27" ref="J102:O102">C102/$I102</f>
        <v>0.4467422175678615</v>
      </c>
      <c r="K102" s="5">
        <f t="shared" si="27"/>
        <v>0.03340956186664383</v>
      </c>
      <c r="L102" s="5">
        <f t="shared" si="27"/>
        <v>0.03323738540067513</v>
      </c>
      <c r="M102" s="5">
        <f t="shared" si="27"/>
        <v>0.13247533881351797</v>
      </c>
      <c r="N102" s="5">
        <f t="shared" si="27"/>
        <v>0.0004871687260282559</v>
      </c>
      <c r="O102" s="5">
        <f t="shared" si="27"/>
        <v>0.3536483276252733</v>
      </c>
    </row>
    <row r="103" ht="14.25" thickTop="1"/>
    <row r="104" spans="1:13" s="58" customFormat="1" ht="12.75" customHeight="1">
      <c r="A104" s="58" t="s">
        <v>114</v>
      </c>
      <c r="C104" s="74"/>
      <c r="D104" s="74"/>
      <c r="E104" s="74"/>
      <c r="F104" s="74"/>
      <c r="J104" s="74"/>
      <c r="K104" s="74"/>
      <c r="L104" s="74"/>
      <c r="M104" s="74"/>
    </row>
    <row r="106" spans="3:9" ht="13.5">
      <c r="C106" s="60"/>
      <c r="D106" s="60"/>
      <c r="E106" s="60"/>
      <c r="F106" s="60"/>
      <c r="G106" s="60"/>
      <c r="H106" s="60"/>
      <c r="I106" s="60"/>
    </row>
  </sheetData>
  <sheetProtection/>
  <mergeCells count="4">
    <mergeCell ref="C1:I1"/>
    <mergeCell ref="J1:O1"/>
    <mergeCell ref="J104:M104"/>
    <mergeCell ref="C104:F104"/>
  </mergeCells>
  <printOptions horizontalCentered="1"/>
  <pageMargins left="0.25" right="0.25" top="0.48" bottom="0.42" header="0.5" footer="0.47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2014-07-07T13:57:37Z</cp:lastPrinted>
  <dcterms:created xsi:type="dcterms:W3CDTF">2003-11-24T19:14:29Z</dcterms:created>
  <dcterms:modified xsi:type="dcterms:W3CDTF">2014-07-10T16:30:36Z</dcterms:modified>
  <cp:category/>
  <cp:version/>
  <cp:contentType/>
  <cp:contentStatus/>
</cp:coreProperties>
</file>