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40" windowWidth="9588" windowHeight="11016" tabRatio="793" activeTab="0"/>
  </bookViews>
  <sheets>
    <sheet name="Revenue by Group_Object" sheetId="1" r:id="rId1"/>
  </sheets>
  <definedNames>
    <definedName name="_xlnm.Print_Area" localSheetId="0">'Revenue by Group_Object'!$A$1:$P$103</definedName>
    <definedName name="_xlnm.Print_Titles" localSheetId="0">'Revenue by Group_Object'!$A:$B,'Revenue by Group_Object'!$1:$3</definedName>
  </definedNames>
  <calcPr fullCalcOnLoad="1"/>
</workbook>
</file>

<file path=xl/sharedStrings.xml><?xml version="1.0" encoding="utf-8"?>
<sst xmlns="http://schemas.openxmlformats.org/spreadsheetml/2006/main" count="125" uniqueCount="125">
  <si>
    <t>LEA</t>
  </si>
  <si>
    <t>Ad Valorem Taxes</t>
  </si>
  <si>
    <t>Total</t>
  </si>
  <si>
    <t>Constitutional Taxes</t>
  </si>
  <si>
    <t>Renewable Taxes</t>
  </si>
  <si>
    <t>DISTRICT</t>
  </si>
  <si>
    <t>Total Ad Valorem (exclusive of 1% Sheriff's Collection)</t>
  </si>
  <si>
    <t>Sales Taxes</t>
  </si>
  <si>
    <t>Combined Sales Tax Rate (Debt and Non-Debt)</t>
  </si>
  <si>
    <r>
      <t xml:space="preserve"> </t>
    </r>
    <r>
      <rPr>
        <b/>
        <sz val="10"/>
        <rFont val="Arial Narrow"/>
        <family val="2"/>
      </rPr>
      <t>Total Districts</t>
    </r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</si>
  <si>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</si>
  <si>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</si>
  <si>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</si>
  <si>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</si>
  <si>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</si>
  <si>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</si>
  <si>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</si>
  <si>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</si>
  <si>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</si>
  <si>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</si>
  <si>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</si>
  <si>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</si>
  <si>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</si>
  <si>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</si>
  <si>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</si>
  <si>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</si>
  <si>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</si>
  <si>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</si>
  <si>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</si>
  <si>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</si>
  <si>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</si>
  <si>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</si>
  <si>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</si>
  <si>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</si>
  <si>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</si>
  <si>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</si>
  <si>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</si>
  <si>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</si>
  <si>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</si>
  <si>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</si>
  <si>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</si>
  <si>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</si>
  <si>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</si>
  <si>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</si>
  <si>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</si>
  <si>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</si>
  <si>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</si>
  <si>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</si>
  <si>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</si>
  <si>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</si>
  <si>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</si>
  <si>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</si>
  <si>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</si>
  <si>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</si>
  <si>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</si>
  <si>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</si>
  <si>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</si>
  <si>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</si>
  <si>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</si>
  <si>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</si>
  <si>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</si>
  <si>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</si>
  <si>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</si>
  <si>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</si>
  <si>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</si>
  <si>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</si>
  <si>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</si>
  <si>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</si>
  <si>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</si>
  <si>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</si>
  <si>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</si>
  <si>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</si>
  <si>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</si>
  <si>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</si>
  <si>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</si>
  <si>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</si>
  <si>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</si>
  <si>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</si>
  <si>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Lab Schools</t>
  </si>
  <si>
    <t>Total Type 2 Charter Schools</t>
  </si>
  <si>
    <t>Total State</t>
  </si>
  <si>
    <t xml:space="preserve"> Total 
Average 
Mill Rate 
(including 
Debt)</t>
  </si>
  <si>
    <t>Sales and 
Use Taxes</t>
  </si>
  <si>
    <t>Central Community School Board</t>
  </si>
  <si>
    <t>LSU Laboratory School*</t>
  </si>
  <si>
    <t>Southern University Lab School*</t>
  </si>
  <si>
    <t>New Vision Learning Academy*</t>
  </si>
  <si>
    <t>International School of Louisiana*</t>
  </si>
  <si>
    <t>Avoyelles Public Charter School*</t>
  </si>
  <si>
    <t>Delhi Charter School*</t>
  </si>
  <si>
    <t>Belle Chasse Academy*</t>
  </si>
  <si>
    <t>* Lab Schools,Type 2 Charters, Type 5 Charters, and the Recovery School District have no taxing authority.</t>
  </si>
  <si>
    <t>Recovery School District (RSD OPERATED)*</t>
  </si>
  <si>
    <t>D'Arbonne Woods Charter School*</t>
  </si>
  <si>
    <t>Madison Preparatory Academy*</t>
  </si>
  <si>
    <t>KPC 300</t>
  </si>
  <si>
    <t>KPC 500</t>
  </si>
  <si>
    <t>KPC 350</t>
  </si>
  <si>
    <t>KPC 400</t>
  </si>
  <si>
    <t>Court Ordered Settlement</t>
  </si>
  <si>
    <t>Penalties/ Interest on Property Taxes</t>
  </si>
  <si>
    <t>Tax 
Incremental
Financing</t>
  </si>
  <si>
    <t>Sales and 
Use Taxes
Court Settlement</t>
  </si>
  <si>
    <t>KPC 750</t>
  </si>
  <si>
    <t>KPC 800</t>
  </si>
  <si>
    <t>Penalties/
Interest on 
Sales/Use Taxes</t>
  </si>
  <si>
    <t>Sales/Use 
Taxes 
Tax Incremental Financing</t>
  </si>
  <si>
    <t>KPC 850</t>
  </si>
  <si>
    <t>KPC 900</t>
  </si>
  <si>
    <t>KPC 550</t>
  </si>
  <si>
    <t>Debt 
Service
Taxes</t>
  </si>
  <si>
    <t>KPC 650</t>
  </si>
  <si>
    <t>Total Sales Tax Revenue</t>
  </si>
  <si>
    <t>2012-2013</t>
  </si>
  <si>
    <t>Glencoe Charter School*</t>
  </si>
  <si>
    <t>Southwest Louisiana Charter*</t>
  </si>
  <si>
    <t>Milestone/Sabis Academy*</t>
  </si>
  <si>
    <t>Maxine Giardina Charter School*</t>
  </si>
  <si>
    <t>Louisiana Virtual Charter Academy*</t>
  </si>
  <si>
    <t>International High School of N.O. (VIBE)*</t>
  </si>
  <si>
    <t>Louisiana Connections Academy*</t>
  </si>
  <si>
    <t>Lake Charles Academy*</t>
  </si>
  <si>
    <t>Lycee Francais de la Nouvelle Orleans*</t>
  </si>
  <si>
    <t>New Orleans Military/Maritime Academy*</t>
  </si>
  <si>
    <t>JS Clark Leadership Academy*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</si>
</sst>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  <numFmt numFmtId="169" formatCode="0.0"/>
    <numFmt numFmtId="170" formatCode="0.0%"/>
    <numFmt numFmtId="171" formatCode="[$-409]dddd\,\ mmmm\ dd\,\ yyyy"/>
    <numFmt numFmtId="172" formatCode="[$-409]h:mm:ss\ AM/PM"/>
  </numFmts>
  <fonts count="5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8" fontId="5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168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9" fillId="34" borderId="10" xfId="81" applyNumberFormat="1" applyFont="1" applyFill="1" applyBorder="1" applyAlignment="1">
      <alignment horizontal="right" wrapText="1"/>
      <protection/>
    </xf>
    <xf numFmtId="10" fontId="9" fillId="34" borderId="10" xfId="81" applyNumberFormat="1" applyFont="1" applyFill="1" applyBorder="1" applyAlignment="1">
      <alignment horizontal="right" wrapText="1"/>
      <protection/>
    </xf>
    <xf numFmtId="10" fontId="6" fillId="34" borderId="17" xfId="81" applyNumberFormat="1" applyFont="1" applyFill="1" applyBorder="1" applyAlignment="1">
      <alignment horizontal="right" wrapText="1"/>
      <protection/>
    </xf>
    <xf numFmtId="2" fontId="6" fillId="34" borderId="17" xfId="81" applyNumberFormat="1" applyFont="1" applyFill="1" applyBorder="1" applyAlignment="1">
      <alignment horizontal="right" wrapText="1"/>
      <protection/>
    </xf>
    <xf numFmtId="0" fontId="4" fillId="33" borderId="18" xfId="0" applyFont="1" applyFill="1" applyBorder="1" applyAlignment="1">
      <alignment/>
    </xf>
    <xf numFmtId="0" fontId="6" fillId="0" borderId="19" xfId="81" applyFont="1" applyFill="1" applyBorder="1" applyAlignment="1">
      <alignment horizontal="right" wrapText="1"/>
      <protection/>
    </xf>
    <xf numFmtId="0" fontId="6" fillId="0" borderId="20" xfId="81" applyFont="1" applyFill="1" applyBorder="1" applyAlignment="1">
      <alignment horizontal="right" wrapText="1"/>
      <protection/>
    </xf>
    <xf numFmtId="0" fontId="6" fillId="0" borderId="21" xfId="81" applyFont="1" applyFill="1" applyBorder="1" applyAlignment="1">
      <alignment horizontal="left" wrapText="1"/>
      <protection/>
    </xf>
    <xf numFmtId="168" fontId="6" fillId="0" borderId="22" xfId="81" applyNumberFormat="1" applyFont="1" applyFill="1" applyBorder="1" applyAlignment="1">
      <alignment horizontal="right" wrapText="1"/>
      <protection/>
    </xf>
    <xf numFmtId="2" fontId="6" fillId="34" borderId="22" xfId="81" applyNumberFormat="1" applyFont="1" applyFill="1" applyBorder="1" applyAlignment="1">
      <alignment horizontal="right" wrapText="1"/>
      <protection/>
    </xf>
    <xf numFmtId="10" fontId="6" fillId="34" borderId="22" xfId="81" applyNumberFormat="1" applyFont="1" applyFill="1" applyBorder="1" applyAlignment="1">
      <alignment horizontal="right" wrapText="1"/>
      <protection/>
    </xf>
    <xf numFmtId="0" fontId="6" fillId="0" borderId="23" xfId="81" applyFont="1" applyFill="1" applyBorder="1" applyAlignment="1">
      <alignment horizontal="right" wrapText="1"/>
      <protection/>
    </xf>
    <xf numFmtId="0" fontId="6" fillId="0" borderId="23" xfId="81" applyFont="1" applyFill="1" applyBorder="1" applyAlignment="1">
      <alignment horizontal="left" wrapText="1"/>
      <protection/>
    </xf>
    <xf numFmtId="6" fontId="6" fillId="0" borderId="24" xfId="81" applyNumberFormat="1" applyFont="1" applyFill="1" applyBorder="1" applyAlignment="1">
      <alignment horizontal="right" wrapText="1"/>
      <protection/>
    </xf>
    <xf numFmtId="6" fontId="6" fillId="0" borderId="21" xfId="81" applyNumberFormat="1" applyFont="1" applyFill="1" applyBorder="1" applyAlignment="1">
      <alignment horizontal="right" wrapText="1"/>
      <protection/>
    </xf>
    <xf numFmtId="0" fontId="6" fillId="0" borderId="19" xfId="81" applyFont="1" applyFill="1" applyBorder="1" applyAlignment="1">
      <alignment horizontal="left" wrapText="1"/>
      <protection/>
    </xf>
    <xf numFmtId="168" fontId="6" fillId="0" borderId="24" xfId="81" applyNumberFormat="1" applyFont="1" applyFill="1" applyBorder="1" applyAlignment="1">
      <alignment horizontal="right" wrapText="1"/>
      <protection/>
    </xf>
    <xf numFmtId="168" fontId="5" fillId="0" borderId="25" xfId="0" applyNumberFormat="1" applyFont="1" applyBorder="1" applyAlignment="1">
      <alignment/>
    </xf>
    <xf numFmtId="0" fontId="6" fillId="0" borderId="20" xfId="81" applyFont="1" applyFill="1" applyBorder="1" applyAlignment="1">
      <alignment horizontal="left" wrapText="1"/>
      <protection/>
    </xf>
    <xf numFmtId="0" fontId="5" fillId="0" borderId="20" xfId="0" applyFont="1" applyBorder="1" applyAlignment="1">
      <alignment horizontal="left"/>
    </xf>
    <xf numFmtId="0" fontId="9" fillId="0" borderId="21" xfId="81" applyFont="1" applyFill="1" applyBorder="1" applyAlignment="1">
      <alignment horizontal="left" wrapText="1"/>
      <protection/>
    </xf>
    <xf numFmtId="168" fontId="5" fillId="0" borderId="21" xfId="0" applyNumberFormat="1" applyFont="1" applyBorder="1" applyAlignment="1">
      <alignment/>
    </xf>
    <xf numFmtId="168" fontId="6" fillId="0" borderId="21" xfId="81" applyNumberFormat="1" applyFont="1" applyFill="1" applyBorder="1" applyAlignment="1">
      <alignment horizontal="right" wrapText="1"/>
      <protection/>
    </xf>
    <xf numFmtId="2" fontId="6" fillId="34" borderId="24" xfId="81" applyNumberFormat="1" applyFont="1" applyFill="1" applyBorder="1" applyAlignment="1">
      <alignment horizontal="right" wrapText="1"/>
      <protection/>
    </xf>
    <xf numFmtId="10" fontId="6" fillId="34" borderId="24" xfId="81" applyNumberFormat="1" applyFont="1" applyFill="1" applyBorder="1" applyAlignment="1">
      <alignment horizontal="right" wrapText="1"/>
      <protection/>
    </xf>
    <xf numFmtId="2" fontId="6" fillId="34" borderId="21" xfId="81" applyNumberFormat="1" applyFont="1" applyFill="1" applyBorder="1" applyAlignment="1">
      <alignment horizontal="right" wrapText="1"/>
      <protection/>
    </xf>
    <xf numFmtId="10" fontId="6" fillId="34" borderId="21" xfId="81" applyNumberFormat="1" applyFont="1" applyFill="1" applyBorder="1" applyAlignment="1">
      <alignment horizontal="right" wrapText="1"/>
      <protection/>
    </xf>
    <xf numFmtId="2" fontId="4" fillId="33" borderId="26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27" xfId="0" applyNumberFormat="1" applyFont="1" applyBorder="1" applyAlignment="1">
      <alignment/>
    </xf>
    <xf numFmtId="0" fontId="4" fillId="33" borderId="25" xfId="0" applyFont="1" applyFill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0" fontId="48" fillId="0" borderId="31" xfId="84" applyNumberFormat="1" applyFont="1" applyBorder="1" applyAlignment="1">
      <alignment/>
    </xf>
    <xf numFmtId="10" fontId="48" fillId="0" borderId="32" xfId="84" applyNumberFormat="1" applyFont="1" applyBorder="1" applyAlignment="1">
      <alignment/>
    </xf>
    <xf numFmtId="10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7" fillId="33" borderId="35" xfId="81" applyFont="1" applyFill="1" applyBorder="1" applyAlignment="1">
      <alignment horizontal="center"/>
      <protection/>
    </xf>
    <xf numFmtId="0" fontId="7" fillId="33" borderId="36" xfId="81" applyFont="1" applyFill="1" applyBorder="1" applyAlignment="1">
      <alignment horizontal="left"/>
      <protection/>
    </xf>
    <xf numFmtId="0" fontId="7" fillId="35" borderId="37" xfId="80" applyFont="1" applyFill="1" applyBorder="1" applyAlignment="1">
      <alignment horizontal="center"/>
      <protection/>
    </xf>
    <xf numFmtId="0" fontId="7" fillId="36" borderId="38" xfId="80" applyFont="1" applyFill="1" applyBorder="1" applyAlignment="1">
      <alignment horizontal="center"/>
      <protection/>
    </xf>
    <xf numFmtId="0" fontId="7" fillId="36" borderId="39" xfId="80" applyFont="1" applyFill="1" applyBorder="1" applyAlignment="1">
      <alignment horizontal="center"/>
      <protection/>
    </xf>
    <xf numFmtId="0" fontId="6" fillId="0" borderId="24" xfId="81" applyFont="1" applyFill="1" applyBorder="1" applyAlignment="1">
      <alignment horizontal="right" wrapText="1"/>
      <protection/>
    </xf>
    <xf numFmtId="0" fontId="6" fillId="0" borderId="22" xfId="81" applyFont="1" applyFill="1" applyBorder="1" applyAlignment="1">
      <alignment horizontal="right" wrapText="1"/>
      <protection/>
    </xf>
    <xf numFmtId="0" fontId="6" fillId="0" borderId="21" xfId="81" applyFont="1" applyFill="1" applyBorder="1" applyAlignment="1">
      <alignment horizontal="right" wrapText="1"/>
      <protection/>
    </xf>
    <xf numFmtId="0" fontId="4" fillId="33" borderId="40" xfId="0" applyFont="1" applyFill="1" applyBorder="1" applyAlignment="1">
      <alignment/>
    </xf>
    <xf numFmtId="10" fontId="9" fillId="34" borderId="21" xfId="81" applyNumberFormat="1" applyFont="1" applyFill="1" applyBorder="1" applyAlignment="1">
      <alignment horizontal="right" wrapText="1"/>
      <protection/>
    </xf>
    <xf numFmtId="168" fontId="5" fillId="0" borderId="20" xfId="0" applyNumberFormat="1" applyFont="1" applyBorder="1" applyAlignment="1">
      <alignment/>
    </xf>
    <xf numFmtId="2" fontId="9" fillId="34" borderId="21" xfId="81" applyNumberFormat="1" applyFont="1" applyFill="1" applyBorder="1" applyAlignment="1">
      <alignment horizontal="right" wrapText="1"/>
      <protection/>
    </xf>
    <xf numFmtId="168" fontId="5" fillId="0" borderId="41" xfId="0" applyNumberFormat="1" applyFont="1" applyBorder="1" applyAlignment="1">
      <alignment/>
    </xf>
    <xf numFmtId="2" fontId="5" fillId="0" borderId="21" xfId="0" applyNumberFormat="1" applyFont="1" applyFill="1" applyBorder="1" applyAlignment="1">
      <alignment/>
    </xf>
    <xf numFmtId="10" fontId="49" fillId="0" borderId="31" xfId="84" applyNumberFormat="1" applyFont="1" applyFill="1" applyBorder="1" applyAlignment="1">
      <alignment/>
    </xf>
    <xf numFmtId="168" fontId="6" fillId="0" borderId="42" xfId="81" applyNumberFormat="1" applyFont="1" applyFill="1" applyBorder="1" applyAlignment="1">
      <alignment horizontal="right" wrapText="1"/>
      <protection/>
    </xf>
    <xf numFmtId="2" fontId="6" fillId="34" borderId="42" xfId="81" applyNumberFormat="1" applyFont="1" applyFill="1" applyBorder="1" applyAlignment="1">
      <alignment horizontal="right" wrapText="1"/>
      <protection/>
    </xf>
    <xf numFmtId="10" fontId="6" fillId="34" borderId="42" xfId="81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6" borderId="43" xfId="80" applyFont="1" applyFill="1" applyBorder="1" applyAlignment="1">
      <alignment horizontal="center"/>
      <protection/>
    </xf>
    <xf numFmtId="6" fontId="6" fillId="0" borderId="31" xfId="81" applyNumberFormat="1" applyFont="1" applyFill="1" applyBorder="1" applyAlignment="1">
      <alignment horizontal="right" wrapText="1"/>
      <protection/>
    </xf>
    <xf numFmtId="6" fontId="6" fillId="0" borderId="32" xfId="81" applyNumberFormat="1" applyFont="1" applyFill="1" applyBorder="1" applyAlignment="1">
      <alignment horizontal="right" wrapText="1"/>
      <protection/>
    </xf>
    <xf numFmtId="0" fontId="4" fillId="33" borderId="44" xfId="0" applyFont="1" applyFill="1" applyBorder="1" applyAlignment="1">
      <alignment/>
    </xf>
    <xf numFmtId="0" fontId="6" fillId="0" borderId="42" xfId="81" applyFont="1" applyFill="1" applyBorder="1" applyAlignment="1">
      <alignment horizontal="right" wrapText="1"/>
      <protection/>
    </xf>
    <xf numFmtId="0" fontId="6" fillId="0" borderId="45" xfId="81" applyFont="1" applyFill="1" applyBorder="1" applyAlignment="1">
      <alignment horizontal="left" wrapText="1"/>
      <protection/>
    </xf>
    <xf numFmtId="40" fontId="0" fillId="0" borderId="24" xfId="0" applyNumberFormat="1" applyFont="1" applyFill="1" applyBorder="1" applyAlignment="1">
      <alignment/>
    </xf>
    <xf numFmtId="40" fontId="0" fillId="0" borderId="21" xfId="0" applyNumberFormat="1" applyFont="1" applyFill="1" applyBorder="1" applyAlignment="1">
      <alignment/>
    </xf>
    <xf numFmtId="43" fontId="13" fillId="0" borderId="46" xfId="42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8" fillId="0" borderId="47" xfId="0" applyFont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5" fillId="36" borderId="48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9" xfId="66"/>
    <cellStyle name="Normal 2" xfId="67"/>
    <cellStyle name="Normal 3" xfId="68"/>
    <cellStyle name="Normal 4" xfId="69"/>
    <cellStyle name="Normal 4 2" xfId="70"/>
    <cellStyle name="Normal 4 3" xfId="71"/>
    <cellStyle name="Normal 4 4" xfId="72"/>
    <cellStyle name="Normal 4 5" xfId="73"/>
    <cellStyle name="Normal 4 6" xfId="74"/>
    <cellStyle name="Normal 5" xfId="75"/>
    <cellStyle name="Normal 6" xfId="76"/>
    <cellStyle name="Normal 7" xfId="77"/>
    <cellStyle name="Normal 8" xfId="78"/>
    <cellStyle name="Normal 9" xfId="79"/>
    <cellStyle name="Normal_Revenue" xfId="80"/>
    <cellStyle name="Normal_Sheet1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80"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8515625" style="1" customWidth="1"/>
    <col min="2" max="2" width="42.28125" style="2" customWidth="1"/>
    <col min="3" max="3" width="12.28125" style="1" customWidth="1"/>
    <col min="4" max="8" width="11.421875" style="1" customWidth="1"/>
    <col min="9" max="9" width="11.7109375" style="1" customWidth="1"/>
    <col min="10" max="10" width="9.57421875" style="1" customWidth="1"/>
    <col min="11" max="15" width="11.57421875" style="1" customWidth="1"/>
    <col min="16" max="16" width="9.57421875" style="1" customWidth="1"/>
    <col min="17" max="17" width="4.140625" style="1" customWidth="1"/>
    <col min="18" max="18" width="8.8515625" style="0" customWidth="1"/>
    <col min="19" max="16384" width="9.140625" style="1" customWidth="1"/>
  </cols>
  <sheetData>
    <row r="1" spans="3:16" ht="12.75" customHeight="1">
      <c r="C1" s="82" t="s">
        <v>1</v>
      </c>
      <c r="D1" s="83"/>
      <c r="E1" s="83"/>
      <c r="F1" s="83"/>
      <c r="G1" s="83"/>
      <c r="H1" s="83"/>
      <c r="I1" s="83"/>
      <c r="J1" s="84"/>
      <c r="K1" s="85" t="s">
        <v>7</v>
      </c>
      <c r="L1" s="86"/>
      <c r="M1" s="86"/>
      <c r="N1" s="86"/>
      <c r="O1" s="86"/>
      <c r="P1" s="87"/>
    </row>
    <row r="2" spans="1:16" ht="71.25" customHeight="1" thickBot="1">
      <c r="A2" s="81" t="s">
        <v>113</v>
      </c>
      <c r="B2" s="81"/>
      <c r="C2" s="44" t="s">
        <v>3</v>
      </c>
      <c r="D2" s="45" t="s">
        <v>4</v>
      </c>
      <c r="E2" s="45" t="s">
        <v>110</v>
      </c>
      <c r="F2" s="45" t="s">
        <v>99</v>
      </c>
      <c r="G2" s="45" t="s">
        <v>100</v>
      </c>
      <c r="H2" s="45" t="s">
        <v>101</v>
      </c>
      <c r="I2" s="45" t="s">
        <v>6</v>
      </c>
      <c r="J2" s="46" t="s">
        <v>81</v>
      </c>
      <c r="K2" s="44" t="s">
        <v>82</v>
      </c>
      <c r="L2" s="45" t="s">
        <v>102</v>
      </c>
      <c r="M2" s="45" t="s">
        <v>105</v>
      </c>
      <c r="N2" s="45" t="s">
        <v>106</v>
      </c>
      <c r="O2" s="45" t="s">
        <v>112</v>
      </c>
      <c r="P2" s="45" t="s">
        <v>8</v>
      </c>
    </row>
    <row r="3" spans="1:18" s="11" customFormat="1" ht="9.75">
      <c r="A3" s="51" t="s">
        <v>0</v>
      </c>
      <c r="B3" s="52" t="s">
        <v>5</v>
      </c>
      <c r="C3" s="53" t="s">
        <v>95</v>
      </c>
      <c r="D3" s="53" t="s">
        <v>97</v>
      </c>
      <c r="E3" s="53" t="s">
        <v>98</v>
      </c>
      <c r="F3" s="53" t="s">
        <v>96</v>
      </c>
      <c r="G3" s="53" t="s">
        <v>109</v>
      </c>
      <c r="H3" s="53" t="s">
        <v>111</v>
      </c>
      <c r="I3" s="53" t="s">
        <v>2</v>
      </c>
      <c r="J3" s="53"/>
      <c r="K3" s="54" t="s">
        <v>103</v>
      </c>
      <c r="L3" s="71" t="s">
        <v>104</v>
      </c>
      <c r="M3" s="71" t="s">
        <v>107</v>
      </c>
      <c r="N3" s="71" t="s">
        <v>108</v>
      </c>
      <c r="O3" s="71"/>
      <c r="P3" s="55"/>
      <c r="R3" s="12"/>
    </row>
    <row r="4" spans="1:16" ht="13.5">
      <c r="A4" s="24">
        <v>1</v>
      </c>
      <c r="B4" s="25" t="s">
        <v>10</v>
      </c>
      <c r="C4" s="26">
        <v>1585996</v>
      </c>
      <c r="D4" s="26">
        <v>7043862</v>
      </c>
      <c r="E4" s="26">
        <v>471431</v>
      </c>
      <c r="F4" s="26">
        <v>0</v>
      </c>
      <c r="G4" s="26">
        <v>90096</v>
      </c>
      <c r="H4" s="26">
        <v>0</v>
      </c>
      <c r="I4" s="26">
        <f>SUM(C4:H4)</f>
        <v>9191385</v>
      </c>
      <c r="J4" s="77">
        <v>31.12</v>
      </c>
      <c r="K4" s="26">
        <v>11736806</v>
      </c>
      <c r="L4" s="72">
        <v>0</v>
      </c>
      <c r="M4" s="72">
        <v>70517</v>
      </c>
      <c r="N4" s="72">
        <v>0</v>
      </c>
      <c r="O4" s="72">
        <f>K4+L4+M4+N4</f>
        <v>11807323</v>
      </c>
      <c r="P4" s="47">
        <v>0.015</v>
      </c>
    </row>
    <row r="5" spans="1:16" ht="13.5">
      <c r="A5" s="24">
        <v>2</v>
      </c>
      <c r="B5" s="25" t="s">
        <v>11</v>
      </c>
      <c r="C5" s="26">
        <v>341959</v>
      </c>
      <c r="D5" s="26">
        <v>2005012</v>
      </c>
      <c r="E5" s="26">
        <v>1557417</v>
      </c>
      <c r="F5" s="26">
        <v>105937</v>
      </c>
      <c r="G5" s="26">
        <v>11585</v>
      </c>
      <c r="H5" s="26">
        <v>0</v>
      </c>
      <c r="I5" s="26">
        <f aca="true" t="shared" si="0" ref="I5:I68">SUM(C5:H5)</f>
        <v>4021910</v>
      </c>
      <c r="J5" s="77">
        <v>47.97</v>
      </c>
      <c r="K5" s="26">
        <v>7341075</v>
      </c>
      <c r="L5" s="72">
        <v>0</v>
      </c>
      <c r="M5" s="72">
        <v>0</v>
      </c>
      <c r="N5" s="72">
        <v>0</v>
      </c>
      <c r="O5" s="72">
        <f aca="true" t="shared" si="1" ref="O5:O68">K5+L5+M5+N5</f>
        <v>7341075</v>
      </c>
      <c r="P5" s="47">
        <v>0.03</v>
      </c>
    </row>
    <row r="6" spans="1:16" ht="13.5">
      <c r="A6" s="24">
        <v>3</v>
      </c>
      <c r="B6" s="25" t="s">
        <v>12</v>
      </c>
      <c r="C6" s="26">
        <v>3488335</v>
      </c>
      <c r="D6" s="26">
        <v>39272040</v>
      </c>
      <c r="E6" s="26">
        <v>15926348</v>
      </c>
      <c r="F6" s="26">
        <v>0</v>
      </c>
      <c r="G6" s="26">
        <v>0</v>
      </c>
      <c r="H6" s="26">
        <v>0</v>
      </c>
      <c r="I6" s="26">
        <f t="shared" si="0"/>
        <v>58686723</v>
      </c>
      <c r="J6" s="77">
        <v>61.65</v>
      </c>
      <c r="K6" s="26">
        <v>59160535</v>
      </c>
      <c r="L6" s="72">
        <v>0</v>
      </c>
      <c r="M6" s="72">
        <v>0</v>
      </c>
      <c r="N6" s="72">
        <v>0</v>
      </c>
      <c r="O6" s="72">
        <f t="shared" si="1"/>
        <v>59160535</v>
      </c>
      <c r="P6" s="47">
        <v>0.02</v>
      </c>
    </row>
    <row r="7" spans="1:16" ht="13.5">
      <c r="A7" s="24">
        <v>4</v>
      </c>
      <c r="B7" s="25" t="s">
        <v>13</v>
      </c>
      <c r="C7" s="26">
        <v>778161</v>
      </c>
      <c r="D7" s="26">
        <v>4806138</v>
      </c>
      <c r="E7" s="26">
        <v>17</v>
      </c>
      <c r="F7" s="26">
        <v>0</v>
      </c>
      <c r="G7" s="26">
        <v>2212</v>
      </c>
      <c r="H7" s="26">
        <v>0</v>
      </c>
      <c r="I7" s="26">
        <f t="shared" si="0"/>
        <v>5586528</v>
      </c>
      <c r="J7" s="77">
        <v>39.08</v>
      </c>
      <c r="K7" s="26">
        <v>7061430</v>
      </c>
      <c r="L7" s="72">
        <v>0</v>
      </c>
      <c r="M7" s="72">
        <v>8134</v>
      </c>
      <c r="N7" s="72">
        <v>0</v>
      </c>
      <c r="O7" s="72">
        <f t="shared" si="1"/>
        <v>7069564</v>
      </c>
      <c r="P7" s="47">
        <v>0.03</v>
      </c>
    </row>
    <row r="8" spans="1:16" ht="13.5">
      <c r="A8" s="19">
        <v>5</v>
      </c>
      <c r="B8" s="20" t="s">
        <v>14</v>
      </c>
      <c r="C8" s="27">
        <v>439500</v>
      </c>
      <c r="D8" s="27">
        <v>2381812</v>
      </c>
      <c r="E8" s="27">
        <v>1</v>
      </c>
      <c r="F8" s="27">
        <v>0</v>
      </c>
      <c r="G8" s="27">
        <v>0</v>
      </c>
      <c r="H8" s="27">
        <v>0</v>
      </c>
      <c r="I8" s="27">
        <f t="shared" si="0"/>
        <v>2821313</v>
      </c>
      <c r="J8" s="78">
        <v>23.15</v>
      </c>
      <c r="K8" s="27">
        <v>7951403</v>
      </c>
      <c r="L8" s="73">
        <v>0</v>
      </c>
      <c r="M8" s="73">
        <v>0</v>
      </c>
      <c r="N8" s="73">
        <v>0</v>
      </c>
      <c r="O8" s="27">
        <f t="shared" si="1"/>
        <v>7951403</v>
      </c>
      <c r="P8" s="48">
        <v>0.0175</v>
      </c>
    </row>
    <row r="9" spans="1:16" ht="13.5">
      <c r="A9" s="24">
        <v>6</v>
      </c>
      <c r="B9" s="25" t="s">
        <v>15</v>
      </c>
      <c r="C9" s="26">
        <v>1048028</v>
      </c>
      <c r="D9" s="26">
        <v>6495265</v>
      </c>
      <c r="E9" s="26">
        <v>3839004</v>
      </c>
      <c r="F9" s="26">
        <v>0</v>
      </c>
      <c r="G9" s="26">
        <v>0</v>
      </c>
      <c r="H9" s="26">
        <v>0</v>
      </c>
      <c r="I9" s="26">
        <f t="shared" si="0"/>
        <v>11382297</v>
      </c>
      <c r="J9" s="77">
        <v>51.04</v>
      </c>
      <c r="K9" s="26">
        <v>10864481</v>
      </c>
      <c r="L9" s="72">
        <v>0</v>
      </c>
      <c r="M9" s="72">
        <v>0</v>
      </c>
      <c r="N9" s="72">
        <v>0</v>
      </c>
      <c r="O9" s="72">
        <f t="shared" si="1"/>
        <v>10864481</v>
      </c>
      <c r="P9" s="47">
        <v>0.02</v>
      </c>
    </row>
    <row r="10" spans="1:16" ht="13.5">
      <c r="A10" s="24">
        <v>7</v>
      </c>
      <c r="B10" s="25" t="s">
        <v>16</v>
      </c>
      <c r="C10" s="26">
        <v>2122778</v>
      </c>
      <c r="D10" s="26">
        <v>18402742</v>
      </c>
      <c r="E10" s="26">
        <v>1375437</v>
      </c>
      <c r="F10" s="26">
        <v>0</v>
      </c>
      <c r="G10" s="26">
        <v>0</v>
      </c>
      <c r="H10" s="26">
        <v>0</v>
      </c>
      <c r="I10" s="26">
        <f t="shared" si="0"/>
        <v>21900957</v>
      </c>
      <c r="J10" s="77">
        <v>57.75</v>
      </c>
      <c r="K10" s="26">
        <v>4379724</v>
      </c>
      <c r="L10" s="72">
        <v>0</v>
      </c>
      <c r="M10" s="72">
        <v>0</v>
      </c>
      <c r="N10" s="72">
        <v>0</v>
      </c>
      <c r="O10" s="72">
        <f t="shared" si="1"/>
        <v>4379724</v>
      </c>
      <c r="P10" s="47">
        <v>0.02</v>
      </c>
    </row>
    <row r="11" spans="1:16" ht="13.5">
      <c r="A11" s="24">
        <v>8</v>
      </c>
      <c r="B11" s="25" t="s">
        <v>17</v>
      </c>
      <c r="C11" s="26">
        <v>2900420</v>
      </c>
      <c r="D11" s="26">
        <v>31452399</v>
      </c>
      <c r="E11" s="26">
        <v>11870670</v>
      </c>
      <c r="F11" s="26">
        <v>0</v>
      </c>
      <c r="G11" s="26">
        <v>0</v>
      </c>
      <c r="H11" s="26">
        <v>0</v>
      </c>
      <c r="I11" s="26">
        <f t="shared" si="0"/>
        <v>46223489</v>
      </c>
      <c r="J11" s="77">
        <v>50.77</v>
      </c>
      <c r="K11" s="26">
        <v>41005486</v>
      </c>
      <c r="L11" s="72">
        <v>0</v>
      </c>
      <c r="M11" s="72">
        <v>229545</v>
      </c>
      <c r="N11" s="72">
        <v>0</v>
      </c>
      <c r="O11" s="72">
        <f t="shared" si="1"/>
        <v>41235031</v>
      </c>
      <c r="P11" s="47">
        <v>0.0175</v>
      </c>
    </row>
    <row r="12" spans="1:16" ht="13.5">
      <c r="A12" s="24">
        <v>9</v>
      </c>
      <c r="B12" s="25" t="s">
        <v>18</v>
      </c>
      <c r="C12" s="26">
        <v>12586371</v>
      </c>
      <c r="D12" s="26">
        <v>99101993</v>
      </c>
      <c r="E12" s="26">
        <v>9749726</v>
      </c>
      <c r="F12" s="26">
        <v>0</v>
      </c>
      <c r="G12" s="26">
        <v>0</v>
      </c>
      <c r="H12" s="26">
        <v>0</v>
      </c>
      <c r="I12" s="26">
        <f t="shared" si="0"/>
        <v>121438090</v>
      </c>
      <c r="J12" s="77">
        <v>74.63</v>
      </c>
      <c r="K12" s="26">
        <v>71286828</v>
      </c>
      <c r="L12" s="72">
        <v>0</v>
      </c>
      <c r="M12" s="72">
        <v>0</v>
      </c>
      <c r="N12" s="72">
        <v>0</v>
      </c>
      <c r="O12" s="72">
        <f t="shared" si="1"/>
        <v>71286828</v>
      </c>
      <c r="P12" s="47">
        <v>0.015</v>
      </c>
    </row>
    <row r="13" spans="1:16" ht="13.5">
      <c r="A13" s="19">
        <v>10</v>
      </c>
      <c r="B13" s="20" t="s">
        <v>19</v>
      </c>
      <c r="C13" s="27">
        <v>8817084</v>
      </c>
      <c r="D13" s="27">
        <v>20802797</v>
      </c>
      <c r="E13" s="27">
        <v>22498169</v>
      </c>
      <c r="F13" s="27">
        <v>0</v>
      </c>
      <c r="G13" s="27">
        <v>61666</v>
      </c>
      <c r="H13" s="27">
        <v>0</v>
      </c>
      <c r="I13" s="27">
        <f t="shared" si="0"/>
        <v>52179716</v>
      </c>
      <c r="J13" s="78">
        <v>31.59</v>
      </c>
      <c r="K13" s="27">
        <v>92493032</v>
      </c>
      <c r="L13" s="73">
        <v>0</v>
      </c>
      <c r="M13" s="73">
        <v>1248410</v>
      </c>
      <c r="N13" s="73">
        <v>0</v>
      </c>
      <c r="O13" s="27">
        <f t="shared" si="1"/>
        <v>93741442</v>
      </c>
      <c r="P13" s="48">
        <v>0.02</v>
      </c>
    </row>
    <row r="14" spans="1:16" ht="13.5">
      <c r="A14" s="24">
        <v>11</v>
      </c>
      <c r="B14" s="25" t="s">
        <v>20</v>
      </c>
      <c r="C14" s="26">
        <v>315642</v>
      </c>
      <c r="D14" s="26">
        <v>1894504</v>
      </c>
      <c r="E14" s="26">
        <v>1718634</v>
      </c>
      <c r="F14" s="26">
        <v>28616</v>
      </c>
      <c r="G14" s="26">
        <v>10659</v>
      </c>
      <c r="H14" s="26">
        <v>0</v>
      </c>
      <c r="I14" s="26">
        <f t="shared" si="0"/>
        <v>3968055</v>
      </c>
      <c r="J14" s="77">
        <v>69.64</v>
      </c>
      <c r="K14" s="26">
        <v>2054677</v>
      </c>
      <c r="L14" s="72">
        <v>0</v>
      </c>
      <c r="M14" s="72">
        <v>0</v>
      </c>
      <c r="N14" s="72">
        <v>0</v>
      </c>
      <c r="O14" s="72">
        <f t="shared" si="1"/>
        <v>2054677</v>
      </c>
      <c r="P14" s="47">
        <v>0.02</v>
      </c>
    </row>
    <row r="15" spans="1:16" ht="13.5">
      <c r="A15" s="24">
        <v>12</v>
      </c>
      <c r="B15" s="25" t="s">
        <v>21</v>
      </c>
      <c r="C15" s="26">
        <v>1394711</v>
      </c>
      <c r="D15" s="26">
        <v>13268281</v>
      </c>
      <c r="E15" s="26">
        <v>779973</v>
      </c>
      <c r="F15" s="26">
        <v>0</v>
      </c>
      <c r="G15" s="26">
        <v>0</v>
      </c>
      <c r="H15" s="26">
        <v>0</v>
      </c>
      <c r="I15" s="26">
        <f t="shared" si="0"/>
        <v>15442965</v>
      </c>
      <c r="J15" s="77">
        <v>55.12</v>
      </c>
      <c r="K15" s="26">
        <v>0</v>
      </c>
      <c r="L15" s="72">
        <v>0</v>
      </c>
      <c r="M15" s="72">
        <v>0</v>
      </c>
      <c r="N15" s="72">
        <v>0</v>
      </c>
      <c r="O15" s="72">
        <f t="shared" si="1"/>
        <v>0</v>
      </c>
      <c r="P15" s="47">
        <v>0</v>
      </c>
    </row>
    <row r="16" spans="1:16" ht="13.5">
      <c r="A16" s="24">
        <v>13</v>
      </c>
      <c r="B16" s="25" t="s">
        <v>22</v>
      </c>
      <c r="C16" s="26">
        <v>145627</v>
      </c>
      <c r="D16" s="26">
        <v>629215</v>
      </c>
      <c r="E16" s="26">
        <v>200981</v>
      </c>
      <c r="F16" s="26">
        <v>0</v>
      </c>
      <c r="G16" s="26">
        <v>0</v>
      </c>
      <c r="H16" s="26">
        <v>0</v>
      </c>
      <c r="I16" s="26">
        <f t="shared" si="0"/>
        <v>975823</v>
      </c>
      <c r="J16" s="77">
        <v>27.95</v>
      </c>
      <c r="K16" s="26">
        <v>2972179</v>
      </c>
      <c r="L16" s="72">
        <v>0</v>
      </c>
      <c r="M16" s="72">
        <v>13290</v>
      </c>
      <c r="N16" s="72">
        <v>0</v>
      </c>
      <c r="O16" s="72">
        <f t="shared" si="1"/>
        <v>2985469</v>
      </c>
      <c r="P16" s="47">
        <v>0.03</v>
      </c>
    </row>
    <row r="17" spans="1:16" ht="13.5">
      <c r="A17" s="24">
        <v>14</v>
      </c>
      <c r="B17" s="25" t="s">
        <v>23</v>
      </c>
      <c r="C17" s="26">
        <v>741097</v>
      </c>
      <c r="D17" s="26">
        <v>2081729</v>
      </c>
      <c r="E17" s="26">
        <v>1098723</v>
      </c>
      <c r="F17" s="26">
        <v>163</v>
      </c>
      <c r="G17" s="26">
        <v>794</v>
      </c>
      <c r="H17" s="26">
        <v>0</v>
      </c>
      <c r="I17" s="26">
        <f t="shared" si="0"/>
        <v>3922506</v>
      </c>
      <c r="J17" s="77">
        <v>27.95</v>
      </c>
      <c r="K17" s="26">
        <v>3579591</v>
      </c>
      <c r="L17" s="72">
        <v>0</v>
      </c>
      <c r="M17" s="72">
        <v>0</v>
      </c>
      <c r="N17" s="72">
        <v>0</v>
      </c>
      <c r="O17" s="72">
        <f t="shared" si="1"/>
        <v>3579591</v>
      </c>
      <c r="P17" s="47">
        <v>0.02</v>
      </c>
    </row>
    <row r="18" spans="1:16" ht="13.5">
      <c r="A18" s="19">
        <v>15</v>
      </c>
      <c r="B18" s="20" t="s">
        <v>24</v>
      </c>
      <c r="C18" s="27">
        <v>383201</v>
      </c>
      <c r="D18" s="27">
        <v>4784072</v>
      </c>
      <c r="E18" s="27">
        <v>0</v>
      </c>
      <c r="F18" s="27">
        <v>0</v>
      </c>
      <c r="G18" s="27">
        <v>9164</v>
      </c>
      <c r="H18" s="27">
        <v>0</v>
      </c>
      <c r="I18" s="27">
        <f t="shared" si="0"/>
        <v>5176437</v>
      </c>
      <c r="J18" s="78">
        <v>38.5</v>
      </c>
      <c r="K18" s="27">
        <v>5211856</v>
      </c>
      <c r="L18" s="73">
        <v>0</v>
      </c>
      <c r="M18" s="73">
        <v>0</v>
      </c>
      <c r="N18" s="73">
        <v>0</v>
      </c>
      <c r="O18" s="27">
        <f t="shared" si="1"/>
        <v>5211856</v>
      </c>
      <c r="P18" s="48">
        <v>0.02</v>
      </c>
    </row>
    <row r="19" spans="1:16" ht="13.5">
      <c r="A19" s="24">
        <v>16</v>
      </c>
      <c r="B19" s="25" t="s">
        <v>25</v>
      </c>
      <c r="C19" s="26">
        <v>3517621</v>
      </c>
      <c r="D19" s="26">
        <v>34091157</v>
      </c>
      <c r="E19" s="26">
        <v>1740785</v>
      </c>
      <c r="F19" s="26">
        <v>0</v>
      </c>
      <c r="G19" s="26">
        <v>-22026</v>
      </c>
      <c r="H19" s="26">
        <v>0</v>
      </c>
      <c r="I19" s="26">
        <f t="shared" si="0"/>
        <v>39327537</v>
      </c>
      <c r="J19" s="77">
        <v>60.03</v>
      </c>
      <c r="K19" s="26">
        <v>21576721</v>
      </c>
      <c r="L19" s="72">
        <v>0</v>
      </c>
      <c r="M19" s="72">
        <v>377293</v>
      </c>
      <c r="N19" s="72">
        <v>0</v>
      </c>
      <c r="O19" s="72">
        <f t="shared" si="1"/>
        <v>21954014</v>
      </c>
      <c r="P19" s="47">
        <v>0.025</v>
      </c>
    </row>
    <row r="20" spans="1:16" ht="13.5">
      <c r="A20" s="24">
        <v>17</v>
      </c>
      <c r="B20" s="25" t="s">
        <v>26</v>
      </c>
      <c r="C20" s="26">
        <v>16561761</v>
      </c>
      <c r="D20" s="26">
        <v>120500502</v>
      </c>
      <c r="E20" s="26">
        <v>0</v>
      </c>
      <c r="F20" s="26">
        <v>0</v>
      </c>
      <c r="G20" s="26">
        <v>340318</v>
      </c>
      <c r="H20" s="26">
        <v>0</v>
      </c>
      <c r="I20" s="26">
        <f t="shared" si="0"/>
        <v>137402581</v>
      </c>
      <c r="J20" s="77">
        <v>42.91</v>
      </c>
      <c r="K20" s="26">
        <v>162124901</v>
      </c>
      <c r="L20" s="72">
        <v>0</v>
      </c>
      <c r="M20" s="72">
        <v>2324505</v>
      </c>
      <c r="N20" s="72">
        <v>0</v>
      </c>
      <c r="O20" s="72">
        <f t="shared" si="1"/>
        <v>164449406</v>
      </c>
      <c r="P20" s="47">
        <v>0.02</v>
      </c>
    </row>
    <row r="21" spans="1:16" ht="13.5">
      <c r="A21" s="24">
        <v>18</v>
      </c>
      <c r="B21" s="25" t="s">
        <v>27</v>
      </c>
      <c r="C21" s="26">
        <v>306621</v>
      </c>
      <c r="D21" s="26">
        <v>305133</v>
      </c>
      <c r="E21" s="26">
        <v>0</v>
      </c>
      <c r="F21" s="26">
        <v>110921</v>
      </c>
      <c r="G21" s="26">
        <v>0</v>
      </c>
      <c r="H21" s="26">
        <v>0</v>
      </c>
      <c r="I21" s="26">
        <f t="shared" si="0"/>
        <v>722675</v>
      </c>
      <c r="J21" s="77">
        <v>19.21</v>
      </c>
      <c r="K21" s="26">
        <v>2589137</v>
      </c>
      <c r="L21" s="72">
        <v>0</v>
      </c>
      <c r="M21" s="72">
        <v>0</v>
      </c>
      <c r="N21" s="72">
        <v>0</v>
      </c>
      <c r="O21" s="72">
        <f t="shared" si="1"/>
        <v>2589137</v>
      </c>
      <c r="P21" s="47">
        <v>0.03</v>
      </c>
    </row>
    <row r="22" spans="1:16" ht="13.5">
      <c r="A22" s="24">
        <v>19</v>
      </c>
      <c r="B22" s="25" t="s">
        <v>28</v>
      </c>
      <c r="C22" s="26">
        <v>371270</v>
      </c>
      <c r="D22" s="26">
        <v>1889682</v>
      </c>
      <c r="E22" s="26">
        <v>0</v>
      </c>
      <c r="F22" s="26">
        <v>0</v>
      </c>
      <c r="G22" s="26">
        <v>0</v>
      </c>
      <c r="H22" s="26">
        <v>0</v>
      </c>
      <c r="I22" s="26">
        <f t="shared" si="0"/>
        <v>2260952</v>
      </c>
      <c r="J22" s="77">
        <v>19.5</v>
      </c>
      <c r="K22" s="26">
        <v>2596202</v>
      </c>
      <c r="L22" s="72">
        <v>0</v>
      </c>
      <c r="M22" s="72">
        <v>0</v>
      </c>
      <c r="N22" s="72">
        <v>0</v>
      </c>
      <c r="O22" s="72">
        <f t="shared" si="1"/>
        <v>2596202</v>
      </c>
      <c r="P22" s="47">
        <v>0.02</v>
      </c>
    </row>
    <row r="23" spans="1:16" ht="13.5">
      <c r="A23" s="19">
        <v>20</v>
      </c>
      <c r="B23" s="20" t="s">
        <v>29</v>
      </c>
      <c r="C23" s="27">
        <v>995796</v>
      </c>
      <c r="D23" s="27">
        <v>5328841</v>
      </c>
      <c r="E23" s="27">
        <v>598231</v>
      </c>
      <c r="F23" s="27">
        <v>0</v>
      </c>
      <c r="G23" s="27">
        <v>0</v>
      </c>
      <c r="H23" s="27">
        <v>0</v>
      </c>
      <c r="I23" s="27">
        <f t="shared" si="0"/>
        <v>6922868</v>
      </c>
      <c r="J23" s="78">
        <v>29.39</v>
      </c>
      <c r="K23" s="27">
        <v>8341906</v>
      </c>
      <c r="L23" s="73">
        <v>0</v>
      </c>
      <c r="M23" s="73">
        <v>0</v>
      </c>
      <c r="N23" s="73">
        <v>0</v>
      </c>
      <c r="O23" s="27">
        <f t="shared" si="1"/>
        <v>8341906</v>
      </c>
      <c r="P23" s="48">
        <v>0.02</v>
      </c>
    </row>
    <row r="24" spans="1:16" ht="13.5">
      <c r="A24" s="24">
        <v>21</v>
      </c>
      <c r="B24" s="25" t="s">
        <v>30</v>
      </c>
      <c r="C24" s="26">
        <v>378929</v>
      </c>
      <c r="D24" s="26">
        <v>1548572</v>
      </c>
      <c r="E24" s="26">
        <v>0</v>
      </c>
      <c r="F24" s="26">
        <v>110723</v>
      </c>
      <c r="G24" s="26">
        <v>0</v>
      </c>
      <c r="H24" s="26">
        <v>0</v>
      </c>
      <c r="I24" s="26">
        <f t="shared" si="0"/>
        <v>2038224</v>
      </c>
      <c r="J24" s="77">
        <v>27.39</v>
      </c>
      <c r="K24" s="26">
        <v>5145343</v>
      </c>
      <c r="L24" s="72">
        <v>0</v>
      </c>
      <c r="M24" s="72">
        <v>0</v>
      </c>
      <c r="N24" s="72">
        <v>0</v>
      </c>
      <c r="O24" s="72">
        <f t="shared" si="1"/>
        <v>5145343</v>
      </c>
      <c r="P24" s="47">
        <v>0.02</v>
      </c>
    </row>
    <row r="25" spans="1:16" ht="13.5">
      <c r="A25" s="24">
        <v>22</v>
      </c>
      <c r="B25" s="25" t="s">
        <v>31</v>
      </c>
      <c r="C25" s="26">
        <v>223821</v>
      </c>
      <c r="D25" s="26">
        <v>1316104</v>
      </c>
      <c r="E25" s="26">
        <v>1219590</v>
      </c>
      <c r="F25" s="26">
        <v>0</v>
      </c>
      <c r="G25" s="26">
        <v>3866</v>
      </c>
      <c r="H25" s="26">
        <v>0</v>
      </c>
      <c r="I25" s="26">
        <f t="shared" si="0"/>
        <v>2763381</v>
      </c>
      <c r="J25" s="77">
        <v>68.71</v>
      </c>
      <c r="K25" s="26">
        <v>2147356</v>
      </c>
      <c r="L25" s="72">
        <v>0</v>
      </c>
      <c r="M25" s="72">
        <v>146</v>
      </c>
      <c r="N25" s="72">
        <v>0</v>
      </c>
      <c r="O25" s="72">
        <f t="shared" si="1"/>
        <v>2147502</v>
      </c>
      <c r="P25" s="47">
        <v>0.02</v>
      </c>
    </row>
    <row r="26" spans="1:16" ht="13.5">
      <c r="A26" s="24">
        <v>23</v>
      </c>
      <c r="B26" s="25" t="s">
        <v>32</v>
      </c>
      <c r="C26" s="26">
        <v>2358402</v>
      </c>
      <c r="D26" s="26">
        <v>3242290</v>
      </c>
      <c r="E26" s="26">
        <v>11549081</v>
      </c>
      <c r="F26" s="26">
        <v>0</v>
      </c>
      <c r="G26" s="26">
        <v>0</v>
      </c>
      <c r="H26" s="26">
        <v>0</v>
      </c>
      <c r="I26" s="26">
        <f t="shared" si="0"/>
        <v>17149773</v>
      </c>
      <c r="J26" s="77">
        <v>32.59</v>
      </c>
      <c r="K26" s="26">
        <v>28987769</v>
      </c>
      <c r="L26" s="72">
        <v>0</v>
      </c>
      <c r="M26" s="72">
        <v>0</v>
      </c>
      <c r="N26" s="72">
        <v>0</v>
      </c>
      <c r="O26" s="72">
        <f t="shared" si="1"/>
        <v>28987769</v>
      </c>
      <c r="P26" s="47">
        <v>0.02</v>
      </c>
    </row>
    <row r="27" spans="1:16" ht="13.5">
      <c r="A27" s="24">
        <v>24</v>
      </c>
      <c r="B27" s="25" t="s">
        <v>33</v>
      </c>
      <c r="C27" s="26">
        <v>1684900</v>
      </c>
      <c r="D27" s="26">
        <v>23691868</v>
      </c>
      <c r="E27" s="26">
        <v>3100204</v>
      </c>
      <c r="F27" s="26">
        <v>0</v>
      </c>
      <c r="G27" s="26">
        <v>12434</v>
      </c>
      <c r="H27" s="26">
        <v>0</v>
      </c>
      <c r="I27" s="26">
        <f t="shared" si="0"/>
        <v>28489406</v>
      </c>
      <c r="J27" s="77">
        <v>58.12</v>
      </c>
      <c r="K27" s="26">
        <v>21041895</v>
      </c>
      <c r="L27" s="72">
        <v>0</v>
      </c>
      <c r="M27" s="72">
        <v>0</v>
      </c>
      <c r="N27" s="72">
        <v>0</v>
      </c>
      <c r="O27" s="72">
        <f t="shared" si="1"/>
        <v>21041895</v>
      </c>
      <c r="P27" s="47">
        <v>0.02</v>
      </c>
    </row>
    <row r="28" spans="1:16" ht="13.5">
      <c r="A28" s="19">
        <v>25</v>
      </c>
      <c r="B28" s="20" t="s">
        <v>34</v>
      </c>
      <c r="C28" s="27">
        <v>1146264</v>
      </c>
      <c r="D28" s="27">
        <v>4974801</v>
      </c>
      <c r="E28" s="27">
        <v>380945</v>
      </c>
      <c r="F28" s="27">
        <v>0</v>
      </c>
      <c r="G28" s="27">
        <v>0</v>
      </c>
      <c r="H28" s="27">
        <v>0</v>
      </c>
      <c r="I28" s="27">
        <f t="shared" si="0"/>
        <v>6502010</v>
      </c>
      <c r="J28" s="78">
        <v>27.23</v>
      </c>
      <c r="K28" s="27">
        <v>5249322</v>
      </c>
      <c r="L28" s="73">
        <v>0</v>
      </c>
      <c r="M28" s="73">
        <v>0</v>
      </c>
      <c r="N28" s="73">
        <v>0</v>
      </c>
      <c r="O28" s="27">
        <f t="shared" si="1"/>
        <v>5249322</v>
      </c>
      <c r="P28" s="48">
        <v>0.03</v>
      </c>
    </row>
    <row r="29" spans="1:16" ht="13.5">
      <c r="A29" s="24">
        <v>26</v>
      </c>
      <c r="B29" s="25" t="s">
        <v>35</v>
      </c>
      <c r="C29" s="26">
        <v>9623392</v>
      </c>
      <c r="D29" s="26">
        <v>66048514</v>
      </c>
      <c r="E29" s="26">
        <v>0</v>
      </c>
      <c r="F29" s="26">
        <v>0</v>
      </c>
      <c r="G29" s="26">
        <v>0</v>
      </c>
      <c r="H29" s="26">
        <v>0</v>
      </c>
      <c r="I29" s="26">
        <f t="shared" si="0"/>
        <v>75671906</v>
      </c>
      <c r="J29" s="77">
        <v>22.67</v>
      </c>
      <c r="K29" s="26">
        <v>181400528</v>
      </c>
      <c r="L29" s="72">
        <v>0</v>
      </c>
      <c r="M29" s="72">
        <v>0</v>
      </c>
      <c r="N29" s="72">
        <v>0</v>
      </c>
      <c r="O29" s="72">
        <f t="shared" si="1"/>
        <v>181400528</v>
      </c>
      <c r="P29" s="47">
        <v>0.02</v>
      </c>
    </row>
    <row r="30" spans="1:16" ht="13.5">
      <c r="A30" s="24">
        <v>27</v>
      </c>
      <c r="B30" s="25" t="s">
        <v>36</v>
      </c>
      <c r="C30" s="26">
        <v>1212562</v>
      </c>
      <c r="D30" s="26">
        <v>4072803</v>
      </c>
      <c r="E30" s="26">
        <v>2205475</v>
      </c>
      <c r="F30" s="26">
        <v>499546</v>
      </c>
      <c r="G30" s="26">
        <v>29254</v>
      </c>
      <c r="H30" s="26">
        <v>0</v>
      </c>
      <c r="I30" s="26">
        <f t="shared" si="0"/>
        <v>8019640</v>
      </c>
      <c r="J30" s="77">
        <v>42.25</v>
      </c>
      <c r="K30" s="26">
        <v>10513514</v>
      </c>
      <c r="L30" s="72">
        <v>0</v>
      </c>
      <c r="M30" s="72">
        <v>102315</v>
      </c>
      <c r="N30" s="72">
        <v>0</v>
      </c>
      <c r="O30" s="72">
        <f t="shared" si="1"/>
        <v>10615829</v>
      </c>
      <c r="P30" s="47">
        <v>0.025</v>
      </c>
    </row>
    <row r="31" spans="1:16" ht="13.5">
      <c r="A31" s="24">
        <v>28</v>
      </c>
      <c r="B31" s="25" t="s">
        <v>37</v>
      </c>
      <c r="C31" s="26">
        <v>7861651</v>
      </c>
      <c r="D31" s="26">
        <v>49604603</v>
      </c>
      <c r="E31" s="26">
        <v>0</v>
      </c>
      <c r="F31" s="26">
        <v>0</v>
      </c>
      <c r="G31" s="26">
        <v>84083</v>
      </c>
      <c r="H31" s="26">
        <v>0</v>
      </c>
      <c r="I31" s="26">
        <f t="shared" si="0"/>
        <v>57550337</v>
      </c>
      <c r="J31" s="77">
        <v>32.55</v>
      </c>
      <c r="K31" s="26">
        <v>112893205</v>
      </c>
      <c r="L31" s="72">
        <v>0</v>
      </c>
      <c r="M31" s="72">
        <v>671682</v>
      </c>
      <c r="N31" s="72">
        <v>0</v>
      </c>
      <c r="O31" s="72">
        <f t="shared" si="1"/>
        <v>113564887</v>
      </c>
      <c r="P31" s="47">
        <v>0.02</v>
      </c>
    </row>
    <row r="32" spans="1:16" ht="13.5">
      <c r="A32" s="24">
        <v>29</v>
      </c>
      <c r="B32" s="25" t="s">
        <v>38</v>
      </c>
      <c r="C32" s="26">
        <v>2819334</v>
      </c>
      <c r="D32" s="26">
        <v>19005473</v>
      </c>
      <c r="E32" s="26">
        <v>11805247</v>
      </c>
      <c r="F32" s="26">
        <v>0</v>
      </c>
      <c r="G32" s="26">
        <v>0</v>
      </c>
      <c r="H32" s="26">
        <v>0</v>
      </c>
      <c r="I32" s="26">
        <f t="shared" si="0"/>
        <v>33630054</v>
      </c>
      <c r="J32" s="77">
        <v>41.67</v>
      </c>
      <c r="K32" s="26">
        <v>32910355</v>
      </c>
      <c r="L32" s="72">
        <v>0</v>
      </c>
      <c r="M32" s="72">
        <v>0</v>
      </c>
      <c r="N32" s="72">
        <v>0</v>
      </c>
      <c r="O32" s="72">
        <f t="shared" si="1"/>
        <v>32910355</v>
      </c>
      <c r="P32" s="47">
        <v>0.02</v>
      </c>
    </row>
    <row r="33" spans="1:16" ht="13.5">
      <c r="A33" s="19">
        <v>30</v>
      </c>
      <c r="B33" s="20" t="s">
        <v>39</v>
      </c>
      <c r="C33" s="27">
        <v>429187</v>
      </c>
      <c r="D33" s="27">
        <v>3771953</v>
      </c>
      <c r="E33" s="27">
        <v>0</v>
      </c>
      <c r="F33" s="27">
        <v>0</v>
      </c>
      <c r="G33" s="27">
        <v>0</v>
      </c>
      <c r="H33" s="27">
        <v>0</v>
      </c>
      <c r="I33" s="27">
        <f t="shared" si="0"/>
        <v>4201140</v>
      </c>
      <c r="J33" s="78">
        <v>57.28</v>
      </c>
      <c r="K33" s="27">
        <v>6440340</v>
      </c>
      <c r="L33" s="73">
        <v>0</v>
      </c>
      <c r="M33" s="73">
        <v>0</v>
      </c>
      <c r="N33" s="73">
        <v>0</v>
      </c>
      <c r="O33" s="27">
        <f t="shared" si="1"/>
        <v>6440340</v>
      </c>
      <c r="P33" s="48">
        <v>0.03</v>
      </c>
    </row>
    <row r="34" spans="1:16" ht="13.5">
      <c r="A34" s="24">
        <v>31</v>
      </c>
      <c r="B34" s="25" t="s">
        <v>40</v>
      </c>
      <c r="C34" s="26">
        <v>1575238</v>
      </c>
      <c r="D34" s="26">
        <v>11456086</v>
      </c>
      <c r="E34" s="26">
        <v>3781411</v>
      </c>
      <c r="F34" s="26">
        <v>0</v>
      </c>
      <c r="G34" s="26">
        <v>0</v>
      </c>
      <c r="H34" s="26">
        <v>0</v>
      </c>
      <c r="I34" s="26">
        <f t="shared" si="0"/>
        <v>16812735</v>
      </c>
      <c r="J34" s="77">
        <v>45.97</v>
      </c>
      <c r="K34" s="26">
        <v>14907192</v>
      </c>
      <c r="L34" s="72">
        <v>0</v>
      </c>
      <c r="M34" s="72">
        <v>0</v>
      </c>
      <c r="N34" s="72">
        <v>0</v>
      </c>
      <c r="O34" s="72">
        <f t="shared" si="1"/>
        <v>14907192</v>
      </c>
      <c r="P34" s="47">
        <v>0.02</v>
      </c>
    </row>
    <row r="35" spans="1:16" ht="13.5">
      <c r="A35" s="24">
        <v>32</v>
      </c>
      <c r="B35" s="25" t="s">
        <v>41</v>
      </c>
      <c r="C35" s="26">
        <v>1449561</v>
      </c>
      <c r="D35" s="26">
        <v>8334814</v>
      </c>
      <c r="E35" s="26">
        <v>5387932</v>
      </c>
      <c r="F35" s="26">
        <v>0</v>
      </c>
      <c r="G35" s="26">
        <v>112434</v>
      </c>
      <c r="H35" s="26">
        <v>0</v>
      </c>
      <c r="I35" s="26">
        <f t="shared" si="0"/>
        <v>15284741</v>
      </c>
      <c r="J35" s="77">
        <v>34.53</v>
      </c>
      <c r="K35" s="26">
        <v>35935674</v>
      </c>
      <c r="L35" s="72">
        <v>0</v>
      </c>
      <c r="M35" s="72">
        <v>0</v>
      </c>
      <c r="N35" s="72">
        <v>1412716</v>
      </c>
      <c r="O35" s="72">
        <f t="shared" si="1"/>
        <v>37348390</v>
      </c>
      <c r="P35" s="47">
        <v>0.025</v>
      </c>
    </row>
    <row r="36" spans="1:16" ht="13.5">
      <c r="A36" s="24">
        <v>33</v>
      </c>
      <c r="B36" s="25" t="s">
        <v>42</v>
      </c>
      <c r="C36" s="26">
        <v>569746</v>
      </c>
      <c r="D36" s="26">
        <v>547218</v>
      </c>
      <c r="E36" s="26">
        <v>1293951</v>
      </c>
      <c r="F36" s="26">
        <v>0</v>
      </c>
      <c r="G36" s="26">
        <v>0</v>
      </c>
      <c r="H36" s="26">
        <v>0</v>
      </c>
      <c r="I36" s="26">
        <f t="shared" si="0"/>
        <v>2410915</v>
      </c>
      <c r="J36" s="77">
        <v>22.01</v>
      </c>
      <c r="K36" s="26">
        <v>3529423</v>
      </c>
      <c r="L36" s="72">
        <v>0</v>
      </c>
      <c r="M36" s="72">
        <v>0</v>
      </c>
      <c r="N36" s="72">
        <v>0</v>
      </c>
      <c r="O36" s="72">
        <f t="shared" si="1"/>
        <v>3529423</v>
      </c>
      <c r="P36" s="47">
        <v>0.025</v>
      </c>
    </row>
    <row r="37" spans="1:16" ht="13.5">
      <c r="A37" s="24">
        <v>34</v>
      </c>
      <c r="B37" s="25" t="s">
        <v>43</v>
      </c>
      <c r="C37" s="26">
        <v>802619</v>
      </c>
      <c r="D37" s="26">
        <v>3961121</v>
      </c>
      <c r="E37" s="26">
        <v>1405340</v>
      </c>
      <c r="F37" s="26">
        <v>250710</v>
      </c>
      <c r="G37" s="26">
        <v>0</v>
      </c>
      <c r="H37" s="26">
        <v>0</v>
      </c>
      <c r="I37" s="26">
        <f t="shared" si="0"/>
        <v>6419790</v>
      </c>
      <c r="J37" s="77">
        <v>46.53</v>
      </c>
      <c r="K37" s="26">
        <v>6038310</v>
      </c>
      <c r="L37" s="72">
        <v>0</v>
      </c>
      <c r="M37" s="72">
        <v>4724</v>
      </c>
      <c r="N37" s="72">
        <v>0</v>
      </c>
      <c r="O37" s="72">
        <f t="shared" si="1"/>
        <v>6043034</v>
      </c>
      <c r="P37" s="47">
        <v>0.02</v>
      </c>
    </row>
    <row r="38" spans="1:16" ht="13.5">
      <c r="A38" s="19">
        <v>35</v>
      </c>
      <c r="B38" s="20" t="s">
        <v>44</v>
      </c>
      <c r="C38" s="27">
        <v>1430047</v>
      </c>
      <c r="D38" s="27">
        <v>4733051</v>
      </c>
      <c r="E38" s="27">
        <v>2547589</v>
      </c>
      <c r="F38" s="27">
        <v>0</v>
      </c>
      <c r="G38" s="27">
        <v>12806</v>
      </c>
      <c r="H38" s="27">
        <v>0</v>
      </c>
      <c r="I38" s="27">
        <f t="shared" si="0"/>
        <v>8723493</v>
      </c>
      <c r="J38" s="78">
        <v>28.56</v>
      </c>
      <c r="K38" s="27">
        <v>11792760</v>
      </c>
      <c r="L38" s="73">
        <v>0</v>
      </c>
      <c r="M38" s="73">
        <v>0</v>
      </c>
      <c r="N38" s="73">
        <v>0</v>
      </c>
      <c r="O38" s="27">
        <f t="shared" si="1"/>
        <v>11792760</v>
      </c>
      <c r="P38" s="48">
        <v>0.02</v>
      </c>
    </row>
    <row r="39" spans="1:16" ht="13.5">
      <c r="A39" s="24">
        <v>36</v>
      </c>
      <c r="B39" s="25" t="s">
        <v>45</v>
      </c>
      <c r="C39" s="26">
        <v>82591467</v>
      </c>
      <c r="D39" s="26">
        <v>37860736</v>
      </c>
      <c r="E39" s="26">
        <v>13238861</v>
      </c>
      <c r="F39" s="26">
        <v>0</v>
      </c>
      <c r="G39" s="26">
        <v>0</v>
      </c>
      <c r="H39" s="26">
        <v>0</v>
      </c>
      <c r="I39" s="26">
        <f t="shared" si="0"/>
        <v>133691064</v>
      </c>
      <c r="J39" s="77">
        <v>43.28</v>
      </c>
      <c r="K39" s="26">
        <v>108119002</v>
      </c>
      <c r="L39" s="72">
        <v>0</v>
      </c>
      <c r="M39" s="72">
        <v>0</v>
      </c>
      <c r="N39" s="72">
        <v>0</v>
      </c>
      <c r="O39" s="72">
        <f t="shared" si="1"/>
        <v>108119002</v>
      </c>
      <c r="P39" s="47">
        <v>0.015</v>
      </c>
    </row>
    <row r="40" spans="1:16" ht="13.5">
      <c r="A40" s="24">
        <v>37</v>
      </c>
      <c r="B40" s="25" t="s">
        <v>46</v>
      </c>
      <c r="C40" s="26">
        <v>3593833</v>
      </c>
      <c r="D40" s="26">
        <v>13879685</v>
      </c>
      <c r="E40" s="26">
        <v>6512276</v>
      </c>
      <c r="F40" s="26">
        <v>0</v>
      </c>
      <c r="G40" s="26">
        <v>43198</v>
      </c>
      <c r="H40" s="26">
        <v>0</v>
      </c>
      <c r="I40" s="26">
        <f t="shared" si="0"/>
        <v>24028992</v>
      </c>
      <c r="J40" s="77">
        <v>40.79</v>
      </c>
      <c r="K40" s="26">
        <v>41309080</v>
      </c>
      <c r="L40" s="72">
        <v>0</v>
      </c>
      <c r="M40" s="72">
        <v>0</v>
      </c>
      <c r="N40" s="72">
        <v>0</v>
      </c>
      <c r="O40" s="72">
        <f t="shared" si="1"/>
        <v>41309080</v>
      </c>
      <c r="P40" s="47">
        <v>0.03</v>
      </c>
    </row>
    <row r="41" spans="1:16" ht="13.5">
      <c r="A41" s="24">
        <v>38</v>
      </c>
      <c r="B41" s="25" t="s">
        <v>47</v>
      </c>
      <c r="C41" s="26">
        <v>6343058</v>
      </c>
      <c r="D41" s="26">
        <v>19016841</v>
      </c>
      <c r="E41" s="26">
        <v>0</v>
      </c>
      <c r="F41" s="26">
        <v>0</v>
      </c>
      <c r="G41" s="26">
        <v>0</v>
      </c>
      <c r="H41" s="26">
        <v>0</v>
      </c>
      <c r="I41" s="26">
        <f t="shared" si="0"/>
        <v>25359899</v>
      </c>
      <c r="J41" s="77">
        <v>25.93</v>
      </c>
      <c r="K41" s="26">
        <v>23490808</v>
      </c>
      <c r="L41" s="72">
        <v>0</v>
      </c>
      <c r="M41" s="72">
        <v>0</v>
      </c>
      <c r="N41" s="72">
        <v>0</v>
      </c>
      <c r="O41" s="72">
        <f t="shared" si="1"/>
        <v>23490808</v>
      </c>
      <c r="P41" s="47">
        <v>0.02</v>
      </c>
    </row>
    <row r="42" spans="1:16" ht="13.5">
      <c r="A42" s="24">
        <v>39</v>
      </c>
      <c r="B42" s="25" t="s">
        <v>48</v>
      </c>
      <c r="C42" s="26">
        <v>1676057</v>
      </c>
      <c r="D42" s="26">
        <v>4415330</v>
      </c>
      <c r="E42" s="26">
        <v>452359</v>
      </c>
      <c r="F42" s="26">
        <v>0</v>
      </c>
      <c r="G42" s="26">
        <v>0</v>
      </c>
      <c r="H42" s="26">
        <v>0</v>
      </c>
      <c r="I42" s="26">
        <f t="shared" si="0"/>
        <v>6543746</v>
      </c>
      <c r="J42" s="77">
        <v>17.66</v>
      </c>
      <c r="K42" s="26">
        <v>6099336</v>
      </c>
      <c r="L42" s="72">
        <v>0</v>
      </c>
      <c r="M42" s="72">
        <v>0</v>
      </c>
      <c r="N42" s="72">
        <v>0</v>
      </c>
      <c r="O42" s="72">
        <f t="shared" si="1"/>
        <v>6099336</v>
      </c>
      <c r="P42" s="47">
        <v>0.02</v>
      </c>
    </row>
    <row r="43" spans="1:16" ht="13.5">
      <c r="A43" s="19">
        <v>40</v>
      </c>
      <c r="B43" s="20" t="s">
        <v>49</v>
      </c>
      <c r="C43" s="27">
        <v>3422743</v>
      </c>
      <c r="D43" s="27">
        <v>22160074</v>
      </c>
      <c r="E43" s="27">
        <v>8498798</v>
      </c>
      <c r="F43" s="27">
        <v>303409</v>
      </c>
      <c r="G43" s="27">
        <v>381270</v>
      </c>
      <c r="H43" s="27">
        <v>0</v>
      </c>
      <c r="I43" s="27">
        <f t="shared" si="0"/>
        <v>34766294</v>
      </c>
      <c r="J43" s="78">
        <v>50.16</v>
      </c>
      <c r="K43" s="27">
        <v>35665542</v>
      </c>
      <c r="L43" s="73">
        <v>0</v>
      </c>
      <c r="M43" s="73">
        <v>0</v>
      </c>
      <c r="N43" s="73">
        <v>0</v>
      </c>
      <c r="O43" s="27">
        <f t="shared" si="1"/>
        <v>35665542</v>
      </c>
      <c r="P43" s="48">
        <v>0.015</v>
      </c>
    </row>
    <row r="44" spans="1:16" ht="13.5">
      <c r="A44" s="24">
        <v>41</v>
      </c>
      <c r="B44" s="25" t="s">
        <v>50</v>
      </c>
      <c r="C44" s="26">
        <v>941580</v>
      </c>
      <c r="D44" s="26">
        <v>7549723</v>
      </c>
      <c r="E44" s="26">
        <v>661885</v>
      </c>
      <c r="F44" s="26">
        <v>0</v>
      </c>
      <c r="G44" s="26">
        <v>0</v>
      </c>
      <c r="H44" s="26">
        <v>0</v>
      </c>
      <c r="I44" s="26">
        <f t="shared" si="0"/>
        <v>9153188</v>
      </c>
      <c r="J44" s="77">
        <v>42.87</v>
      </c>
      <c r="K44" s="26">
        <v>3995534</v>
      </c>
      <c r="L44" s="72">
        <v>0</v>
      </c>
      <c r="M44" s="72">
        <v>0</v>
      </c>
      <c r="N44" s="72">
        <v>0</v>
      </c>
      <c r="O44" s="72">
        <f t="shared" si="1"/>
        <v>3995534</v>
      </c>
      <c r="P44" s="47">
        <v>0.02</v>
      </c>
    </row>
    <row r="45" spans="1:16" ht="13.5">
      <c r="A45" s="24">
        <v>42</v>
      </c>
      <c r="B45" s="25" t="s">
        <v>51</v>
      </c>
      <c r="C45" s="26">
        <v>1593232</v>
      </c>
      <c r="D45" s="26">
        <v>1573507</v>
      </c>
      <c r="E45" s="26">
        <v>2258098</v>
      </c>
      <c r="F45" s="26">
        <v>103069</v>
      </c>
      <c r="G45" s="26">
        <v>59759</v>
      </c>
      <c r="H45" s="26">
        <v>0</v>
      </c>
      <c r="I45" s="26">
        <f t="shared" si="0"/>
        <v>5587665</v>
      </c>
      <c r="J45" s="77">
        <v>27.7</v>
      </c>
      <c r="K45" s="26">
        <v>6098883</v>
      </c>
      <c r="L45" s="72">
        <v>0</v>
      </c>
      <c r="M45" s="72">
        <v>0</v>
      </c>
      <c r="N45" s="72">
        <v>0</v>
      </c>
      <c r="O45" s="72">
        <f t="shared" si="1"/>
        <v>6098883</v>
      </c>
      <c r="P45" s="47">
        <v>0.02</v>
      </c>
    </row>
    <row r="46" spans="1:16" ht="13.5">
      <c r="A46" s="24">
        <v>43</v>
      </c>
      <c r="B46" s="25" t="s">
        <v>52</v>
      </c>
      <c r="C46" s="26">
        <v>790419</v>
      </c>
      <c r="D46" s="26">
        <v>2807967</v>
      </c>
      <c r="E46" s="26">
        <v>1530654</v>
      </c>
      <c r="F46" s="26">
        <v>4474</v>
      </c>
      <c r="G46" s="26">
        <v>10317</v>
      </c>
      <c r="H46" s="26">
        <v>0</v>
      </c>
      <c r="I46" s="26">
        <f t="shared" si="0"/>
        <v>5143831</v>
      </c>
      <c r="J46" s="77">
        <v>33.97</v>
      </c>
      <c r="K46" s="26">
        <v>9644341</v>
      </c>
      <c r="L46" s="72">
        <v>0</v>
      </c>
      <c r="M46" s="72">
        <v>39176</v>
      </c>
      <c r="N46" s="72">
        <v>0</v>
      </c>
      <c r="O46" s="72">
        <f t="shared" si="1"/>
        <v>9683517</v>
      </c>
      <c r="P46" s="47">
        <v>0.025</v>
      </c>
    </row>
    <row r="47" spans="1:16" ht="13.5">
      <c r="A47" s="24">
        <v>44</v>
      </c>
      <c r="B47" s="25" t="s">
        <v>53</v>
      </c>
      <c r="C47" s="26">
        <v>1263255</v>
      </c>
      <c r="D47" s="26">
        <v>10527122</v>
      </c>
      <c r="E47" s="26">
        <v>3368679</v>
      </c>
      <c r="F47" s="26">
        <v>0</v>
      </c>
      <c r="G47" s="26">
        <v>0</v>
      </c>
      <c r="H47" s="26">
        <v>0</v>
      </c>
      <c r="I47" s="26">
        <f t="shared" si="0"/>
        <v>15159056</v>
      </c>
      <c r="J47" s="77">
        <v>48.44</v>
      </c>
      <c r="K47" s="26">
        <v>14948376</v>
      </c>
      <c r="L47" s="72">
        <v>0</v>
      </c>
      <c r="M47" s="72">
        <v>0</v>
      </c>
      <c r="N47" s="72">
        <v>0</v>
      </c>
      <c r="O47" s="72">
        <f t="shared" si="1"/>
        <v>14948376</v>
      </c>
      <c r="P47" s="47">
        <v>0.02</v>
      </c>
    </row>
    <row r="48" spans="1:16" ht="13.5">
      <c r="A48" s="19">
        <v>45</v>
      </c>
      <c r="B48" s="20" t="s">
        <v>54</v>
      </c>
      <c r="C48" s="27">
        <v>4642633</v>
      </c>
      <c r="D48" s="27">
        <v>51237810</v>
      </c>
      <c r="E48" s="27">
        <v>6717453</v>
      </c>
      <c r="F48" s="27">
        <v>0</v>
      </c>
      <c r="G48" s="27">
        <v>0</v>
      </c>
      <c r="H48" s="27">
        <v>0</v>
      </c>
      <c r="I48" s="27">
        <f t="shared" si="0"/>
        <v>62597896</v>
      </c>
      <c r="J48" s="78">
        <v>54.11</v>
      </c>
      <c r="K48" s="27">
        <v>57527413</v>
      </c>
      <c r="L48" s="73">
        <v>0</v>
      </c>
      <c r="M48" s="73">
        <v>0</v>
      </c>
      <c r="N48" s="73">
        <v>0</v>
      </c>
      <c r="O48" s="27">
        <f t="shared" si="1"/>
        <v>57527413</v>
      </c>
      <c r="P48" s="48">
        <v>0.03</v>
      </c>
    </row>
    <row r="49" spans="1:16" ht="13.5">
      <c r="A49" s="24">
        <v>46</v>
      </c>
      <c r="B49" s="25" t="s">
        <v>55</v>
      </c>
      <c r="C49" s="26">
        <v>148731</v>
      </c>
      <c r="D49" s="26">
        <v>637211</v>
      </c>
      <c r="E49" s="26">
        <v>0</v>
      </c>
      <c r="F49" s="26">
        <v>0</v>
      </c>
      <c r="G49" s="26">
        <v>0</v>
      </c>
      <c r="H49" s="26">
        <v>0</v>
      </c>
      <c r="I49" s="26">
        <f t="shared" si="0"/>
        <v>785942</v>
      </c>
      <c r="J49" s="77">
        <v>17.48</v>
      </c>
      <c r="K49" s="26">
        <v>1776513</v>
      </c>
      <c r="L49" s="72">
        <v>0</v>
      </c>
      <c r="M49" s="72">
        <v>0</v>
      </c>
      <c r="N49" s="72">
        <v>0</v>
      </c>
      <c r="O49" s="72">
        <f t="shared" si="1"/>
        <v>1776513</v>
      </c>
      <c r="P49" s="47">
        <v>0.02</v>
      </c>
    </row>
    <row r="50" spans="1:16" ht="13.5">
      <c r="A50" s="24">
        <v>47</v>
      </c>
      <c r="B50" s="25" t="s">
        <v>56</v>
      </c>
      <c r="C50" s="26">
        <v>1929867</v>
      </c>
      <c r="D50" s="26">
        <v>15066298</v>
      </c>
      <c r="E50" s="26">
        <v>4893828</v>
      </c>
      <c r="F50" s="26">
        <v>0</v>
      </c>
      <c r="G50" s="26">
        <v>0</v>
      </c>
      <c r="H50" s="26">
        <v>0</v>
      </c>
      <c r="I50" s="26">
        <f t="shared" si="0"/>
        <v>21889993</v>
      </c>
      <c r="J50" s="77">
        <v>44.71</v>
      </c>
      <c r="K50" s="26">
        <v>25285692</v>
      </c>
      <c r="L50" s="72">
        <v>0</v>
      </c>
      <c r="M50" s="72">
        <v>0</v>
      </c>
      <c r="N50" s="72">
        <v>0</v>
      </c>
      <c r="O50" s="72">
        <f t="shared" si="1"/>
        <v>25285692</v>
      </c>
      <c r="P50" s="47">
        <v>0.025</v>
      </c>
    </row>
    <row r="51" spans="1:16" ht="13.5">
      <c r="A51" s="24">
        <v>48</v>
      </c>
      <c r="B51" s="25" t="s">
        <v>57</v>
      </c>
      <c r="C51" s="26">
        <v>1422397</v>
      </c>
      <c r="D51" s="26">
        <v>10025220</v>
      </c>
      <c r="E51" s="26">
        <v>3910567</v>
      </c>
      <c r="F51" s="26">
        <v>0</v>
      </c>
      <c r="G51" s="26">
        <v>0</v>
      </c>
      <c r="H51" s="26">
        <v>0</v>
      </c>
      <c r="I51" s="26">
        <f t="shared" si="0"/>
        <v>15358184</v>
      </c>
      <c r="J51" s="77">
        <v>37.5</v>
      </c>
      <c r="K51" s="26">
        <v>22563829</v>
      </c>
      <c r="L51" s="72">
        <v>0</v>
      </c>
      <c r="M51" s="72">
        <v>0</v>
      </c>
      <c r="N51" s="72">
        <v>0</v>
      </c>
      <c r="O51" s="72">
        <f t="shared" si="1"/>
        <v>22563829</v>
      </c>
      <c r="P51" s="47">
        <v>0.0225</v>
      </c>
    </row>
    <row r="52" spans="1:16" ht="13.5">
      <c r="A52" s="24">
        <v>49</v>
      </c>
      <c r="B52" s="25" t="s">
        <v>58</v>
      </c>
      <c r="C52" s="26">
        <v>2491833</v>
      </c>
      <c r="D52" s="26">
        <v>9042434</v>
      </c>
      <c r="E52" s="26">
        <v>0</v>
      </c>
      <c r="F52" s="26">
        <v>0</v>
      </c>
      <c r="G52" s="26">
        <v>0</v>
      </c>
      <c r="H52" s="26">
        <v>0</v>
      </c>
      <c r="I52" s="26">
        <f t="shared" si="0"/>
        <v>11534267</v>
      </c>
      <c r="J52" s="77">
        <v>20.14</v>
      </c>
      <c r="K52" s="26">
        <v>23711915</v>
      </c>
      <c r="L52" s="72">
        <v>0</v>
      </c>
      <c r="M52" s="72">
        <v>0</v>
      </c>
      <c r="N52" s="72">
        <v>0</v>
      </c>
      <c r="O52" s="72">
        <f t="shared" si="1"/>
        <v>23711915</v>
      </c>
      <c r="P52" s="47">
        <v>0.02</v>
      </c>
    </row>
    <row r="53" spans="1:16" ht="13.5">
      <c r="A53" s="19">
        <v>50</v>
      </c>
      <c r="B53" s="20" t="s">
        <v>59</v>
      </c>
      <c r="C53" s="27">
        <v>713892</v>
      </c>
      <c r="D53" s="27">
        <v>2727290</v>
      </c>
      <c r="E53" s="27">
        <v>6225582</v>
      </c>
      <c r="F53" s="27">
        <v>143573</v>
      </c>
      <c r="G53" s="27">
        <v>71575</v>
      </c>
      <c r="H53" s="27">
        <v>0</v>
      </c>
      <c r="I53" s="27">
        <f t="shared" si="0"/>
        <v>9881912</v>
      </c>
      <c r="J53" s="78">
        <v>35.1</v>
      </c>
      <c r="K53" s="27">
        <v>15108947</v>
      </c>
      <c r="L53" s="73">
        <v>0</v>
      </c>
      <c r="M53" s="73">
        <v>0</v>
      </c>
      <c r="N53" s="73">
        <v>0</v>
      </c>
      <c r="O53" s="27">
        <f t="shared" si="1"/>
        <v>15108947</v>
      </c>
      <c r="P53" s="48">
        <v>0.02</v>
      </c>
    </row>
    <row r="54" spans="1:16" ht="13.5">
      <c r="A54" s="24">
        <v>51</v>
      </c>
      <c r="B54" s="25" t="s">
        <v>60</v>
      </c>
      <c r="C54" s="26">
        <v>4926348</v>
      </c>
      <c r="D54" s="26">
        <v>13575325</v>
      </c>
      <c r="E54" s="26">
        <v>1782395</v>
      </c>
      <c r="F54" s="26">
        <v>1258324</v>
      </c>
      <c r="G54" s="26">
        <v>0</v>
      </c>
      <c r="H54" s="26">
        <v>0</v>
      </c>
      <c r="I54" s="26">
        <f t="shared" si="0"/>
        <v>21542392</v>
      </c>
      <c r="J54" s="77">
        <v>29.03</v>
      </c>
      <c r="K54" s="26">
        <v>18001939</v>
      </c>
      <c r="L54" s="72">
        <v>0</v>
      </c>
      <c r="M54" s="72">
        <v>0</v>
      </c>
      <c r="N54" s="72">
        <v>0</v>
      </c>
      <c r="O54" s="72">
        <f t="shared" si="1"/>
        <v>18001939</v>
      </c>
      <c r="P54" s="47">
        <v>0.0175</v>
      </c>
    </row>
    <row r="55" spans="1:16" ht="13.5">
      <c r="A55" s="24">
        <v>52</v>
      </c>
      <c r="B55" s="25" t="s">
        <v>61</v>
      </c>
      <c r="C55" s="26">
        <v>6383988</v>
      </c>
      <c r="D55" s="26">
        <v>70823633</v>
      </c>
      <c r="E55" s="26">
        <v>34127198</v>
      </c>
      <c r="F55" s="26">
        <v>0</v>
      </c>
      <c r="G55" s="26">
        <v>41576</v>
      </c>
      <c r="H55" s="26">
        <v>0</v>
      </c>
      <c r="I55" s="26">
        <f t="shared" si="0"/>
        <v>111376395</v>
      </c>
      <c r="J55" s="77">
        <v>66.66</v>
      </c>
      <c r="K55" s="26">
        <v>82872281</v>
      </c>
      <c r="L55" s="72">
        <v>0</v>
      </c>
      <c r="M55" s="72">
        <v>1843</v>
      </c>
      <c r="N55" s="72">
        <v>0</v>
      </c>
      <c r="O55" s="72">
        <f t="shared" si="1"/>
        <v>82874124</v>
      </c>
      <c r="P55" s="47">
        <v>0.02</v>
      </c>
    </row>
    <row r="56" spans="1:16" ht="13.5">
      <c r="A56" s="24">
        <v>53</v>
      </c>
      <c r="B56" s="25" t="s">
        <v>62</v>
      </c>
      <c r="C56" s="26">
        <v>2066245</v>
      </c>
      <c r="D56" s="26">
        <v>2936399</v>
      </c>
      <c r="E56" s="26">
        <v>1399491</v>
      </c>
      <c r="F56" s="26">
        <v>0</v>
      </c>
      <c r="G56" s="26">
        <v>10168</v>
      </c>
      <c r="H56" s="26">
        <v>0</v>
      </c>
      <c r="I56" s="26">
        <f t="shared" si="0"/>
        <v>6412303</v>
      </c>
      <c r="J56" s="77">
        <v>12.66</v>
      </c>
      <c r="K56" s="26">
        <v>34565638</v>
      </c>
      <c r="L56" s="72">
        <v>0</v>
      </c>
      <c r="M56" s="72">
        <v>163433</v>
      </c>
      <c r="N56" s="72">
        <v>0</v>
      </c>
      <c r="O56" s="72">
        <f t="shared" si="1"/>
        <v>34729071</v>
      </c>
      <c r="P56" s="47">
        <v>0.02</v>
      </c>
    </row>
    <row r="57" spans="1:16" ht="13.5">
      <c r="A57" s="24">
        <v>54</v>
      </c>
      <c r="B57" s="25" t="s">
        <v>63</v>
      </c>
      <c r="C57" s="26">
        <v>243512</v>
      </c>
      <c r="D57" s="26">
        <v>1450791</v>
      </c>
      <c r="E57" s="26">
        <v>0</v>
      </c>
      <c r="F57" s="26">
        <v>0</v>
      </c>
      <c r="G57" s="26">
        <v>0</v>
      </c>
      <c r="H57" s="26">
        <v>0</v>
      </c>
      <c r="I57" s="26">
        <f t="shared" si="0"/>
        <v>1694303</v>
      </c>
      <c r="J57" s="77">
        <v>35.35</v>
      </c>
      <c r="K57" s="26">
        <v>851563</v>
      </c>
      <c r="L57" s="72">
        <v>0</v>
      </c>
      <c r="M57" s="72">
        <v>2523</v>
      </c>
      <c r="N57" s="72">
        <v>0</v>
      </c>
      <c r="O57" s="72">
        <f t="shared" si="1"/>
        <v>854086</v>
      </c>
      <c r="P57" s="47">
        <v>0.015</v>
      </c>
    </row>
    <row r="58" spans="1:16" ht="13.5">
      <c r="A58" s="19">
        <v>55</v>
      </c>
      <c r="B58" s="20" t="s">
        <v>64</v>
      </c>
      <c r="C58" s="27">
        <v>3269728</v>
      </c>
      <c r="D58" s="27">
        <v>4576304</v>
      </c>
      <c r="E58" s="27">
        <v>12995</v>
      </c>
      <c r="F58" s="27">
        <v>0</v>
      </c>
      <c r="G58" s="27">
        <v>14435</v>
      </c>
      <c r="H58" s="27">
        <v>0</v>
      </c>
      <c r="I58" s="27">
        <f t="shared" si="0"/>
        <v>7873462</v>
      </c>
      <c r="J58" s="78">
        <v>9.71</v>
      </c>
      <c r="K58" s="27">
        <v>51933519</v>
      </c>
      <c r="L58" s="73">
        <v>0</v>
      </c>
      <c r="M58" s="73">
        <v>0</v>
      </c>
      <c r="N58" s="73">
        <v>0</v>
      </c>
      <c r="O58" s="27">
        <f t="shared" si="1"/>
        <v>51933519</v>
      </c>
      <c r="P58" s="48">
        <v>0.0208</v>
      </c>
    </row>
    <row r="59" spans="1:16" ht="13.5">
      <c r="A59" s="24">
        <v>56</v>
      </c>
      <c r="B59" s="25" t="s">
        <v>65</v>
      </c>
      <c r="C59" s="26">
        <v>554649</v>
      </c>
      <c r="D59" s="26">
        <v>3014190</v>
      </c>
      <c r="E59" s="26">
        <v>0</v>
      </c>
      <c r="F59" s="26">
        <v>0</v>
      </c>
      <c r="G59" s="26">
        <v>0</v>
      </c>
      <c r="H59" s="26">
        <v>0</v>
      </c>
      <c r="I59" s="26">
        <f t="shared" si="0"/>
        <v>3568839</v>
      </c>
      <c r="J59" s="77">
        <v>21.75</v>
      </c>
      <c r="K59" s="26">
        <v>4845439</v>
      </c>
      <c r="L59" s="72">
        <v>0</v>
      </c>
      <c r="M59" s="72">
        <v>17776</v>
      </c>
      <c r="N59" s="72">
        <v>0</v>
      </c>
      <c r="O59" s="72">
        <f t="shared" si="1"/>
        <v>4863215</v>
      </c>
      <c r="P59" s="47">
        <v>0.02</v>
      </c>
    </row>
    <row r="60" spans="1:16" ht="13.5">
      <c r="A60" s="24">
        <v>57</v>
      </c>
      <c r="B60" s="25" t="s">
        <v>66</v>
      </c>
      <c r="C60" s="26">
        <v>1427215</v>
      </c>
      <c r="D60" s="26">
        <v>10742371</v>
      </c>
      <c r="E60" s="26">
        <v>0</v>
      </c>
      <c r="F60" s="26">
        <v>727134</v>
      </c>
      <c r="G60" s="26">
        <v>61013</v>
      </c>
      <c r="H60" s="26">
        <v>0</v>
      </c>
      <c r="I60" s="26">
        <f t="shared" si="0"/>
        <v>12957733</v>
      </c>
      <c r="J60" s="77">
        <v>41.66</v>
      </c>
      <c r="K60" s="26">
        <v>11997885</v>
      </c>
      <c r="L60" s="72">
        <v>0</v>
      </c>
      <c r="M60" s="72">
        <v>410496</v>
      </c>
      <c r="N60" s="72">
        <v>0</v>
      </c>
      <c r="O60" s="72">
        <f t="shared" si="1"/>
        <v>12408381</v>
      </c>
      <c r="P60" s="47">
        <v>0.015</v>
      </c>
    </row>
    <row r="61" spans="1:16" ht="13.5">
      <c r="A61" s="24">
        <v>58</v>
      </c>
      <c r="B61" s="25" t="s">
        <v>67</v>
      </c>
      <c r="C61" s="26">
        <v>553075</v>
      </c>
      <c r="D61" s="26">
        <v>3091001</v>
      </c>
      <c r="E61" s="26">
        <v>4021575</v>
      </c>
      <c r="F61" s="26">
        <v>0</v>
      </c>
      <c r="G61" s="26">
        <v>0</v>
      </c>
      <c r="H61" s="26">
        <v>0</v>
      </c>
      <c r="I61" s="26">
        <f t="shared" si="0"/>
        <v>7665651</v>
      </c>
      <c r="J61" s="77">
        <v>59.69</v>
      </c>
      <c r="K61" s="26">
        <v>12110628</v>
      </c>
      <c r="L61" s="72">
        <v>0</v>
      </c>
      <c r="M61" s="72">
        <v>0</v>
      </c>
      <c r="N61" s="72">
        <v>0</v>
      </c>
      <c r="O61" s="72">
        <f t="shared" si="1"/>
        <v>12110628</v>
      </c>
      <c r="P61" s="47">
        <v>0.02</v>
      </c>
    </row>
    <row r="62" spans="1:16" ht="13.5">
      <c r="A62" s="24">
        <v>59</v>
      </c>
      <c r="B62" s="25" t="s">
        <v>68</v>
      </c>
      <c r="C62" s="26">
        <v>393536</v>
      </c>
      <c r="D62" s="26">
        <v>1539483</v>
      </c>
      <c r="E62" s="26">
        <v>2776053</v>
      </c>
      <c r="F62" s="26">
        <v>0</v>
      </c>
      <c r="G62" s="26">
        <v>0</v>
      </c>
      <c r="H62" s="26">
        <v>0</v>
      </c>
      <c r="I62" s="26">
        <f t="shared" si="0"/>
        <v>4709072</v>
      </c>
      <c r="J62" s="77">
        <v>56.11</v>
      </c>
      <c r="K62" s="26">
        <v>4328937</v>
      </c>
      <c r="L62" s="72">
        <v>0</v>
      </c>
      <c r="M62" s="72">
        <v>0</v>
      </c>
      <c r="N62" s="72">
        <v>0</v>
      </c>
      <c r="O62" s="72">
        <f t="shared" si="1"/>
        <v>4328937</v>
      </c>
      <c r="P62" s="47">
        <v>0.02</v>
      </c>
    </row>
    <row r="63" spans="1:16" ht="13.5">
      <c r="A63" s="19">
        <v>60</v>
      </c>
      <c r="B63" s="20" t="s">
        <v>69</v>
      </c>
      <c r="C63" s="27">
        <v>962441</v>
      </c>
      <c r="D63" s="27">
        <v>4193811</v>
      </c>
      <c r="E63" s="27">
        <v>6260777</v>
      </c>
      <c r="F63" s="27">
        <v>0</v>
      </c>
      <c r="G63" s="27">
        <v>0</v>
      </c>
      <c r="H63" s="27">
        <v>0</v>
      </c>
      <c r="I63" s="27">
        <f t="shared" si="0"/>
        <v>11417029</v>
      </c>
      <c r="J63" s="78">
        <v>48.3</v>
      </c>
      <c r="K63" s="27">
        <v>13756234</v>
      </c>
      <c r="L63" s="73">
        <v>0</v>
      </c>
      <c r="M63" s="73">
        <v>0</v>
      </c>
      <c r="N63" s="73">
        <v>0</v>
      </c>
      <c r="O63" s="27">
        <f t="shared" si="1"/>
        <v>13756234</v>
      </c>
      <c r="P63" s="48">
        <v>0.0213</v>
      </c>
    </row>
    <row r="64" spans="1:16" ht="13.5">
      <c r="A64" s="24">
        <v>61</v>
      </c>
      <c r="B64" s="25" t="s">
        <v>70</v>
      </c>
      <c r="C64" s="26">
        <v>1702216</v>
      </c>
      <c r="D64" s="26">
        <v>10469208</v>
      </c>
      <c r="E64" s="26">
        <v>0</v>
      </c>
      <c r="F64" s="26">
        <v>0</v>
      </c>
      <c r="G64" s="26">
        <v>0</v>
      </c>
      <c r="H64" s="26">
        <v>0</v>
      </c>
      <c r="I64" s="26">
        <f t="shared" si="0"/>
        <v>12171424</v>
      </c>
      <c r="J64" s="77">
        <v>31.32</v>
      </c>
      <c r="K64" s="26">
        <v>11956789</v>
      </c>
      <c r="L64" s="72">
        <v>0</v>
      </c>
      <c r="M64" s="72">
        <v>0</v>
      </c>
      <c r="N64" s="72">
        <v>0</v>
      </c>
      <c r="O64" s="72">
        <f t="shared" si="1"/>
        <v>11956789</v>
      </c>
      <c r="P64" s="47">
        <v>0.02</v>
      </c>
    </row>
    <row r="65" spans="1:16" ht="13.5">
      <c r="A65" s="24">
        <v>62</v>
      </c>
      <c r="B65" s="25" t="s">
        <v>71</v>
      </c>
      <c r="C65" s="26">
        <v>370624</v>
      </c>
      <c r="D65" s="26">
        <v>1033341</v>
      </c>
      <c r="E65" s="26">
        <v>0</v>
      </c>
      <c r="F65" s="26">
        <v>123738</v>
      </c>
      <c r="G65" s="26">
        <v>45083</v>
      </c>
      <c r="H65" s="26">
        <v>0</v>
      </c>
      <c r="I65" s="26">
        <f t="shared" si="0"/>
        <v>1572786</v>
      </c>
      <c r="J65" s="77">
        <v>29.27</v>
      </c>
      <c r="K65" s="26">
        <v>2648141</v>
      </c>
      <c r="L65" s="72">
        <v>133</v>
      </c>
      <c r="M65" s="72">
        <v>5675</v>
      </c>
      <c r="N65" s="72">
        <v>0</v>
      </c>
      <c r="O65" s="72">
        <f t="shared" si="1"/>
        <v>2653949</v>
      </c>
      <c r="P65" s="47">
        <v>0.02</v>
      </c>
    </row>
    <row r="66" spans="1:16" ht="13.5">
      <c r="A66" s="24">
        <v>63</v>
      </c>
      <c r="B66" s="25" t="s">
        <v>72</v>
      </c>
      <c r="C66" s="26">
        <v>1169443</v>
      </c>
      <c r="D66" s="26">
        <v>7832903</v>
      </c>
      <c r="E66" s="26">
        <v>524925</v>
      </c>
      <c r="F66" s="26">
        <v>0</v>
      </c>
      <c r="G66" s="26">
        <v>0</v>
      </c>
      <c r="H66" s="26">
        <v>0</v>
      </c>
      <c r="I66" s="26">
        <f t="shared" si="0"/>
        <v>9527271</v>
      </c>
      <c r="J66" s="77">
        <v>34.95</v>
      </c>
      <c r="K66" s="26">
        <v>5475976</v>
      </c>
      <c r="L66" s="72">
        <v>0</v>
      </c>
      <c r="M66" s="72">
        <v>0</v>
      </c>
      <c r="N66" s="72">
        <v>0</v>
      </c>
      <c r="O66" s="72">
        <f t="shared" si="1"/>
        <v>5475976</v>
      </c>
      <c r="P66" s="47">
        <v>0.025</v>
      </c>
    </row>
    <row r="67" spans="1:16" ht="13.5">
      <c r="A67" s="24">
        <v>64</v>
      </c>
      <c r="B67" s="25" t="s">
        <v>73</v>
      </c>
      <c r="C67" s="26">
        <v>331807</v>
      </c>
      <c r="D67" s="26">
        <v>1256471</v>
      </c>
      <c r="E67" s="26">
        <v>1647854</v>
      </c>
      <c r="F67" s="26">
        <v>0</v>
      </c>
      <c r="G67" s="26">
        <v>5521</v>
      </c>
      <c r="H67" s="26">
        <v>0</v>
      </c>
      <c r="I67" s="26">
        <f t="shared" si="0"/>
        <v>3241653</v>
      </c>
      <c r="J67" s="77">
        <v>49.99</v>
      </c>
      <c r="K67" s="26">
        <v>3765665</v>
      </c>
      <c r="L67" s="72">
        <v>0</v>
      </c>
      <c r="M67" s="72">
        <v>9680</v>
      </c>
      <c r="N67" s="72">
        <v>0</v>
      </c>
      <c r="O67" s="72">
        <f t="shared" si="1"/>
        <v>3775345</v>
      </c>
      <c r="P67" s="47">
        <v>0.02</v>
      </c>
    </row>
    <row r="68" spans="1:16" ht="13.5">
      <c r="A68" s="19">
        <v>65</v>
      </c>
      <c r="B68" s="20" t="s">
        <v>74</v>
      </c>
      <c r="C68" s="27">
        <v>2443141</v>
      </c>
      <c r="D68" s="27">
        <v>7096742</v>
      </c>
      <c r="E68" s="27">
        <v>3462063</v>
      </c>
      <c r="F68" s="27">
        <v>0</v>
      </c>
      <c r="G68" s="27">
        <v>0</v>
      </c>
      <c r="H68" s="27">
        <v>0</v>
      </c>
      <c r="I68" s="27">
        <f t="shared" si="0"/>
        <v>13001946</v>
      </c>
      <c r="J68" s="78">
        <v>37.77</v>
      </c>
      <c r="K68" s="27">
        <v>26408099</v>
      </c>
      <c r="L68" s="73">
        <v>0</v>
      </c>
      <c r="M68" s="73">
        <v>0</v>
      </c>
      <c r="N68" s="73">
        <v>0</v>
      </c>
      <c r="O68" s="27">
        <f t="shared" si="1"/>
        <v>26408099</v>
      </c>
      <c r="P68" s="48">
        <v>0.02</v>
      </c>
    </row>
    <row r="69" spans="1:16" ht="13.5">
      <c r="A69" s="24">
        <v>66</v>
      </c>
      <c r="B69" s="25" t="s">
        <v>75</v>
      </c>
      <c r="C69" s="26">
        <v>468046</v>
      </c>
      <c r="D69" s="26">
        <v>4205105</v>
      </c>
      <c r="E69" s="26">
        <v>0</v>
      </c>
      <c r="F69" s="26">
        <v>0</v>
      </c>
      <c r="G69" s="26">
        <v>0</v>
      </c>
      <c r="H69" s="26">
        <v>0</v>
      </c>
      <c r="I69" s="26">
        <f aca="true" t="shared" si="2" ref="I69:I74">SUM(C69:H69)</f>
        <v>4673151</v>
      </c>
      <c r="J69" s="77">
        <v>62.79</v>
      </c>
      <c r="K69" s="26">
        <v>2506955</v>
      </c>
      <c r="L69" s="72">
        <v>0</v>
      </c>
      <c r="M69" s="72">
        <v>0</v>
      </c>
      <c r="N69" s="72">
        <v>0</v>
      </c>
      <c r="O69" s="72">
        <f>K69+L69+M69+N69</f>
        <v>2506955</v>
      </c>
      <c r="P69" s="47">
        <v>0.01</v>
      </c>
    </row>
    <row r="70" spans="1:16" ht="13.5">
      <c r="A70" s="24">
        <v>67</v>
      </c>
      <c r="B70" s="25" t="s">
        <v>76</v>
      </c>
      <c r="C70" s="26">
        <v>1045430</v>
      </c>
      <c r="D70" s="26">
        <v>7987085</v>
      </c>
      <c r="E70" s="26">
        <v>7527096</v>
      </c>
      <c r="F70" s="26">
        <v>0</v>
      </c>
      <c r="G70" s="26">
        <v>21692</v>
      </c>
      <c r="H70" s="26">
        <v>0</v>
      </c>
      <c r="I70" s="26">
        <f t="shared" si="2"/>
        <v>16581303</v>
      </c>
      <c r="J70" s="77">
        <v>78.33</v>
      </c>
      <c r="K70" s="26">
        <v>10177401</v>
      </c>
      <c r="L70" s="72">
        <v>0</v>
      </c>
      <c r="M70" s="72">
        <v>0</v>
      </c>
      <c r="N70" s="72">
        <v>0</v>
      </c>
      <c r="O70" s="72">
        <f>K70+L70+M70+N70</f>
        <v>10177401</v>
      </c>
      <c r="P70" s="47">
        <v>0.02</v>
      </c>
    </row>
    <row r="71" spans="1:16" ht="13.5">
      <c r="A71" s="24">
        <v>68</v>
      </c>
      <c r="B71" s="25" t="s">
        <v>77</v>
      </c>
      <c r="C71" s="26">
        <v>209763</v>
      </c>
      <c r="D71" s="26">
        <v>1602588</v>
      </c>
      <c r="E71" s="26">
        <v>0</v>
      </c>
      <c r="F71" s="26">
        <v>0</v>
      </c>
      <c r="G71" s="26">
        <v>5454</v>
      </c>
      <c r="H71" s="26">
        <v>0</v>
      </c>
      <c r="I71" s="26">
        <f t="shared" si="2"/>
        <v>1817805</v>
      </c>
      <c r="J71" s="77">
        <v>42.06</v>
      </c>
      <c r="K71" s="26">
        <v>2969989</v>
      </c>
      <c r="L71" s="72">
        <v>0</v>
      </c>
      <c r="M71" s="72">
        <v>1859</v>
      </c>
      <c r="N71" s="72">
        <v>0</v>
      </c>
      <c r="O71" s="72">
        <f>K71+L71+M71+N71</f>
        <v>2971848</v>
      </c>
      <c r="P71" s="47">
        <v>0.02</v>
      </c>
    </row>
    <row r="72" spans="1:16" ht="13.5">
      <c r="A72" s="24">
        <v>69</v>
      </c>
      <c r="B72" s="25" t="s">
        <v>83</v>
      </c>
      <c r="C72" s="26">
        <v>503278</v>
      </c>
      <c r="D72" s="26">
        <v>3869166</v>
      </c>
      <c r="E72" s="26">
        <v>2813901</v>
      </c>
      <c r="F72" s="26">
        <v>0</v>
      </c>
      <c r="G72" s="26">
        <v>10201</v>
      </c>
      <c r="H72" s="26">
        <v>0</v>
      </c>
      <c r="I72" s="26">
        <f t="shared" si="2"/>
        <v>7196546</v>
      </c>
      <c r="J72" s="77">
        <v>59.36</v>
      </c>
      <c r="K72" s="26">
        <v>7130754</v>
      </c>
      <c r="L72" s="72">
        <v>0</v>
      </c>
      <c r="M72" s="72">
        <v>0</v>
      </c>
      <c r="N72" s="72">
        <v>0</v>
      </c>
      <c r="O72" s="72">
        <f>K72+L72+M72+N72</f>
        <v>7130754</v>
      </c>
      <c r="P72" s="47">
        <v>0.025</v>
      </c>
    </row>
    <row r="73" spans="1:16" ht="14.25" thickBot="1">
      <c r="A73" s="19">
        <v>396</v>
      </c>
      <c r="B73" s="20" t="s">
        <v>92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f t="shared" si="2"/>
        <v>0</v>
      </c>
      <c r="J73" s="79"/>
      <c r="K73" s="27">
        <v>0</v>
      </c>
      <c r="L73" s="73">
        <v>0</v>
      </c>
      <c r="M73" s="73">
        <v>0</v>
      </c>
      <c r="N73" s="73">
        <v>0</v>
      </c>
      <c r="O73" s="27">
        <f>K73+L73+M73+N73</f>
        <v>0</v>
      </c>
      <c r="P73" s="48"/>
    </row>
    <row r="74" spans="1:16" ht="15" customHeight="1" thickTop="1">
      <c r="A74" s="32"/>
      <c r="B74" s="33" t="s">
        <v>9</v>
      </c>
      <c r="C74" s="34">
        <f aca="true" t="shared" si="3" ref="C74:H74">SUM(C4:C73)</f>
        <v>234997114</v>
      </c>
      <c r="D74" s="34">
        <f t="shared" si="3"/>
        <v>992669612</v>
      </c>
      <c r="E74" s="34">
        <f t="shared" si="3"/>
        <v>242727675</v>
      </c>
      <c r="F74" s="34">
        <f t="shared" si="3"/>
        <v>3770337</v>
      </c>
      <c r="G74" s="34">
        <f t="shared" si="3"/>
        <v>1540607</v>
      </c>
      <c r="H74" s="34">
        <f t="shared" si="3"/>
        <v>0</v>
      </c>
      <c r="I74" s="34">
        <f t="shared" si="2"/>
        <v>1475705345</v>
      </c>
      <c r="J74" s="64">
        <v>40.97</v>
      </c>
      <c r="K74" s="34">
        <f>SUM(K4:K73)</f>
        <v>1706909999</v>
      </c>
      <c r="L74" s="34">
        <f>SUM(L4:L73)</f>
        <v>133</v>
      </c>
      <c r="M74" s="34">
        <f>SUM(M4:M73)</f>
        <v>5703022</v>
      </c>
      <c r="N74" s="34">
        <f>SUM(N4:N73)</f>
        <v>1412716</v>
      </c>
      <c r="O74" s="34">
        <f>SUM(O4:O73)</f>
        <v>1714025870</v>
      </c>
      <c r="P74" s="65">
        <v>0.0198</v>
      </c>
    </row>
    <row r="75" spans="1:16" ht="13.5">
      <c r="A75" s="4"/>
      <c r="B75" s="17"/>
      <c r="C75" s="4"/>
      <c r="D75" s="5"/>
      <c r="E75" s="5"/>
      <c r="F75" s="5"/>
      <c r="G75" s="5"/>
      <c r="H75" s="5"/>
      <c r="I75" s="5"/>
      <c r="J75" s="40"/>
      <c r="K75" s="5"/>
      <c r="L75" s="5"/>
      <c r="M75" s="5"/>
      <c r="N75" s="5"/>
      <c r="O75" s="5"/>
      <c r="P75" s="17"/>
    </row>
    <row r="76" spans="1:16" ht="13.5">
      <c r="A76" s="18">
        <v>318</v>
      </c>
      <c r="B76" s="28" t="s">
        <v>84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f>SUM(C76:H76)</f>
        <v>0</v>
      </c>
      <c r="J76" s="22"/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3"/>
    </row>
    <row r="77" spans="1:16" ht="13.5">
      <c r="A77" s="19">
        <v>319</v>
      </c>
      <c r="B77" s="31" t="s">
        <v>85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f>SUM(C77:H77)</f>
        <v>0</v>
      </c>
      <c r="J77" s="16"/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15"/>
    </row>
    <row r="78" spans="1:16" ht="13.5">
      <c r="A78" s="6"/>
      <c r="B78" s="7" t="s">
        <v>78</v>
      </c>
      <c r="C78" s="3">
        <f>SUM(C76:C77)</f>
        <v>0</v>
      </c>
      <c r="D78" s="63">
        <f>SUM(D76:D77)</f>
        <v>0</v>
      </c>
      <c r="E78" s="63">
        <f>SUM(D76:D77)</f>
        <v>0</v>
      </c>
      <c r="F78" s="63">
        <f>SUM(E76:E77)</f>
        <v>0</v>
      </c>
      <c r="G78" s="63">
        <f>SUM(F76:F77)</f>
        <v>0</v>
      </c>
      <c r="H78" s="63">
        <f>SUM(G76:G77)</f>
        <v>0</v>
      </c>
      <c r="I78" s="41">
        <f>SUM(I76:I77)</f>
        <v>0</v>
      </c>
      <c r="J78" s="13"/>
      <c r="K78" s="3">
        <f>SUM(K76:K77)</f>
        <v>0</v>
      </c>
      <c r="L78" s="3">
        <f>SUM(L76:L77)</f>
        <v>0</v>
      </c>
      <c r="M78" s="3">
        <f>SUM(M76:M77)</f>
        <v>0</v>
      </c>
      <c r="N78" s="3">
        <f>SUM(N76:N77)</f>
        <v>0</v>
      </c>
      <c r="O78" s="3">
        <f>SUM(O76:O77)</f>
        <v>0</v>
      </c>
      <c r="P78" s="14"/>
    </row>
    <row r="79" spans="1:16" ht="13.5">
      <c r="A79" s="4"/>
      <c r="B79" s="17"/>
      <c r="C79" s="4"/>
      <c r="D79" s="5"/>
      <c r="E79" s="5"/>
      <c r="F79" s="5"/>
      <c r="G79" s="5"/>
      <c r="H79" s="5"/>
      <c r="I79" s="5"/>
      <c r="J79" s="40"/>
      <c r="K79" s="5"/>
      <c r="L79" s="5"/>
      <c r="M79" s="5"/>
      <c r="N79" s="5"/>
      <c r="O79" s="5"/>
      <c r="P79" s="17"/>
    </row>
    <row r="80" spans="1:16" ht="13.5">
      <c r="A80" s="57">
        <v>321001</v>
      </c>
      <c r="B80" s="28" t="s">
        <v>86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f aca="true" t="shared" si="4" ref="I80:I97">SUM(C80:H80)</f>
        <v>0</v>
      </c>
      <c r="J80" s="22"/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3"/>
    </row>
    <row r="81" spans="1:16" ht="13.5">
      <c r="A81" s="56">
        <v>328001</v>
      </c>
      <c r="B81" s="25" t="s">
        <v>115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f t="shared" si="4"/>
        <v>0</v>
      </c>
      <c r="J81" s="36"/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37"/>
    </row>
    <row r="82" spans="1:16" ht="13.5">
      <c r="A82" s="56">
        <v>329001</v>
      </c>
      <c r="B82" s="25" t="s">
        <v>114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f t="shared" si="4"/>
        <v>0</v>
      </c>
      <c r="J82" s="36"/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37"/>
    </row>
    <row r="83" spans="1:16" ht="13.5">
      <c r="A83" s="56">
        <v>331001</v>
      </c>
      <c r="B83" s="25" t="s">
        <v>87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f t="shared" si="4"/>
        <v>0</v>
      </c>
      <c r="J83" s="36"/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37"/>
    </row>
    <row r="84" spans="1:16" ht="13.5">
      <c r="A84" s="58">
        <v>333001</v>
      </c>
      <c r="B84" s="31" t="s">
        <v>88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f t="shared" si="4"/>
        <v>0</v>
      </c>
      <c r="J84" s="38"/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9"/>
    </row>
    <row r="85" spans="1:16" ht="13.5">
      <c r="A85" s="57">
        <v>336001</v>
      </c>
      <c r="B85" s="28" t="s">
        <v>89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f t="shared" si="4"/>
        <v>0</v>
      </c>
      <c r="J85" s="22"/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3"/>
    </row>
    <row r="86" spans="1:16" ht="13.5">
      <c r="A86" s="56">
        <v>337001</v>
      </c>
      <c r="B86" s="25" t="s">
        <v>90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f t="shared" si="4"/>
        <v>0</v>
      </c>
      <c r="J86" s="36"/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37"/>
    </row>
    <row r="87" spans="1:16" ht="13.5">
      <c r="A87" s="56">
        <v>339001</v>
      </c>
      <c r="B87" s="25" t="s">
        <v>116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f t="shared" si="4"/>
        <v>0</v>
      </c>
      <c r="J87" s="36"/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37"/>
    </row>
    <row r="88" spans="1:16" ht="13.5">
      <c r="A88" s="56">
        <v>340001</v>
      </c>
      <c r="B88" s="25" t="s">
        <v>117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f t="shared" si="4"/>
        <v>0</v>
      </c>
      <c r="J88" s="36"/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37"/>
    </row>
    <row r="89" spans="1:16" ht="13.5">
      <c r="A89" s="58">
        <v>341001</v>
      </c>
      <c r="B89" s="31" t="s">
        <v>93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f t="shared" si="4"/>
        <v>0</v>
      </c>
      <c r="J89" s="38"/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9"/>
    </row>
    <row r="90" spans="1:16" ht="13.5">
      <c r="A90" s="57">
        <v>343001</v>
      </c>
      <c r="B90" s="28" t="s">
        <v>94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f t="shared" si="4"/>
        <v>0</v>
      </c>
      <c r="J90" s="22"/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3"/>
    </row>
    <row r="91" spans="1:16" ht="13.5">
      <c r="A91" s="56">
        <v>343002</v>
      </c>
      <c r="B91" s="25" t="s">
        <v>118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f t="shared" si="4"/>
        <v>0</v>
      </c>
      <c r="J91" s="36"/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37"/>
    </row>
    <row r="92" spans="1:16" ht="13.5">
      <c r="A92" s="56">
        <v>344001</v>
      </c>
      <c r="B92" s="25" t="s">
        <v>119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f t="shared" si="4"/>
        <v>0</v>
      </c>
      <c r="J92" s="36"/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37"/>
    </row>
    <row r="93" spans="1:16" ht="13.5">
      <c r="A93" s="56">
        <v>345001</v>
      </c>
      <c r="B93" s="25" t="s">
        <v>120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f t="shared" si="4"/>
        <v>0</v>
      </c>
      <c r="J93" s="36"/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37"/>
    </row>
    <row r="94" spans="1:16" ht="13.5">
      <c r="A94" s="58">
        <v>346001</v>
      </c>
      <c r="B94" s="31" t="s">
        <v>121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f t="shared" si="4"/>
        <v>0</v>
      </c>
      <c r="J94" s="38"/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9"/>
    </row>
    <row r="95" spans="1:18" s="69" customFormat="1" ht="13.5">
      <c r="A95" s="75">
        <v>347001</v>
      </c>
      <c r="B95" s="76" t="s">
        <v>122</v>
      </c>
      <c r="C95" s="66">
        <v>0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f t="shared" si="4"/>
        <v>0</v>
      </c>
      <c r="J95" s="67"/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8"/>
      <c r="R95" s="70"/>
    </row>
    <row r="96" spans="1:18" s="69" customFormat="1" ht="13.5">
      <c r="A96" s="56">
        <v>348001</v>
      </c>
      <c r="B96" s="25" t="s">
        <v>123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f t="shared" si="4"/>
        <v>0</v>
      </c>
      <c r="J96" s="36"/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37"/>
      <c r="R96" s="70"/>
    </row>
    <row r="97" spans="1:18" s="69" customFormat="1" ht="13.5">
      <c r="A97" s="58">
        <v>349001</v>
      </c>
      <c r="B97" s="31" t="s">
        <v>124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f t="shared" si="4"/>
        <v>0</v>
      </c>
      <c r="J97" s="38"/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9"/>
      <c r="R97" s="70"/>
    </row>
    <row r="98" spans="1:16" ht="13.5">
      <c r="A98" s="6"/>
      <c r="B98" s="7" t="s">
        <v>79</v>
      </c>
      <c r="C98" s="34">
        <f>SUM(C80:C97)</f>
        <v>0</v>
      </c>
      <c r="D98" s="61">
        <f aca="true" t="shared" si="5" ref="D98:I98">SUM(D80:D97)</f>
        <v>0</v>
      </c>
      <c r="E98" s="61">
        <f t="shared" si="5"/>
        <v>0</v>
      </c>
      <c r="F98" s="61">
        <f t="shared" si="5"/>
        <v>0</v>
      </c>
      <c r="G98" s="61">
        <f t="shared" si="5"/>
        <v>0</v>
      </c>
      <c r="H98" s="61">
        <f t="shared" si="5"/>
        <v>0</v>
      </c>
      <c r="I98" s="61">
        <f t="shared" si="5"/>
        <v>0</v>
      </c>
      <c r="J98" s="62"/>
      <c r="K98" s="61">
        <f>SUM(K80:K97)</f>
        <v>0</v>
      </c>
      <c r="L98" s="61">
        <f>SUM(L80:L97)</f>
        <v>0</v>
      </c>
      <c r="M98" s="61">
        <f>SUM(M80:M97)</f>
        <v>0</v>
      </c>
      <c r="N98" s="61">
        <f>SUM(N80:N97)</f>
        <v>0</v>
      </c>
      <c r="O98" s="61">
        <f>SUM(O80:O97)</f>
        <v>0</v>
      </c>
      <c r="P98" s="60"/>
    </row>
    <row r="99" spans="1:16" ht="13.5">
      <c r="A99" s="59"/>
      <c r="B99" s="17"/>
      <c r="C99" s="4"/>
      <c r="D99" s="5"/>
      <c r="E99" s="5"/>
      <c r="F99" s="5"/>
      <c r="G99" s="5"/>
      <c r="H99" s="5"/>
      <c r="I99" s="5"/>
      <c r="J99" s="40"/>
      <c r="K99" s="5"/>
      <c r="L99" s="5"/>
      <c r="M99" s="5"/>
      <c r="N99" s="5"/>
      <c r="O99" s="5"/>
      <c r="P99" s="17"/>
    </row>
    <row r="100" spans="1:16" ht="14.25" thickBot="1">
      <c r="A100" s="8"/>
      <c r="B100" s="9" t="s">
        <v>80</v>
      </c>
      <c r="C100" s="42">
        <f>C74+C78+C98</f>
        <v>234997114</v>
      </c>
      <c r="D100" s="30">
        <f aca="true" t="shared" si="6" ref="D100:I100">D74+D78+D98</f>
        <v>992669612</v>
      </c>
      <c r="E100" s="30">
        <f t="shared" si="6"/>
        <v>242727675</v>
      </c>
      <c r="F100" s="30">
        <f t="shared" si="6"/>
        <v>3770337</v>
      </c>
      <c r="G100" s="30">
        <f t="shared" si="6"/>
        <v>1540607</v>
      </c>
      <c r="H100" s="30">
        <f t="shared" si="6"/>
        <v>0</v>
      </c>
      <c r="I100" s="30">
        <f t="shared" si="6"/>
        <v>1475705345</v>
      </c>
      <c r="J100" s="43"/>
      <c r="K100" s="30">
        <f>K74+K78+K98</f>
        <v>1706909999</v>
      </c>
      <c r="L100" s="30">
        <f>L74+L78+L98</f>
        <v>133</v>
      </c>
      <c r="M100" s="30">
        <f>M74+M78+M98</f>
        <v>5703022</v>
      </c>
      <c r="N100" s="30">
        <f>N74+N78+N98</f>
        <v>1412716</v>
      </c>
      <c r="O100" s="30">
        <f>O74+O78+O98</f>
        <v>1714025870</v>
      </c>
      <c r="P100" s="49"/>
    </row>
    <row r="101" spans="1:16" ht="14.25" thickTop="1">
      <c r="A101" s="4"/>
      <c r="B101" s="17"/>
      <c r="C101" s="4"/>
      <c r="D101" s="5"/>
      <c r="E101" s="5"/>
      <c r="F101" s="5"/>
      <c r="G101" s="5"/>
      <c r="H101" s="5"/>
      <c r="I101" s="5"/>
      <c r="J101" s="40"/>
      <c r="K101" s="5"/>
      <c r="L101" s="74"/>
      <c r="M101" s="74"/>
      <c r="N101" s="74"/>
      <c r="O101" s="74"/>
      <c r="P101" s="50"/>
    </row>
    <row r="102" ht="13.5">
      <c r="I102" s="10"/>
    </row>
    <row r="103" ht="29.25" customHeight="1">
      <c r="B103" s="80" t="s">
        <v>91</v>
      </c>
    </row>
  </sheetData>
  <sheetProtection/>
  <mergeCells count="3">
    <mergeCell ref="A2:B2"/>
    <mergeCell ref="C1:J1"/>
    <mergeCell ref="K1:P1"/>
  </mergeCells>
  <printOptions horizontalCentered="1"/>
  <pageMargins left="0.25" right="0.25" top="0.9" bottom="0.19" header="0.51" footer="0.17"/>
  <pageSetup horizontalDpi="600" verticalDpi="600" orientation="portrait" paperSize="5" scale="65" r:id="rId1"/>
  <headerFooter alignWithMargins="0">
    <oddHeader>&amp;C&amp;18Sales &amp; Property Tax Revenue, Rates &amp; Millage</oddHeader>
  </headerFooter>
  <colBreaks count="1" manualBreakCount="1">
    <brk id="10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2014-07-08T19:12:34Z</cp:lastPrinted>
  <dcterms:created xsi:type="dcterms:W3CDTF">2003-04-30T18:47:40Z</dcterms:created>
  <dcterms:modified xsi:type="dcterms:W3CDTF">2014-07-10T16:32:43Z</dcterms:modified>
  <cp:category/>
  <cp:version/>
  <cp:contentType/>
  <cp:contentStatus/>
</cp:coreProperties>
</file>