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2" windowWidth="11292" windowHeight="5736"/>
  </bookViews>
  <sheets>
    <sheet name="Total Expenditures" sheetId="3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'Total Expenditures'!$A$1:$F$123</definedName>
    <definedName name="_xlnm.Print_Titles" localSheetId="0">'Total Expenditures'!$A:$C,'Total Expenditures'!$1:$3</definedName>
  </definedNames>
  <calcPr calcId="145621"/>
</workbook>
</file>

<file path=xl/calcChain.xml><?xml version="1.0" encoding="utf-8"?>
<calcChain xmlns="http://schemas.openxmlformats.org/spreadsheetml/2006/main">
  <c r="E121" i="3" l="1"/>
  <c r="D121" i="3"/>
  <c r="F73" i="3"/>
  <c r="E74" i="3"/>
  <c r="D74" i="3"/>
  <c r="D79" i="3" l="1"/>
  <c r="F13" i="3"/>
  <c r="E79" i="3" l="1"/>
  <c r="F79" i="3" s="1"/>
  <c r="F29" i="3"/>
  <c r="F41" i="3"/>
  <c r="F51" i="3"/>
  <c r="F47" i="3"/>
  <c r="F4" i="3" l="1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0" i="3"/>
  <c r="F49" i="3"/>
  <c r="F48" i="3"/>
  <c r="F46" i="3"/>
  <c r="F45" i="3"/>
  <c r="F44" i="3"/>
  <c r="F43" i="3"/>
  <c r="F42" i="3"/>
  <c r="F40" i="3"/>
  <c r="F39" i="3"/>
  <c r="F38" i="3"/>
  <c r="F37" i="3"/>
  <c r="F36" i="3"/>
  <c r="F35" i="3"/>
  <c r="F34" i="3"/>
  <c r="F33" i="3"/>
  <c r="F32" i="3"/>
  <c r="F31" i="3"/>
  <c r="F30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2" i="3"/>
  <c r="F11" i="3"/>
  <c r="F10" i="3"/>
  <c r="F9" i="3"/>
  <c r="F8" i="3"/>
  <c r="F7" i="3"/>
  <c r="F6" i="3"/>
  <c r="F5" i="3"/>
  <c r="F77" i="3"/>
  <c r="F76" i="3"/>
  <c r="F115" i="3"/>
  <c r="F114" i="3"/>
  <c r="F108" i="3"/>
  <c r="F106" i="3"/>
  <c r="F104" i="3"/>
  <c r="F99" i="3"/>
  <c r="F97" i="3"/>
  <c r="F110" i="3"/>
  <c r="F109" i="3"/>
  <c r="F107" i="3"/>
  <c r="F105" i="3"/>
  <c r="F102" i="3"/>
  <c r="F101" i="3"/>
  <c r="F100" i="3"/>
  <c r="F98" i="3"/>
  <c r="F96" i="3"/>
  <c r="F113" i="3"/>
  <c r="F95" i="3"/>
  <c r="F94" i="3"/>
  <c r="F93" i="3"/>
  <c r="F92" i="3"/>
  <c r="F91" i="3"/>
  <c r="F111" i="3"/>
  <c r="F90" i="3"/>
  <c r="F89" i="3"/>
  <c r="F103" i="3"/>
  <c r="F112" i="3"/>
  <c r="F88" i="3"/>
  <c r="F87" i="3"/>
  <c r="F86" i="3"/>
  <c r="F85" i="3"/>
  <c r="F84" i="3"/>
  <c r="F83" i="3"/>
  <c r="F82" i="3"/>
  <c r="F81" i="3"/>
  <c r="F118" i="3"/>
  <c r="F78" i="3"/>
  <c r="E119" i="3" l="1"/>
  <c r="D119" i="3"/>
  <c r="F119" i="3" l="1"/>
  <c r="E116" i="3" l="1"/>
  <c r="D116" i="3"/>
  <c r="F74" i="3" l="1"/>
  <c r="F116" i="3"/>
  <c r="F121" i="3" l="1"/>
</calcChain>
</file>

<file path=xl/sharedStrings.xml><?xml version="1.0" encoding="utf-8"?>
<sst xmlns="http://schemas.openxmlformats.org/spreadsheetml/2006/main" count="164" uniqueCount="142">
  <si>
    <t>LSU Laboratory School</t>
  </si>
  <si>
    <t>Southern University Lab School</t>
  </si>
  <si>
    <t>Avoyelles Public Charter School</t>
  </si>
  <si>
    <t>Delhi Charter School</t>
  </si>
  <si>
    <t>Belle Chasse Academy</t>
  </si>
  <si>
    <t>Total Type 2 Charter Schools</t>
  </si>
  <si>
    <t>Total State</t>
  </si>
  <si>
    <t>District/Agency Name</t>
  </si>
  <si>
    <t>Total City/Parish School Districts</t>
  </si>
  <si>
    <t>The MAX Charter School</t>
  </si>
  <si>
    <t>Office of Juvenile Justice</t>
  </si>
  <si>
    <t>Acadia Parish</t>
  </si>
  <si>
    <t>Caddo Parish</t>
  </si>
  <si>
    <t>Calcasieu Parish</t>
  </si>
  <si>
    <t>Evangeline Parish</t>
  </si>
  <si>
    <t>Lafourche Parish</t>
  </si>
  <si>
    <t>St. Tammany Parish</t>
  </si>
  <si>
    <t>Zachary Community School District</t>
  </si>
  <si>
    <t>City of Baker School District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</si>
  <si>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</si>
  <si>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</si>
  <si>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</si>
  <si>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</si>
  <si>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</si>
  <si>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</si>
  <si>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</si>
  <si>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</si>
  <si>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</si>
  <si>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</si>
  <si>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</si>
  <si>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</si>
  <si>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</si>
  <si>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</si>
  <si>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</si>
  <si>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</si>
  <si>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Franklin Parish</t>
  </si>
  <si>
    <t>Grant Parish</t>
  </si>
  <si>
    <t>Iberia Parish</t>
  </si>
  <si>
    <t>Iberville Parish</t>
  </si>
  <si>
    <t>Jackson Parish</t>
  </si>
  <si>
    <t>Jefferson Davis Parish</t>
  </si>
  <si>
    <t>Lafayette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</si>
  <si>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</si>
  <si>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</si>
  <si>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</si>
  <si>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</si>
  <si>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</si>
  <si>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</si>
  <si>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</si>
  <si>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</si>
  <si>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Pointe Coupee Parish</t>
  </si>
  <si>
    <t>Rapides Parish</t>
  </si>
  <si>
    <t>Red River Parish</t>
  </si>
  <si>
    <t>Richland Parish</t>
  </si>
  <si>
    <t>Sabine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</si>
  <si>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</si>
  <si>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</si>
  <si>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</si>
  <si>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</si>
  <si>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</si>
  <si>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</si>
  <si>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</si>
  <si>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</si>
  <si>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</si>
  <si>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</si>
  <si>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</si>
  <si>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</si>
  <si>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</si>
  <si>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</si>
  <si>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</si>
  <si>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</si>
  <si>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</si>
  <si>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</si>
  <si>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</si>
  <si>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 School District</t>
  </si>
  <si>
    <t>City of Bogalusa School District</t>
  </si>
  <si>
    <t>Central Community School District</t>
  </si>
  <si>
    <t>Louisiana Virtual Charter Academy</t>
  </si>
  <si>
    <t>A02</t>
  </si>
  <si>
    <t xml:space="preserve">Louisiana Connections Academy </t>
  </si>
  <si>
    <t>Milestone Academy</t>
  </si>
  <si>
    <t>Lake Charles College Prep</t>
  </si>
  <si>
    <t>Iberville Charter Academy</t>
  </si>
  <si>
    <t>Vision Academy</t>
  </si>
  <si>
    <t>Advantage Charter Academy</t>
  </si>
  <si>
    <t>Willow Charter Academy</t>
  </si>
  <si>
    <t>Northeast Claiborne Charter</t>
  </si>
  <si>
    <t>New Vision Learning</t>
  </si>
  <si>
    <t xml:space="preserve">Southwest LA Charter School </t>
  </si>
  <si>
    <t xml:space="preserve">D'Arbonne Woods </t>
  </si>
  <si>
    <t xml:space="preserve">Int'l High School of N. O. </t>
  </si>
  <si>
    <t xml:space="preserve">Lake Charles Charter Academy </t>
  </si>
  <si>
    <t xml:space="preserve">Lycee Francois de la Nouvelle Orleans </t>
  </si>
  <si>
    <t xml:space="preserve">J. S. Clark Leadership Academy </t>
  </si>
  <si>
    <t xml:space="preserve">Jefferson Chamber Foundation </t>
  </si>
  <si>
    <t xml:space="preserve">Tallulah Charter School </t>
  </si>
  <si>
    <t xml:space="preserve">Baton Rouge Charter Academy at Mid-City </t>
  </si>
  <si>
    <t xml:space="preserve">Delta Charter School </t>
  </si>
  <si>
    <t xml:space="preserve">Northshore Charter School </t>
  </si>
  <si>
    <t xml:space="preserve">Louisiana Key Academy </t>
  </si>
  <si>
    <t>Impact Charter</t>
  </si>
  <si>
    <t>Acadiana Renaissance</t>
  </si>
  <si>
    <t>Lafayette Renaissance</t>
  </si>
  <si>
    <t>Glencoe Charter School</t>
  </si>
  <si>
    <t>International School of LA</t>
  </si>
  <si>
    <t>Madison Prep</t>
  </si>
  <si>
    <t xml:space="preserve">New Orleans Military/Maritime Acdmy </t>
  </si>
  <si>
    <t>WAR001</t>
  </si>
  <si>
    <t>Tangi Academy</t>
  </si>
  <si>
    <t>WAU001</t>
  </si>
  <si>
    <t>GEO Prep Academy</t>
  </si>
  <si>
    <t>W31001</t>
  </si>
  <si>
    <t>Total Type 3B Charter Schools</t>
  </si>
  <si>
    <t>W1A001</t>
  </si>
  <si>
    <t>W1B001</t>
  </si>
  <si>
    <t>W2A001</t>
  </si>
  <si>
    <t>W2B001</t>
  </si>
  <si>
    <t>W3A001</t>
  </si>
  <si>
    <t>W3B001</t>
  </si>
  <si>
    <t>W4A001</t>
  </si>
  <si>
    <t>W4B001</t>
  </si>
  <si>
    <t>W5B001</t>
  </si>
  <si>
    <t>W6A001</t>
  </si>
  <si>
    <t>W6B001</t>
  </si>
  <si>
    <t>W7A001</t>
  </si>
  <si>
    <t>W7B001</t>
  </si>
  <si>
    <t>W8A001</t>
  </si>
  <si>
    <t>W9A001</t>
  </si>
  <si>
    <t>WAG001</t>
  </si>
  <si>
    <t>WAK001</t>
  </si>
  <si>
    <t>WAL001</t>
  </si>
  <si>
    <t>Plaquemines Parish*</t>
  </si>
  <si>
    <t>Jefferson Parish*</t>
  </si>
  <si>
    <t>St. Bernard Parish*</t>
  </si>
  <si>
    <t>October 1, 2015
Elementary/
Secondary
Enrollment</t>
  </si>
  <si>
    <t>*Excludes one-time Hurricane Related Expenditures</t>
  </si>
  <si>
    <t>Current
Expenditures</t>
  </si>
  <si>
    <t>Current
Expenditures
Per Pupil</t>
  </si>
  <si>
    <t>Dr. Martin Luther King Jr Charter for Sci &amp; Tech</t>
  </si>
  <si>
    <t>Total Lab &amp; State Approved Schools</t>
  </si>
  <si>
    <t>Current Expenditures - FY2015-2016</t>
  </si>
  <si>
    <t>Recovery School District (Type 5 Charters)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</si>
</sst>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ourier New"/>
      <family val="2"/>
    </font>
    <font>
      <sz val="2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7">
    <xf numFmtId="0" fontId="0" fillId="0" borderId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8">
    <xf numFmtId="0" fontId="0" fillId="0" borderId="0" xfId="0"/>
    <xf numFmtId="38" fontId="3" fillId="0" borderId="0" xfId="0" applyNumberFormat="1" applyFont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3" borderId="0" xfId="0" applyNumberFormat="1" applyFont="1" applyFill="1" applyAlignment="1">
      <alignment vertical="center"/>
    </xf>
    <xf numFmtId="38" fontId="3" fillId="3" borderId="0" xfId="0" applyNumberFormat="1" applyFont="1" applyFill="1" applyBorder="1" applyAlignment="1">
      <alignment vertical="center"/>
    </xf>
    <xf numFmtId="38" fontId="3" fillId="0" borderId="0" xfId="0" quotePrefix="1" applyNumberFormat="1" applyFont="1" applyFill="1" applyBorder="1" applyAlignment="1">
      <alignment vertical="center" wrapText="1"/>
    </xf>
    <xf numFmtId="38" fontId="3" fillId="0" borderId="0" xfId="0" applyNumberFormat="1" applyFont="1" applyAlignment="1">
      <alignment horizontal="right" vertical="center"/>
    </xf>
    <xf numFmtId="38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8" fontId="4" fillId="4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3" fontId="4" fillId="0" borderId="1" xfId="6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8" xfId="29" applyFont="1" applyFill="1" applyBorder="1" applyAlignment="1">
      <alignment horizontal="center" vertical="center" wrapText="1"/>
    </xf>
    <xf numFmtId="0" fontId="3" fillId="0" borderId="8" xfId="29" applyFont="1" applyFill="1" applyBorder="1" applyAlignment="1">
      <alignment vertical="center" wrapText="1"/>
    </xf>
    <xf numFmtId="164" fontId="3" fillId="0" borderId="8" xfId="30" applyNumberFormat="1" applyFont="1" applyBorder="1" applyAlignment="1">
      <alignment vertical="center"/>
    </xf>
    <xf numFmtId="3" fontId="3" fillId="0" borderId="8" xfId="29" applyNumberFormat="1" applyFont="1" applyFill="1" applyBorder="1" applyAlignment="1">
      <alignment horizontal="right" vertical="center" wrapText="1"/>
    </xf>
    <xf numFmtId="0" fontId="3" fillId="0" borderId="9" xfId="29" applyFont="1" applyFill="1" applyBorder="1" applyAlignment="1">
      <alignment horizontal="center" vertical="center" wrapText="1"/>
    </xf>
    <xf numFmtId="0" fontId="3" fillId="0" borderId="9" xfId="29" applyFont="1" applyFill="1" applyBorder="1" applyAlignment="1">
      <alignment horizontal="left" vertical="center" wrapText="1"/>
    </xf>
    <xf numFmtId="164" fontId="3" fillId="0" borderId="2" xfId="30" applyNumberFormat="1" applyFont="1" applyBorder="1" applyAlignment="1">
      <alignment vertical="center"/>
    </xf>
    <xf numFmtId="3" fontId="3" fillId="0" borderId="2" xfId="29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165" fontId="4" fillId="0" borderId="1" xfId="0" applyNumberFormat="1" applyFont="1" applyFill="1" applyBorder="1" applyAlignment="1">
      <alignment vertical="center"/>
    </xf>
    <xf numFmtId="0" fontId="3" fillId="0" borderId="9" xfId="29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0" fontId="3" fillId="2" borderId="12" xfId="6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vertical="center"/>
    </xf>
    <xf numFmtId="38" fontId="11" fillId="0" borderId="0" xfId="0" applyNumberFormat="1" applyFont="1" applyAlignment="1">
      <alignment horizontal="center" vertical="center" wrapText="1"/>
    </xf>
    <xf numFmtId="38" fontId="3" fillId="0" borderId="0" xfId="0" applyNumberFormat="1" applyFont="1" applyFill="1" applyAlignment="1">
      <alignment horizontal="left" vertical="center" wrapText="1"/>
    </xf>
    <xf numFmtId="37" fontId="4" fillId="4" borderId="5" xfId="0" applyNumberFormat="1" applyFont="1" applyFill="1" applyBorder="1" applyAlignment="1">
      <alignment horizontal="center" vertical="center" wrapText="1"/>
    </xf>
    <xf numFmtId="37" fontId="4" fillId="4" borderId="7" xfId="0" applyNumberFormat="1" applyFont="1" applyFill="1" applyBorder="1" applyAlignment="1">
      <alignment horizontal="center" vertical="center" wrapText="1"/>
    </xf>
    <xf numFmtId="37" fontId="4" fillId="4" borderId="6" xfId="0" applyNumberFormat="1" applyFont="1" applyFill="1" applyBorder="1" applyAlignment="1">
      <alignment horizontal="center" vertical="center" wrapText="1"/>
    </xf>
  </cellXfs>
  <cellStyles count="37">
    <cellStyle name="Comma 2" xfId="35"/>
    <cellStyle name="Comma 2 2" xfId="1"/>
    <cellStyle name="Comma 4" xfId="2"/>
    <cellStyle name="Comma 4 2" xfId="36"/>
    <cellStyle name="Comma 5 2" xfId="3"/>
    <cellStyle name="Comma 9" xfId="4"/>
    <cellStyle name="Normal" xfId="0" builtinId="0"/>
    <cellStyle name="Normal 10 2" xfId="5"/>
    <cellStyle name="Normal 16" xfId="6"/>
    <cellStyle name="Normal 16 2" xfId="7"/>
    <cellStyle name="Normal 16 3" xfId="8"/>
    <cellStyle name="Normal 19 2" xfId="9"/>
    <cellStyle name="Normal 19 2 2" xfId="10"/>
    <cellStyle name="Normal 19 2 3" xfId="11"/>
    <cellStyle name="Normal 2" xfId="31"/>
    <cellStyle name="Normal 2 2" xfId="12"/>
    <cellStyle name="Normal 2 2 2" xfId="13"/>
    <cellStyle name="Normal 2 2 3" xfId="14"/>
    <cellStyle name="Normal 2 3" xfId="15"/>
    <cellStyle name="Normal 2 4" xfId="16"/>
    <cellStyle name="Normal 20 2" xfId="17"/>
    <cellStyle name="Normal 3 2" xfId="18"/>
    <cellStyle name="Normal 33" xfId="19"/>
    <cellStyle name="Normal 4 2" xfId="20"/>
    <cellStyle name="Normal 4 3" xfId="21"/>
    <cellStyle name="Normal 4 4" xfId="22"/>
    <cellStyle name="Normal 4 5" xfId="23"/>
    <cellStyle name="Normal 4 6" xfId="24"/>
    <cellStyle name="Normal 6" xfId="25"/>
    <cellStyle name="Normal 6 2" xfId="33"/>
    <cellStyle name="Normal 7" xfId="32"/>
    <cellStyle name="Normal 7 2" xfId="26"/>
    <cellStyle name="Normal 8" xfId="27"/>
    <cellStyle name="Normal 8 2" xfId="28"/>
    <cellStyle name="Normal_Sheet1" xfId="29"/>
    <cellStyle name="Normal_Total Revenue" xfId="30"/>
    <cellStyle name="Percent 3" xfId="3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view="pageBreakPreview" zoomScale="90" zoomScaleNormal="87" zoomScaleSheetLayoutView="90" workbookViewId="0">
      <pane xSplit="3" ySplit="3" topLeftCell="D67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ColWidth="9.109375" defaultRowHeight="13.8" x14ac:dyDescent="0.25"/>
  <cols>
    <col min="1" max="1" width="7.33203125" style="6" customWidth="1"/>
    <col min="2" max="2" width="7.33203125" style="1" hidden="1" customWidth="1"/>
    <col min="3" max="3" width="34.5546875" style="1" bestFit="1" customWidth="1"/>
    <col min="4" max="4" width="15.5546875" style="1" bestFit="1" customWidth="1"/>
    <col min="5" max="5" width="15.21875" style="1" customWidth="1"/>
    <col min="6" max="6" width="13.6640625" style="1" customWidth="1"/>
    <col min="7" max="16384" width="9.109375" style="1"/>
  </cols>
  <sheetData>
    <row r="1" spans="1:6" ht="36.6" customHeight="1" x14ac:dyDescent="0.25">
      <c r="A1" s="33" t="s">
        <v>140</v>
      </c>
      <c r="B1" s="33"/>
      <c r="C1" s="33"/>
      <c r="D1" s="33"/>
      <c r="E1" s="33"/>
      <c r="F1" s="33"/>
    </row>
    <row r="2" spans="1:6" ht="6" customHeight="1" thickBot="1" x14ac:dyDescent="0.3"/>
    <row r="3" spans="1:6" ht="55.8" thickBot="1" x14ac:dyDescent="0.3">
      <c r="A3" s="35" t="s">
        <v>7</v>
      </c>
      <c r="B3" s="36"/>
      <c r="C3" s="37"/>
      <c r="D3" s="9" t="s">
        <v>136</v>
      </c>
      <c r="E3" s="7" t="s">
        <v>134</v>
      </c>
      <c r="F3" s="9" t="s">
        <v>137</v>
      </c>
    </row>
    <row r="4" spans="1:6" x14ac:dyDescent="0.25">
      <c r="A4" s="16">
        <v>1</v>
      </c>
      <c r="B4" s="16">
        <v>1</v>
      </c>
      <c r="C4" s="17" t="s">
        <v>11</v>
      </c>
      <c r="D4" s="18">
        <v>93051570</v>
      </c>
      <c r="E4" s="19">
        <v>10061</v>
      </c>
      <c r="F4" s="18">
        <f t="shared" ref="F4:F35" si="0">D4/E4</f>
        <v>9248.739687903786</v>
      </c>
    </row>
    <row r="5" spans="1:6" x14ac:dyDescent="0.25">
      <c r="A5" s="16">
        <v>2</v>
      </c>
      <c r="B5" s="16">
        <v>2</v>
      </c>
      <c r="C5" s="17" t="s">
        <v>19</v>
      </c>
      <c r="D5" s="18">
        <v>46837808</v>
      </c>
      <c r="E5" s="19">
        <v>4253</v>
      </c>
      <c r="F5" s="18">
        <f t="shared" si="0"/>
        <v>11012.886903362332</v>
      </c>
    </row>
    <row r="6" spans="1:6" x14ac:dyDescent="0.25">
      <c r="A6" s="16">
        <v>3</v>
      </c>
      <c r="B6" s="16">
        <v>3</v>
      </c>
      <c r="C6" s="17" t="s">
        <v>20</v>
      </c>
      <c r="D6" s="18">
        <v>241932246</v>
      </c>
      <c r="E6" s="19">
        <v>22005</v>
      </c>
      <c r="F6" s="18">
        <f t="shared" si="0"/>
        <v>10994.421540558964</v>
      </c>
    </row>
    <row r="7" spans="1:6" x14ac:dyDescent="0.25">
      <c r="A7" s="16">
        <v>4</v>
      </c>
      <c r="B7" s="16">
        <v>4</v>
      </c>
      <c r="C7" s="17" t="s">
        <v>21</v>
      </c>
      <c r="D7" s="18">
        <v>44333178</v>
      </c>
      <c r="E7" s="19">
        <v>3659</v>
      </c>
      <c r="F7" s="18">
        <f t="shared" si="0"/>
        <v>12116.200601257175</v>
      </c>
    </row>
    <row r="8" spans="1:6" x14ac:dyDescent="0.25">
      <c r="A8" s="20">
        <v>5</v>
      </c>
      <c r="B8" s="20">
        <v>5</v>
      </c>
      <c r="C8" s="21" t="s">
        <v>22</v>
      </c>
      <c r="D8" s="22">
        <v>54662757</v>
      </c>
      <c r="E8" s="23">
        <v>5735</v>
      </c>
      <c r="F8" s="22">
        <f t="shared" si="0"/>
        <v>9531.4310374891029</v>
      </c>
    </row>
    <row r="9" spans="1:6" x14ac:dyDescent="0.25">
      <c r="A9" s="16">
        <v>6</v>
      </c>
      <c r="B9" s="16">
        <v>6</v>
      </c>
      <c r="C9" s="17" t="s">
        <v>23</v>
      </c>
      <c r="D9" s="18">
        <v>62223161</v>
      </c>
      <c r="E9" s="19">
        <v>5969</v>
      </c>
      <c r="F9" s="18">
        <f t="shared" si="0"/>
        <v>10424.386161836153</v>
      </c>
    </row>
    <row r="10" spans="1:6" x14ac:dyDescent="0.25">
      <c r="A10" s="16">
        <v>7</v>
      </c>
      <c r="B10" s="16">
        <v>7</v>
      </c>
      <c r="C10" s="17" t="s">
        <v>24</v>
      </c>
      <c r="D10" s="18">
        <v>33889485</v>
      </c>
      <c r="E10" s="19">
        <v>2255</v>
      </c>
      <c r="F10" s="18">
        <f t="shared" si="0"/>
        <v>15028.59645232816</v>
      </c>
    </row>
    <row r="11" spans="1:6" x14ac:dyDescent="0.25">
      <c r="A11" s="16">
        <v>8</v>
      </c>
      <c r="B11" s="16">
        <v>8</v>
      </c>
      <c r="C11" s="17" t="s">
        <v>25</v>
      </c>
      <c r="D11" s="18">
        <v>225354874</v>
      </c>
      <c r="E11" s="19">
        <v>22036</v>
      </c>
      <c r="F11" s="18">
        <f t="shared" si="0"/>
        <v>10226.668814666909</v>
      </c>
    </row>
    <row r="12" spans="1:6" x14ac:dyDescent="0.25">
      <c r="A12" s="16">
        <v>9</v>
      </c>
      <c r="B12" s="16">
        <v>9</v>
      </c>
      <c r="C12" s="17" t="s">
        <v>12</v>
      </c>
      <c r="D12" s="18">
        <v>449312003</v>
      </c>
      <c r="E12" s="19">
        <v>40356</v>
      </c>
      <c r="F12" s="18">
        <f t="shared" si="0"/>
        <v>11133.710055505997</v>
      </c>
    </row>
    <row r="13" spans="1:6" x14ac:dyDescent="0.25">
      <c r="A13" s="20">
        <v>10</v>
      </c>
      <c r="B13" s="20">
        <v>10</v>
      </c>
      <c r="C13" s="21" t="s">
        <v>13</v>
      </c>
      <c r="D13" s="22">
        <v>366373531</v>
      </c>
      <c r="E13" s="23">
        <v>32426</v>
      </c>
      <c r="F13" s="22">
        <f t="shared" si="0"/>
        <v>11298.758126195029</v>
      </c>
    </row>
    <row r="14" spans="1:6" x14ac:dyDescent="0.25">
      <c r="A14" s="16">
        <v>11</v>
      </c>
      <c r="B14" s="16">
        <v>11</v>
      </c>
      <c r="C14" s="17" t="s">
        <v>26</v>
      </c>
      <c r="D14" s="18">
        <v>19759844</v>
      </c>
      <c r="E14" s="19">
        <v>1694</v>
      </c>
      <c r="F14" s="18">
        <f t="shared" si="0"/>
        <v>11664.606847697756</v>
      </c>
    </row>
    <row r="15" spans="1:6" x14ac:dyDescent="0.25">
      <c r="A15" s="16">
        <v>12</v>
      </c>
      <c r="B15" s="16">
        <v>12</v>
      </c>
      <c r="C15" s="17" t="s">
        <v>27</v>
      </c>
      <c r="D15" s="18">
        <v>24243036</v>
      </c>
      <c r="E15" s="19">
        <v>1314</v>
      </c>
      <c r="F15" s="18">
        <f t="shared" si="0"/>
        <v>18449.79908675799</v>
      </c>
    </row>
    <row r="16" spans="1:6" x14ac:dyDescent="0.25">
      <c r="A16" s="16">
        <v>13</v>
      </c>
      <c r="B16" s="16">
        <v>13</v>
      </c>
      <c r="C16" s="17" t="s">
        <v>28</v>
      </c>
      <c r="D16" s="18">
        <v>17806179</v>
      </c>
      <c r="E16" s="19">
        <v>1437</v>
      </c>
      <c r="F16" s="18">
        <f t="shared" si="0"/>
        <v>12391.217118997913</v>
      </c>
    </row>
    <row r="17" spans="1:6" x14ac:dyDescent="0.25">
      <c r="A17" s="16">
        <v>14</v>
      </c>
      <c r="B17" s="16">
        <v>14</v>
      </c>
      <c r="C17" s="17" t="s">
        <v>29</v>
      </c>
      <c r="D17" s="18">
        <v>19427419</v>
      </c>
      <c r="E17" s="19">
        <v>1695</v>
      </c>
      <c r="F17" s="18">
        <f t="shared" si="0"/>
        <v>11461.60412979351</v>
      </c>
    </row>
    <row r="18" spans="1:6" x14ac:dyDescent="0.25">
      <c r="A18" s="20">
        <v>15</v>
      </c>
      <c r="B18" s="20">
        <v>15</v>
      </c>
      <c r="C18" s="21" t="s">
        <v>30</v>
      </c>
      <c r="D18" s="22">
        <v>36310913</v>
      </c>
      <c r="E18" s="23">
        <v>3399</v>
      </c>
      <c r="F18" s="22">
        <f t="shared" si="0"/>
        <v>10682.822300676669</v>
      </c>
    </row>
    <row r="19" spans="1:6" x14ac:dyDescent="0.25">
      <c r="A19" s="16">
        <v>16</v>
      </c>
      <c r="B19" s="16">
        <v>16</v>
      </c>
      <c r="C19" s="17" t="s">
        <v>31</v>
      </c>
      <c r="D19" s="18">
        <v>78880945</v>
      </c>
      <c r="E19" s="19">
        <v>5119</v>
      </c>
      <c r="F19" s="18">
        <f t="shared" si="0"/>
        <v>15409.444227388161</v>
      </c>
    </row>
    <row r="20" spans="1:6" ht="12.75" customHeight="1" x14ac:dyDescent="0.25">
      <c r="A20" s="16">
        <v>17</v>
      </c>
      <c r="B20" s="16">
        <v>17</v>
      </c>
      <c r="C20" s="17" t="s">
        <v>32</v>
      </c>
      <c r="D20" s="18">
        <v>517904969</v>
      </c>
      <c r="E20" s="19">
        <v>41617</v>
      </c>
      <c r="F20" s="18">
        <f t="shared" si="0"/>
        <v>12444.553163370738</v>
      </c>
    </row>
    <row r="21" spans="1:6" x14ac:dyDescent="0.25">
      <c r="A21" s="16">
        <v>18</v>
      </c>
      <c r="B21" s="16">
        <v>18</v>
      </c>
      <c r="C21" s="17" t="s">
        <v>33</v>
      </c>
      <c r="D21" s="18">
        <v>12294375</v>
      </c>
      <c r="E21" s="19">
        <v>1068</v>
      </c>
      <c r="F21" s="18">
        <f t="shared" si="0"/>
        <v>11511.587078651686</v>
      </c>
    </row>
    <row r="22" spans="1:6" x14ac:dyDescent="0.25">
      <c r="A22" s="16">
        <v>19</v>
      </c>
      <c r="B22" s="16">
        <v>19</v>
      </c>
      <c r="C22" s="17" t="s">
        <v>34</v>
      </c>
      <c r="D22" s="18">
        <v>20482687</v>
      </c>
      <c r="E22" s="19">
        <v>2065</v>
      </c>
      <c r="F22" s="18">
        <f t="shared" si="0"/>
        <v>9918.9767554479422</v>
      </c>
    </row>
    <row r="23" spans="1:6" x14ac:dyDescent="0.25">
      <c r="A23" s="20">
        <v>20</v>
      </c>
      <c r="B23" s="20">
        <v>20</v>
      </c>
      <c r="C23" s="21" t="s">
        <v>14</v>
      </c>
      <c r="D23" s="22">
        <v>58580437</v>
      </c>
      <c r="E23" s="23">
        <v>6038</v>
      </c>
      <c r="F23" s="22">
        <f t="shared" si="0"/>
        <v>9701.9604173567404</v>
      </c>
    </row>
    <row r="24" spans="1:6" x14ac:dyDescent="0.25">
      <c r="A24" s="16">
        <v>21</v>
      </c>
      <c r="B24" s="16">
        <v>21</v>
      </c>
      <c r="C24" s="17" t="s">
        <v>35</v>
      </c>
      <c r="D24" s="18">
        <v>31964366</v>
      </c>
      <c r="E24" s="19">
        <v>3097</v>
      </c>
      <c r="F24" s="18">
        <f t="shared" si="0"/>
        <v>10321.073942525025</v>
      </c>
    </row>
    <row r="25" spans="1:6" x14ac:dyDescent="0.25">
      <c r="A25" s="16">
        <v>22</v>
      </c>
      <c r="B25" s="16">
        <v>22</v>
      </c>
      <c r="C25" s="17" t="s">
        <v>36</v>
      </c>
      <c r="D25" s="18">
        <v>29109806</v>
      </c>
      <c r="E25" s="19">
        <v>3121</v>
      </c>
      <c r="F25" s="18">
        <f t="shared" si="0"/>
        <v>9327.0765780198653</v>
      </c>
    </row>
    <row r="26" spans="1:6" x14ac:dyDescent="0.25">
      <c r="A26" s="16">
        <v>23</v>
      </c>
      <c r="B26" s="16">
        <v>23</v>
      </c>
      <c r="C26" s="17" t="s">
        <v>37</v>
      </c>
      <c r="D26" s="18">
        <v>132562876</v>
      </c>
      <c r="E26" s="19">
        <v>13700</v>
      </c>
      <c r="F26" s="18">
        <f t="shared" si="0"/>
        <v>9676.1223357664239</v>
      </c>
    </row>
    <row r="27" spans="1:6" x14ac:dyDescent="0.25">
      <c r="A27" s="16">
        <v>24</v>
      </c>
      <c r="B27" s="16">
        <v>24</v>
      </c>
      <c r="C27" s="17" t="s">
        <v>38</v>
      </c>
      <c r="D27" s="18">
        <v>71397470</v>
      </c>
      <c r="E27" s="19">
        <v>4861</v>
      </c>
      <c r="F27" s="18">
        <f t="shared" si="0"/>
        <v>14687.815264348899</v>
      </c>
    </row>
    <row r="28" spans="1:6" x14ac:dyDescent="0.25">
      <c r="A28" s="20">
        <v>25</v>
      </c>
      <c r="B28" s="20">
        <v>25</v>
      </c>
      <c r="C28" s="21" t="s">
        <v>39</v>
      </c>
      <c r="D28" s="22">
        <v>24986696</v>
      </c>
      <c r="E28" s="23">
        <v>2217</v>
      </c>
      <c r="F28" s="22">
        <f t="shared" si="0"/>
        <v>11270.498872350023</v>
      </c>
    </row>
    <row r="29" spans="1:6" x14ac:dyDescent="0.25">
      <c r="A29" s="16">
        <v>26</v>
      </c>
      <c r="B29" s="16">
        <v>26</v>
      </c>
      <c r="C29" s="17" t="s">
        <v>132</v>
      </c>
      <c r="D29" s="18">
        <v>546068607</v>
      </c>
      <c r="E29" s="19">
        <v>48389</v>
      </c>
      <c r="F29" s="18">
        <f t="shared" si="0"/>
        <v>11284.974002355908</v>
      </c>
    </row>
    <row r="30" spans="1:6" x14ac:dyDescent="0.25">
      <c r="A30" s="16">
        <v>27</v>
      </c>
      <c r="B30" s="16">
        <v>27</v>
      </c>
      <c r="C30" s="17" t="s">
        <v>40</v>
      </c>
      <c r="D30" s="18">
        <v>62654549</v>
      </c>
      <c r="E30" s="19">
        <v>5854</v>
      </c>
      <c r="F30" s="18">
        <f t="shared" si="0"/>
        <v>10702.861120601297</v>
      </c>
    </row>
    <row r="31" spans="1:6" x14ac:dyDescent="0.25">
      <c r="A31" s="16">
        <v>28</v>
      </c>
      <c r="B31" s="16">
        <v>28</v>
      </c>
      <c r="C31" s="17" t="s">
        <v>41</v>
      </c>
      <c r="D31" s="18">
        <v>302693469</v>
      </c>
      <c r="E31" s="19">
        <v>29951</v>
      </c>
      <c r="F31" s="18">
        <f t="shared" si="0"/>
        <v>10106.289239090514</v>
      </c>
    </row>
    <row r="32" spans="1:6" x14ac:dyDescent="0.25">
      <c r="A32" s="16">
        <v>29</v>
      </c>
      <c r="B32" s="16">
        <v>29</v>
      </c>
      <c r="C32" s="17" t="s">
        <v>15</v>
      </c>
      <c r="D32" s="18">
        <v>159526562</v>
      </c>
      <c r="E32" s="19">
        <v>14719</v>
      </c>
      <c r="F32" s="18">
        <f t="shared" si="0"/>
        <v>10838.138596372037</v>
      </c>
    </row>
    <row r="33" spans="1:6" x14ac:dyDescent="0.25">
      <c r="A33" s="20">
        <v>30</v>
      </c>
      <c r="B33" s="20">
        <v>30</v>
      </c>
      <c r="C33" s="21" t="s">
        <v>42</v>
      </c>
      <c r="D33" s="22">
        <v>27780988</v>
      </c>
      <c r="E33" s="23">
        <v>2645</v>
      </c>
      <c r="F33" s="22">
        <f t="shared" si="0"/>
        <v>10503.209073724007</v>
      </c>
    </row>
    <row r="34" spans="1:6" x14ac:dyDescent="0.25">
      <c r="A34" s="16">
        <v>31</v>
      </c>
      <c r="B34" s="16">
        <v>31</v>
      </c>
      <c r="C34" s="17" t="s">
        <v>43</v>
      </c>
      <c r="D34" s="18">
        <v>73741362</v>
      </c>
      <c r="E34" s="19">
        <v>6638</v>
      </c>
      <c r="F34" s="18">
        <f t="shared" si="0"/>
        <v>11108.972883398614</v>
      </c>
    </row>
    <row r="35" spans="1:6" x14ac:dyDescent="0.25">
      <c r="A35" s="16">
        <v>32</v>
      </c>
      <c r="B35" s="16">
        <v>32</v>
      </c>
      <c r="C35" s="17" t="s">
        <v>44</v>
      </c>
      <c r="D35" s="18">
        <v>232866141</v>
      </c>
      <c r="E35" s="19">
        <v>25718</v>
      </c>
      <c r="F35" s="18">
        <f t="shared" si="0"/>
        <v>9054.5975970137642</v>
      </c>
    </row>
    <row r="36" spans="1:6" x14ac:dyDescent="0.25">
      <c r="A36" s="16">
        <v>33</v>
      </c>
      <c r="B36" s="16">
        <v>33</v>
      </c>
      <c r="C36" s="17" t="s">
        <v>45</v>
      </c>
      <c r="D36" s="18">
        <v>16827044</v>
      </c>
      <c r="E36" s="19">
        <v>1371</v>
      </c>
      <c r="F36" s="18">
        <f t="shared" ref="F36:F67" si="1">D36/E36</f>
        <v>12273.555069292488</v>
      </c>
    </row>
    <row r="37" spans="1:6" x14ac:dyDescent="0.25">
      <c r="A37" s="16">
        <v>34</v>
      </c>
      <c r="B37" s="16">
        <v>34</v>
      </c>
      <c r="C37" s="17" t="s">
        <v>46</v>
      </c>
      <c r="D37" s="18">
        <v>49557794</v>
      </c>
      <c r="E37" s="19">
        <v>4212</v>
      </c>
      <c r="F37" s="18">
        <f t="shared" si="1"/>
        <v>11765.858024691359</v>
      </c>
    </row>
    <row r="38" spans="1:6" x14ac:dyDescent="0.25">
      <c r="A38" s="20">
        <v>35</v>
      </c>
      <c r="B38" s="20">
        <v>35</v>
      </c>
      <c r="C38" s="21" t="s">
        <v>47</v>
      </c>
      <c r="D38" s="22">
        <v>70806037</v>
      </c>
      <c r="E38" s="23">
        <v>6444</v>
      </c>
      <c r="F38" s="22">
        <f t="shared" si="1"/>
        <v>10987.901458721291</v>
      </c>
    </row>
    <row r="39" spans="1:6" x14ac:dyDescent="0.25">
      <c r="A39" s="16">
        <v>36</v>
      </c>
      <c r="B39" s="16">
        <v>36</v>
      </c>
      <c r="C39" s="17" t="s">
        <v>48</v>
      </c>
      <c r="D39" s="18">
        <v>195970803</v>
      </c>
      <c r="E39" s="19">
        <v>14795</v>
      </c>
      <c r="F39" s="18">
        <f t="shared" si="1"/>
        <v>13245.745386955052</v>
      </c>
    </row>
    <row r="40" spans="1:6" x14ac:dyDescent="0.25">
      <c r="A40" s="16">
        <v>37</v>
      </c>
      <c r="B40" s="16">
        <v>37</v>
      </c>
      <c r="C40" s="17" t="s">
        <v>49</v>
      </c>
      <c r="D40" s="18">
        <v>201622979</v>
      </c>
      <c r="E40" s="19">
        <v>19580</v>
      </c>
      <c r="F40" s="18">
        <f t="shared" si="1"/>
        <v>10297.394228804904</v>
      </c>
    </row>
    <row r="41" spans="1:6" x14ac:dyDescent="0.25">
      <c r="A41" s="16">
        <v>38</v>
      </c>
      <c r="B41" s="16">
        <v>38</v>
      </c>
      <c r="C41" s="17" t="s">
        <v>131</v>
      </c>
      <c r="D41" s="18">
        <v>71179192</v>
      </c>
      <c r="E41" s="19">
        <v>4032</v>
      </c>
      <c r="F41" s="18">
        <f t="shared" si="1"/>
        <v>17653.569444444445</v>
      </c>
    </row>
    <row r="42" spans="1:6" x14ac:dyDescent="0.25">
      <c r="A42" s="16">
        <v>39</v>
      </c>
      <c r="B42" s="16">
        <v>39</v>
      </c>
      <c r="C42" s="17" t="s">
        <v>50</v>
      </c>
      <c r="D42" s="18">
        <v>33113752</v>
      </c>
      <c r="E42" s="19">
        <v>2924</v>
      </c>
      <c r="F42" s="18">
        <f t="shared" si="1"/>
        <v>11324.812585499316</v>
      </c>
    </row>
    <row r="43" spans="1:6" x14ac:dyDescent="0.25">
      <c r="A43" s="20">
        <v>40</v>
      </c>
      <c r="B43" s="20">
        <v>40</v>
      </c>
      <c r="C43" s="21" t="s">
        <v>51</v>
      </c>
      <c r="D43" s="22">
        <v>228547034</v>
      </c>
      <c r="E43" s="23">
        <v>23820</v>
      </c>
      <c r="F43" s="22">
        <f t="shared" si="1"/>
        <v>9594.7537363560041</v>
      </c>
    </row>
    <row r="44" spans="1:6" x14ac:dyDescent="0.25">
      <c r="A44" s="16">
        <v>41</v>
      </c>
      <c r="B44" s="16">
        <v>41</v>
      </c>
      <c r="C44" s="17" t="s">
        <v>52</v>
      </c>
      <c r="D44" s="18">
        <v>21335930</v>
      </c>
      <c r="E44" s="19">
        <v>1456</v>
      </c>
      <c r="F44" s="18">
        <f t="shared" si="1"/>
        <v>14653.798076923076</v>
      </c>
    </row>
    <row r="45" spans="1:6" x14ac:dyDescent="0.25">
      <c r="A45" s="16">
        <v>42</v>
      </c>
      <c r="B45" s="16">
        <v>42</v>
      </c>
      <c r="C45" s="17" t="s">
        <v>53</v>
      </c>
      <c r="D45" s="18">
        <v>32959248</v>
      </c>
      <c r="E45" s="19">
        <v>3091</v>
      </c>
      <c r="F45" s="18">
        <f t="shared" si="1"/>
        <v>10662.972500808799</v>
      </c>
    </row>
    <row r="46" spans="1:6" x14ac:dyDescent="0.25">
      <c r="A46" s="16">
        <v>43</v>
      </c>
      <c r="B46" s="16">
        <v>43</v>
      </c>
      <c r="C46" s="17" t="s">
        <v>54</v>
      </c>
      <c r="D46" s="18">
        <v>45946755</v>
      </c>
      <c r="E46" s="19">
        <v>4391</v>
      </c>
      <c r="F46" s="18">
        <f t="shared" si="1"/>
        <v>10463.847642905945</v>
      </c>
    </row>
    <row r="47" spans="1:6" x14ac:dyDescent="0.25">
      <c r="A47" s="16">
        <v>44</v>
      </c>
      <c r="B47" s="16">
        <v>44</v>
      </c>
      <c r="C47" s="17" t="s">
        <v>133</v>
      </c>
      <c r="D47" s="18">
        <v>82049525</v>
      </c>
      <c r="E47" s="19">
        <v>7520</v>
      </c>
      <c r="F47" s="18">
        <f t="shared" si="1"/>
        <v>10910.841090425532</v>
      </c>
    </row>
    <row r="48" spans="1:6" x14ac:dyDescent="0.25">
      <c r="A48" s="20">
        <v>45</v>
      </c>
      <c r="B48" s="20">
        <v>45</v>
      </c>
      <c r="C48" s="21" t="s">
        <v>55</v>
      </c>
      <c r="D48" s="22">
        <v>150303886</v>
      </c>
      <c r="E48" s="23">
        <v>9704</v>
      </c>
      <c r="F48" s="22">
        <f t="shared" si="1"/>
        <v>15488.858821104699</v>
      </c>
    </row>
    <row r="49" spans="1:6" x14ac:dyDescent="0.25">
      <c r="A49" s="16">
        <v>46</v>
      </c>
      <c r="B49" s="16">
        <v>46</v>
      </c>
      <c r="C49" s="17" t="s">
        <v>56</v>
      </c>
      <c r="D49" s="18">
        <v>12232505</v>
      </c>
      <c r="E49" s="19">
        <v>1152</v>
      </c>
      <c r="F49" s="18">
        <f t="shared" si="1"/>
        <v>10618.493923611111</v>
      </c>
    </row>
    <row r="50" spans="1:6" x14ac:dyDescent="0.25">
      <c r="A50" s="16">
        <v>47</v>
      </c>
      <c r="B50" s="16">
        <v>47</v>
      </c>
      <c r="C50" s="17" t="s">
        <v>57</v>
      </c>
      <c r="D50" s="18">
        <v>62013271</v>
      </c>
      <c r="E50" s="19">
        <v>3784</v>
      </c>
      <c r="F50" s="18">
        <f t="shared" si="1"/>
        <v>16388.285147991544</v>
      </c>
    </row>
    <row r="51" spans="1:6" x14ac:dyDescent="0.25">
      <c r="A51" s="16">
        <v>48</v>
      </c>
      <c r="B51" s="16">
        <v>48</v>
      </c>
      <c r="C51" s="17" t="s">
        <v>58</v>
      </c>
      <c r="D51" s="18">
        <v>76394237</v>
      </c>
      <c r="E51" s="19">
        <v>5998</v>
      </c>
      <c r="F51" s="18">
        <f t="shared" si="1"/>
        <v>12736.61837279093</v>
      </c>
    </row>
    <row r="52" spans="1:6" x14ac:dyDescent="0.25">
      <c r="A52" s="16">
        <v>49</v>
      </c>
      <c r="B52" s="16">
        <v>49</v>
      </c>
      <c r="C52" s="17" t="s">
        <v>59</v>
      </c>
      <c r="D52" s="18">
        <v>138068932</v>
      </c>
      <c r="E52" s="19">
        <v>14320</v>
      </c>
      <c r="F52" s="18">
        <f t="shared" si="1"/>
        <v>9641.6851955307266</v>
      </c>
    </row>
    <row r="53" spans="1:6" x14ac:dyDescent="0.25">
      <c r="A53" s="20">
        <v>50</v>
      </c>
      <c r="B53" s="20">
        <v>50</v>
      </c>
      <c r="C53" s="21" t="s">
        <v>60</v>
      </c>
      <c r="D53" s="22">
        <v>81135570</v>
      </c>
      <c r="E53" s="23">
        <v>8372</v>
      </c>
      <c r="F53" s="22">
        <f t="shared" si="1"/>
        <v>9691.3007644529389</v>
      </c>
    </row>
    <row r="54" spans="1:6" x14ac:dyDescent="0.25">
      <c r="A54" s="16">
        <v>51</v>
      </c>
      <c r="B54" s="16">
        <v>51</v>
      </c>
      <c r="C54" s="17" t="s">
        <v>61</v>
      </c>
      <c r="D54" s="18">
        <v>96691294</v>
      </c>
      <c r="E54" s="19">
        <v>9122</v>
      </c>
      <c r="F54" s="18">
        <f t="shared" si="1"/>
        <v>10599.791054593292</v>
      </c>
    </row>
    <row r="55" spans="1:6" x14ac:dyDescent="0.25">
      <c r="A55" s="16">
        <v>52</v>
      </c>
      <c r="B55" s="16">
        <v>52</v>
      </c>
      <c r="C55" s="17" t="s">
        <v>16</v>
      </c>
      <c r="D55" s="18">
        <v>444440005</v>
      </c>
      <c r="E55" s="19">
        <v>38069</v>
      </c>
      <c r="F55" s="18">
        <f t="shared" si="1"/>
        <v>11674.591005805249</v>
      </c>
    </row>
    <row r="56" spans="1:6" x14ac:dyDescent="0.25">
      <c r="A56" s="16">
        <v>53</v>
      </c>
      <c r="B56" s="16">
        <v>53</v>
      </c>
      <c r="C56" s="17" t="s">
        <v>62</v>
      </c>
      <c r="D56" s="18">
        <v>184080094</v>
      </c>
      <c r="E56" s="19">
        <v>19596</v>
      </c>
      <c r="F56" s="18">
        <f t="shared" si="1"/>
        <v>9393.7586242090219</v>
      </c>
    </row>
    <row r="57" spans="1:6" x14ac:dyDescent="0.25">
      <c r="A57" s="16">
        <v>54</v>
      </c>
      <c r="B57" s="16">
        <v>54</v>
      </c>
      <c r="C57" s="17" t="s">
        <v>63</v>
      </c>
      <c r="D57" s="18">
        <v>8917080</v>
      </c>
      <c r="E57" s="19">
        <v>604</v>
      </c>
      <c r="F57" s="18">
        <f t="shared" si="1"/>
        <v>14763.377483443708</v>
      </c>
    </row>
    <row r="58" spans="1:6" x14ac:dyDescent="0.25">
      <c r="A58" s="20">
        <v>55</v>
      </c>
      <c r="B58" s="20">
        <v>55</v>
      </c>
      <c r="C58" s="21" t="s">
        <v>64</v>
      </c>
      <c r="D58" s="22">
        <v>185083956</v>
      </c>
      <c r="E58" s="23">
        <v>18219</v>
      </c>
      <c r="F58" s="22">
        <f t="shared" si="1"/>
        <v>10158.842746583237</v>
      </c>
    </row>
    <row r="59" spans="1:6" x14ac:dyDescent="0.25">
      <c r="A59" s="16">
        <v>56</v>
      </c>
      <c r="B59" s="16">
        <v>56</v>
      </c>
      <c r="C59" s="17" t="s">
        <v>65</v>
      </c>
      <c r="D59" s="18">
        <v>26612565</v>
      </c>
      <c r="E59" s="19">
        <v>2164</v>
      </c>
      <c r="F59" s="18">
        <f t="shared" si="1"/>
        <v>12297.858133086876</v>
      </c>
    </row>
    <row r="60" spans="1:6" x14ac:dyDescent="0.25">
      <c r="A60" s="16">
        <v>57</v>
      </c>
      <c r="B60" s="16">
        <v>57</v>
      </c>
      <c r="C60" s="17" t="s">
        <v>66</v>
      </c>
      <c r="D60" s="18">
        <v>92463347</v>
      </c>
      <c r="E60" s="19">
        <v>9654</v>
      </c>
      <c r="F60" s="18">
        <f t="shared" si="1"/>
        <v>9577.7239486223334</v>
      </c>
    </row>
    <row r="61" spans="1:6" x14ac:dyDescent="0.25">
      <c r="A61" s="16">
        <v>58</v>
      </c>
      <c r="B61" s="16">
        <v>58</v>
      </c>
      <c r="C61" s="17" t="s">
        <v>67</v>
      </c>
      <c r="D61" s="18">
        <v>92203937</v>
      </c>
      <c r="E61" s="19">
        <v>9207</v>
      </c>
      <c r="F61" s="18">
        <f t="shared" si="1"/>
        <v>10014.547300966657</v>
      </c>
    </row>
    <row r="62" spans="1:6" x14ac:dyDescent="0.25">
      <c r="A62" s="16">
        <v>59</v>
      </c>
      <c r="B62" s="16">
        <v>59</v>
      </c>
      <c r="C62" s="17" t="s">
        <v>68</v>
      </c>
      <c r="D62" s="18">
        <v>53478772</v>
      </c>
      <c r="E62" s="19">
        <v>5311</v>
      </c>
      <c r="F62" s="18">
        <f t="shared" si="1"/>
        <v>10069.435511203163</v>
      </c>
    </row>
    <row r="63" spans="1:6" ht="15" customHeight="1" x14ac:dyDescent="0.25">
      <c r="A63" s="20">
        <v>60</v>
      </c>
      <c r="B63" s="20">
        <v>60</v>
      </c>
      <c r="C63" s="21" t="s">
        <v>69</v>
      </c>
      <c r="D63" s="22">
        <v>62649638</v>
      </c>
      <c r="E63" s="23">
        <v>6350</v>
      </c>
      <c r="F63" s="22">
        <f t="shared" si="1"/>
        <v>9866.0847244094493</v>
      </c>
    </row>
    <row r="64" spans="1:6" ht="15" customHeight="1" x14ac:dyDescent="0.25">
      <c r="A64" s="16">
        <v>61</v>
      </c>
      <c r="B64" s="16">
        <v>61</v>
      </c>
      <c r="C64" s="17" t="s">
        <v>70</v>
      </c>
      <c r="D64" s="18">
        <v>53974770</v>
      </c>
      <c r="E64" s="19">
        <v>3832</v>
      </c>
      <c r="F64" s="18">
        <f t="shared" si="1"/>
        <v>14085.274008350731</v>
      </c>
    </row>
    <row r="65" spans="1:6" x14ac:dyDescent="0.25">
      <c r="A65" s="16">
        <v>62</v>
      </c>
      <c r="B65" s="16">
        <v>62</v>
      </c>
      <c r="C65" s="17" t="s">
        <v>71</v>
      </c>
      <c r="D65" s="18">
        <v>21210005</v>
      </c>
      <c r="E65" s="19">
        <v>2100</v>
      </c>
      <c r="F65" s="18">
        <f t="shared" si="1"/>
        <v>10100.002380952381</v>
      </c>
    </row>
    <row r="66" spans="1:6" x14ac:dyDescent="0.25">
      <c r="A66" s="16">
        <v>63</v>
      </c>
      <c r="B66" s="16">
        <v>63</v>
      </c>
      <c r="C66" s="17" t="s">
        <v>72</v>
      </c>
      <c r="D66" s="18">
        <v>28335655</v>
      </c>
      <c r="E66" s="19">
        <v>2117</v>
      </c>
      <c r="F66" s="18">
        <f t="shared" si="1"/>
        <v>13384.815777042986</v>
      </c>
    </row>
    <row r="67" spans="1:6" x14ac:dyDescent="0.25">
      <c r="A67" s="16">
        <v>64</v>
      </c>
      <c r="B67" s="16">
        <v>64</v>
      </c>
      <c r="C67" s="17" t="s">
        <v>73</v>
      </c>
      <c r="D67" s="18">
        <v>25414171</v>
      </c>
      <c r="E67" s="19">
        <v>2411</v>
      </c>
      <c r="F67" s="18">
        <f t="shared" si="1"/>
        <v>10540.925342181667</v>
      </c>
    </row>
    <row r="68" spans="1:6" x14ac:dyDescent="0.25">
      <c r="A68" s="20">
        <v>65</v>
      </c>
      <c r="B68" s="20">
        <v>65</v>
      </c>
      <c r="C68" s="21" t="s">
        <v>74</v>
      </c>
      <c r="D68" s="22">
        <v>104001813</v>
      </c>
      <c r="E68" s="23">
        <v>8394</v>
      </c>
      <c r="F68" s="22">
        <f t="shared" ref="F68:F74" si="2">D68/E68</f>
        <v>12390.018227305218</v>
      </c>
    </row>
    <row r="69" spans="1:6" x14ac:dyDescent="0.25">
      <c r="A69" s="16">
        <v>66</v>
      </c>
      <c r="B69" s="16">
        <v>66</v>
      </c>
      <c r="C69" s="17" t="s">
        <v>75</v>
      </c>
      <c r="D69" s="18">
        <v>23389810</v>
      </c>
      <c r="E69" s="19">
        <v>1587</v>
      </c>
      <c r="F69" s="18">
        <f t="shared" si="2"/>
        <v>14738.38059231254</v>
      </c>
    </row>
    <row r="70" spans="1:6" x14ac:dyDescent="0.25">
      <c r="A70" s="16">
        <v>67</v>
      </c>
      <c r="B70" s="16">
        <v>67</v>
      </c>
      <c r="C70" s="17" t="s">
        <v>17</v>
      </c>
      <c r="D70" s="18">
        <v>55063291</v>
      </c>
      <c r="E70" s="19">
        <v>5367</v>
      </c>
      <c r="F70" s="18">
        <f t="shared" si="2"/>
        <v>10259.603316564189</v>
      </c>
    </row>
    <row r="71" spans="1:6" s="2" customFormat="1" x14ac:dyDescent="0.25">
      <c r="A71" s="16">
        <v>68</v>
      </c>
      <c r="B71" s="16">
        <v>68</v>
      </c>
      <c r="C71" s="17" t="s">
        <v>18</v>
      </c>
      <c r="D71" s="18">
        <v>16078807</v>
      </c>
      <c r="E71" s="19">
        <v>1457</v>
      </c>
      <c r="F71" s="18">
        <f t="shared" si="2"/>
        <v>11035.557309540151</v>
      </c>
    </row>
    <row r="72" spans="1:6" x14ac:dyDescent="0.25">
      <c r="A72" s="16">
        <v>69</v>
      </c>
      <c r="B72" s="16">
        <v>69</v>
      </c>
      <c r="C72" s="17" t="s">
        <v>76</v>
      </c>
      <c r="D72" s="18">
        <v>44571977</v>
      </c>
      <c r="E72" s="19">
        <v>4671</v>
      </c>
      <c r="F72" s="18">
        <f t="shared" si="2"/>
        <v>9542.2772425604799</v>
      </c>
    </row>
    <row r="73" spans="1:6" x14ac:dyDescent="0.25">
      <c r="A73" s="20"/>
      <c r="B73" s="20"/>
      <c r="C73" s="21" t="s">
        <v>141</v>
      </c>
      <c r="D73" s="22">
        <v>384574293</v>
      </c>
      <c r="E73" s="23">
        <v>32480</v>
      </c>
      <c r="F73" s="22">
        <f t="shared" si="2"/>
        <v>11840.341533251232</v>
      </c>
    </row>
    <row r="74" spans="1:6" s="2" customFormat="1" ht="14.4" thickBot="1" x14ac:dyDescent="0.3">
      <c r="A74" s="15"/>
      <c r="B74" s="15"/>
      <c r="C74" s="12" t="s">
        <v>8</v>
      </c>
      <c r="D74" s="13">
        <f>SUM(D4:D73)</f>
        <v>7692314083</v>
      </c>
      <c r="E74" s="14">
        <f>SUM(E4:E73)</f>
        <v>694789</v>
      </c>
      <c r="F74" s="13">
        <f t="shared" si="2"/>
        <v>11071.439074308892</v>
      </c>
    </row>
    <row r="75" spans="1:6" s="2" customFormat="1" ht="7.95" customHeight="1" thickTop="1" x14ac:dyDescent="0.25">
      <c r="A75" s="27"/>
      <c r="B75" s="28"/>
      <c r="C75" s="29"/>
      <c r="D75" s="30"/>
      <c r="E75" s="31"/>
      <c r="F75" s="32"/>
    </row>
    <row r="76" spans="1:6" s="2" customFormat="1" x14ac:dyDescent="0.25">
      <c r="A76" s="16">
        <v>318001</v>
      </c>
      <c r="B76" s="16">
        <v>318001</v>
      </c>
      <c r="C76" s="17" t="s">
        <v>0</v>
      </c>
      <c r="D76" s="18">
        <v>12940140</v>
      </c>
      <c r="E76" s="19">
        <v>1417</v>
      </c>
      <c r="F76" s="18">
        <f>D76/E76</f>
        <v>9132.0677487649973</v>
      </c>
    </row>
    <row r="77" spans="1:6" s="2" customFormat="1" x14ac:dyDescent="0.25">
      <c r="A77" s="16">
        <v>319001</v>
      </c>
      <c r="B77" s="16">
        <v>319001</v>
      </c>
      <c r="C77" s="17" t="s">
        <v>1</v>
      </c>
      <c r="D77" s="18">
        <v>5456861</v>
      </c>
      <c r="E77" s="19">
        <v>721</v>
      </c>
      <c r="F77" s="18">
        <f>D77/E77</f>
        <v>7568.4618585298194</v>
      </c>
    </row>
    <row r="78" spans="1:6" s="2" customFormat="1" x14ac:dyDescent="0.25">
      <c r="A78" s="20" t="s">
        <v>78</v>
      </c>
      <c r="B78" s="20" t="s">
        <v>78</v>
      </c>
      <c r="C78" s="21" t="s">
        <v>10</v>
      </c>
      <c r="D78" s="22">
        <v>16938912</v>
      </c>
      <c r="E78" s="23">
        <v>307</v>
      </c>
      <c r="F78" s="22">
        <f>D78/E78</f>
        <v>55175.609120521171</v>
      </c>
    </row>
    <row r="79" spans="1:6" s="2" customFormat="1" ht="14.4" thickBot="1" x14ac:dyDescent="0.3">
      <c r="A79" s="15"/>
      <c r="B79" s="15"/>
      <c r="C79" s="12" t="s">
        <v>139</v>
      </c>
      <c r="D79" s="13">
        <f>SUM(D76:D78)</f>
        <v>35335913</v>
      </c>
      <c r="E79" s="14">
        <f>SUM(E76:E78)</f>
        <v>2445</v>
      </c>
      <c r="F79" s="25">
        <f>D79/E79</f>
        <v>14452.316155419223</v>
      </c>
    </row>
    <row r="80" spans="1:6" s="2" customFormat="1" ht="7.95" customHeight="1" thickTop="1" x14ac:dyDescent="0.25">
      <c r="A80" s="27"/>
      <c r="B80" s="28"/>
      <c r="C80" s="29"/>
      <c r="D80" s="30"/>
      <c r="E80" s="31"/>
      <c r="F80" s="32"/>
    </row>
    <row r="81" spans="1:6" x14ac:dyDescent="0.25">
      <c r="A81" s="16">
        <v>321001</v>
      </c>
      <c r="B81" s="16">
        <v>321001</v>
      </c>
      <c r="C81" s="17" t="s">
        <v>87</v>
      </c>
      <c r="D81" s="18">
        <v>3704214</v>
      </c>
      <c r="E81" s="19">
        <v>343</v>
      </c>
      <c r="F81" s="18">
        <f t="shared" ref="F81:F116" si="3">D81/E81</f>
        <v>10799.457725947523</v>
      </c>
    </row>
    <row r="82" spans="1:6" x14ac:dyDescent="0.25">
      <c r="A82" s="16">
        <v>329001</v>
      </c>
      <c r="B82" s="16">
        <v>329001</v>
      </c>
      <c r="C82" s="17" t="s">
        <v>103</v>
      </c>
      <c r="D82" s="18">
        <v>3760384</v>
      </c>
      <c r="E82" s="19">
        <v>368</v>
      </c>
      <c r="F82" s="18">
        <f t="shared" si="3"/>
        <v>10218.434782608696</v>
      </c>
    </row>
    <row r="83" spans="1:6" x14ac:dyDescent="0.25">
      <c r="A83" s="16">
        <v>331001</v>
      </c>
      <c r="B83" s="16">
        <v>331001</v>
      </c>
      <c r="C83" s="17" t="s">
        <v>104</v>
      </c>
      <c r="D83" s="18">
        <v>9584912</v>
      </c>
      <c r="E83" s="19">
        <v>963</v>
      </c>
      <c r="F83" s="18">
        <f t="shared" si="3"/>
        <v>9953.1796469366564</v>
      </c>
    </row>
    <row r="84" spans="1:6" x14ac:dyDescent="0.25">
      <c r="A84" s="16">
        <v>333001</v>
      </c>
      <c r="B84" s="16">
        <v>333001</v>
      </c>
      <c r="C84" s="17" t="s">
        <v>2</v>
      </c>
      <c r="D84" s="18">
        <v>5087839</v>
      </c>
      <c r="E84" s="19">
        <v>734</v>
      </c>
      <c r="F84" s="18">
        <f t="shared" si="3"/>
        <v>6931.660762942779</v>
      </c>
    </row>
    <row r="85" spans="1:6" x14ac:dyDescent="0.25">
      <c r="A85" s="20">
        <v>336001</v>
      </c>
      <c r="B85" s="20">
        <v>336001</v>
      </c>
      <c r="C85" s="21" t="s">
        <v>3</v>
      </c>
      <c r="D85" s="22">
        <v>7682177</v>
      </c>
      <c r="E85" s="23">
        <v>854</v>
      </c>
      <c r="F85" s="22">
        <f t="shared" si="3"/>
        <v>8995.5234192037478</v>
      </c>
    </row>
    <row r="86" spans="1:6" x14ac:dyDescent="0.25">
      <c r="A86" s="16">
        <v>337001</v>
      </c>
      <c r="B86" s="16">
        <v>337001</v>
      </c>
      <c r="C86" s="17" t="s">
        <v>4</v>
      </c>
      <c r="D86" s="18">
        <v>14329614</v>
      </c>
      <c r="E86" s="19">
        <v>943</v>
      </c>
      <c r="F86" s="18">
        <f t="shared" si="3"/>
        <v>15195.773064687168</v>
      </c>
    </row>
    <row r="87" spans="1:6" x14ac:dyDescent="0.25">
      <c r="A87" s="16">
        <v>339001</v>
      </c>
      <c r="B87" s="16">
        <v>339001</v>
      </c>
      <c r="C87" s="17" t="s">
        <v>80</v>
      </c>
      <c r="D87" s="18">
        <v>4036006</v>
      </c>
      <c r="E87" s="19">
        <v>327</v>
      </c>
      <c r="F87" s="18">
        <f t="shared" si="3"/>
        <v>12342.525993883792</v>
      </c>
    </row>
    <row r="88" spans="1:6" x14ac:dyDescent="0.25">
      <c r="A88" s="16">
        <v>340001</v>
      </c>
      <c r="B88" s="16">
        <v>340001</v>
      </c>
      <c r="C88" s="17" t="s">
        <v>9</v>
      </c>
      <c r="D88" s="18">
        <v>1265548</v>
      </c>
      <c r="E88" s="19">
        <v>119</v>
      </c>
      <c r="F88" s="18">
        <f t="shared" si="3"/>
        <v>10634.857142857143</v>
      </c>
    </row>
    <row r="89" spans="1:6" x14ac:dyDescent="0.25">
      <c r="A89" s="16">
        <v>341001</v>
      </c>
      <c r="B89" s="16">
        <v>341001</v>
      </c>
      <c r="C89" s="17" t="s">
        <v>89</v>
      </c>
      <c r="D89" s="18">
        <v>8286443</v>
      </c>
      <c r="E89" s="19">
        <v>895</v>
      </c>
      <c r="F89" s="18">
        <f t="shared" si="3"/>
        <v>9258.5955307262575</v>
      </c>
    </row>
    <row r="90" spans="1:6" x14ac:dyDescent="0.25">
      <c r="A90" s="20">
        <v>343001</v>
      </c>
      <c r="B90" s="20">
        <v>343001</v>
      </c>
      <c r="C90" s="21" t="s">
        <v>105</v>
      </c>
      <c r="D90" s="22">
        <v>4131229</v>
      </c>
      <c r="E90" s="23">
        <v>450</v>
      </c>
      <c r="F90" s="22">
        <f t="shared" si="3"/>
        <v>9180.5088888888895</v>
      </c>
    </row>
    <row r="91" spans="1:6" x14ac:dyDescent="0.25">
      <c r="A91" s="16">
        <v>344001</v>
      </c>
      <c r="B91" s="16">
        <v>344001</v>
      </c>
      <c r="C91" s="17" t="s">
        <v>90</v>
      </c>
      <c r="D91" s="18">
        <v>6174110</v>
      </c>
      <c r="E91" s="19">
        <v>565</v>
      </c>
      <c r="F91" s="18">
        <f t="shared" si="3"/>
        <v>10927.628318584071</v>
      </c>
    </row>
    <row r="92" spans="1:6" x14ac:dyDescent="0.25">
      <c r="A92" s="16">
        <v>345001</v>
      </c>
      <c r="B92" s="16">
        <v>345001</v>
      </c>
      <c r="C92" s="17" t="s">
        <v>79</v>
      </c>
      <c r="D92" s="18">
        <v>18975121</v>
      </c>
      <c r="E92" s="19">
        <v>2141</v>
      </c>
      <c r="F92" s="18">
        <f t="shared" si="3"/>
        <v>8862.7375058383932</v>
      </c>
    </row>
    <row r="93" spans="1:6" x14ac:dyDescent="0.25">
      <c r="A93" s="16">
        <v>346001</v>
      </c>
      <c r="B93" s="16">
        <v>346001</v>
      </c>
      <c r="C93" s="17" t="s">
        <v>91</v>
      </c>
      <c r="D93" s="18">
        <v>7417366</v>
      </c>
      <c r="E93" s="19">
        <v>868</v>
      </c>
      <c r="F93" s="18">
        <f t="shared" si="3"/>
        <v>8545.3525345622111</v>
      </c>
    </row>
    <row r="94" spans="1:6" x14ac:dyDescent="0.25">
      <c r="A94" s="16">
        <v>347001</v>
      </c>
      <c r="B94" s="16">
        <v>347001</v>
      </c>
      <c r="C94" s="17" t="s">
        <v>92</v>
      </c>
      <c r="D94" s="18">
        <v>6186233</v>
      </c>
      <c r="E94" s="19">
        <v>624</v>
      </c>
      <c r="F94" s="18">
        <f t="shared" si="3"/>
        <v>9913.8349358974356</v>
      </c>
    </row>
    <row r="95" spans="1:6" x14ac:dyDescent="0.25">
      <c r="A95" s="20">
        <v>348001</v>
      </c>
      <c r="B95" s="20">
        <v>348001</v>
      </c>
      <c r="C95" s="21" t="s">
        <v>106</v>
      </c>
      <c r="D95" s="22">
        <v>7019747</v>
      </c>
      <c r="E95" s="23">
        <v>645</v>
      </c>
      <c r="F95" s="22">
        <f t="shared" si="3"/>
        <v>10883.328682170542</v>
      </c>
    </row>
    <row r="96" spans="1:6" x14ac:dyDescent="0.25">
      <c r="A96" s="16" t="s">
        <v>113</v>
      </c>
      <c r="B96" s="16" t="s">
        <v>113</v>
      </c>
      <c r="C96" s="17" t="s">
        <v>94</v>
      </c>
      <c r="D96" s="18">
        <v>1685444</v>
      </c>
      <c r="E96" s="19">
        <v>173</v>
      </c>
      <c r="F96" s="18">
        <f t="shared" si="3"/>
        <v>9742.4508670520227</v>
      </c>
    </row>
    <row r="97" spans="1:6" x14ac:dyDescent="0.25">
      <c r="A97" s="16" t="s">
        <v>114</v>
      </c>
      <c r="B97" s="16" t="s">
        <v>114</v>
      </c>
      <c r="C97" s="17" t="s">
        <v>84</v>
      </c>
      <c r="D97" s="18">
        <v>5858951</v>
      </c>
      <c r="E97" s="19">
        <v>475</v>
      </c>
      <c r="F97" s="18">
        <f t="shared" si="3"/>
        <v>12334.633684210527</v>
      </c>
    </row>
    <row r="98" spans="1:6" x14ac:dyDescent="0.25">
      <c r="A98" s="16" t="s">
        <v>115</v>
      </c>
      <c r="B98" s="16" t="s">
        <v>115</v>
      </c>
      <c r="C98" s="17" t="s">
        <v>95</v>
      </c>
      <c r="D98" s="18">
        <v>3742358</v>
      </c>
      <c r="E98" s="19">
        <v>412</v>
      </c>
      <c r="F98" s="18">
        <f t="shared" si="3"/>
        <v>9083.3932038834955</v>
      </c>
    </row>
    <row r="99" spans="1:6" x14ac:dyDescent="0.25">
      <c r="A99" s="16" t="s">
        <v>116</v>
      </c>
      <c r="B99" s="16" t="s">
        <v>116</v>
      </c>
      <c r="C99" s="17" t="s">
        <v>85</v>
      </c>
      <c r="D99" s="18">
        <v>5909983</v>
      </c>
      <c r="E99" s="19">
        <v>574</v>
      </c>
      <c r="F99" s="18">
        <f t="shared" si="3"/>
        <v>10296.13763066202</v>
      </c>
    </row>
    <row r="100" spans="1:6" s="3" customFormat="1" x14ac:dyDescent="0.25">
      <c r="A100" s="20" t="s">
        <v>117</v>
      </c>
      <c r="B100" s="20" t="s">
        <v>117</v>
      </c>
      <c r="C100" s="21" t="s">
        <v>96</v>
      </c>
      <c r="D100" s="22">
        <v>6584264</v>
      </c>
      <c r="E100" s="23">
        <v>654</v>
      </c>
      <c r="F100" s="22">
        <f t="shared" si="3"/>
        <v>10067.681957186544</v>
      </c>
    </row>
    <row r="101" spans="1:6" x14ac:dyDescent="0.25">
      <c r="A101" s="16" t="s">
        <v>118</v>
      </c>
      <c r="B101" s="16" t="s">
        <v>118</v>
      </c>
      <c r="C101" s="17" t="s">
        <v>82</v>
      </c>
      <c r="D101" s="18">
        <v>3171913</v>
      </c>
      <c r="E101" s="19">
        <v>310</v>
      </c>
      <c r="F101" s="18">
        <f t="shared" si="3"/>
        <v>10231.977419354838</v>
      </c>
    </row>
    <row r="102" spans="1:6" s="4" customFormat="1" x14ac:dyDescent="0.25">
      <c r="A102" s="16" t="s">
        <v>119</v>
      </c>
      <c r="B102" s="16" t="s">
        <v>119</v>
      </c>
      <c r="C102" s="17" t="s">
        <v>97</v>
      </c>
      <c r="D102" s="18">
        <v>3888788</v>
      </c>
      <c r="E102" s="19">
        <v>455</v>
      </c>
      <c r="F102" s="18">
        <f t="shared" si="3"/>
        <v>8546.7868131868127</v>
      </c>
    </row>
    <row r="103" spans="1:6" x14ac:dyDescent="0.25">
      <c r="A103" s="16" t="s">
        <v>120</v>
      </c>
      <c r="B103" s="16" t="s">
        <v>120</v>
      </c>
      <c r="C103" s="17" t="s">
        <v>81</v>
      </c>
      <c r="D103" s="18">
        <v>2809091</v>
      </c>
      <c r="E103" s="19">
        <v>262</v>
      </c>
      <c r="F103" s="18">
        <f t="shared" si="3"/>
        <v>10721.721374045801</v>
      </c>
    </row>
    <row r="104" spans="1:6" s="4" customFormat="1" x14ac:dyDescent="0.25">
      <c r="A104" s="16" t="s">
        <v>121</v>
      </c>
      <c r="B104" s="16" t="s">
        <v>121</v>
      </c>
      <c r="C104" s="17" t="s">
        <v>86</v>
      </c>
      <c r="D104" s="18">
        <v>1452627</v>
      </c>
      <c r="E104" s="19">
        <v>156</v>
      </c>
      <c r="F104" s="18">
        <f t="shared" si="3"/>
        <v>9311.711538461539</v>
      </c>
    </row>
    <row r="105" spans="1:6" x14ac:dyDescent="0.25">
      <c r="A105" s="20" t="s">
        <v>122</v>
      </c>
      <c r="B105" s="20" t="s">
        <v>122</v>
      </c>
      <c r="C105" s="21" t="s">
        <v>98</v>
      </c>
      <c r="D105" s="22">
        <v>5791301</v>
      </c>
      <c r="E105" s="23">
        <v>551</v>
      </c>
      <c r="F105" s="22">
        <f t="shared" si="3"/>
        <v>10510.528130671506</v>
      </c>
    </row>
    <row r="106" spans="1:6" x14ac:dyDescent="0.25">
      <c r="A106" s="16" t="s">
        <v>123</v>
      </c>
      <c r="B106" s="16" t="s">
        <v>123</v>
      </c>
      <c r="C106" s="17" t="s">
        <v>101</v>
      </c>
      <c r="D106" s="18">
        <v>6063739</v>
      </c>
      <c r="E106" s="19">
        <v>786</v>
      </c>
      <c r="F106" s="18">
        <f t="shared" si="3"/>
        <v>7714.6806615776086</v>
      </c>
    </row>
    <row r="107" spans="1:6" x14ac:dyDescent="0.25">
      <c r="A107" s="16" t="s">
        <v>124</v>
      </c>
      <c r="B107" s="16" t="s">
        <v>124</v>
      </c>
      <c r="C107" s="17" t="s">
        <v>99</v>
      </c>
      <c r="D107" s="18">
        <v>2842087</v>
      </c>
      <c r="E107" s="19">
        <v>233</v>
      </c>
      <c r="F107" s="18">
        <f t="shared" si="3"/>
        <v>12197.798283261802</v>
      </c>
    </row>
    <row r="108" spans="1:6" s="4" customFormat="1" x14ac:dyDescent="0.25">
      <c r="A108" s="16" t="s">
        <v>125</v>
      </c>
      <c r="B108" s="16" t="s">
        <v>125</v>
      </c>
      <c r="C108" s="17" t="s">
        <v>102</v>
      </c>
      <c r="D108" s="18">
        <v>5054185</v>
      </c>
      <c r="E108" s="19">
        <v>682</v>
      </c>
      <c r="F108" s="18">
        <f t="shared" si="3"/>
        <v>7410.8284457478003</v>
      </c>
    </row>
    <row r="109" spans="1:6" s="4" customFormat="1" x14ac:dyDescent="0.25">
      <c r="A109" s="16" t="s">
        <v>126</v>
      </c>
      <c r="B109" s="16" t="s">
        <v>126</v>
      </c>
      <c r="C109" s="17" t="s">
        <v>100</v>
      </c>
      <c r="D109" s="18">
        <v>3161124</v>
      </c>
      <c r="E109" s="19">
        <v>294</v>
      </c>
      <c r="F109" s="18">
        <f t="shared" si="3"/>
        <v>10752.122448979591</v>
      </c>
    </row>
    <row r="110" spans="1:6" s="4" customFormat="1" x14ac:dyDescent="0.25">
      <c r="A110" s="20" t="s">
        <v>127</v>
      </c>
      <c r="B110" s="20" t="s">
        <v>127</v>
      </c>
      <c r="C110" s="21" t="s">
        <v>83</v>
      </c>
      <c r="D110" s="22">
        <v>1806646</v>
      </c>
      <c r="E110" s="23">
        <v>179</v>
      </c>
      <c r="F110" s="22">
        <f t="shared" si="3"/>
        <v>10092.994413407821</v>
      </c>
    </row>
    <row r="111" spans="1:6" s="4" customFormat="1" x14ac:dyDescent="0.25">
      <c r="A111" s="16" t="s">
        <v>128</v>
      </c>
      <c r="B111" s="16" t="s">
        <v>128</v>
      </c>
      <c r="C111" s="17" t="s">
        <v>77</v>
      </c>
      <c r="D111" s="18">
        <v>14921732</v>
      </c>
      <c r="E111" s="19">
        <v>1914</v>
      </c>
      <c r="F111" s="18">
        <f t="shared" si="3"/>
        <v>7796.098223615465</v>
      </c>
    </row>
    <row r="112" spans="1:6" s="4" customFormat="1" x14ac:dyDescent="0.25">
      <c r="A112" s="16" t="s">
        <v>129</v>
      </c>
      <c r="B112" s="16" t="s">
        <v>129</v>
      </c>
      <c r="C112" s="17" t="s">
        <v>88</v>
      </c>
      <c r="D112" s="18">
        <v>7602045</v>
      </c>
      <c r="E112" s="19">
        <v>747</v>
      </c>
      <c r="F112" s="18">
        <f t="shared" si="3"/>
        <v>10176.767068273093</v>
      </c>
    </row>
    <row r="113" spans="1:6" s="4" customFormat="1" x14ac:dyDescent="0.25">
      <c r="A113" s="16" t="s">
        <v>130</v>
      </c>
      <c r="B113" s="16" t="s">
        <v>130</v>
      </c>
      <c r="C113" s="17" t="s">
        <v>93</v>
      </c>
      <c r="D113" s="18">
        <v>2747542</v>
      </c>
      <c r="E113" s="19">
        <v>297</v>
      </c>
      <c r="F113" s="18">
        <f t="shared" si="3"/>
        <v>9250.9831649831649</v>
      </c>
    </row>
    <row r="114" spans="1:6" s="4" customFormat="1" x14ac:dyDescent="0.25">
      <c r="A114" s="16" t="s">
        <v>107</v>
      </c>
      <c r="B114" s="16" t="s">
        <v>107</v>
      </c>
      <c r="C114" s="17" t="s">
        <v>108</v>
      </c>
      <c r="D114" s="18">
        <v>1624533</v>
      </c>
      <c r="E114" s="19">
        <v>215</v>
      </c>
      <c r="F114" s="18">
        <f t="shared" si="3"/>
        <v>7555.9674418604654</v>
      </c>
    </row>
    <row r="115" spans="1:6" s="4" customFormat="1" x14ac:dyDescent="0.25">
      <c r="A115" s="20" t="s">
        <v>109</v>
      </c>
      <c r="B115" s="20" t="s">
        <v>109</v>
      </c>
      <c r="C115" s="21" t="s">
        <v>110</v>
      </c>
      <c r="D115" s="22">
        <v>2385008</v>
      </c>
      <c r="E115" s="23">
        <v>130</v>
      </c>
      <c r="F115" s="22">
        <f t="shared" si="3"/>
        <v>18346.215384615385</v>
      </c>
    </row>
    <row r="116" spans="1:6" s="2" customFormat="1" ht="14.4" thickBot="1" x14ac:dyDescent="0.3">
      <c r="A116" s="15"/>
      <c r="B116" s="15"/>
      <c r="C116" s="12" t="s">
        <v>5</v>
      </c>
      <c r="D116" s="13">
        <f>SUM(D81:D115)</f>
        <v>196744304</v>
      </c>
      <c r="E116" s="14">
        <f>SUM(E81:E115)</f>
        <v>20338</v>
      </c>
      <c r="F116" s="13">
        <f t="shared" si="3"/>
        <v>9673.7291769102176</v>
      </c>
    </row>
    <row r="117" spans="1:6" s="2" customFormat="1" ht="7.95" customHeight="1" thickTop="1" x14ac:dyDescent="0.25">
      <c r="A117" s="27"/>
      <c r="B117" s="28"/>
      <c r="C117" s="29"/>
      <c r="D117" s="30"/>
      <c r="E117" s="31"/>
      <c r="F117" s="32"/>
    </row>
    <row r="118" spans="1:6" s="4" customFormat="1" x14ac:dyDescent="0.25">
      <c r="A118" s="20" t="s">
        <v>111</v>
      </c>
      <c r="B118" s="20" t="s">
        <v>111</v>
      </c>
      <c r="C118" s="26" t="s">
        <v>138</v>
      </c>
      <c r="D118" s="22">
        <v>7329917</v>
      </c>
      <c r="E118" s="23">
        <v>826</v>
      </c>
      <c r="F118" s="22">
        <f>D118/E118</f>
        <v>8873.9915254237294</v>
      </c>
    </row>
    <row r="119" spans="1:6" s="2" customFormat="1" ht="14.4" thickBot="1" x14ac:dyDescent="0.3">
      <c r="A119" s="15"/>
      <c r="B119" s="15"/>
      <c r="C119" s="12" t="s">
        <v>112</v>
      </c>
      <c r="D119" s="13">
        <f>SUM(D118)</f>
        <v>7329917</v>
      </c>
      <c r="E119" s="14">
        <f>SUM(E118)</f>
        <v>826</v>
      </c>
      <c r="F119" s="13">
        <f>D119/E119</f>
        <v>8873.9915254237294</v>
      </c>
    </row>
    <row r="120" spans="1:6" s="2" customFormat="1" ht="7.95" customHeight="1" thickTop="1" x14ac:dyDescent="0.25">
      <c r="A120" s="27"/>
      <c r="B120" s="28"/>
      <c r="C120" s="29"/>
      <c r="D120" s="30"/>
      <c r="E120" s="31"/>
      <c r="F120" s="32"/>
    </row>
    <row r="121" spans="1:6" s="2" customFormat="1" ht="14.4" thickBot="1" x14ac:dyDescent="0.3">
      <c r="A121" s="10"/>
      <c r="B121" s="11"/>
      <c r="C121" s="12" t="s">
        <v>6</v>
      </c>
      <c r="D121" s="13">
        <f>D74+D79+D116+D119</f>
        <v>7931724217</v>
      </c>
      <c r="E121" s="14">
        <f>E74+E79+E116+E119</f>
        <v>718398</v>
      </c>
      <c r="F121" s="13">
        <f>D121/E121</f>
        <v>11040.849524915158</v>
      </c>
    </row>
    <row r="122" spans="1:6" s="8" customFormat="1" ht="8.4" customHeight="1" thickTop="1" x14ac:dyDescent="0.25">
      <c r="A122" s="24"/>
    </row>
    <row r="123" spans="1:6" ht="13.2" customHeight="1" x14ac:dyDescent="0.25">
      <c r="A123" s="34" t="s">
        <v>135</v>
      </c>
      <c r="B123" s="34"/>
      <c r="C123" s="34"/>
      <c r="D123" s="5"/>
      <c r="E123" s="5"/>
      <c r="F123" s="5"/>
    </row>
  </sheetData>
  <sortState ref="A119:P180">
    <sortCondition ref="A119:A180"/>
  </sortState>
  <mergeCells count="3">
    <mergeCell ref="A1:F1"/>
    <mergeCell ref="A123:C123"/>
    <mergeCell ref="A3:C3"/>
  </mergeCells>
  <phoneticPr fontId="0" type="noConversion"/>
  <printOptions horizontalCentered="1"/>
  <pageMargins left="0.5" right="0.5" top="0.5" bottom="0.5" header="0.3" footer="0.3"/>
  <pageSetup paperSize="5" scale="85" fitToHeight="0" orientation="portrait" r:id="rId1"/>
  <headerFooter alignWithMargins="0"/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Expenditures</vt:lpstr>
      <vt:lpstr>'Total Expenditures'!Print_Area</vt:lpstr>
      <vt:lpstr>'Total Expenditures'!Print_Titles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Melanie Ruiz</cp:lastModifiedBy>
  <cp:lastPrinted>2017-04-11T14:15:26Z</cp:lastPrinted>
  <dcterms:created xsi:type="dcterms:W3CDTF">2003-04-30T18:47:40Z</dcterms:created>
  <dcterms:modified xsi:type="dcterms:W3CDTF">2017-04-11T14:15:27Z</dcterms:modified>
</cp:coreProperties>
</file>