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2" windowWidth="11292" windowHeight="5736"/>
  </bookViews>
  <sheets>
    <sheet name="Total Revenue" sheetId="3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Revenue'!$A$1:$P$122</definedName>
    <definedName name="_xlnm.Print_Titles" localSheetId="0">'Total Revenue'!$A:$C,'Total Revenue'!$1:$1</definedName>
  </definedNames>
  <calcPr calcId="145621"/>
</workbook>
</file>

<file path=xl/calcChain.xml><?xml version="1.0" encoding="utf-8"?>
<calcChain xmlns="http://schemas.openxmlformats.org/spreadsheetml/2006/main">
  <c r="I71" i="3" l="1"/>
  <c r="M71" i="3"/>
  <c r="K71" i="3"/>
  <c r="M70" i="3"/>
  <c r="K70" i="3"/>
  <c r="M69" i="3"/>
  <c r="K69" i="3"/>
  <c r="M68" i="3"/>
  <c r="K68" i="3"/>
  <c r="M67" i="3"/>
  <c r="K67" i="3"/>
  <c r="M66" i="3"/>
  <c r="K66" i="3"/>
  <c r="M65" i="3"/>
  <c r="K65" i="3"/>
  <c r="M64" i="3"/>
  <c r="K64" i="3"/>
  <c r="M63" i="3"/>
  <c r="K63" i="3"/>
  <c r="M62" i="3"/>
  <c r="K62" i="3"/>
  <c r="M61" i="3"/>
  <c r="K61" i="3"/>
  <c r="M60" i="3"/>
  <c r="K60" i="3"/>
  <c r="M59" i="3"/>
  <c r="K59" i="3"/>
  <c r="M58" i="3"/>
  <c r="K58" i="3"/>
  <c r="M57" i="3"/>
  <c r="K57" i="3"/>
  <c r="M56" i="3"/>
  <c r="K56" i="3"/>
  <c r="M55" i="3"/>
  <c r="K55" i="3"/>
  <c r="M54" i="3"/>
  <c r="K54" i="3"/>
  <c r="M53" i="3"/>
  <c r="K53" i="3"/>
  <c r="M52" i="3"/>
  <c r="K52" i="3"/>
  <c r="M51" i="3"/>
  <c r="K51" i="3"/>
  <c r="M50" i="3"/>
  <c r="K50" i="3"/>
  <c r="M49" i="3"/>
  <c r="K49" i="3"/>
  <c r="M48" i="3"/>
  <c r="K48" i="3"/>
  <c r="M47" i="3"/>
  <c r="K47" i="3"/>
  <c r="M46" i="3"/>
  <c r="K46" i="3"/>
  <c r="M45" i="3"/>
  <c r="K45" i="3"/>
  <c r="M44" i="3"/>
  <c r="K44" i="3"/>
  <c r="M43" i="3"/>
  <c r="K43" i="3"/>
  <c r="M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5" i="3"/>
  <c r="K25" i="3"/>
  <c r="M24" i="3"/>
  <c r="K24" i="3"/>
  <c r="M23" i="3"/>
  <c r="K23" i="3"/>
  <c r="M22" i="3"/>
  <c r="K22" i="3"/>
  <c r="M21" i="3"/>
  <c r="K21" i="3"/>
  <c r="M20" i="3"/>
  <c r="K20" i="3"/>
  <c r="M19" i="3"/>
  <c r="K19" i="3"/>
  <c r="M18" i="3"/>
  <c r="K18" i="3"/>
  <c r="M17" i="3"/>
  <c r="K17" i="3"/>
  <c r="M16" i="3"/>
  <c r="K16" i="3"/>
  <c r="M15" i="3"/>
  <c r="K15" i="3"/>
  <c r="M14" i="3"/>
  <c r="K14" i="3"/>
  <c r="M13" i="3"/>
  <c r="K13" i="3"/>
  <c r="M12" i="3"/>
  <c r="K12" i="3"/>
  <c r="M11" i="3"/>
  <c r="K11" i="3"/>
  <c r="M10" i="3"/>
  <c r="K10" i="3"/>
  <c r="M9" i="3"/>
  <c r="K9" i="3"/>
  <c r="M8" i="3"/>
  <c r="K8" i="3"/>
  <c r="M7" i="3"/>
  <c r="K7" i="3"/>
  <c r="M6" i="3"/>
  <c r="K6" i="3"/>
  <c r="M5" i="3"/>
  <c r="K5" i="3"/>
  <c r="M4" i="3"/>
  <c r="K4" i="3"/>
  <c r="M3" i="3"/>
  <c r="K3" i="3"/>
  <c r="H72" i="3"/>
  <c r="F72" i="3"/>
  <c r="E72" i="3"/>
  <c r="D72" i="3"/>
  <c r="O71" i="3" l="1"/>
  <c r="H77" i="3" l="1"/>
  <c r="F77" i="3" l="1"/>
  <c r="E77" i="3"/>
  <c r="D77" i="3" l="1"/>
  <c r="I104" i="3"/>
  <c r="H117" i="3"/>
  <c r="F117" i="3"/>
  <c r="E117" i="3"/>
  <c r="D117" i="3"/>
  <c r="M116" i="3"/>
  <c r="K116" i="3"/>
  <c r="I116" i="3"/>
  <c r="G116" i="3"/>
  <c r="G117" i="3" s="1"/>
  <c r="M106" i="3"/>
  <c r="K106" i="3"/>
  <c r="I106" i="3"/>
  <c r="G106" i="3"/>
  <c r="M104" i="3"/>
  <c r="K104" i="3"/>
  <c r="G104" i="3"/>
  <c r="I117" i="3" l="1"/>
  <c r="K117" i="3"/>
  <c r="M117" i="3"/>
  <c r="O116" i="3"/>
  <c r="O104" i="3"/>
  <c r="O106" i="3"/>
  <c r="O117" i="3" l="1"/>
  <c r="M84" i="3"/>
  <c r="M85" i="3"/>
  <c r="M86" i="3"/>
  <c r="M110" i="3"/>
  <c r="M101" i="3"/>
  <c r="M87" i="3"/>
  <c r="M88" i="3"/>
  <c r="M109" i="3"/>
  <c r="M89" i="3"/>
  <c r="M90" i="3"/>
  <c r="K84" i="3"/>
  <c r="K85" i="3"/>
  <c r="K86" i="3"/>
  <c r="K110" i="3"/>
  <c r="K101" i="3"/>
  <c r="K87" i="3"/>
  <c r="K88" i="3"/>
  <c r="K109" i="3"/>
  <c r="K89" i="3"/>
  <c r="K90" i="3"/>
  <c r="I84" i="3"/>
  <c r="I110" i="3"/>
  <c r="I101" i="3"/>
  <c r="I109" i="3"/>
  <c r="I90" i="3"/>
  <c r="G89" i="3" l="1"/>
  <c r="G90" i="3"/>
  <c r="G87" i="3"/>
  <c r="G85" i="3"/>
  <c r="G101" i="3"/>
  <c r="G84" i="3"/>
  <c r="O110" i="3"/>
  <c r="O109" i="3"/>
  <c r="G88" i="3"/>
  <c r="I88" i="3"/>
  <c r="O88" i="3" s="1"/>
  <c r="I89" i="3"/>
  <c r="O89" i="3" s="1"/>
  <c r="I85" i="3"/>
  <c r="O85" i="3" s="1"/>
  <c r="I86" i="3"/>
  <c r="O86" i="3" s="1"/>
  <c r="G86" i="3"/>
  <c r="G109" i="3"/>
  <c r="G110" i="3"/>
  <c r="I87" i="3"/>
  <c r="O87" i="3" s="1"/>
  <c r="O90" i="3"/>
  <c r="O84" i="3"/>
  <c r="O101" i="3"/>
  <c r="G24" i="3" l="1"/>
  <c r="G67" i="3"/>
  <c r="G100" i="3"/>
  <c r="G98" i="3"/>
  <c r="G96" i="3"/>
  <c r="G94" i="3"/>
  <c r="G111" i="3"/>
  <c r="G112" i="3"/>
  <c r="G83" i="3"/>
  <c r="I113" i="3"/>
  <c r="I102" i="3"/>
  <c r="I99" i="3"/>
  <c r="I79" i="3"/>
  <c r="I41" i="3"/>
  <c r="O41" i="3" s="1"/>
  <c r="I9" i="3"/>
  <c r="O9" i="3" s="1"/>
  <c r="G54" i="3" l="1"/>
  <c r="G74" i="3"/>
  <c r="K93" i="3"/>
  <c r="K105" i="3"/>
  <c r="K92" i="3"/>
  <c r="H114" i="3"/>
  <c r="H119" i="3" s="1"/>
  <c r="I81" i="3"/>
  <c r="I95" i="3"/>
  <c r="K81" i="3"/>
  <c r="K96" i="3"/>
  <c r="K103" i="3"/>
  <c r="M92" i="3"/>
  <c r="M96" i="3"/>
  <c r="I13" i="3"/>
  <c r="O13" i="3" s="1"/>
  <c r="I25" i="3"/>
  <c r="O25" i="3" s="1"/>
  <c r="I29" i="3"/>
  <c r="O29" i="3" s="1"/>
  <c r="I53" i="3"/>
  <c r="O53" i="3" s="1"/>
  <c r="I107" i="3"/>
  <c r="K79" i="3"/>
  <c r="K83" i="3"/>
  <c r="K111" i="3"/>
  <c r="K99" i="3"/>
  <c r="K107" i="3"/>
  <c r="K102" i="3"/>
  <c r="M111" i="3"/>
  <c r="M100" i="3"/>
  <c r="M108" i="3"/>
  <c r="M112" i="3"/>
  <c r="M98" i="3"/>
  <c r="G79" i="3"/>
  <c r="E114" i="3"/>
  <c r="E119" i="3" s="1"/>
  <c r="G22" i="3"/>
  <c r="I2" i="3"/>
  <c r="I6" i="3"/>
  <c r="O6" i="3" s="1"/>
  <c r="I10" i="3"/>
  <c r="O10" i="3" s="1"/>
  <c r="I14" i="3"/>
  <c r="O14" i="3" s="1"/>
  <c r="I18" i="3"/>
  <c r="O18" i="3" s="1"/>
  <c r="I22" i="3"/>
  <c r="O22" i="3" s="1"/>
  <c r="I26" i="3"/>
  <c r="O26" i="3" s="1"/>
  <c r="I34" i="3"/>
  <c r="O34" i="3" s="1"/>
  <c r="I38" i="3"/>
  <c r="O38" i="3" s="1"/>
  <c r="I42" i="3"/>
  <c r="O42" i="3" s="1"/>
  <c r="I46" i="3"/>
  <c r="O46" i="3" s="1"/>
  <c r="I50" i="3"/>
  <c r="O50" i="3" s="1"/>
  <c r="I58" i="3"/>
  <c r="O58" i="3" s="1"/>
  <c r="I66" i="3"/>
  <c r="O66" i="3" s="1"/>
  <c r="I70" i="3"/>
  <c r="D114" i="3"/>
  <c r="D119" i="3" s="1"/>
  <c r="I83" i="3"/>
  <c r="I111" i="3"/>
  <c r="G2" i="3"/>
  <c r="G18" i="3"/>
  <c r="G81" i="3"/>
  <c r="G12" i="3"/>
  <c r="I4" i="3"/>
  <c r="O4" i="3" s="1"/>
  <c r="I52" i="3"/>
  <c r="O52" i="3" s="1"/>
  <c r="G32" i="3"/>
  <c r="I17" i="3"/>
  <c r="O17" i="3" s="1"/>
  <c r="I21" i="3"/>
  <c r="O21" i="3" s="1"/>
  <c r="G50" i="3"/>
  <c r="I3" i="3"/>
  <c r="O3" i="3" s="1"/>
  <c r="I7" i="3"/>
  <c r="O7" i="3" s="1"/>
  <c r="I35" i="3"/>
  <c r="O35" i="3" s="1"/>
  <c r="I40" i="3"/>
  <c r="O40" i="3" s="1"/>
  <c r="I30" i="3"/>
  <c r="O30" i="3" s="1"/>
  <c r="I68" i="3"/>
  <c r="K2" i="3"/>
  <c r="I62" i="3"/>
  <c r="O62" i="3" s="1"/>
  <c r="I54" i="3"/>
  <c r="O54" i="3" s="1"/>
  <c r="K80" i="3"/>
  <c r="I20" i="3"/>
  <c r="O20" i="3" s="1"/>
  <c r="I24" i="3"/>
  <c r="O24" i="3" s="1"/>
  <c r="I32" i="3"/>
  <c r="O32" i="3" s="1"/>
  <c r="I44" i="3"/>
  <c r="O44" i="3" s="1"/>
  <c r="G56" i="3"/>
  <c r="G36" i="3"/>
  <c r="I64" i="3"/>
  <c r="O64" i="3" s="1"/>
  <c r="G108" i="3"/>
  <c r="I108" i="3"/>
  <c r="K91" i="3"/>
  <c r="F114" i="3"/>
  <c r="F119" i="3" s="1"/>
  <c r="M80" i="3"/>
  <c r="I12" i="3"/>
  <c r="O12" i="3" s="1"/>
  <c r="I56" i="3"/>
  <c r="O56" i="3" s="1"/>
  <c r="G40" i="3"/>
  <c r="K113" i="3"/>
  <c r="I36" i="3"/>
  <c r="O36" i="3" s="1"/>
  <c r="G52" i="3"/>
  <c r="M105" i="3"/>
  <c r="M97" i="3"/>
  <c r="K82" i="3"/>
  <c r="G20" i="3"/>
  <c r="I92" i="3"/>
  <c r="G92" i="3"/>
  <c r="I103" i="3"/>
  <c r="K95" i="3"/>
  <c r="M81" i="3"/>
  <c r="I8" i="3"/>
  <c r="O8" i="3" s="1"/>
  <c r="I16" i="3"/>
  <c r="O16" i="3" s="1"/>
  <c r="G48" i="3"/>
  <c r="G58" i="3"/>
  <c r="G30" i="3"/>
  <c r="G34" i="3"/>
  <c r="G8" i="3"/>
  <c r="I60" i="3"/>
  <c r="O60" i="3" s="1"/>
  <c r="I48" i="3"/>
  <c r="O48" i="3" s="1"/>
  <c r="I28" i="3"/>
  <c r="O28" i="3" s="1"/>
  <c r="I96" i="3"/>
  <c r="M82" i="3"/>
  <c r="K75" i="3"/>
  <c r="M75" i="3"/>
  <c r="M79" i="3"/>
  <c r="M83" i="3"/>
  <c r="G19" i="3"/>
  <c r="G42" i="3"/>
  <c r="G44" i="3"/>
  <c r="G5" i="3"/>
  <c r="G6" i="3"/>
  <c r="K94" i="3"/>
  <c r="M99" i="3"/>
  <c r="M103" i="3"/>
  <c r="G102" i="3"/>
  <c r="I5" i="3"/>
  <c r="O5" i="3" s="1"/>
  <c r="I15" i="3"/>
  <c r="O15" i="3" s="1"/>
  <c r="G17" i="3"/>
  <c r="I19" i="3"/>
  <c r="O19" i="3" s="1"/>
  <c r="I27" i="3"/>
  <c r="O27" i="3" s="1"/>
  <c r="I33" i="3"/>
  <c r="O33" i="3" s="1"/>
  <c r="I37" i="3"/>
  <c r="O37" i="3" s="1"/>
  <c r="I43" i="3"/>
  <c r="O43" i="3" s="1"/>
  <c r="I45" i="3"/>
  <c r="O45" i="3" s="1"/>
  <c r="I47" i="3"/>
  <c r="O47" i="3" s="1"/>
  <c r="I49" i="3"/>
  <c r="O49" i="3" s="1"/>
  <c r="I51" i="3"/>
  <c r="O51" i="3" s="1"/>
  <c r="I55" i="3"/>
  <c r="O55" i="3" s="1"/>
  <c r="I59" i="3"/>
  <c r="O59" i="3" s="1"/>
  <c r="I61" i="3"/>
  <c r="O61" i="3" s="1"/>
  <c r="I63" i="3"/>
  <c r="O63" i="3" s="1"/>
  <c r="I67" i="3"/>
  <c r="M2" i="3"/>
  <c r="G3" i="3"/>
  <c r="G7" i="3"/>
  <c r="G4" i="3"/>
  <c r="I80" i="3"/>
  <c r="I82" i="3"/>
  <c r="I91" i="3"/>
  <c r="I93" i="3"/>
  <c r="I94" i="3"/>
  <c r="I98" i="3"/>
  <c r="I100" i="3"/>
  <c r="I105" i="3"/>
  <c r="G105" i="3"/>
  <c r="I97" i="3"/>
  <c r="I76" i="3"/>
  <c r="G76" i="3"/>
  <c r="K98" i="3"/>
  <c r="K100" i="3"/>
  <c r="K108" i="3"/>
  <c r="K97" i="3"/>
  <c r="K112" i="3"/>
  <c r="K76" i="3"/>
  <c r="M91" i="3"/>
  <c r="M93" i="3"/>
  <c r="M94" i="3"/>
  <c r="M107" i="3"/>
  <c r="G107" i="3"/>
  <c r="M95" i="3"/>
  <c r="G95" i="3"/>
  <c r="G113" i="3"/>
  <c r="M113" i="3"/>
  <c r="I11" i="3"/>
  <c r="O11" i="3" s="1"/>
  <c r="G11" i="3"/>
  <c r="I23" i="3"/>
  <c r="O23" i="3" s="1"/>
  <c r="G23" i="3"/>
  <c r="G31" i="3"/>
  <c r="I31" i="3"/>
  <c r="O31" i="3" s="1"/>
  <c r="I39" i="3"/>
  <c r="O39" i="3" s="1"/>
  <c r="I57" i="3"/>
  <c r="O57" i="3" s="1"/>
  <c r="G57" i="3"/>
  <c r="I65" i="3"/>
  <c r="O65" i="3" s="1"/>
  <c r="G65" i="3"/>
  <c r="G69" i="3"/>
  <c r="I69" i="3"/>
  <c r="I74" i="3"/>
  <c r="M74" i="3"/>
  <c r="M76" i="3"/>
  <c r="G15" i="3"/>
  <c r="G61" i="3"/>
  <c r="G59" i="3"/>
  <c r="K74" i="3"/>
  <c r="I75" i="3"/>
  <c r="G91" i="3"/>
  <c r="G82" i="3"/>
  <c r="G80" i="3"/>
  <c r="G75" i="3"/>
  <c r="G93" i="3"/>
  <c r="G103" i="3"/>
  <c r="G99" i="3"/>
  <c r="G37" i="3"/>
  <c r="G14" i="3"/>
  <c r="G16" i="3"/>
  <c r="G97" i="3"/>
  <c r="M102" i="3"/>
  <c r="G33" i="3"/>
  <c r="G51" i="3"/>
  <c r="G41" i="3"/>
  <c r="G47" i="3"/>
  <c r="G63" i="3"/>
  <c r="I112" i="3"/>
  <c r="L74" i="3" l="1"/>
  <c r="N5" i="3"/>
  <c r="N2" i="3"/>
  <c r="N8" i="3"/>
  <c r="N12" i="3"/>
  <c r="N16" i="3"/>
  <c r="N20" i="3"/>
  <c r="N24" i="3"/>
  <c r="N28" i="3"/>
  <c r="N9" i="3"/>
  <c r="N13" i="3"/>
  <c r="N17" i="3"/>
  <c r="N21" i="3"/>
  <c r="N25" i="3"/>
  <c r="N3" i="3"/>
  <c r="N71" i="3"/>
  <c r="N4" i="3"/>
  <c r="N7" i="3"/>
  <c r="N33" i="3"/>
  <c r="N6" i="3"/>
  <c r="N10" i="3"/>
  <c r="N14" i="3"/>
  <c r="N18" i="3"/>
  <c r="N22" i="3"/>
  <c r="N26" i="3"/>
  <c r="N11" i="3"/>
  <c r="N15" i="3"/>
  <c r="N19" i="3"/>
  <c r="N23" i="3"/>
  <c r="N27" i="3"/>
  <c r="N30" i="3"/>
  <c r="N31" i="3"/>
  <c r="N34" i="3"/>
  <c r="N38" i="3"/>
  <c r="N42" i="3"/>
  <c r="N46" i="3"/>
  <c r="N50" i="3"/>
  <c r="N54" i="3"/>
  <c r="N58" i="3"/>
  <c r="N62" i="3"/>
  <c r="N66" i="3"/>
  <c r="N70" i="3"/>
  <c r="N69" i="3"/>
  <c r="N65" i="3"/>
  <c r="N61" i="3"/>
  <c r="N36" i="3"/>
  <c r="N44" i="3"/>
  <c r="N52" i="3"/>
  <c r="N68" i="3"/>
  <c r="N57" i="3"/>
  <c r="N49" i="3"/>
  <c r="N41" i="3"/>
  <c r="N29" i="3"/>
  <c r="N32" i="3"/>
  <c r="N40" i="3"/>
  <c r="N48" i="3"/>
  <c r="N56" i="3"/>
  <c r="N64" i="3"/>
  <c r="N67" i="3"/>
  <c r="N59" i="3"/>
  <c r="N55" i="3"/>
  <c r="N51" i="3"/>
  <c r="N47" i="3"/>
  <c r="N43" i="3"/>
  <c r="N39" i="3"/>
  <c r="N35" i="3"/>
  <c r="N60" i="3"/>
  <c r="N63" i="3"/>
  <c r="N53" i="3"/>
  <c r="N45" i="3"/>
  <c r="N37" i="3"/>
  <c r="L33" i="3"/>
  <c r="L3" i="3"/>
  <c r="L71" i="3"/>
  <c r="L4" i="3"/>
  <c r="L7" i="3"/>
  <c r="L10" i="3"/>
  <c r="L14" i="3"/>
  <c r="L18" i="3"/>
  <c r="L22" i="3"/>
  <c r="L26" i="3"/>
  <c r="L11" i="3"/>
  <c r="L15" i="3"/>
  <c r="L19" i="3"/>
  <c r="L23" i="3"/>
  <c r="L27" i="3"/>
  <c r="L6" i="3"/>
  <c r="L2" i="3"/>
  <c r="L5" i="3"/>
  <c r="L8" i="3"/>
  <c r="L12" i="3"/>
  <c r="L16" i="3"/>
  <c r="L20" i="3"/>
  <c r="L24" i="3"/>
  <c r="L28" i="3"/>
  <c r="L9" i="3"/>
  <c r="L13" i="3"/>
  <c r="L17" i="3"/>
  <c r="L21" i="3"/>
  <c r="L25" i="3"/>
  <c r="L29" i="3"/>
  <c r="L69" i="3"/>
  <c r="L65" i="3"/>
  <c r="L61" i="3"/>
  <c r="L57" i="3"/>
  <c r="L53" i="3"/>
  <c r="L49" i="3"/>
  <c r="L45" i="3"/>
  <c r="L41" i="3"/>
  <c r="L37" i="3"/>
  <c r="L31" i="3"/>
  <c r="L67" i="3"/>
  <c r="L51" i="3"/>
  <c r="L35" i="3"/>
  <c r="L38" i="3"/>
  <c r="L46" i="3"/>
  <c r="L54" i="3"/>
  <c r="L62" i="3"/>
  <c r="L70" i="3"/>
  <c r="L63" i="3"/>
  <c r="L55" i="3"/>
  <c r="L47" i="3"/>
  <c r="L39" i="3"/>
  <c r="L30" i="3"/>
  <c r="L32" i="3"/>
  <c r="L36" i="3"/>
  <c r="L40" i="3"/>
  <c r="L44" i="3"/>
  <c r="L48" i="3"/>
  <c r="L52" i="3"/>
  <c r="L56" i="3"/>
  <c r="L60" i="3"/>
  <c r="L64" i="3"/>
  <c r="L68" i="3"/>
  <c r="L59" i="3"/>
  <c r="L43" i="3"/>
  <c r="L34" i="3"/>
  <c r="L42" i="3"/>
  <c r="L50" i="3"/>
  <c r="L58" i="3"/>
  <c r="L66" i="3"/>
  <c r="J68" i="3"/>
  <c r="O68" i="3"/>
  <c r="J69" i="3"/>
  <c r="O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J9" i="3"/>
  <c r="J7" i="3"/>
  <c r="J5" i="3"/>
  <c r="J3" i="3"/>
  <c r="J66" i="3"/>
  <c r="J64" i="3"/>
  <c r="J62" i="3"/>
  <c r="J60" i="3"/>
  <c r="J58" i="3"/>
  <c r="J56" i="3"/>
  <c r="J54" i="3"/>
  <c r="J52" i="3"/>
  <c r="J50" i="3"/>
  <c r="J48" i="3"/>
  <c r="J46" i="3"/>
  <c r="J44" i="3"/>
  <c r="J42" i="3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J12" i="3"/>
  <c r="J10" i="3"/>
  <c r="J8" i="3"/>
  <c r="J6" i="3"/>
  <c r="J4" i="3"/>
  <c r="J2" i="3"/>
  <c r="O67" i="3"/>
  <c r="J71" i="3"/>
  <c r="J70" i="3"/>
  <c r="O70" i="3"/>
  <c r="J75" i="3"/>
  <c r="N76" i="3"/>
  <c r="J74" i="3"/>
  <c r="L76" i="3"/>
  <c r="L75" i="3"/>
  <c r="N74" i="3"/>
  <c r="J76" i="3"/>
  <c r="N75" i="3"/>
  <c r="G77" i="3"/>
  <c r="J104" i="3"/>
  <c r="J106" i="3"/>
  <c r="N106" i="3"/>
  <c r="N104" i="3"/>
  <c r="L104" i="3"/>
  <c r="L106" i="3"/>
  <c r="J86" i="3"/>
  <c r="J110" i="3"/>
  <c r="J84" i="3"/>
  <c r="J109" i="3"/>
  <c r="J85" i="3"/>
  <c r="J87" i="3"/>
  <c r="J89" i="3"/>
  <c r="J88" i="3"/>
  <c r="J101" i="3"/>
  <c r="J90" i="3"/>
  <c r="N110" i="3"/>
  <c r="N109" i="3"/>
  <c r="N101" i="3"/>
  <c r="N85" i="3"/>
  <c r="N90" i="3"/>
  <c r="N86" i="3"/>
  <c r="N88" i="3"/>
  <c r="N84" i="3"/>
  <c r="N89" i="3"/>
  <c r="N87" i="3"/>
  <c r="L85" i="3"/>
  <c r="L87" i="3"/>
  <c r="L90" i="3"/>
  <c r="L84" i="3"/>
  <c r="L110" i="3"/>
  <c r="L101" i="3"/>
  <c r="L89" i="3"/>
  <c r="L86" i="3"/>
  <c r="L88" i="3"/>
  <c r="L109" i="3"/>
  <c r="L95" i="3"/>
  <c r="L113" i="3"/>
  <c r="L103" i="3"/>
  <c r="L79" i="3"/>
  <c r="M114" i="3"/>
  <c r="O92" i="3"/>
  <c r="I114" i="3"/>
  <c r="O99" i="3"/>
  <c r="O107" i="3"/>
  <c r="N91" i="3"/>
  <c r="O111" i="3"/>
  <c r="K114" i="3"/>
  <c r="O102" i="3"/>
  <c r="O79" i="3"/>
  <c r="O94" i="3"/>
  <c r="O83" i="3"/>
  <c r="O96" i="3"/>
  <c r="O81" i="3"/>
  <c r="O108" i="3"/>
  <c r="N113" i="3"/>
  <c r="O80" i="3"/>
  <c r="O93" i="3"/>
  <c r="O82" i="3"/>
  <c r="O113" i="3"/>
  <c r="I77" i="3"/>
  <c r="O103" i="3"/>
  <c r="G53" i="3"/>
  <c r="G13" i="3"/>
  <c r="G45" i="3"/>
  <c r="G25" i="3"/>
  <c r="G55" i="3"/>
  <c r="G35" i="3"/>
  <c r="G60" i="3"/>
  <c r="I72" i="3"/>
  <c r="K72" i="3"/>
  <c r="G49" i="3"/>
  <c r="G10" i="3"/>
  <c r="G70" i="3"/>
  <c r="N96" i="3"/>
  <c r="G43" i="3"/>
  <c r="O95" i="3"/>
  <c r="L112" i="3"/>
  <c r="O105" i="3"/>
  <c r="G66" i="3"/>
  <c r="G28" i="3"/>
  <c r="G26" i="3"/>
  <c r="G27" i="3"/>
  <c r="G62" i="3"/>
  <c r="N79" i="3"/>
  <c r="L107" i="3"/>
  <c r="G9" i="3"/>
  <c r="N97" i="3"/>
  <c r="G21" i="3"/>
  <c r="G39" i="3"/>
  <c r="G29" i="3"/>
  <c r="G68" i="3"/>
  <c r="G64" i="3"/>
  <c r="G46" i="3"/>
  <c r="G38" i="3"/>
  <c r="N108" i="3"/>
  <c r="N93" i="3"/>
  <c r="N82" i="3"/>
  <c r="N95" i="3"/>
  <c r="N98" i="3"/>
  <c r="N99" i="3"/>
  <c r="L82" i="3"/>
  <c r="N112" i="3"/>
  <c r="N105" i="3"/>
  <c r="N102" i="3"/>
  <c r="N111" i="3"/>
  <c r="N83" i="3"/>
  <c r="N94" i="3"/>
  <c r="N80" i="3"/>
  <c r="N107" i="3"/>
  <c r="N100" i="3"/>
  <c r="N81" i="3"/>
  <c r="N92" i="3"/>
  <c r="N103" i="3"/>
  <c r="G114" i="3"/>
  <c r="O74" i="3"/>
  <c r="L97" i="3"/>
  <c r="L100" i="3"/>
  <c r="O100" i="3"/>
  <c r="O91" i="3"/>
  <c r="K77" i="3"/>
  <c r="L96" i="3"/>
  <c r="M72" i="3"/>
  <c r="O75" i="3"/>
  <c r="M77" i="3"/>
  <c r="L108" i="3"/>
  <c r="L98" i="3"/>
  <c r="L80" i="3"/>
  <c r="L111" i="3"/>
  <c r="L81" i="3"/>
  <c r="L94" i="3"/>
  <c r="L102" i="3"/>
  <c r="L91" i="3"/>
  <c r="L93" i="3"/>
  <c r="L105" i="3"/>
  <c r="L92" i="3"/>
  <c r="L99" i="3"/>
  <c r="O76" i="3"/>
  <c r="O97" i="3"/>
  <c r="O98" i="3"/>
  <c r="L83" i="3"/>
  <c r="O2" i="3"/>
  <c r="J91" i="3"/>
  <c r="J92" i="3"/>
  <c r="J96" i="3"/>
  <c r="J100" i="3"/>
  <c r="J99" i="3"/>
  <c r="J97" i="3"/>
  <c r="J82" i="3"/>
  <c r="J80" i="3"/>
  <c r="J111" i="3"/>
  <c r="J105" i="3"/>
  <c r="J83" i="3"/>
  <c r="J81" i="3"/>
  <c r="J79" i="3"/>
  <c r="J94" i="3"/>
  <c r="J98" i="3"/>
  <c r="J112" i="3"/>
  <c r="J93" i="3"/>
  <c r="J108" i="3"/>
  <c r="J103" i="3"/>
  <c r="J107" i="3"/>
  <c r="J102" i="3"/>
  <c r="J113" i="3"/>
  <c r="O112" i="3"/>
  <c r="J95" i="3"/>
  <c r="G72" i="3" l="1"/>
  <c r="G119" i="3" s="1"/>
  <c r="P70" i="3"/>
  <c r="P69" i="3"/>
  <c r="P68" i="3"/>
  <c r="P71" i="3"/>
  <c r="P58" i="3"/>
  <c r="P54" i="3"/>
  <c r="P38" i="3"/>
  <c r="P32" i="3"/>
  <c r="P31" i="3"/>
  <c r="P22" i="3"/>
  <c r="P14" i="3"/>
  <c r="P4" i="3"/>
  <c r="P3" i="3"/>
  <c r="P64" i="3"/>
  <c r="P56" i="3"/>
  <c r="P48" i="3"/>
  <c r="P40" i="3"/>
  <c r="P34" i="3"/>
  <c r="P65" i="3"/>
  <c r="P61" i="3"/>
  <c r="P57" i="3"/>
  <c r="P53" i="3"/>
  <c r="P49" i="3"/>
  <c r="P45" i="3"/>
  <c r="P41" i="3"/>
  <c r="P37" i="3"/>
  <c r="P28" i="3"/>
  <c r="P20" i="3"/>
  <c r="P12" i="3"/>
  <c r="P33" i="3"/>
  <c r="P27" i="3"/>
  <c r="P23" i="3"/>
  <c r="P15" i="3"/>
  <c r="P7" i="3"/>
  <c r="P66" i="3"/>
  <c r="P42" i="3"/>
  <c r="P62" i="3"/>
  <c r="P46" i="3"/>
  <c r="P50" i="3"/>
  <c r="P30" i="3"/>
  <c r="P26" i="3"/>
  <c r="P18" i="3"/>
  <c r="P10" i="3"/>
  <c r="P2" i="3"/>
  <c r="P60" i="3"/>
  <c r="P52" i="3"/>
  <c r="P44" i="3"/>
  <c r="P36" i="3"/>
  <c r="P6" i="3"/>
  <c r="P67" i="3"/>
  <c r="P63" i="3"/>
  <c r="P59" i="3"/>
  <c r="P55" i="3"/>
  <c r="P51" i="3"/>
  <c r="P47" i="3"/>
  <c r="P43" i="3"/>
  <c r="P39" i="3"/>
  <c r="P35" i="3"/>
  <c r="P24" i="3"/>
  <c r="P16" i="3"/>
  <c r="P8" i="3"/>
  <c r="P29" i="3"/>
  <c r="P25" i="3"/>
  <c r="P21" i="3"/>
  <c r="P17" i="3"/>
  <c r="P13" i="3"/>
  <c r="P9" i="3"/>
  <c r="P5" i="3"/>
  <c r="P19" i="3"/>
  <c r="P11" i="3"/>
  <c r="P76" i="3"/>
  <c r="P74" i="3"/>
  <c r="P75" i="3"/>
  <c r="P104" i="3"/>
  <c r="P106" i="3"/>
  <c r="P85" i="3"/>
  <c r="P87" i="3"/>
  <c r="P90" i="3"/>
  <c r="P86" i="3"/>
  <c r="P84" i="3"/>
  <c r="P110" i="3"/>
  <c r="P101" i="3"/>
  <c r="P89" i="3"/>
  <c r="P88" i="3"/>
  <c r="P109" i="3"/>
  <c r="O114" i="3"/>
  <c r="K119" i="3"/>
  <c r="M119" i="3"/>
  <c r="I119" i="3"/>
  <c r="O72" i="3"/>
  <c r="P93" i="3"/>
  <c r="O77" i="3"/>
  <c r="P96" i="3"/>
  <c r="P95" i="3"/>
  <c r="P92" i="3"/>
  <c r="P97" i="3"/>
  <c r="P94" i="3"/>
  <c r="P100" i="3"/>
  <c r="P103" i="3"/>
  <c r="P79" i="3"/>
  <c r="P91" i="3"/>
  <c r="P99" i="3"/>
  <c r="P108" i="3"/>
  <c r="P98" i="3"/>
  <c r="P113" i="3"/>
  <c r="P105" i="3"/>
  <c r="P80" i="3"/>
  <c r="P81" i="3"/>
  <c r="P83" i="3"/>
  <c r="P102" i="3"/>
  <c r="P111" i="3"/>
  <c r="P82" i="3"/>
  <c r="P107" i="3"/>
  <c r="P112" i="3"/>
  <c r="O119" i="3" l="1"/>
</calcChain>
</file>

<file path=xl/sharedStrings.xml><?xml version="1.0" encoding="utf-8"?>
<sst xmlns="http://schemas.openxmlformats.org/spreadsheetml/2006/main" count="174" uniqueCount="149">
  <si>
    <t>Total Revenue</t>
  </si>
  <si>
    <t>Rank</t>
  </si>
  <si>
    <t>LSU Laboratory School</t>
  </si>
  <si>
    <t>Southern University Lab School</t>
  </si>
  <si>
    <t>Avoyelles Public Charter School</t>
  </si>
  <si>
    <t>Delhi Charter School</t>
  </si>
  <si>
    <t>Belle Chasse Academy</t>
  </si>
  <si>
    <t>Total Type 2 Charter Schools</t>
  </si>
  <si>
    <t>Total State</t>
  </si>
  <si>
    <t>District/Agency Name</t>
  </si>
  <si>
    <t>Total City/Parish School Districts</t>
  </si>
  <si>
    <t>The MAX Charter School</t>
  </si>
  <si>
    <t>Office of Juvenile Justice</t>
  </si>
  <si>
    <t>Acadia Parish</t>
  </si>
  <si>
    <t>Caddo Parish</t>
  </si>
  <si>
    <t>Calcasieu Parish</t>
  </si>
  <si>
    <t>Evangeline Parish</t>
  </si>
  <si>
    <t>Lafourche Parish</t>
  </si>
  <si>
    <t>St. Tammany Parish</t>
  </si>
  <si>
    <t>Zachary Community School District</t>
  </si>
  <si>
    <t>City of Baker School District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</si>
  <si>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</si>
  <si>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</si>
  <si>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</si>
  <si>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</si>
  <si>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</si>
  <si>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</si>
  <si>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</si>
  <si>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</si>
  <si>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</si>
  <si>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</si>
  <si>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</si>
  <si>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</si>
  <si>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</si>
  <si>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</si>
  <si>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</si>
  <si>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</si>
  <si>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</si>
  <si>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</si>
  <si>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</si>
  <si>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</si>
  <si>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</si>
  <si>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</si>
  <si>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Lafayette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</si>
  <si>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</si>
  <si>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</si>
  <si>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</si>
  <si>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</si>
  <si>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</si>
  <si>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</si>
  <si>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</si>
  <si>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</si>
  <si>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Pointe Coupee Parish</t>
  </si>
  <si>
    <t>Rapides Parish</t>
  </si>
  <si>
    <t>Red River Parish</t>
  </si>
  <si>
    <t>Richland Parish</t>
  </si>
  <si>
    <t>Sabine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</si>
  <si>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</si>
  <si>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</si>
  <si>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</si>
  <si>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</si>
  <si>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</si>
  <si>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</si>
  <si>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</si>
  <si>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</si>
  <si>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</si>
  <si>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</si>
  <si>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</si>
  <si>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</si>
  <si>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</si>
  <si>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</si>
  <si>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</si>
  <si>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</si>
  <si>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</si>
  <si>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</si>
  <si>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</si>
  <si>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</si>
  <si>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Central Community School District</t>
  </si>
  <si>
    <t>Louisiana Virtual Charter Academy</t>
  </si>
  <si>
    <t>A02</t>
  </si>
  <si>
    <t>*Excludes one-time Hurricane Related Revenue</t>
  </si>
  <si>
    <t xml:space="preserve">Louisiana Connections Academy </t>
  </si>
  <si>
    <t>Federal
Revenue
Per Pupil</t>
  </si>
  <si>
    <t>State
Revenue
Per Pupil</t>
  </si>
  <si>
    <t xml:space="preserve"> Total
Revenue
Per Pupil</t>
  </si>
  <si>
    <t>Federal
Revenue</t>
  </si>
  <si>
    <t>State
Revenue</t>
  </si>
  <si>
    <t>Milestone Academy</t>
  </si>
  <si>
    <t>Lake Charles College Prep</t>
  </si>
  <si>
    <t>Iberville Charter Academy</t>
  </si>
  <si>
    <t>Vision Academy</t>
  </si>
  <si>
    <t>Advantage Charter Academy</t>
  </si>
  <si>
    <t>Willow Charter Academy</t>
  </si>
  <si>
    <t>Northeast Claiborne Charter</t>
  </si>
  <si>
    <t>New Vision Learning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</si>
  <si>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</si>
  <si>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</si>
  <si>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</si>
  <si>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</si>
  <si>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</si>
  <si>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</si>
  <si>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 xml:space="preserve">Jefferson Chamber Foundation </t>
  </si>
  <si>
    <t xml:space="preserve">Tallulah Charter School </t>
  </si>
  <si>
    <t xml:space="preserve">Baton Rouge Charter Academy at Mid-City </t>
  </si>
  <si>
    <t xml:space="preserve">Delta Charter School </t>
  </si>
  <si>
    <t xml:space="preserve">Northshore Charter School </t>
  </si>
  <si>
    <t xml:space="preserve">Louisiana Key Academy </t>
  </si>
  <si>
    <t>Impact Charter</t>
  </si>
  <si>
    <t>Acadiana Renaissance</t>
  </si>
  <si>
    <t>Lafayette Renaissance</t>
  </si>
  <si>
    <t>Local
Revenue**</t>
  </si>
  <si>
    <t>Local
Revenue**
Per Pupil</t>
  </si>
  <si>
    <t>Glencoe Charter School</t>
  </si>
  <si>
    <t>International School of LA</t>
  </si>
  <si>
    <t>Madison Prep</t>
  </si>
  <si>
    <t xml:space="preserve">New Orleans Military/Maritime Acdmy </t>
  </si>
  <si>
    <t>WAR001</t>
  </si>
  <si>
    <t>Tangi Academy</t>
  </si>
  <si>
    <t>WAU001</t>
  </si>
  <si>
    <t>GEO Prep Academy</t>
  </si>
  <si>
    <t>W31001</t>
  </si>
  <si>
    <t>Total Type 3B Charter Schools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</si>
  <si>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</si>
  <si>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</si>
  <si>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</si>
  <si>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</si>
  <si>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</si>
  <si>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</si>
  <si>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</si>
  <si>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</si>
  <si>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</si>
  <si>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</si>
  <si>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</si>
  <si>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</si>
  <si>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</si>
  <si>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</si>
  <si>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</si>
  <si>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</si>
  <si>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</si>
  <si>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</si>
  <si>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**City/Parish School Districts reflect Local Revenue minus Local Revenue Representation to other Public Schools.  Charter Schools reflect Local Revenue Representation.</t>
  </si>
  <si>
    <t>Plaquemines Parish*</t>
  </si>
  <si>
    <t>Jefferson Parish*</t>
  </si>
  <si>
    <t>St. Bernard Parish*</t>
  </si>
  <si>
    <t>St. John the Baptist Parish*</t>
  </si>
  <si>
    <t>October 1, 2015
Elementary/
Secondary
Enrollment</t>
  </si>
  <si>
    <t>Dr. Martin Luther King Jr Charter for Sci &amp; Tech</t>
  </si>
  <si>
    <t>Total Lab &amp; State Approved Schools</t>
  </si>
  <si>
    <t>Recovery School District (Type 5 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</si>
</sst>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38" fontId="9" fillId="0" borderId="0" xfId="0" applyNumberFormat="1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38" fontId="10" fillId="2" borderId="4" xfId="0" applyNumberFormat="1" applyFont="1" applyFill="1" applyBorder="1" applyAlignment="1">
      <alignment horizontal="center" vertical="center" wrapText="1"/>
    </xf>
    <xf numFmtId="38" fontId="10" fillId="3" borderId="4" xfId="0" applyNumberFormat="1" applyFont="1" applyFill="1" applyBorder="1" applyAlignment="1">
      <alignment horizontal="center" vertical="center" wrapText="1"/>
    </xf>
    <xf numFmtId="38" fontId="10" fillId="4" borderId="4" xfId="0" applyNumberFormat="1" applyFont="1" applyFill="1" applyBorder="1" applyAlignment="1">
      <alignment horizontal="center" vertical="center" wrapText="1"/>
    </xf>
    <xf numFmtId="38" fontId="10" fillId="5" borderId="4" xfId="0" applyNumberFormat="1" applyFont="1" applyFill="1" applyBorder="1" applyAlignment="1">
      <alignment horizontal="center" vertical="center" wrapText="1"/>
    </xf>
    <xf numFmtId="38" fontId="10" fillId="0" borderId="4" xfId="0" applyNumberFormat="1" applyFont="1" applyBorder="1" applyAlignment="1">
      <alignment horizontal="center" vertical="center" wrapText="1"/>
    </xf>
    <xf numFmtId="164" fontId="9" fillId="0" borderId="8" xfId="30" applyNumberFormat="1" applyFont="1" applyBorder="1" applyAlignment="1">
      <alignment vertical="center"/>
    </xf>
    <xf numFmtId="164" fontId="9" fillId="0" borderId="2" xfId="3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3" fontId="10" fillId="0" borderId="1" xfId="6" applyNumberFormat="1" applyFont="1" applyFill="1" applyBorder="1" applyAlignment="1">
      <alignment vertical="center"/>
    </xf>
    <xf numFmtId="38" fontId="9" fillId="7" borderId="0" xfId="0" applyNumberFormat="1" applyFont="1" applyFill="1" applyAlignment="1">
      <alignment vertical="center"/>
    </xf>
    <xf numFmtId="38" fontId="9" fillId="7" borderId="0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38" fontId="9" fillId="0" borderId="0" xfId="0" quotePrefix="1" applyNumberFormat="1" applyFont="1" applyFill="1" applyBorder="1" applyAlignment="1">
      <alignment vertical="center" wrapText="1"/>
    </xf>
    <xf numFmtId="0" fontId="9" fillId="0" borderId="9" xfId="29" applyFont="1" applyFill="1" applyBorder="1" applyAlignment="1">
      <alignment horizontal="left" vertical="center"/>
    </xf>
    <xf numFmtId="0" fontId="9" fillId="0" borderId="8" xfId="29" applyFont="1" applyFill="1" applyBorder="1" applyAlignment="1">
      <alignment horizontal="center" vertical="center"/>
    </xf>
    <xf numFmtId="0" fontId="9" fillId="0" borderId="8" xfId="29" applyFont="1" applyFill="1" applyBorder="1" applyAlignment="1">
      <alignment vertical="center"/>
    </xf>
    <xf numFmtId="3" fontId="9" fillId="0" borderId="8" xfId="29" applyNumberFormat="1" applyFont="1" applyFill="1" applyBorder="1" applyAlignment="1">
      <alignment horizontal="right" vertical="center"/>
    </xf>
    <xf numFmtId="0" fontId="9" fillId="0" borderId="9" xfId="29" applyFont="1" applyFill="1" applyBorder="1" applyAlignment="1">
      <alignment horizontal="center" vertical="center"/>
    </xf>
    <xf numFmtId="3" fontId="9" fillId="0" borderId="2" xfId="29" applyNumberFormat="1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164" fontId="9" fillId="6" borderId="12" xfId="0" applyNumberFormat="1" applyFont="1" applyFill="1" applyBorder="1" applyAlignment="1">
      <alignment vertical="center"/>
    </xf>
    <xf numFmtId="0" fontId="9" fillId="6" borderId="13" xfId="6" applyFont="1" applyFill="1" applyBorder="1" applyAlignment="1">
      <alignment vertical="center"/>
    </xf>
    <xf numFmtId="164" fontId="9" fillId="6" borderId="11" xfId="0" applyNumberFormat="1" applyFont="1" applyFill="1" applyBorder="1" applyAlignment="1">
      <alignment vertical="center"/>
    </xf>
    <xf numFmtId="0" fontId="9" fillId="6" borderId="12" xfId="6" applyFont="1" applyFill="1" applyBorder="1" applyAlignment="1">
      <alignment vertical="center"/>
    </xf>
    <xf numFmtId="38" fontId="9" fillId="0" borderId="0" xfId="0" applyNumberFormat="1" applyFont="1" applyFill="1" applyAlignment="1">
      <alignment horizontal="left" vertical="center" wrapText="1"/>
    </xf>
    <xf numFmtId="37" fontId="10" fillId="5" borderId="5" xfId="0" applyNumberFormat="1" applyFont="1" applyFill="1" applyBorder="1" applyAlignment="1">
      <alignment horizontal="center" vertical="center" wrapText="1"/>
    </xf>
    <xf numFmtId="37" fontId="10" fillId="5" borderId="7" xfId="0" applyNumberFormat="1" applyFont="1" applyFill="1" applyBorder="1" applyAlignment="1">
      <alignment horizontal="center" vertical="center" wrapText="1"/>
    </xf>
    <xf numFmtId="37" fontId="10" fillId="5" borderId="6" xfId="0" applyNumberFormat="1" applyFont="1" applyFill="1" applyBorder="1" applyAlignment="1">
      <alignment horizontal="center" vertical="center" wrapText="1"/>
    </xf>
  </cellXfs>
  <cellStyles count="37">
    <cellStyle name="Comma 2" xfId="35"/>
    <cellStyle name="Comma 2 2" xfId="1"/>
    <cellStyle name="Comma 4" xfId="2"/>
    <cellStyle name="Comma 4 2" xfId="36"/>
    <cellStyle name="Comma 5 2" xfId="3"/>
    <cellStyle name="Comma 9" xfId="4"/>
    <cellStyle name="Normal" xfId="0" builtinId="0"/>
    <cellStyle name="Normal 10 2" xfId="5"/>
    <cellStyle name="Normal 16" xfId="6"/>
    <cellStyle name="Normal 16 2" xfId="7"/>
    <cellStyle name="Normal 16 3" xfId="8"/>
    <cellStyle name="Normal 19 2" xfId="9"/>
    <cellStyle name="Normal 19 2 2" xfId="10"/>
    <cellStyle name="Normal 19 2 3" xfId="11"/>
    <cellStyle name="Normal 2" xfId="31"/>
    <cellStyle name="Normal 2 2" xfId="12"/>
    <cellStyle name="Normal 2 2 2" xfId="13"/>
    <cellStyle name="Normal 2 2 3" xfId="14"/>
    <cellStyle name="Normal 2 3" xfId="15"/>
    <cellStyle name="Normal 2 4" xfId="16"/>
    <cellStyle name="Normal 20 2" xfId="17"/>
    <cellStyle name="Normal 3 2" xfId="18"/>
    <cellStyle name="Normal 33" xfId="19"/>
    <cellStyle name="Normal 4 2" xfId="20"/>
    <cellStyle name="Normal 4 3" xfId="21"/>
    <cellStyle name="Normal 4 4" xfId="22"/>
    <cellStyle name="Normal 4 5" xfId="23"/>
    <cellStyle name="Normal 4 6" xfId="24"/>
    <cellStyle name="Normal 6" xfId="25"/>
    <cellStyle name="Normal 6 2" xfId="33"/>
    <cellStyle name="Normal 7" xfId="32"/>
    <cellStyle name="Normal 7 2" xfId="26"/>
    <cellStyle name="Normal 8" xfId="27"/>
    <cellStyle name="Normal 8 2" xfId="28"/>
    <cellStyle name="Normal_Sheet1" xfId="29"/>
    <cellStyle name="Normal_Total Revenue" xfId="30"/>
    <cellStyle name="Percent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view="pageBreakPreview" zoomScale="90" zoomScaleNormal="87" zoomScaleSheetLayoutView="9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ColWidth="9.109375" defaultRowHeight="13.8" x14ac:dyDescent="0.25"/>
  <cols>
    <col min="1" max="1" width="7.33203125" style="1" customWidth="1"/>
    <col min="2" max="2" width="7.33203125" style="2" hidden="1" customWidth="1"/>
    <col min="3" max="3" width="33.44140625" style="2" customWidth="1"/>
    <col min="4" max="7" width="14.109375" style="2" customWidth="1"/>
    <col min="8" max="8" width="14.33203125" style="2" customWidth="1"/>
    <col min="9" max="9" width="12.21875" style="2" customWidth="1"/>
    <col min="10" max="10" width="6" style="2" customWidth="1"/>
    <col min="11" max="11" width="12.21875" style="2" customWidth="1"/>
    <col min="12" max="12" width="6" style="2" customWidth="1"/>
    <col min="13" max="13" width="12.21875" style="2" customWidth="1"/>
    <col min="14" max="14" width="6" style="2" customWidth="1"/>
    <col min="15" max="15" width="12.21875" style="2" customWidth="1"/>
    <col min="16" max="16" width="6" style="2" customWidth="1"/>
    <col min="17" max="16384" width="9.109375" style="2"/>
  </cols>
  <sheetData>
    <row r="1" spans="1:16" ht="60.6" customHeight="1" thickBot="1" x14ac:dyDescent="0.3">
      <c r="A1" s="36" t="s">
        <v>9</v>
      </c>
      <c r="B1" s="37"/>
      <c r="C1" s="38"/>
      <c r="D1" s="3" t="s">
        <v>85</v>
      </c>
      <c r="E1" s="4" t="s">
        <v>86</v>
      </c>
      <c r="F1" s="5" t="s">
        <v>110</v>
      </c>
      <c r="G1" s="6" t="s">
        <v>0</v>
      </c>
      <c r="H1" s="7" t="s">
        <v>145</v>
      </c>
      <c r="I1" s="3" t="s">
        <v>82</v>
      </c>
      <c r="J1" s="3" t="s">
        <v>1</v>
      </c>
      <c r="K1" s="4" t="s">
        <v>83</v>
      </c>
      <c r="L1" s="4" t="s">
        <v>1</v>
      </c>
      <c r="M1" s="5" t="s">
        <v>111</v>
      </c>
      <c r="N1" s="5" t="s">
        <v>1</v>
      </c>
      <c r="O1" s="6" t="s">
        <v>84</v>
      </c>
      <c r="P1" s="6" t="s">
        <v>1</v>
      </c>
    </row>
    <row r="2" spans="1:16" ht="15" customHeight="1" x14ac:dyDescent="0.25">
      <c r="A2" s="23">
        <v>1</v>
      </c>
      <c r="B2" s="23">
        <v>1</v>
      </c>
      <c r="C2" s="24" t="s">
        <v>13</v>
      </c>
      <c r="D2" s="8">
        <v>15408282</v>
      </c>
      <c r="E2" s="8">
        <v>55311374</v>
      </c>
      <c r="F2" s="8">
        <v>26364386</v>
      </c>
      <c r="G2" s="8">
        <f>SUM(D2:F2)</f>
        <v>97084042</v>
      </c>
      <c r="H2" s="25">
        <v>10061</v>
      </c>
      <c r="I2" s="8">
        <f>D2/H2</f>
        <v>1531.4861345790678</v>
      </c>
      <c r="J2" s="25">
        <f>RANK(I2,$I$2:$I$71)</f>
        <v>36</v>
      </c>
      <c r="K2" s="8">
        <f>E2/H2</f>
        <v>5497.6020276314484</v>
      </c>
      <c r="L2" s="25">
        <f>RANK(K2,$K$2:$K$71)</f>
        <v>43</v>
      </c>
      <c r="M2" s="8">
        <f>F2/H2</f>
        <v>2620.453831627075</v>
      </c>
      <c r="N2" s="25">
        <f>RANK(M2,$M$2:$M$71)</f>
        <v>62</v>
      </c>
      <c r="O2" s="8">
        <f>I2+K2+M2</f>
        <v>9649.5419938375908</v>
      </c>
      <c r="P2" s="25">
        <f>RANK(O2,$O$2:$O$71)</f>
        <v>69</v>
      </c>
    </row>
    <row r="3" spans="1:16" ht="15" customHeight="1" x14ac:dyDescent="0.25">
      <c r="A3" s="23">
        <v>2</v>
      </c>
      <c r="B3" s="23">
        <v>2</v>
      </c>
      <c r="C3" s="24" t="s">
        <v>21</v>
      </c>
      <c r="D3" s="8">
        <v>4792496</v>
      </c>
      <c r="E3" s="8">
        <v>29806444</v>
      </c>
      <c r="F3" s="8">
        <v>14286213.800000001</v>
      </c>
      <c r="G3" s="8">
        <f t="shared" ref="G3:G66" si="0">SUM(D3:F3)</f>
        <v>48885153.799999997</v>
      </c>
      <c r="H3" s="25">
        <v>4253</v>
      </c>
      <c r="I3" s="8">
        <f t="shared" ref="I3:I66" si="1">D3/H3</f>
        <v>1126.8506936280273</v>
      </c>
      <c r="J3" s="25">
        <f t="shared" ref="J3:J66" si="2">RANK(I3,$I$2:$I$71)</f>
        <v>60</v>
      </c>
      <c r="K3" s="8">
        <f t="shared" ref="K3:K66" si="3">E3/H3</f>
        <v>7008.333881965671</v>
      </c>
      <c r="L3" s="25">
        <f t="shared" ref="L3:L66" si="4">RANK(K3,$K$2:$K$71)</f>
        <v>9</v>
      </c>
      <c r="M3" s="8">
        <f t="shared" ref="M3:M66" si="5">F3/H3</f>
        <v>3359.0909475664239</v>
      </c>
      <c r="N3" s="25">
        <f t="shared" ref="N3:N66" si="6">RANK(M3,$M$2:$M$71)</f>
        <v>49</v>
      </c>
      <c r="O3" s="8">
        <f t="shared" ref="O3:O66" si="7">I3+K3+M3</f>
        <v>11494.275523160122</v>
      </c>
      <c r="P3" s="25">
        <f t="shared" ref="P3:P66" si="8">RANK(O3,$O$2:$O$71)</f>
        <v>41</v>
      </c>
    </row>
    <row r="4" spans="1:16" ht="15" customHeight="1" x14ac:dyDescent="0.25">
      <c r="A4" s="23">
        <v>3</v>
      </c>
      <c r="B4" s="23">
        <v>3</v>
      </c>
      <c r="C4" s="24" t="s">
        <v>22</v>
      </c>
      <c r="D4" s="8">
        <v>20365239</v>
      </c>
      <c r="E4" s="8">
        <v>101531283</v>
      </c>
      <c r="F4" s="8">
        <v>150697006</v>
      </c>
      <c r="G4" s="8">
        <f t="shared" si="0"/>
        <v>272593528</v>
      </c>
      <c r="H4" s="25">
        <v>22005</v>
      </c>
      <c r="I4" s="8">
        <f t="shared" si="1"/>
        <v>925.48234492160873</v>
      </c>
      <c r="J4" s="25">
        <f t="shared" si="2"/>
        <v>65</v>
      </c>
      <c r="K4" s="8">
        <f t="shared" si="3"/>
        <v>4614.0096796182688</v>
      </c>
      <c r="L4" s="25">
        <f t="shared" si="4"/>
        <v>55</v>
      </c>
      <c r="M4" s="8">
        <f t="shared" si="5"/>
        <v>6848.3074755737334</v>
      </c>
      <c r="N4" s="25">
        <f t="shared" si="6"/>
        <v>14</v>
      </c>
      <c r="O4" s="8">
        <f t="shared" si="7"/>
        <v>12387.799500113611</v>
      </c>
      <c r="P4" s="25">
        <f t="shared" si="8"/>
        <v>31</v>
      </c>
    </row>
    <row r="5" spans="1:16" ht="15" customHeight="1" x14ac:dyDescent="0.25">
      <c r="A5" s="23">
        <v>4</v>
      </c>
      <c r="B5" s="23">
        <v>4</v>
      </c>
      <c r="C5" s="24" t="s">
        <v>23</v>
      </c>
      <c r="D5" s="8">
        <v>5859334</v>
      </c>
      <c r="E5" s="8">
        <v>23935924</v>
      </c>
      <c r="F5" s="8">
        <v>21594340.25</v>
      </c>
      <c r="G5" s="8">
        <f t="shared" si="0"/>
        <v>51389598.25</v>
      </c>
      <c r="H5" s="25">
        <v>3659</v>
      </c>
      <c r="I5" s="8">
        <f t="shared" si="1"/>
        <v>1601.3484558622574</v>
      </c>
      <c r="J5" s="25">
        <f t="shared" si="2"/>
        <v>34</v>
      </c>
      <c r="K5" s="8">
        <f t="shared" si="3"/>
        <v>6541.6572834107683</v>
      </c>
      <c r="L5" s="25">
        <f t="shared" si="4"/>
        <v>16</v>
      </c>
      <c r="M5" s="8">
        <f t="shared" si="5"/>
        <v>5901.7054523093739</v>
      </c>
      <c r="N5" s="25">
        <f t="shared" si="6"/>
        <v>20</v>
      </c>
      <c r="O5" s="8">
        <f t="shared" si="7"/>
        <v>14044.711191582399</v>
      </c>
      <c r="P5" s="25">
        <f t="shared" si="8"/>
        <v>14</v>
      </c>
    </row>
    <row r="6" spans="1:16" ht="15" customHeight="1" x14ac:dyDescent="0.25">
      <c r="A6" s="26">
        <v>5</v>
      </c>
      <c r="B6" s="26">
        <v>5</v>
      </c>
      <c r="C6" s="22" t="s">
        <v>24</v>
      </c>
      <c r="D6" s="9">
        <v>9344357</v>
      </c>
      <c r="E6" s="9">
        <v>33561247</v>
      </c>
      <c r="F6" s="9">
        <v>12325179.800000001</v>
      </c>
      <c r="G6" s="9">
        <f t="shared" si="0"/>
        <v>55230783.799999997</v>
      </c>
      <c r="H6" s="27">
        <v>5735</v>
      </c>
      <c r="I6" s="9">
        <f t="shared" si="1"/>
        <v>1629.3560592850915</v>
      </c>
      <c r="J6" s="27">
        <f t="shared" si="2"/>
        <v>31</v>
      </c>
      <c r="K6" s="9">
        <f t="shared" si="3"/>
        <v>5852.0047079337401</v>
      </c>
      <c r="L6" s="27">
        <f t="shared" si="4"/>
        <v>33</v>
      </c>
      <c r="M6" s="9">
        <f t="shared" si="5"/>
        <v>2149.1159197907587</v>
      </c>
      <c r="N6" s="27">
        <f t="shared" si="6"/>
        <v>69</v>
      </c>
      <c r="O6" s="9">
        <f t="shared" si="7"/>
        <v>9630.47668700959</v>
      </c>
      <c r="P6" s="27">
        <f t="shared" si="8"/>
        <v>70</v>
      </c>
    </row>
    <row r="7" spans="1:16" ht="15" customHeight="1" x14ac:dyDescent="0.25">
      <c r="A7" s="23">
        <v>6</v>
      </c>
      <c r="B7" s="23">
        <v>6</v>
      </c>
      <c r="C7" s="24" t="s">
        <v>25</v>
      </c>
      <c r="D7" s="8">
        <v>5412721</v>
      </c>
      <c r="E7" s="8">
        <v>34956225</v>
      </c>
      <c r="F7" s="8">
        <v>23637578.100000001</v>
      </c>
      <c r="G7" s="8">
        <f t="shared" si="0"/>
        <v>64006524.100000001</v>
      </c>
      <c r="H7" s="25">
        <v>5969</v>
      </c>
      <c r="I7" s="8">
        <f t="shared" si="1"/>
        <v>906.80532752554871</v>
      </c>
      <c r="J7" s="25">
        <f t="shared" si="2"/>
        <v>66</v>
      </c>
      <c r="K7" s="8">
        <f t="shared" si="3"/>
        <v>5856.2950242921761</v>
      </c>
      <c r="L7" s="25">
        <f t="shared" si="4"/>
        <v>31</v>
      </c>
      <c r="M7" s="8">
        <f t="shared" si="5"/>
        <v>3960.0566426537112</v>
      </c>
      <c r="N7" s="25">
        <f t="shared" si="6"/>
        <v>39</v>
      </c>
      <c r="O7" s="8">
        <f t="shared" si="7"/>
        <v>10723.156994471436</v>
      </c>
      <c r="P7" s="25">
        <f t="shared" si="8"/>
        <v>55</v>
      </c>
    </row>
    <row r="8" spans="1:16" ht="15" customHeight="1" x14ac:dyDescent="0.25">
      <c r="A8" s="23">
        <v>7</v>
      </c>
      <c r="B8" s="23">
        <v>7</v>
      </c>
      <c r="C8" s="24" t="s">
        <v>26</v>
      </c>
      <c r="D8" s="8">
        <v>3307221</v>
      </c>
      <c r="E8" s="8">
        <v>7196203</v>
      </c>
      <c r="F8" s="8">
        <v>25515617</v>
      </c>
      <c r="G8" s="8">
        <f t="shared" si="0"/>
        <v>36019041</v>
      </c>
      <c r="H8" s="25">
        <v>2255</v>
      </c>
      <c r="I8" s="8">
        <f t="shared" si="1"/>
        <v>1466.6168514412416</v>
      </c>
      <c r="J8" s="25">
        <f t="shared" si="2"/>
        <v>42</v>
      </c>
      <c r="K8" s="8">
        <f t="shared" si="3"/>
        <v>3191.2208425720619</v>
      </c>
      <c r="L8" s="25">
        <f t="shared" si="4"/>
        <v>67</v>
      </c>
      <c r="M8" s="8">
        <f t="shared" si="5"/>
        <v>11315.129490022173</v>
      </c>
      <c r="N8" s="25">
        <f t="shared" si="6"/>
        <v>8</v>
      </c>
      <c r="O8" s="8">
        <f t="shared" si="7"/>
        <v>15972.967184035477</v>
      </c>
      <c r="P8" s="25">
        <f t="shared" si="8"/>
        <v>9</v>
      </c>
    </row>
    <row r="9" spans="1:16" ht="15" customHeight="1" x14ac:dyDescent="0.25">
      <c r="A9" s="23">
        <v>8</v>
      </c>
      <c r="B9" s="23">
        <v>8</v>
      </c>
      <c r="C9" s="24" t="s">
        <v>27</v>
      </c>
      <c r="D9" s="8">
        <v>19054440</v>
      </c>
      <c r="E9" s="8">
        <v>121471636</v>
      </c>
      <c r="F9" s="8">
        <v>107539146.09999999</v>
      </c>
      <c r="G9" s="8">
        <f t="shared" si="0"/>
        <v>248065222.09999999</v>
      </c>
      <c r="H9" s="25">
        <v>22036</v>
      </c>
      <c r="I9" s="8">
        <f t="shared" si="1"/>
        <v>864.69595207841712</v>
      </c>
      <c r="J9" s="25">
        <f t="shared" si="2"/>
        <v>67</v>
      </c>
      <c r="K9" s="8">
        <f t="shared" si="3"/>
        <v>5512.4176801597387</v>
      </c>
      <c r="L9" s="25">
        <f t="shared" si="4"/>
        <v>41</v>
      </c>
      <c r="M9" s="8">
        <f t="shared" si="5"/>
        <v>4880.1572926120889</v>
      </c>
      <c r="N9" s="25">
        <f t="shared" si="6"/>
        <v>29</v>
      </c>
      <c r="O9" s="8">
        <f t="shared" si="7"/>
        <v>11257.270924850243</v>
      </c>
      <c r="P9" s="25">
        <f t="shared" si="8"/>
        <v>46</v>
      </c>
    </row>
    <row r="10" spans="1:16" ht="15" customHeight="1" x14ac:dyDescent="0.25">
      <c r="A10" s="23">
        <v>9</v>
      </c>
      <c r="B10" s="23">
        <v>9</v>
      </c>
      <c r="C10" s="24" t="s">
        <v>14</v>
      </c>
      <c r="D10" s="8">
        <v>51616308</v>
      </c>
      <c r="E10" s="8">
        <v>217213611</v>
      </c>
      <c r="F10" s="8">
        <v>211493101.30000001</v>
      </c>
      <c r="G10" s="8">
        <f t="shared" si="0"/>
        <v>480323020.30000001</v>
      </c>
      <c r="H10" s="25">
        <v>40356</v>
      </c>
      <c r="I10" s="8">
        <f t="shared" si="1"/>
        <v>1279.0243829913768</v>
      </c>
      <c r="J10" s="25">
        <f t="shared" si="2"/>
        <v>51</v>
      </c>
      <c r="K10" s="8">
        <f t="shared" si="3"/>
        <v>5382.4365893547429</v>
      </c>
      <c r="L10" s="25">
        <f t="shared" si="4"/>
        <v>44</v>
      </c>
      <c r="M10" s="8">
        <f t="shared" si="5"/>
        <v>5240.6854321538312</v>
      </c>
      <c r="N10" s="25">
        <f t="shared" si="6"/>
        <v>26</v>
      </c>
      <c r="O10" s="8">
        <f t="shared" si="7"/>
        <v>11902.146404499952</v>
      </c>
      <c r="P10" s="25">
        <f t="shared" si="8"/>
        <v>38</v>
      </c>
    </row>
    <row r="11" spans="1:16" ht="15" customHeight="1" x14ac:dyDescent="0.25">
      <c r="A11" s="26">
        <v>10</v>
      </c>
      <c r="B11" s="26">
        <v>10</v>
      </c>
      <c r="C11" s="22" t="s">
        <v>15</v>
      </c>
      <c r="D11" s="9">
        <v>46510275</v>
      </c>
      <c r="E11" s="9">
        <v>157830493</v>
      </c>
      <c r="F11" s="9">
        <v>210761539.25</v>
      </c>
      <c r="G11" s="9">
        <f t="shared" si="0"/>
        <v>415102307.25</v>
      </c>
      <c r="H11" s="27">
        <v>32426</v>
      </c>
      <c r="I11" s="9">
        <f t="shared" si="1"/>
        <v>1434.3512921729475</v>
      </c>
      <c r="J11" s="27">
        <f t="shared" si="2"/>
        <v>44</v>
      </c>
      <c r="K11" s="9">
        <f t="shared" si="3"/>
        <v>4867.405569604638</v>
      </c>
      <c r="L11" s="27">
        <f t="shared" si="4"/>
        <v>51</v>
      </c>
      <c r="M11" s="9">
        <f t="shared" si="5"/>
        <v>6499.7699145747238</v>
      </c>
      <c r="N11" s="27">
        <f t="shared" si="6"/>
        <v>17</v>
      </c>
      <c r="O11" s="9">
        <f t="shared" si="7"/>
        <v>12801.526776352308</v>
      </c>
      <c r="P11" s="27">
        <f t="shared" si="8"/>
        <v>22</v>
      </c>
    </row>
    <row r="12" spans="1:16" ht="15" customHeight="1" x14ac:dyDescent="0.25">
      <c r="A12" s="23">
        <v>11</v>
      </c>
      <c r="B12" s="23">
        <v>11</v>
      </c>
      <c r="C12" s="24" t="s">
        <v>28</v>
      </c>
      <c r="D12" s="8">
        <v>2867397</v>
      </c>
      <c r="E12" s="8">
        <v>12665935</v>
      </c>
      <c r="F12" s="8">
        <v>6152056.2000000002</v>
      </c>
      <c r="G12" s="8">
        <f t="shared" si="0"/>
        <v>21685388.199999999</v>
      </c>
      <c r="H12" s="25">
        <v>1694</v>
      </c>
      <c r="I12" s="8">
        <f t="shared" si="1"/>
        <v>1692.6782762691853</v>
      </c>
      <c r="J12" s="25">
        <f t="shared" si="2"/>
        <v>30</v>
      </c>
      <c r="K12" s="8">
        <f t="shared" si="3"/>
        <v>7476.93919716647</v>
      </c>
      <c r="L12" s="25">
        <f t="shared" si="4"/>
        <v>3</v>
      </c>
      <c r="M12" s="8">
        <f t="shared" si="5"/>
        <v>3631.6742621015351</v>
      </c>
      <c r="N12" s="25">
        <f t="shared" si="6"/>
        <v>44</v>
      </c>
      <c r="O12" s="8">
        <f t="shared" si="7"/>
        <v>12801.29173553719</v>
      </c>
      <c r="P12" s="25">
        <f t="shared" si="8"/>
        <v>23</v>
      </c>
    </row>
    <row r="13" spans="1:16" ht="15" customHeight="1" x14ac:dyDescent="0.25">
      <c r="A13" s="23">
        <v>12</v>
      </c>
      <c r="B13" s="23">
        <v>12</v>
      </c>
      <c r="C13" s="24" t="s">
        <v>29</v>
      </c>
      <c r="D13" s="8">
        <v>5312752</v>
      </c>
      <c r="E13" s="8">
        <v>4365155</v>
      </c>
      <c r="F13" s="8">
        <v>20299293.100000001</v>
      </c>
      <c r="G13" s="8">
        <f t="shared" si="0"/>
        <v>29977200.100000001</v>
      </c>
      <c r="H13" s="25">
        <v>1314</v>
      </c>
      <c r="I13" s="8">
        <f t="shared" si="1"/>
        <v>4043.1902587519025</v>
      </c>
      <c r="J13" s="25">
        <f t="shared" si="2"/>
        <v>2</v>
      </c>
      <c r="K13" s="8">
        <f t="shared" si="3"/>
        <v>3322.0357686453576</v>
      </c>
      <c r="L13" s="25">
        <f t="shared" si="4"/>
        <v>65</v>
      </c>
      <c r="M13" s="8">
        <f t="shared" si="5"/>
        <v>15448.472678843227</v>
      </c>
      <c r="N13" s="25">
        <f t="shared" si="6"/>
        <v>1</v>
      </c>
      <c r="O13" s="8">
        <f t="shared" si="7"/>
        <v>22813.698706240488</v>
      </c>
      <c r="P13" s="25">
        <f t="shared" si="8"/>
        <v>2</v>
      </c>
    </row>
    <row r="14" spans="1:16" ht="15" customHeight="1" x14ac:dyDescent="0.25">
      <c r="A14" s="23">
        <v>13</v>
      </c>
      <c r="B14" s="23">
        <v>13</v>
      </c>
      <c r="C14" s="24" t="s">
        <v>30</v>
      </c>
      <c r="D14" s="8">
        <v>3247623</v>
      </c>
      <c r="E14" s="8">
        <v>10754981</v>
      </c>
      <c r="F14" s="8">
        <v>3854926.75</v>
      </c>
      <c r="G14" s="8">
        <f t="shared" si="0"/>
        <v>17857530.75</v>
      </c>
      <c r="H14" s="25">
        <v>1437</v>
      </c>
      <c r="I14" s="8">
        <f t="shared" si="1"/>
        <v>2260.002087682672</v>
      </c>
      <c r="J14" s="25">
        <f t="shared" si="2"/>
        <v>13</v>
      </c>
      <c r="K14" s="8">
        <f t="shared" si="3"/>
        <v>7484.329157967989</v>
      </c>
      <c r="L14" s="25">
        <f t="shared" si="4"/>
        <v>2</v>
      </c>
      <c r="M14" s="8">
        <f t="shared" si="5"/>
        <v>2682.6212595685456</v>
      </c>
      <c r="N14" s="25">
        <f t="shared" si="6"/>
        <v>61</v>
      </c>
      <c r="O14" s="8">
        <f t="shared" si="7"/>
        <v>12426.952505219208</v>
      </c>
      <c r="P14" s="25">
        <f t="shared" si="8"/>
        <v>30</v>
      </c>
    </row>
    <row r="15" spans="1:16" ht="15" customHeight="1" x14ac:dyDescent="0.25">
      <c r="A15" s="23">
        <v>14</v>
      </c>
      <c r="B15" s="23">
        <v>14</v>
      </c>
      <c r="C15" s="24" t="s">
        <v>31</v>
      </c>
      <c r="D15" s="8">
        <v>3284695</v>
      </c>
      <c r="E15" s="8">
        <v>11135848</v>
      </c>
      <c r="F15" s="8">
        <v>6781205.2000000002</v>
      </c>
      <c r="G15" s="8">
        <f t="shared" si="0"/>
        <v>21201748.199999999</v>
      </c>
      <c r="H15" s="25">
        <v>1695</v>
      </c>
      <c r="I15" s="8">
        <f t="shared" si="1"/>
        <v>1937.8731563421829</v>
      </c>
      <c r="J15" s="25">
        <f t="shared" si="2"/>
        <v>18</v>
      </c>
      <c r="K15" s="8">
        <f t="shared" si="3"/>
        <v>6569.8218289085544</v>
      </c>
      <c r="L15" s="25">
        <f t="shared" si="4"/>
        <v>15</v>
      </c>
      <c r="M15" s="8">
        <f t="shared" si="5"/>
        <v>4000.7110324483779</v>
      </c>
      <c r="N15" s="25">
        <f t="shared" si="6"/>
        <v>37</v>
      </c>
      <c r="O15" s="8">
        <f t="shared" si="7"/>
        <v>12508.406017699115</v>
      </c>
      <c r="P15" s="25">
        <f t="shared" si="8"/>
        <v>27</v>
      </c>
    </row>
    <row r="16" spans="1:16" ht="15" customHeight="1" x14ac:dyDescent="0.25">
      <c r="A16" s="26">
        <v>15</v>
      </c>
      <c r="B16" s="26">
        <v>15</v>
      </c>
      <c r="C16" s="22" t="s">
        <v>32</v>
      </c>
      <c r="D16" s="9">
        <v>5165119</v>
      </c>
      <c r="E16" s="9">
        <v>21834987</v>
      </c>
      <c r="F16" s="9">
        <v>11005981.550000001</v>
      </c>
      <c r="G16" s="9">
        <f t="shared" si="0"/>
        <v>38006087.549999997</v>
      </c>
      <c r="H16" s="27">
        <v>3399</v>
      </c>
      <c r="I16" s="9">
        <f t="shared" si="1"/>
        <v>1519.5995881141512</v>
      </c>
      <c r="J16" s="27">
        <f t="shared" si="2"/>
        <v>37</v>
      </c>
      <c r="K16" s="9">
        <f t="shared" si="3"/>
        <v>6423.9443954104145</v>
      </c>
      <c r="L16" s="27">
        <f t="shared" si="4"/>
        <v>19</v>
      </c>
      <c r="M16" s="9">
        <f t="shared" si="5"/>
        <v>3238.005751691674</v>
      </c>
      <c r="N16" s="27">
        <f t="shared" si="6"/>
        <v>53</v>
      </c>
      <c r="O16" s="9">
        <f t="shared" si="7"/>
        <v>11181.549735216238</v>
      </c>
      <c r="P16" s="27">
        <f t="shared" si="8"/>
        <v>50</v>
      </c>
    </row>
    <row r="17" spans="1:16" ht="15" customHeight="1" x14ac:dyDescent="0.25">
      <c r="A17" s="23">
        <v>16</v>
      </c>
      <c r="B17" s="23">
        <v>16</v>
      </c>
      <c r="C17" s="24" t="s">
        <v>33</v>
      </c>
      <c r="D17" s="8">
        <v>8303649</v>
      </c>
      <c r="E17" s="8">
        <v>13770019</v>
      </c>
      <c r="F17" s="8">
        <v>61472366.75</v>
      </c>
      <c r="G17" s="8">
        <f t="shared" si="0"/>
        <v>83546034.75</v>
      </c>
      <c r="H17" s="25">
        <v>5119</v>
      </c>
      <c r="I17" s="8">
        <f t="shared" si="1"/>
        <v>1622.123266262942</v>
      </c>
      <c r="J17" s="25">
        <f t="shared" si="2"/>
        <v>32</v>
      </c>
      <c r="K17" s="8">
        <f t="shared" si="3"/>
        <v>2689.9822230904474</v>
      </c>
      <c r="L17" s="25">
        <f t="shared" si="4"/>
        <v>70</v>
      </c>
      <c r="M17" s="8">
        <f t="shared" si="5"/>
        <v>12008.667073647197</v>
      </c>
      <c r="N17" s="25">
        <f t="shared" si="6"/>
        <v>6</v>
      </c>
      <c r="O17" s="8">
        <f t="shared" si="7"/>
        <v>16320.772563000586</v>
      </c>
      <c r="P17" s="25">
        <f t="shared" si="8"/>
        <v>7</v>
      </c>
    </row>
    <row r="18" spans="1:16" ht="15" customHeight="1" x14ac:dyDescent="0.25">
      <c r="A18" s="23">
        <v>17</v>
      </c>
      <c r="B18" s="23">
        <v>17</v>
      </c>
      <c r="C18" s="24" t="s">
        <v>34</v>
      </c>
      <c r="D18" s="8">
        <v>75601519</v>
      </c>
      <c r="E18" s="8">
        <v>179583205</v>
      </c>
      <c r="F18" s="8">
        <v>306770656.55000001</v>
      </c>
      <c r="G18" s="8">
        <f t="shared" si="0"/>
        <v>561955380.54999995</v>
      </c>
      <c r="H18" s="25">
        <v>41617</v>
      </c>
      <c r="I18" s="8">
        <f t="shared" si="1"/>
        <v>1816.6018453997165</v>
      </c>
      <c r="J18" s="25">
        <f t="shared" si="2"/>
        <v>23</v>
      </c>
      <c r="K18" s="8">
        <f t="shared" si="3"/>
        <v>4315.1405675565275</v>
      </c>
      <c r="L18" s="25">
        <f t="shared" si="4"/>
        <v>60</v>
      </c>
      <c r="M18" s="8">
        <f t="shared" si="5"/>
        <v>7371.2823257322734</v>
      </c>
      <c r="N18" s="25">
        <f t="shared" si="6"/>
        <v>13</v>
      </c>
      <c r="O18" s="8">
        <f t="shared" si="7"/>
        <v>13503.024738688517</v>
      </c>
      <c r="P18" s="25">
        <f t="shared" si="8"/>
        <v>17</v>
      </c>
    </row>
    <row r="19" spans="1:16" ht="15" customHeight="1" x14ac:dyDescent="0.25">
      <c r="A19" s="23">
        <v>18</v>
      </c>
      <c r="B19" s="23">
        <v>18</v>
      </c>
      <c r="C19" s="24" t="s">
        <v>35</v>
      </c>
      <c r="D19" s="8">
        <v>2855331</v>
      </c>
      <c r="E19" s="8">
        <v>7341792</v>
      </c>
      <c r="F19" s="8">
        <v>3504371.4</v>
      </c>
      <c r="G19" s="8">
        <f t="shared" si="0"/>
        <v>13701494.4</v>
      </c>
      <c r="H19" s="25">
        <v>1068</v>
      </c>
      <c r="I19" s="8">
        <f t="shared" si="1"/>
        <v>2673.5308988764045</v>
      </c>
      <c r="J19" s="25">
        <f t="shared" si="2"/>
        <v>6</v>
      </c>
      <c r="K19" s="8">
        <f t="shared" si="3"/>
        <v>6874.3370786516853</v>
      </c>
      <c r="L19" s="25">
        <f t="shared" si="4"/>
        <v>12</v>
      </c>
      <c r="M19" s="8">
        <f t="shared" si="5"/>
        <v>3281.2466292134832</v>
      </c>
      <c r="N19" s="25">
        <f t="shared" si="6"/>
        <v>52</v>
      </c>
      <c r="O19" s="8">
        <f t="shared" si="7"/>
        <v>12829.114606741574</v>
      </c>
      <c r="P19" s="25">
        <f t="shared" si="8"/>
        <v>21</v>
      </c>
    </row>
    <row r="20" spans="1:16" ht="15" customHeight="1" x14ac:dyDescent="0.25">
      <c r="A20" s="23">
        <v>19</v>
      </c>
      <c r="B20" s="23">
        <v>19</v>
      </c>
      <c r="C20" s="24" t="s">
        <v>36</v>
      </c>
      <c r="D20" s="8">
        <v>3604254</v>
      </c>
      <c r="E20" s="8">
        <v>12507189</v>
      </c>
      <c r="F20" s="8">
        <v>6543227.1500000004</v>
      </c>
      <c r="G20" s="8">
        <f t="shared" si="0"/>
        <v>22654670.149999999</v>
      </c>
      <c r="H20" s="25">
        <v>2065</v>
      </c>
      <c r="I20" s="8">
        <f t="shared" si="1"/>
        <v>1745.4014527845036</v>
      </c>
      <c r="J20" s="25">
        <f t="shared" si="2"/>
        <v>26</v>
      </c>
      <c r="K20" s="8">
        <f t="shared" si="3"/>
        <v>6056.7501210653754</v>
      </c>
      <c r="L20" s="25">
        <f t="shared" si="4"/>
        <v>26</v>
      </c>
      <c r="M20" s="8">
        <f t="shared" si="5"/>
        <v>3168.6330024213075</v>
      </c>
      <c r="N20" s="25">
        <f t="shared" si="6"/>
        <v>55</v>
      </c>
      <c r="O20" s="8">
        <f t="shared" si="7"/>
        <v>10970.784576271188</v>
      </c>
      <c r="P20" s="25">
        <f t="shared" si="8"/>
        <v>53</v>
      </c>
    </row>
    <row r="21" spans="1:16" ht="15" customHeight="1" x14ac:dyDescent="0.25">
      <c r="A21" s="26">
        <v>20</v>
      </c>
      <c r="B21" s="26">
        <v>20</v>
      </c>
      <c r="C21" s="22" t="s">
        <v>16</v>
      </c>
      <c r="D21" s="9">
        <v>8245309</v>
      </c>
      <c r="E21" s="9">
        <v>36088636</v>
      </c>
      <c r="F21" s="9">
        <v>15213464.300000001</v>
      </c>
      <c r="G21" s="9">
        <f t="shared" si="0"/>
        <v>59547409.299999997</v>
      </c>
      <c r="H21" s="27">
        <v>6038</v>
      </c>
      <c r="I21" s="9">
        <f t="shared" si="1"/>
        <v>1365.5695594567737</v>
      </c>
      <c r="J21" s="27">
        <f t="shared" si="2"/>
        <v>47</v>
      </c>
      <c r="K21" s="9">
        <f t="shared" si="3"/>
        <v>5976.9188473004306</v>
      </c>
      <c r="L21" s="27">
        <f t="shared" si="4"/>
        <v>28</v>
      </c>
      <c r="M21" s="9">
        <f t="shared" si="5"/>
        <v>2519.6197913216297</v>
      </c>
      <c r="N21" s="27">
        <f t="shared" si="6"/>
        <v>64</v>
      </c>
      <c r="O21" s="9">
        <f t="shared" si="7"/>
        <v>9862.1081980788331</v>
      </c>
      <c r="P21" s="27">
        <f t="shared" si="8"/>
        <v>65</v>
      </c>
    </row>
    <row r="22" spans="1:16" ht="15" customHeight="1" x14ac:dyDescent="0.25">
      <c r="A22" s="23">
        <v>21</v>
      </c>
      <c r="B22" s="23">
        <v>21</v>
      </c>
      <c r="C22" s="24" t="s">
        <v>37</v>
      </c>
      <c r="D22" s="8">
        <v>6960016</v>
      </c>
      <c r="E22" s="8">
        <v>19968889</v>
      </c>
      <c r="F22" s="8">
        <v>7488434.7999999998</v>
      </c>
      <c r="G22" s="8">
        <f t="shared" si="0"/>
        <v>34417339.799999997</v>
      </c>
      <c r="H22" s="25">
        <v>3097</v>
      </c>
      <c r="I22" s="8">
        <f t="shared" si="1"/>
        <v>2247.3412980303519</v>
      </c>
      <c r="J22" s="25">
        <f t="shared" si="2"/>
        <v>14</v>
      </c>
      <c r="K22" s="8">
        <f t="shared" si="3"/>
        <v>6447.8169195996124</v>
      </c>
      <c r="L22" s="25">
        <f t="shared" si="4"/>
        <v>18</v>
      </c>
      <c r="M22" s="8">
        <f t="shared" si="5"/>
        <v>2417.9640942847918</v>
      </c>
      <c r="N22" s="25">
        <f t="shared" si="6"/>
        <v>65</v>
      </c>
      <c r="O22" s="8">
        <f t="shared" si="7"/>
        <v>11113.122311914754</v>
      </c>
      <c r="P22" s="25">
        <f t="shared" si="8"/>
        <v>51</v>
      </c>
    </row>
    <row r="23" spans="1:16" ht="15" customHeight="1" x14ac:dyDescent="0.25">
      <c r="A23" s="23">
        <v>22</v>
      </c>
      <c r="B23" s="23">
        <v>22</v>
      </c>
      <c r="C23" s="24" t="s">
        <v>38</v>
      </c>
      <c r="D23" s="8">
        <v>3890269</v>
      </c>
      <c r="E23" s="8">
        <v>22448168</v>
      </c>
      <c r="F23" s="8">
        <v>6826802.9000000004</v>
      </c>
      <c r="G23" s="8">
        <f t="shared" si="0"/>
        <v>33165239.899999999</v>
      </c>
      <c r="H23" s="25">
        <v>3121</v>
      </c>
      <c r="I23" s="8">
        <f t="shared" si="1"/>
        <v>1246.4815764178147</v>
      </c>
      <c r="J23" s="25">
        <f t="shared" si="2"/>
        <v>54</v>
      </c>
      <c r="K23" s="8">
        <f t="shared" si="3"/>
        <v>7192.6203140019225</v>
      </c>
      <c r="L23" s="25">
        <f t="shared" si="4"/>
        <v>6</v>
      </c>
      <c r="M23" s="8">
        <f t="shared" si="5"/>
        <v>2187.3767702659406</v>
      </c>
      <c r="N23" s="25">
        <f t="shared" si="6"/>
        <v>68</v>
      </c>
      <c r="O23" s="8">
        <f t="shared" si="7"/>
        <v>10626.478660685678</v>
      </c>
      <c r="P23" s="25">
        <f t="shared" si="8"/>
        <v>59</v>
      </c>
    </row>
    <row r="24" spans="1:16" ht="15" customHeight="1" x14ac:dyDescent="0.25">
      <c r="A24" s="23">
        <v>23</v>
      </c>
      <c r="B24" s="23">
        <v>23</v>
      </c>
      <c r="C24" s="24" t="s">
        <v>39</v>
      </c>
      <c r="D24" s="8">
        <v>20138119</v>
      </c>
      <c r="E24" s="8">
        <v>77796960</v>
      </c>
      <c r="F24" s="8">
        <v>48962274.399999999</v>
      </c>
      <c r="G24" s="8">
        <f t="shared" si="0"/>
        <v>146897353.40000001</v>
      </c>
      <c r="H24" s="25">
        <v>13700</v>
      </c>
      <c r="I24" s="8">
        <f t="shared" si="1"/>
        <v>1469.935693430657</v>
      </c>
      <c r="J24" s="25">
        <f t="shared" si="2"/>
        <v>40</v>
      </c>
      <c r="K24" s="8">
        <f t="shared" si="3"/>
        <v>5678.6102189781022</v>
      </c>
      <c r="L24" s="25">
        <f t="shared" si="4"/>
        <v>36</v>
      </c>
      <c r="M24" s="8">
        <f t="shared" si="5"/>
        <v>3573.8886423357662</v>
      </c>
      <c r="N24" s="25">
        <f t="shared" si="6"/>
        <v>46</v>
      </c>
      <c r="O24" s="8">
        <f t="shared" si="7"/>
        <v>10722.434554744526</v>
      </c>
      <c r="P24" s="25">
        <f t="shared" si="8"/>
        <v>56</v>
      </c>
    </row>
    <row r="25" spans="1:16" ht="15" customHeight="1" x14ac:dyDescent="0.25">
      <c r="A25" s="23">
        <v>24</v>
      </c>
      <c r="B25" s="23">
        <v>24</v>
      </c>
      <c r="C25" s="24" t="s">
        <v>40</v>
      </c>
      <c r="D25" s="8">
        <v>12150220</v>
      </c>
      <c r="E25" s="8">
        <v>15980220</v>
      </c>
      <c r="F25" s="8">
        <v>58411166.75</v>
      </c>
      <c r="G25" s="8">
        <f t="shared" si="0"/>
        <v>86541606.75</v>
      </c>
      <c r="H25" s="25">
        <v>4861</v>
      </c>
      <c r="I25" s="8">
        <f t="shared" si="1"/>
        <v>2499.5309607076733</v>
      </c>
      <c r="J25" s="25">
        <f t="shared" si="2"/>
        <v>9</v>
      </c>
      <c r="K25" s="8">
        <f t="shared" si="3"/>
        <v>3287.4346842213536</v>
      </c>
      <c r="L25" s="25">
        <f t="shared" si="4"/>
        <v>66</v>
      </c>
      <c r="M25" s="8">
        <f t="shared" si="5"/>
        <v>12016.286103682371</v>
      </c>
      <c r="N25" s="25">
        <f t="shared" si="6"/>
        <v>5</v>
      </c>
      <c r="O25" s="8">
        <f t="shared" si="7"/>
        <v>17803.251748611397</v>
      </c>
      <c r="P25" s="25">
        <f t="shared" si="8"/>
        <v>3</v>
      </c>
    </row>
    <row r="26" spans="1:16" ht="15" customHeight="1" x14ac:dyDescent="0.25">
      <c r="A26" s="26">
        <v>25</v>
      </c>
      <c r="B26" s="26">
        <v>25</v>
      </c>
      <c r="C26" s="22" t="s">
        <v>41</v>
      </c>
      <c r="D26" s="9">
        <v>2535715</v>
      </c>
      <c r="E26" s="9">
        <v>10669263</v>
      </c>
      <c r="F26" s="9">
        <v>12486710.199999999</v>
      </c>
      <c r="G26" s="9">
        <f t="shared" si="0"/>
        <v>25691688.199999999</v>
      </c>
      <c r="H26" s="27">
        <v>2217</v>
      </c>
      <c r="I26" s="9">
        <f t="shared" si="1"/>
        <v>1143.7595850248083</v>
      </c>
      <c r="J26" s="27">
        <f t="shared" si="2"/>
        <v>59</v>
      </c>
      <c r="K26" s="9">
        <f t="shared" si="3"/>
        <v>4812.4776725304464</v>
      </c>
      <c r="L26" s="27">
        <f t="shared" si="4"/>
        <v>53</v>
      </c>
      <c r="M26" s="9">
        <f t="shared" si="5"/>
        <v>5632.2553901668916</v>
      </c>
      <c r="N26" s="27">
        <f t="shared" si="6"/>
        <v>24</v>
      </c>
      <c r="O26" s="9">
        <f t="shared" si="7"/>
        <v>11588.492647722145</v>
      </c>
      <c r="P26" s="27">
        <f t="shared" si="8"/>
        <v>39</v>
      </c>
    </row>
    <row r="27" spans="1:16" ht="15" customHeight="1" x14ac:dyDescent="0.25">
      <c r="A27" s="23">
        <v>26</v>
      </c>
      <c r="B27" s="23">
        <v>26</v>
      </c>
      <c r="C27" s="24" t="s">
        <v>142</v>
      </c>
      <c r="D27" s="8">
        <v>71053556</v>
      </c>
      <c r="E27" s="8">
        <v>216419733</v>
      </c>
      <c r="F27" s="8">
        <v>317381695.19999999</v>
      </c>
      <c r="G27" s="8">
        <f t="shared" si="0"/>
        <v>604854984.20000005</v>
      </c>
      <c r="H27" s="25">
        <v>48389</v>
      </c>
      <c r="I27" s="8">
        <f t="shared" si="1"/>
        <v>1468.3824009588957</v>
      </c>
      <c r="J27" s="25">
        <f t="shared" si="2"/>
        <v>41</v>
      </c>
      <c r="K27" s="8">
        <f t="shared" si="3"/>
        <v>4472.4985637231603</v>
      </c>
      <c r="L27" s="25">
        <f t="shared" si="4"/>
        <v>58</v>
      </c>
      <c r="M27" s="8">
        <f t="shared" si="5"/>
        <v>6558.9637148938809</v>
      </c>
      <c r="N27" s="25">
        <f t="shared" si="6"/>
        <v>16</v>
      </c>
      <c r="O27" s="8">
        <f t="shared" si="7"/>
        <v>12499.844679575937</v>
      </c>
      <c r="P27" s="25">
        <f t="shared" si="8"/>
        <v>28</v>
      </c>
    </row>
    <row r="28" spans="1:16" ht="15" customHeight="1" x14ac:dyDescent="0.25">
      <c r="A28" s="23">
        <v>27</v>
      </c>
      <c r="B28" s="23">
        <v>27</v>
      </c>
      <c r="C28" s="24" t="s">
        <v>42</v>
      </c>
      <c r="D28" s="8">
        <v>7609119</v>
      </c>
      <c r="E28" s="8">
        <v>37490562</v>
      </c>
      <c r="F28" s="8">
        <v>20381976.350000001</v>
      </c>
      <c r="G28" s="8">
        <f t="shared" si="0"/>
        <v>65481657.350000001</v>
      </c>
      <c r="H28" s="25">
        <v>5854</v>
      </c>
      <c r="I28" s="8">
        <f t="shared" si="1"/>
        <v>1299.8153399385035</v>
      </c>
      <c r="J28" s="25">
        <f t="shared" si="2"/>
        <v>49</v>
      </c>
      <c r="K28" s="8">
        <f t="shared" si="3"/>
        <v>6404.2640929279123</v>
      </c>
      <c r="L28" s="25">
        <f t="shared" si="4"/>
        <v>20</v>
      </c>
      <c r="M28" s="8">
        <f t="shared" si="5"/>
        <v>3481.7178595831911</v>
      </c>
      <c r="N28" s="25">
        <f t="shared" si="6"/>
        <v>48</v>
      </c>
      <c r="O28" s="8">
        <f t="shared" si="7"/>
        <v>11185.797292449606</v>
      </c>
      <c r="P28" s="25">
        <f t="shared" si="8"/>
        <v>49</v>
      </c>
    </row>
    <row r="29" spans="1:16" ht="15" customHeight="1" x14ac:dyDescent="0.25">
      <c r="A29" s="23">
        <v>28</v>
      </c>
      <c r="B29" s="23">
        <v>28</v>
      </c>
      <c r="C29" s="24" t="s">
        <v>43</v>
      </c>
      <c r="D29" s="8">
        <v>37375426</v>
      </c>
      <c r="E29" s="8">
        <v>119783446</v>
      </c>
      <c r="F29" s="8">
        <v>174851477.25</v>
      </c>
      <c r="G29" s="8">
        <f t="shared" si="0"/>
        <v>332010349.25</v>
      </c>
      <c r="H29" s="25">
        <v>29951</v>
      </c>
      <c r="I29" s="8">
        <f t="shared" si="1"/>
        <v>1247.8857467196422</v>
      </c>
      <c r="J29" s="25">
        <f t="shared" si="2"/>
        <v>53</v>
      </c>
      <c r="K29" s="8">
        <f t="shared" si="3"/>
        <v>3999.313745784782</v>
      </c>
      <c r="L29" s="25">
        <f t="shared" si="4"/>
        <v>61</v>
      </c>
      <c r="M29" s="8">
        <f t="shared" si="5"/>
        <v>5837.9178408066509</v>
      </c>
      <c r="N29" s="25">
        <f t="shared" si="6"/>
        <v>22</v>
      </c>
      <c r="O29" s="8">
        <f t="shared" si="7"/>
        <v>11085.117333311075</v>
      </c>
      <c r="P29" s="25">
        <f t="shared" si="8"/>
        <v>52</v>
      </c>
    </row>
    <row r="30" spans="1:16" ht="15" customHeight="1" x14ac:dyDescent="0.25">
      <c r="A30" s="23">
        <v>29</v>
      </c>
      <c r="B30" s="23">
        <v>29</v>
      </c>
      <c r="C30" s="24" t="s">
        <v>17</v>
      </c>
      <c r="D30" s="8">
        <v>17587704</v>
      </c>
      <c r="E30" s="8">
        <v>67151796</v>
      </c>
      <c r="F30" s="8">
        <v>97388186.299999997</v>
      </c>
      <c r="G30" s="8">
        <f t="shared" si="0"/>
        <v>182127686.30000001</v>
      </c>
      <c r="H30" s="25">
        <v>14719</v>
      </c>
      <c r="I30" s="8">
        <f t="shared" si="1"/>
        <v>1194.8980229635165</v>
      </c>
      <c r="J30" s="25">
        <f t="shared" si="2"/>
        <v>57</v>
      </c>
      <c r="K30" s="8">
        <f t="shared" si="3"/>
        <v>4562.2525986819755</v>
      </c>
      <c r="L30" s="25">
        <f t="shared" si="4"/>
        <v>56</v>
      </c>
      <c r="M30" s="8">
        <f t="shared" si="5"/>
        <v>6616.49475507847</v>
      </c>
      <c r="N30" s="25">
        <f t="shared" si="6"/>
        <v>15</v>
      </c>
      <c r="O30" s="8">
        <f t="shared" si="7"/>
        <v>12373.645376723962</v>
      </c>
      <c r="P30" s="25">
        <f t="shared" si="8"/>
        <v>32</v>
      </c>
    </row>
    <row r="31" spans="1:16" ht="15" customHeight="1" x14ac:dyDescent="0.25">
      <c r="A31" s="26">
        <v>30</v>
      </c>
      <c r="B31" s="26">
        <v>30</v>
      </c>
      <c r="C31" s="22" t="s">
        <v>44</v>
      </c>
      <c r="D31" s="9">
        <v>2883991</v>
      </c>
      <c r="E31" s="9">
        <v>17098237</v>
      </c>
      <c r="F31" s="9">
        <v>10363224.65</v>
      </c>
      <c r="G31" s="9">
        <f t="shared" si="0"/>
        <v>30345452.649999999</v>
      </c>
      <c r="H31" s="27">
        <v>2645</v>
      </c>
      <c r="I31" s="9">
        <f t="shared" si="1"/>
        <v>1090.355765595463</v>
      </c>
      <c r="J31" s="27">
        <f t="shared" si="2"/>
        <v>63</v>
      </c>
      <c r="K31" s="9">
        <f t="shared" si="3"/>
        <v>6464.3618147448014</v>
      </c>
      <c r="L31" s="27">
        <f t="shared" si="4"/>
        <v>17</v>
      </c>
      <c r="M31" s="9">
        <f t="shared" si="5"/>
        <v>3918.0433459357278</v>
      </c>
      <c r="N31" s="27">
        <f t="shared" si="6"/>
        <v>40</v>
      </c>
      <c r="O31" s="9">
        <f t="shared" si="7"/>
        <v>11472.760926275992</v>
      </c>
      <c r="P31" s="27">
        <f t="shared" si="8"/>
        <v>42</v>
      </c>
    </row>
    <row r="32" spans="1:16" ht="15" customHeight="1" x14ac:dyDescent="0.25">
      <c r="A32" s="23">
        <v>31</v>
      </c>
      <c r="B32" s="23">
        <v>31</v>
      </c>
      <c r="C32" s="24" t="s">
        <v>45</v>
      </c>
      <c r="D32" s="8">
        <v>7619433</v>
      </c>
      <c r="E32" s="8">
        <v>35359064</v>
      </c>
      <c r="F32" s="8">
        <v>41809595.799999997</v>
      </c>
      <c r="G32" s="8">
        <f t="shared" si="0"/>
        <v>84788092.799999997</v>
      </c>
      <c r="H32" s="25">
        <v>6638</v>
      </c>
      <c r="I32" s="8">
        <f t="shared" si="1"/>
        <v>1147.8507080445918</v>
      </c>
      <c r="J32" s="25">
        <f t="shared" si="2"/>
        <v>58</v>
      </c>
      <c r="K32" s="8">
        <f t="shared" si="3"/>
        <v>5326.7646881590845</v>
      </c>
      <c r="L32" s="25">
        <f t="shared" si="4"/>
        <v>45</v>
      </c>
      <c r="M32" s="8">
        <f t="shared" si="5"/>
        <v>6298.5230189816202</v>
      </c>
      <c r="N32" s="25">
        <f t="shared" si="6"/>
        <v>19</v>
      </c>
      <c r="O32" s="8">
        <f t="shared" si="7"/>
        <v>12773.138415185296</v>
      </c>
      <c r="P32" s="25">
        <f t="shared" si="8"/>
        <v>24</v>
      </c>
    </row>
    <row r="33" spans="1:16" ht="15" customHeight="1" x14ac:dyDescent="0.25">
      <c r="A33" s="23">
        <v>32</v>
      </c>
      <c r="B33" s="23">
        <v>32</v>
      </c>
      <c r="C33" s="24" t="s">
        <v>46</v>
      </c>
      <c r="D33" s="8">
        <v>21879223</v>
      </c>
      <c r="E33" s="8">
        <v>162860840</v>
      </c>
      <c r="F33" s="8">
        <v>72301528.549999997</v>
      </c>
      <c r="G33" s="8">
        <f t="shared" si="0"/>
        <v>257041591.55000001</v>
      </c>
      <c r="H33" s="25">
        <v>25718</v>
      </c>
      <c r="I33" s="8">
        <f t="shared" si="1"/>
        <v>850.73578816393183</v>
      </c>
      <c r="J33" s="25">
        <f t="shared" si="2"/>
        <v>68</v>
      </c>
      <c r="K33" s="8">
        <f t="shared" si="3"/>
        <v>6332.5624076522281</v>
      </c>
      <c r="L33" s="25">
        <f t="shared" si="4"/>
        <v>22</v>
      </c>
      <c r="M33" s="8">
        <f t="shared" si="5"/>
        <v>2811.3200307177849</v>
      </c>
      <c r="N33" s="25">
        <f t="shared" si="6"/>
        <v>59</v>
      </c>
      <c r="O33" s="8">
        <f t="shared" si="7"/>
        <v>9994.6182265339448</v>
      </c>
      <c r="P33" s="25">
        <f t="shared" si="8"/>
        <v>64</v>
      </c>
    </row>
    <row r="34" spans="1:16" ht="15" customHeight="1" x14ac:dyDescent="0.25">
      <c r="A34" s="23">
        <v>33</v>
      </c>
      <c r="B34" s="23">
        <v>33</v>
      </c>
      <c r="C34" s="24" t="s">
        <v>47</v>
      </c>
      <c r="D34" s="8">
        <v>5181330</v>
      </c>
      <c r="E34" s="8">
        <v>8403802</v>
      </c>
      <c r="F34" s="8">
        <v>4973856.5999999996</v>
      </c>
      <c r="G34" s="8">
        <f t="shared" si="0"/>
        <v>18558988.600000001</v>
      </c>
      <c r="H34" s="25">
        <v>1371</v>
      </c>
      <c r="I34" s="8">
        <f t="shared" si="1"/>
        <v>3779.234135667396</v>
      </c>
      <c r="J34" s="25">
        <f t="shared" si="2"/>
        <v>3</v>
      </c>
      <c r="K34" s="8">
        <f t="shared" si="3"/>
        <v>6129.6878191101387</v>
      </c>
      <c r="L34" s="25">
        <f t="shared" si="4"/>
        <v>25</v>
      </c>
      <c r="M34" s="8">
        <f t="shared" si="5"/>
        <v>3627.9041575492338</v>
      </c>
      <c r="N34" s="25">
        <f t="shared" si="6"/>
        <v>45</v>
      </c>
      <c r="O34" s="8">
        <f t="shared" si="7"/>
        <v>13536.826112326769</v>
      </c>
      <c r="P34" s="25">
        <f t="shared" si="8"/>
        <v>16</v>
      </c>
    </row>
    <row r="35" spans="1:16" ht="15" customHeight="1" x14ac:dyDescent="0.25">
      <c r="A35" s="23">
        <v>34</v>
      </c>
      <c r="B35" s="23">
        <v>34</v>
      </c>
      <c r="C35" s="24" t="s">
        <v>48</v>
      </c>
      <c r="D35" s="8">
        <v>10592298</v>
      </c>
      <c r="E35" s="8">
        <v>29169843</v>
      </c>
      <c r="F35" s="8">
        <v>13027855</v>
      </c>
      <c r="G35" s="8">
        <f t="shared" si="0"/>
        <v>52789996</v>
      </c>
      <c r="H35" s="25">
        <v>4212</v>
      </c>
      <c r="I35" s="8">
        <f t="shared" si="1"/>
        <v>2514.7905982905982</v>
      </c>
      <c r="J35" s="25">
        <f t="shared" si="2"/>
        <v>8</v>
      </c>
      <c r="K35" s="8">
        <f t="shared" si="3"/>
        <v>6925.413817663818</v>
      </c>
      <c r="L35" s="25">
        <f t="shared" si="4"/>
        <v>10</v>
      </c>
      <c r="M35" s="8">
        <f t="shared" si="5"/>
        <v>3093.0330009496674</v>
      </c>
      <c r="N35" s="25">
        <f t="shared" si="6"/>
        <v>56</v>
      </c>
      <c r="O35" s="8">
        <f t="shared" si="7"/>
        <v>12533.237416904085</v>
      </c>
      <c r="P35" s="25">
        <f t="shared" si="8"/>
        <v>26</v>
      </c>
    </row>
    <row r="36" spans="1:16" ht="15" customHeight="1" x14ac:dyDescent="0.25">
      <c r="A36" s="26">
        <v>35</v>
      </c>
      <c r="B36" s="26">
        <v>35</v>
      </c>
      <c r="C36" s="22" t="s">
        <v>49</v>
      </c>
      <c r="D36" s="9">
        <v>11050981</v>
      </c>
      <c r="E36" s="9">
        <v>34258606</v>
      </c>
      <c r="F36" s="9">
        <v>23909519.699999999</v>
      </c>
      <c r="G36" s="9">
        <f t="shared" si="0"/>
        <v>69219106.700000003</v>
      </c>
      <c r="H36" s="27">
        <v>6444</v>
      </c>
      <c r="I36" s="9">
        <f t="shared" si="1"/>
        <v>1714.9256672873992</v>
      </c>
      <c r="J36" s="27">
        <f t="shared" si="2"/>
        <v>28</v>
      </c>
      <c r="K36" s="9">
        <f t="shared" si="3"/>
        <v>5316.3572315332094</v>
      </c>
      <c r="L36" s="27">
        <f t="shared" si="4"/>
        <v>46</v>
      </c>
      <c r="M36" s="9">
        <f t="shared" si="5"/>
        <v>3710.3537709497205</v>
      </c>
      <c r="N36" s="27">
        <f t="shared" si="6"/>
        <v>42</v>
      </c>
      <c r="O36" s="9">
        <f t="shared" si="7"/>
        <v>10741.636669770329</v>
      </c>
      <c r="P36" s="27">
        <f t="shared" si="8"/>
        <v>54</v>
      </c>
    </row>
    <row r="37" spans="1:16" ht="15" customHeight="1" x14ac:dyDescent="0.25">
      <c r="A37" s="23">
        <v>36</v>
      </c>
      <c r="B37" s="23">
        <v>36</v>
      </c>
      <c r="C37" s="24" t="s">
        <v>50</v>
      </c>
      <c r="D37" s="8">
        <v>102641167</v>
      </c>
      <c r="E37" s="8">
        <v>71553201</v>
      </c>
      <c r="F37" s="8">
        <v>192389603.19999999</v>
      </c>
      <c r="G37" s="8">
        <f t="shared" si="0"/>
        <v>366583971.19999999</v>
      </c>
      <c r="H37" s="25">
        <v>14795</v>
      </c>
      <c r="I37" s="8">
        <f t="shared" si="1"/>
        <v>6937.5577559986486</v>
      </c>
      <c r="J37" s="25">
        <f t="shared" si="2"/>
        <v>1</v>
      </c>
      <c r="K37" s="8">
        <f t="shared" si="3"/>
        <v>4836.3096316323081</v>
      </c>
      <c r="L37" s="25">
        <f t="shared" si="4"/>
        <v>52</v>
      </c>
      <c r="M37" s="8">
        <f t="shared" si="5"/>
        <v>13003.69065224738</v>
      </c>
      <c r="N37" s="25">
        <f t="shared" si="6"/>
        <v>3</v>
      </c>
      <c r="O37" s="8">
        <f t="shared" si="7"/>
        <v>24777.558039878335</v>
      </c>
      <c r="P37" s="25">
        <f t="shared" si="8"/>
        <v>1</v>
      </c>
    </row>
    <row r="38" spans="1:16" ht="15" customHeight="1" x14ac:dyDescent="0.25">
      <c r="A38" s="23">
        <v>37</v>
      </c>
      <c r="B38" s="23">
        <v>37</v>
      </c>
      <c r="C38" s="24" t="s">
        <v>51</v>
      </c>
      <c r="D38" s="8">
        <v>21819855</v>
      </c>
      <c r="E38" s="8">
        <v>124728096</v>
      </c>
      <c r="F38" s="8">
        <v>78703722.900000006</v>
      </c>
      <c r="G38" s="8">
        <f t="shared" si="0"/>
        <v>225251673.90000001</v>
      </c>
      <c r="H38" s="25">
        <v>19580</v>
      </c>
      <c r="I38" s="8">
        <f t="shared" si="1"/>
        <v>1114.3950459652706</v>
      </c>
      <c r="J38" s="25">
        <f t="shared" si="2"/>
        <v>61</v>
      </c>
      <c r="K38" s="8">
        <f t="shared" si="3"/>
        <v>6370.1785495403474</v>
      </c>
      <c r="L38" s="25">
        <f t="shared" si="4"/>
        <v>21</v>
      </c>
      <c r="M38" s="8">
        <f t="shared" si="5"/>
        <v>4019.5976966292137</v>
      </c>
      <c r="N38" s="25">
        <f t="shared" si="6"/>
        <v>36</v>
      </c>
      <c r="O38" s="8">
        <f t="shared" si="7"/>
        <v>11504.171292134832</v>
      </c>
      <c r="P38" s="25">
        <f t="shared" si="8"/>
        <v>40</v>
      </c>
    </row>
    <row r="39" spans="1:16" ht="15" customHeight="1" x14ac:dyDescent="0.25">
      <c r="A39" s="23">
        <v>38</v>
      </c>
      <c r="B39" s="23">
        <v>38</v>
      </c>
      <c r="C39" s="24" t="s">
        <v>141</v>
      </c>
      <c r="D39" s="8">
        <v>5893067</v>
      </c>
      <c r="E39" s="8">
        <v>11314570</v>
      </c>
      <c r="F39" s="8">
        <v>53421926</v>
      </c>
      <c r="G39" s="8">
        <f t="shared" si="0"/>
        <v>70629563</v>
      </c>
      <c r="H39" s="25">
        <v>4032</v>
      </c>
      <c r="I39" s="8">
        <f t="shared" si="1"/>
        <v>1461.5741567460318</v>
      </c>
      <c r="J39" s="25">
        <f t="shared" si="2"/>
        <v>43</v>
      </c>
      <c r="K39" s="8">
        <f t="shared" si="3"/>
        <v>2806.1929563492063</v>
      </c>
      <c r="L39" s="25">
        <f t="shared" si="4"/>
        <v>69</v>
      </c>
      <c r="M39" s="8">
        <f t="shared" si="5"/>
        <v>13249.485615079366</v>
      </c>
      <c r="N39" s="25">
        <f t="shared" si="6"/>
        <v>2</v>
      </c>
      <c r="O39" s="8">
        <f t="shared" si="7"/>
        <v>17517.252728174604</v>
      </c>
      <c r="P39" s="25">
        <f t="shared" si="8"/>
        <v>4</v>
      </c>
    </row>
    <row r="40" spans="1:16" ht="15" customHeight="1" x14ac:dyDescent="0.25">
      <c r="A40" s="23">
        <v>39</v>
      </c>
      <c r="B40" s="23">
        <v>39</v>
      </c>
      <c r="C40" s="24" t="s">
        <v>52</v>
      </c>
      <c r="D40" s="8">
        <v>7520431</v>
      </c>
      <c r="E40" s="8">
        <v>12707717</v>
      </c>
      <c r="F40" s="8">
        <v>14615768.199999999</v>
      </c>
      <c r="G40" s="8">
        <f t="shared" si="0"/>
        <v>34843916.200000003</v>
      </c>
      <c r="H40" s="25">
        <v>2924</v>
      </c>
      <c r="I40" s="8">
        <f t="shared" si="1"/>
        <v>2571.96682626539</v>
      </c>
      <c r="J40" s="25">
        <f t="shared" si="2"/>
        <v>7</v>
      </c>
      <c r="K40" s="8">
        <f t="shared" si="3"/>
        <v>4346.0044459644323</v>
      </c>
      <c r="L40" s="25">
        <f t="shared" si="4"/>
        <v>59</v>
      </c>
      <c r="M40" s="8">
        <f t="shared" si="5"/>
        <v>4998.5527359781117</v>
      </c>
      <c r="N40" s="25">
        <f t="shared" si="6"/>
        <v>28</v>
      </c>
      <c r="O40" s="8">
        <f t="shared" si="7"/>
        <v>11916.524008207934</v>
      </c>
      <c r="P40" s="25">
        <f t="shared" si="8"/>
        <v>37</v>
      </c>
    </row>
    <row r="41" spans="1:16" ht="15" customHeight="1" x14ac:dyDescent="0.25">
      <c r="A41" s="26">
        <v>40</v>
      </c>
      <c r="B41" s="26">
        <v>40</v>
      </c>
      <c r="C41" s="22" t="s">
        <v>53</v>
      </c>
      <c r="D41" s="9">
        <v>30181790</v>
      </c>
      <c r="E41" s="9">
        <v>135702569</v>
      </c>
      <c r="F41" s="9">
        <v>78918860.099999994</v>
      </c>
      <c r="G41" s="9">
        <f t="shared" si="0"/>
        <v>244803219.09999999</v>
      </c>
      <c r="H41" s="27">
        <v>23820</v>
      </c>
      <c r="I41" s="9">
        <f t="shared" si="1"/>
        <v>1267.0776658270361</v>
      </c>
      <c r="J41" s="27">
        <f t="shared" si="2"/>
        <v>52</v>
      </c>
      <c r="K41" s="9">
        <f t="shared" si="3"/>
        <v>5697.0012174643161</v>
      </c>
      <c r="L41" s="27">
        <f t="shared" si="4"/>
        <v>35</v>
      </c>
      <c r="M41" s="9">
        <f t="shared" si="5"/>
        <v>3313.1343450881609</v>
      </c>
      <c r="N41" s="27">
        <f t="shared" si="6"/>
        <v>51</v>
      </c>
      <c r="O41" s="9">
        <f t="shared" si="7"/>
        <v>10277.213228379513</v>
      </c>
      <c r="P41" s="27">
        <f t="shared" si="8"/>
        <v>63</v>
      </c>
    </row>
    <row r="42" spans="1:16" ht="15" customHeight="1" x14ac:dyDescent="0.25">
      <c r="A42" s="23">
        <v>41</v>
      </c>
      <c r="B42" s="23">
        <v>41</v>
      </c>
      <c r="C42" s="24" t="s">
        <v>54</v>
      </c>
      <c r="D42" s="8">
        <v>2770498</v>
      </c>
      <c r="E42" s="8">
        <v>5103410</v>
      </c>
      <c r="F42" s="8">
        <v>14470109.699999999</v>
      </c>
      <c r="G42" s="8">
        <f t="shared" si="0"/>
        <v>22344017.699999999</v>
      </c>
      <c r="H42" s="25">
        <v>1456</v>
      </c>
      <c r="I42" s="8">
        <f t="shared" si="1"/>
        <v>1902.8145604395604</v>
      </c>
      <c r="J42" s="25">
        <f t="shared" si="2"/>
        <v>22</v>
      </c>
      <c r="K42" s="8">
        <f t="shared" si="3"/>
        <v>3505.0892857142858</v>
      </c>
      <c r="L42" s="25">
        <f t="shared" si="4"/>
        <v>63</v>
      </c>
      <c r="M42" s="8">
        <f t="shared" si="5"/>
        <v>9938.262156593406</v>
      </c>
      <c r="N42" s="25">
        <f t="shared" si="6"/>
        <v>9</v>
      </c>
      <c r="O42" s="8">
        <f t="shared" si="7"/>
        <v>15346.166002747252</v>
      </c>
      <c r="P42" s="25">
        <f t="shared" si="8"/>
        <v>10</v>
      </c>
    </row>
    <row r="43" spans="1:16" ht="15" customHeight="1" x14ac:dyDescent="0.25">
      <c r="A43" s="23">
        <v>42</v>
      </c>
      <c r="B43" s="23">
        <v>42</v>
      </c>
      <c r="C43" s="24" t="s">
        <v>55</v>
      </c>
      <c r="D43" s="8">
        <v>5591548</v>
      </c>
      <c r="E43" s="8">
        <v>17136396</v>
      </c>
      <c r="F43" s="8">
        <v>12645281.25</v>
      </c>
      <c r="G43" s="8">
        <f t="shared" si="0"/>
        <v>35373225.25</v>
      </c>
      <c r="H43" s="25">
        <v>3091</v>
      </c>
      <c r="I43" s="8">
        <f t="shared" si="1"/>
        <v>1808.9770300873504</v>
      </c>
      <c r="J43" s="25">
        <f t="shared" si="2"/>
        <v>24</v>
      </c>
      <c r="K43" s="8">
        <f t="shared" si="3"/>
        <v>5543.9650598511807</v>
      </c>
      <c r="L43" s="25">
        <f t="shared" si="4"/>
        <v>40</v>
      </c>
      <c r="M43" s="8">
        <f t="shared" si="5"/>
        <v>4091.0000808799741</v>
      </c>
      <c r="N43" s="25">
        <f t="shared" si="6"/>
        <v>35</v>
      </c>
      <c r="O43" s="8">
        <f t="shared" si="7"/>
        <v>11443.942170818505</v>
      </c>
      <c r="P43" s="25">
        <f t="shared" si="8"/>
        <v>43</v>
      </c>
    </row>
    <row r="44" spans="1:16" ht="15" customHeight="1" x14ac:dyDescent="0.25">
      <c r="A44" s="23">
        <v>43</v>
      </c>
      <c r="B44" s="23">
        <v>43</v>
      </c>
      <c r="C44" s="24" t="s">
        <v>56</v>
      </c>
      <c r="D44" s="8">
        <v>9073184</v>
      </c>
      <c r="E44" s="8">
        <v>27327968</v>
      </c>
      <c r="F44" s="8">
        <v>16091348.35</v>
      </c>
      <c r="G44" s="8">
        <f t="shared" si="0"/>
        <v>52492500.350000001</v>
      </c>
      <c r="H44" s="25">
        <v>4391</v>
      </c>
      <c r="I44" s="8">
        <f t="shared" si="1"/>
        <v>2066.3138237303574</v>
      </c>
      <c r="J44" s="25">
        <f t="shared" si="2"/>
        <v>17</v>
      </c>
      <c r="K44" s="8">
        <f t="shared" si="3"/>
        <v>6223.6319744932816</v>
      </c>
      <c r="L44" s="25">
        <f t="shared" si="4"/>
        <v>23</v>
      </c>
      <c r="M44" s="8">
        <f t="shared" si="5"/>
        <v>3664.6204395354134</v>
      </c>
      <c r="N44" s="25">
        <f t="shared" si="6"/>
        <v>43</v>
      </c>
      <c r="O44" s="8">
        <f t="shared" si="7"/>
        <v>11954.566237759052</v>
      </c>
      <c r="P44" s="25">
        <f t="shared" si="8"/>
        <v>36</v>
      </c>
    </row>
    <row r="45" spans="1:16" ht="15" customHeight="1" x14ac:dyDescent="0.25">
      <c r="A45" s="23">
        <v>44</v>
      </c>
      <c r="B45" s="23">
        <v>44</v>
      </c>
      <c r="C45" s="24" t="s">
        <v>143</v>
      </c>
      <c r="D45" s="8">
        <v>13338212</v>
      </c>
      <c r="E45" s="8">
        <v>41364267</v>
      </c>
      <c r="F45" s="8">
        <v>38111347</v>
      </c>
      <c r="G45" s="8">
        <f t="shared" si="0"/>
        <v>92813826</v>
      </c>
      <c r="H45" s="25">
        <v>7520</v>
      </c>
      <c r="I45" s="8">
        <f t="shared" si="1"/>
        <v>1773.6984042553192</v>
      </c>
      <c r="J45" s="25">
        <f t="shared" si="2"/>
        <v>25</v>
      </c>
      <c r="K45" s="8">
        <f t="shared" si="3"/>
        <v>5500.5674202127657</v>
      </c>
      <c r="L45" s="25">
        <f t="shared" si="4"/>
        <v>42</v>
      </c>
      <c r="M45" s="8">
        <f t="shared" si="5"/>
        <v>5067.9982712765959</v>
      </c>
      <c r="N45" s="25">
        <f t="shared" si="6"/>
        <v>27</v>
      </c>
      <c r="O45" s="8">
        <f t="shared" si="7"/>
        <v>12342.264095744682</v>
      </c>
      <c r="P45" s="25">
        <f t="shared" si="8"/>
        <v>34</v>
      </c>
    </row>
    <row r="46" spans="1:16" ht="15" customHeight="1" x14ac:dyDescent="0.25">
      <c r="A46" s="26">
        <v>45</v>
      </c>
      <c r="B46" s="26">
        <v>45</v>
      </c>
      <c r="C46" s="22" t="s">
        <v>57</v>
      </c>
      <c r="D46" s="9">
        <v>10750255</v>
      </c>
      <c r="E46" s="9">
        <v>30262080</v>
      </c>
      <c r="F46" s="9">
        <v>119226916</v>
      </c>
      <c r="G46" s="9">
        <f t="shared" si="0"/>
        <v>160239251</v>
      </c>
      <c r="H46" s="27">
        <v>9704</v>
      </c>
      <c r="I46" s="9">
        <f t="shared" si="1"/>
        <v>1107.8168796372629</v>
      </c>
      <c r="J46" s="27">
        <f t="shared" si="2"/>
        <v>62</v>
      </c>
      <c r="K46" s="9">
        <f t="shared" si="3"/>
        <v>3118.5160758450124</v>
      </c>
      <c r="L46" s="27">
        <f t="shared" si="4"/>
        <v>68</v>
      </c>
      <c r="M46" s="9">
        <f t="shared" si="5"/>
        <v>12286.368095630667</v>
      </c>
      <c r="N46" s="27">
        <f t="shared" si="6"/>
        <v>4</v>
      </c>
      <c r="O46" s="9">
        <f t="shared" si="7"/>
        <v>16512.701051112941</v>
      </c>
      <c r="P46" s="27">
        <f t="shared" si="8"/>
        <v>6</v>
      </c>
    </row>
    <row r="47" spans="1:16" ht="15" customHeight="1" x14ac:dyDescent="0.25">
      <c r="A47" s="23">
        <v>46</v>
      </c>
      <c r="B47" s="23">
        <v>46</v>
      </c>
      <c r="C47" s="24" t="s">
        <v>58</v>
      </c>
      <c r="D47" s="8">
        <v>2424095</v>
      </c>
      <c r="E47" s="8">
        <v>8294076</v>
      </c>
      <c r="F47" s="8">
        <v>3844241</v>
      </c>
      <c r="G47" s="8">
        <f t="shared" si="0"/>
        <v>14562412</v>
      </c>
      <c r="H47" s="25">
        <v>1152</v>
      </c>
      <c r="I47" s="8">
        <f t="shared" si="1"/>
        <v>2104.2491319444443</v>
      </c>
      <c r="J47" s="25">
        <f t="shared" si="2"/>
        <v>16</v>
      </c>
      <c r="K47" s="8">
        <f t="shared" si="3"/>
        <v>7199.71875</v>
      </c>
      <c r="L47" s="25">
        <f t="shared" si="4"/>
        <v>5</v>
      </c>
      <c r="M47" s="8">
        <f t="shared" si="5"/>
        <v>3337.0147569444443</v>
      </c>
      <c r="N47" s="25">
        <f t="shared" si="6"/>
        <v>50</v>
      </c>
      <c r="O47" s="8">
        <f t="shared" si="7"/>
        <v>12640.982638888891</v>
      </c>
      <c r="P47" s="25">
        <f t="shared" si="8"/>
        <v>25</v>
      </c>
    </row>
    <row r="48" spans="1:16" ht="15" customHeight="1" x14ac:dyDescent="0.25">
      <c r="A48" s="23">
        <v>47</v>
      </c>
      <c r="B48" s="23">
        <v>47</v>
      </c>
      <c r="C48" s="24" t="s">
        <v>59</v>
      </c>
      <c r="D48" s="8">
        <v>7324843</v>
      </c>
      <c r="E48" s="8">
        <v>12765816</v>
      </c>
      <c r="F48" s="8">
        <v>44827946.600000001</v>
      </c>
      <c r="G48" s="8">
        <f t="shared" si="0"/>
        <v>64918605.600000001</v>
      </c>
      <c r="H48" s="25">
        <v>3784</v>
      </c>
      <c r="I48" s="8">
        <f t="shared" si="1"/>
        <v>1935.7407505285412</v>
      </c>
      <c r="J48" s="25">
        <f t="shared" si="2"/>
        <v>19</v>
      </c>
      <c r="K48" s="8">
        <f t="shared" si="3"/>
        <v>3373.6300211416492</v>
      </c>
      <c r="L48" s="25">
        <f t="shared" si="4"/>
        <v>64</v>
      </c>
      <c r="M48" s="8">
        <f t="shared" si="5"/>
        <v>11846.708932346723</v>
      </c>
      <c r="N48" s="25">
        <f t="shared" si="6"/>
        <v>7</v>
      </c>
      <c r="O48" s="8">
        <f t="shared" si="7"/>
        <v>17156.079704016913</v>
      </c>
      <c r="P48" s="25">
        <f t="shared" si="8"/>
        <v>5</v>
      </c>
    </row>
    <row r="49" spans="1:16" ht="15" customHeight="1" x14ac:dyDescent="0.25">
      <c r="A49" s="23">
        <v>48</v>
      </c>
      <c r="B49" s="23">
        <v>48</v>
      </c>
      <c r="C49" s="24" t="s">
        <v>144</v>
      </c>
      <c r="D49" s="8">
        <v>10292430</v>
      </c>
      <c r="E49" s="8">
        <v>28728217</v>
      </c>
      <c r="F49" s="8">
        <v>56982614.399999999</v>
      </c>
      <c r="G49" s="8">
        <f t="shared" si="0"/>
        <v>96003261.400000006</v>
      </c>
      <c r="H49" s="25">
        <v>5998</v>
      </c>
      <c r="I49" s="8">
        <f t="shared" si="1"/>
        <v>1715.976992330777</v>
      </c>
      <c r="J49" s="25">
        <f t="shared" si="2"/>
        <v>27</v>
      </c>
      <c r="K49" s="8">
        <f t="shared" si="3"/>
        <v>4789.6327109036347</v>
      </c>
      <c r="L49" s="25">
        <f t="shared" si="4"/>
        <v>54</v>
      </c>
      <c r="M49" s="8">
        <f t="shared" si="5"/>
        <v>9500.2691563854623</v>
      </c>
      <c r="N49" s="25">
        <f t="shared" si="6"/>
        <v>10</v>
      </c>
      <c r="O49" s="8">
        <f t="shared" si="7"/>
        <v>16005.878859619874</v>
      </c>
      <c r="P49" s="25">
        <f t="shared" si="8"/>
        <v>8</v>
      </c>
    </row>
    <row r="50" spans="1:16" ht="15" customHeight="1" x14ac:dyDescent="0.25">
      <c r="A50" s="23">
        <v>49</v>
      </c>
      <c r="B50" s="23">
        <v>49</v>
      </c>
      <c r="C50" s="24" t="s">
        <v>60</v>
      </c>
      <c r="D50" s="8">
        <v>22544549</v>
      </c>
      <c r="E50" s="8">
        <v>80417910</v>
      </c>
      <c r="F50" s="8">
        <v>37040514.600000001</v>
      </c>
      <c r="G50" s="8">
        <f t="shared" si="0"/>
        <v>140002973.59999999</v>
      </c>
      <c r="H50" s="25">
        <v>14320</v>
      </c>
      <c r="I50" s="8">
        <f t="shared" si="1"/>
        <v>1574.3400139664805</v>
      </c>
      <c r="J50" s="25">
        <f t="shared" si="2"/>
        <v>35</v>
      </c>
      <c r="K50" s="8">
        <f t="shared" si="3"/>
        <v>5615.7758379888264</v>
      </c>
      <c r="L50" s="25">
        <f t="shared" si="4"/>
        <v>39</v>
      </c>
      <c r="M50" s="8">
        <f t="shared" si="5"/>
        <v>2586.6281145251396</v>
      </c>
      <c r="N50" s="25">
        <f t="shared" si="6"/>
        <v>63</v>
      </c>
      <c r="O50" s="8">
        <f t="shared" si="7"/>
        <v>9776.743966480446</v>
      </c>
      <c r="P50" s="25">
        <f t="shared" si="8"/>
        <v>67</v>
      </c>
    </row>
    <row r="51" spans="1:16" ht="15" customHeight="1" x14ac:dyDescent="0.25">
      <c r="A51" s="26">
        <v>50</v>
      </c>
      <c r="B51" s="26">
        <v>50</v>
      </c>
      <c r="C51" s="22" t="s">
        <v>61</v>
      </c>
      <c r="D51" s="9">
        <v>11484866</v>
      </c>
      <c r="E51" s="9">
        <v>47512156</v>
      </c>
      <c r="F51" s="9">
        <v>29519008</v>
      </c>
      <c r="G51" s="9">
        <f t="shared" si="0"/>
        <v>88516030</v>
      </c>
      <c r="H51" s="27">
        <v>8372</v>
      </c>
      <c r="I51" s="9">
        <f t="shared" si="1"/>
        <v>1371.8186813186812</v>
      </c>
      <c r="J51" s="27">
        <f t="shared" si="2"/>
        <v>46</v>
      </c>
      <c r="K51" s="9">
        <f t="shared" si="3"/>
        <v>5675.12613473483</v>
      </c>
      <c r="L51" s="27">
        <f t="shared" si="4"/>
        <v>38</v>
      </c>
      <c r="M51" s="9">
        <f t="shared" si="5"/>
        <v>3525.9206880076445</v>
      </c>
      <c r="N51" s="27">
        <f t="shared" si="6"/>
        <v>47</v>
      </c>
      <c r="O51" s="9">
        <f t="shared" si="7"/>
        <v>10572.865504061156</v>
      </c>
      <c r="P51" s="27">
        <f t="shared" si="8"/>
        <v>60</v>
      </c>
    </row>
    <row r="52" spans="1:16" ht="15" customHeight="1" x14ac:dyDescent="0.25">
      <c r="A52" s="23">
        <v>51</v>
      </c>
      <c r="B52" s="23">
        <v>51</v>
      </c>
      <c r="C52" s="24" t="s">
        <v>62</v>
      </c>
      <c r="D52" s="8">
        <v>11086398</v>
      </c>
      <c r="E52" s="8">
        <v>45861273</v>
      </c>
      <c r="F52" s="8">
        <v>40775343.5</v>
      </c>
      <c r="G52" s="8">
        <f t="shared" si="0"/>
        <v>97723014.5</v>
      </c>
      <c r="H52" s="25">
        <v>9122</v>
      </c>
      <c r="I52" s="8">
        <f t="shared" si="1"/>
        <v>1215.3472922604692</v>
      </c>
      <c r="J52" s="25">
        <f t="shared" si="2"/>
        <v>56</v>
      </c>
      <c r="K52" s="8">
        <f t="shared" si="3"/>
        <v>5027.5458232843675</v>
      </c>
      <c r="L52" s="25">
        <f t="shared" si="4"/>
        <v>48</v>
      </c>
      <c r="M52" s="8">
        <f t="shared" si="5"/>
        <v>4470.0003836877877</v>
      </c>
      <c r="N52" s="25">
        <f t="shared" si="6"/>
        <v>32</v>
      </c>
      <c r="O52" s="8">
        <f t="shared" si="7"/>
        <v>10712.893499232625</v>
      </c>
      <c r="P52" s="25">
        <f t="shared" si="8"/>
        <v>57</v>
      </c>
    </row>
    <row r="53" spans="1:16" ht="15" customHeight="1" x14ac:dyDescent="0.25">
      <c r="A53" s="23">
        <v>52</v>
      </c>
      <c r="B53" s="23">
        <v>52</v>
      </c>
      <c r="C53" s="24" t="s">
        <v>18</v>
      </c>
      <c r="D53" s="8">
        <v>37553458</v>
      </c>
      <c r="E53" s="8">
        <v>222871784</v>
      </c>
      <c r="F53" s="8">
        <v>245183873.30000001</v>
      </c>
      <c r="G53" s="8">
        <f t="shared" si="0"/>
        <v>505609115.30000001</v>
      </c>
      <c r="H53" s="25">
        <v>38069</v>
      </c>
      <c r="I53" s="8">
        <f t="shared" si="1"/>
        <v>986.45769523759486</v>
      </c>
      <c r="J53" s="25">
        <f t="shared" si="2"/>
        <v>64</v>
      </c>
      <c r="K53" s="8">
        <f t="shared" si="3"/>
        <v>5854.4165594052902</v>
      </c>
      <c r="L53" s="25">
        <f t="shared" si="4"/>
        <v>32</v>
      </c>
      <c r="M53" s="8">
        <f t="shared" si="5"/>
        <v>6440.5125771625208</v>
      </c>
      <c r="N53" s="25">
        <f t="shared" si="6"/>
        <v>18</v>
      </c>
      <c r="O53" s="8">
        <f t="shared" si="7"/>
        <v>13281.386831805405</v>
      </c>
      <c r="P53" s="25">
        <f t="shared" si="8"/>
        <v>19</v>
      </c>
    </row>
    <row r="54" spans="1:16" ht="15" customHeight="1" x14ac:dyDescent="0.25">
      <c r="A54" s="23">
        <v>53</v>
      </c>
      <c r="B54" s="23">
        <v>53</v>
      </c>
      <c r="C54" s="24" t="s">
        <v>63</v>
      </c>
      <c r="D54" s="8">
        <v>26712074</v>
      </c>
      <c r="E54" s="8">
        <v>111250068</v>
      </c>
      <c r="F54" s="8">
        <v>53854891.399999999</v>
      </c>
      <c r="G54" s="8">
        <f t="shared" si="0"/>
        <v>191817033.40000001</v>
      </c>
      <c r="H54" s="25">
        <v>19596</v>
      </c>
      <c r="I54" s="8">
        <f t="shared" si="1"/>
        <v>1363.1391100224535</v>
      </c>
      <c r="J54" s="25">
        <f t="shared" si="2"/>
        <v>48</v>
      </c>
      <c r="K54" s="8">
        <f t="shared" si="3"/>
        <v>5677.1824862216781</v>
      </c>
      <c r="L54" s="25">
        <f t="shared" si="4"/>
        <v>37</v>
      </c>
      <c r="M54" s="8">
        <f t="shared" si="5"/>
        <v>2748.2594100836905</v>
      </c>
      <c r="N54" s="25">
        <f t="shared" si="6"/>
        <v>60</v>
      </c>
      <c r="O54" s="8">
        <f t="shared" si="7"/>
        <v>9788.5810063278223</v>
      </c>
      <c r="P54" s="25">
        <f t="shared" si="8"/>
        <v>66</v>
      </c>
    </row>
    <row r="55" spans="1:16" ht="15" customHeight="1" x14ac:dyDescent="0.25">
      <c r="A55" s="23">
        <v>54</v>
      </c>
      <c r="B55" s="23">
        <v>54</v>
      </c>
      <c r="C55" s="24" t="s">
        <v>64</v>
      </c>
      <c r="D55" s="8">
        <v>1682309</v>
      </c>
      <c r="E55" s="8">
        <v>4382683</v>
      </c>
      <c r="F55" s="8">
        <v>2940148</v>
      </c>
      <c r="G55" s="8">
        <f t="shared" si="0"/>
        <v>9005140</v>
      </c>
      <c r="H55" s="25">
        <v>604</v>
      </c>
      <c r="I55" s="8">
        <f t="shared" si="1"/>
        <v>2785.2798013245033</v>
      </c>
      <c r="J55" s="25">
        <f t="shared" si="2"/>
        <v>4</v>
      </c>
      <c r="K55" s="8">
        <f t="shared" si="3"/>
        <v>7256.0976821192053</v>
      </c>
      <c r="L55" s="25">
        <f t="shared" si="4"/>
        <v>4</v>
      </c>
      <c r="M55" s="8">
        <f t="shared" si="5"/>
        <v>4867.7947019867552</v>
      </c>
      <c r="N55" s="25">
        <f t="shared" si="6"/>
        <v>30</v>
      </c>
      <c r="O55" s="8">
        <f t="shared" si="7"/>
        <v>14909.172185430463</v>
      </c>
      <c r="P55" s="25">
        <f t="shared" si="8"/>
        <v>11</v>
      </c>
    </row>
    <row r="56" spans="1:16" ht="15" customHeight="1" x14ac:dyDescent="0.25">
      <c r="A56" s="26">
        <v>55</v>
      </c>
      <c r="B56" s="26">
        <v>55</v>
      </c>
      <c r="C56" s="22" t="s">
        <v>65</v>
      </c>
      <c r="D56" s="9">
        <v>25972545</v>
      </c>
      <c r="E56" s="9">
        <v>89873506</v>
      </c>
      <c r="F56" s="9">
        <v>79093391.700000003</v>
      </c>
      <c r="G56" s="9">
        <f t="shared" si="0"/>
        <v>194939442.69999999</v>
      </c>
      <c r="H56" s="27">
        <v>18219</v>
      </c>
      <c r="I56" s="9">
        <f t="shared" si="1"/>
        <v>1425.5746747900544</v>
      </c>
      <c r="J56" s="27">
        <f t="shared" si="2"/>
        <v>45</v>
      </c>
      <c r="K56" s="9">
        <f t="shared" si="3"/>
        <v>4932.9549371535213</v>
      </c>
      <c r="L56" s="27">
        <f t="shared" si="4"/>
        <v>50</v>
      </c>
      <c r="M56" s="9">
        <f t="shared" si="5"/>
        <v>4341.2586695208302</v>
      </c>
      <c r="N56" s="27">
        <f t="shared" si="6"/>
        <v>33</v>
      </c>
      <c r="O56" s="9">
        <f t="shared" si="7"/>
        <v>10699.788281464405</v>
      </c>
      <c r="P56" s="27">
        <f t="shared" si="8"/>
        <v>58</v>
      </c>
    </row>
    <row r="57" spans="1:16" ht="15" customHeight="1" x14ac:dyDescent="0.25">
      <c r="A57" s="23">
        <v>56</v>
      </c>
      <c r="B57" s="23">
        <v>56</v>
      </c>
      <c r="C57" s="24" t="s">
        <v>66</v>
      </c>
      <c r="D57" s="8">
        <v>5132700</v>
      </c>
      <c r="E57" s="8">
        <v>12984837</v>
      </c>
      <c r="F57" s="8">
        <v>10387016.949999999</v>
      </c>
      <c r="G57" s="8">
        <f t="shared" si="0"/>
        <v>28504553.949999999</v>
      </c>
      <c r="H57" s="25">
        <v>2164</v>
      </c>
      <c r="I57" s="8">
        <f t="shared" si="1"/>
        <v>2371.8576709796671</v>
      </c>
      <c r="J57" s="25">
        <f t="shared" si="2"/>
        <v>11</v>
      </c>
      <c r="K57" s="8">
        <f t="shared" si="3"/>
        <v>6000.3867837338266</v>
      </c>
      <c r="L57" s="25">
        <f t="shared" si="4"/>
        <v>27</v>
      </c>
      <c r="M57" s="8">
        <f t="shared" si="5"/>
        <v>4799.9154112754159</v>
      </c>
      <c r="N57" s="25">
        <f t="shared" si="6"/>
        <v>31</v>
      </c>
      <c r="O57" s="8">
        <f t="shared" si="7"/>
        <v>13172.15986598891</v>
      </c>
      <c r="P57" s="25">
        <f t="shared" si="8"/>
        <v>20</v>
      </c>
    </row>
    <row r="58" spans="1:16" ht="15" customHeight="1" x14ac:dyDescent="0.25">
      <c r="A58" s="23">
        <v>57</v>
      </c>
      <c r="B58" s="23">
        <v>57</v>
      </c>
      <c r="C58" s="24" t="s">
        <v>67</v>
      </c>
      <c r="D58" s="8">
        <v>12030087</v>
      </c>
      <c r="E58" s="8">
        <v>50079835</v>
      </c>
      <c r="F58" s="8">
        <v>31119921</v>
      </c>
      <c r="G58" s="8">
        <f t="shared" si="0"/>
        <v>93229843</v>
      </c>
      <c r="H58" s="25">
        <v>9654</v>
      </c>
      <c r="I58" s="8">
        <f t="shared" si="1"/>
        <v>1246.1246115599752</v>
      </c>
      <c r="J58" s="25">
        <f t="shared" si="2"/>
        <v>55</v>
      </c>
      <c r="K58" s="8">
        <f t="shared" si="3"/>
        <v>5187.4699606380773</v>
      </c>
      <c r="L58" s="25">
        <f t="shared" si="4"/>
        <v>47</v>
      </c>
      <c r="M58" s="8">
        <f t="shared" si="5"/>
        <v>3223.5261031696705</v>
      </c>
      <c r="N58" s="25">
        <f t="shared" si="6"/>
        <v>54</v>
      </c>
      <c r="O58" s="8">
        <f t="shared" si="7"/>
        <v>9657.1206753677234</v>
      </c>
      <c r="P58" s="25">
        <f t="shared" si="8"/>
        <v>68</v>
      </c>
    </row>
    <row r="59" spans="1:16" ht="15" customHeight="1" x14ac:dyDescent="0.25">
      <c r="A59" s="23">
        <v>58</v>
      </c>
      <c r="B59" s="23">
        <v>58</v>
      </c>
      <c r="C59" s="24" t="s">
        <v>68</v>
      </c>
      <c r="D59" s="8">
        <v>25583222</v>
      </c>
      <c r="E59" s="8">
        <v>56554604</v>
      </c>
      <c r="F59" s="8">
        <v>21293011.100000001</v>
      </c>
      <c r="G59" s="8">
        <f>SUM(D59:F59)</f>
        <v>103430837.09999999</v>
      </c>
      <c r="H59" s="25">
        <v>9207</v>
      </c>
      <c r="I59" s="8">
        <f t="shared" si="1"/>
        <v>2778.6707939611165</v>
      </c>
      <c r="J59" s="25">
        <f t="shared" si="2"/>
        <v>5</v>
      </c>
      <c r="K59" s="8">
        <f t="shared" si="3"/>
        <v>6142.5658737916801</v>
      </c>
      <c r="L59" s="25">
        <f t="shared" si="4"/>
        <v>24</v>
      </c>
      <c r="M59" s="8">
        <f t="shared" si="5"/>
        <v>2312.6980666883896</v>
      </c>
      <c r="N59" s="25">
        <f t="shared" si="6"/>
        <v>67</v>
      </c>
      <c r="O59" s="8">
        <f t="shared" si="7"/>
        <v>11233.934734441187</v>
      </c>
      <c r="P59" s="25">
        <f t="shared" si="8"/>
        <v>48</v>
      </c>
    </row>
    <row r="60" spans="1:16" ht="15" customHeight="1" x14ac:dyDescent="0.25">
      <c r="A60" s="23">
        <v>59</v>
      </c>
      <c r="B60" s="23">
        <v>59</v>
      </c>
      <c r="C60" s="24" t="s">
        <v>69</v>
      </c>
      <c r="D60" s="8">
        <v>8612322</v>
      </c>
      <c r="E60" s="8">
        <v>37505480</v>
      </c>
      <c r="F60" s="8">
        <v>9567292.5</v>
      </c>
      <c r="G60" s="8">
        <f t="shared" si="0"/>
        <v>55685094.5</v>
      </c>
      <c r="H60" s="25">
        <v>5311</v>
      </c>
      <c r="I60" s="8">
        <f t="shared" si="1"/>
        <v>1621.6008284692148</v>
      </c>
      <c r="J60" s="25">
        <f t="shared" si="2"/>
        <v>33</v>
      </c>
      <c r="K60" s="8">
        <f t="shared" si="3"/>
        <v>7061.8489926567499</v>
      </c>
      <c r="L60" s="25">
        <f t="shared" si="4"/>
        <v>8</v>
      </c>
      <c r="M60" s="8">
        <f t="shared" si="5"/>
        <v>1801.410751270947</v>
      </c>
      <c r="N60" s="25">
        <f t="shared" si="6"/>
        <v>70</v>
      </c>
      <c r="O60" s="8">
        <f t="shared" si="7"/>
        <v>10484.860572396912</v>
      </c>
      <c r="P60" s="25">
        <f t="shared" si="8"/>
        <v>61</v>
      </c>
    </row>
    <row r="61" spans="1:16" ht="15" customHeight="1" x14ac:dyDescent="0.25">
      <c r="A61" s="26">
        <v>60</v>
      </c>
      <c r="B61" s="26">
        <v>60</v>
      </c>
      <c r="C61" s="22" t="s">
        <v>70</v>
      </c>
      <c r="D61" s="9">
        <v>8166043</v>
      </c>
      <c r="E61" s="9">
        <v>37896935</v>
      </c>
      <c r="F61" s="9">
        <v>25389519.75</v>
      </c>
      <c r="G61" s="9">
        <f t="shared" si="0"/>
        <v>71452497.75</v>
      </c>
      <c r="H61" s="27">
        <v>6350</v>
      </c>
      <c r="I61" s="9">
        <f t="shared" si="1"/>
        <v>1285.9910236220474</v>
      </c>
      <c r="J61" s="27">
        <f t="shared" si="2"/>
        <v>50</v>
      </c>
      <c r="K61" s="9">
        <f t="shared" si="3"/>
        <v>5968.0212598425196</v>
      </c>
      <c r="L61" s="27">
        <f t="shared" si="4"/>
        <v>29</v>
      </c>
      <c r="M61" s="9">
        <f t="shared" si="5"/>
        <v>3998.3495669291337</v>
      </c>
      <c r="N61" s="27">
        <f t="shared" si="6"/>
        <v>38</v>
      </c>
      <c r="O61" s="9">
        <f t="shared" si="7"/>
        <v>11252.361850393701</v>
      </c>
      <c r="P61" s="27">
        <f t="shared" si="8"/>
        <v>47</v>
      </c>
    </row>
    <row r="62" spans="1:16" ht="15" customHeight="1" x14ac:dyDescent="0.25">
      <c r="A62" s="23">
        <v>61</v>
      </c>
      <c r="B62" s="23">
        <v>61</v>
      </c>
      <c r="C62" s="24" t="s">
        <v>71</v>
      </c>
      <c r="D62" s="8">
        <v>7320549</v>
      </c>
      <c r="E62" s="8">
        <v>14678797</v>
      </c>
      <c r="F62" s="8">
        <v>30214632.5</v>
      </c>
      <c r="G62" s="8">
        <f t="shared" si="0"/>
        <v>52213978.5</v>
      </c>
      <c r="H62" s="25">
        <v>3832</v>
      </c>
      <c r="I62" s="8">
        <f t="shared" si="1"/>
        <v>1910.3729123173277</v>
      </c>
      <c r="J62" s="25">
        <f t="shared" si="2"/>
        <v>21</v>
      </c>
      <c r="K62" s="8">
        <f t="shared" si="3"/>
        <v>3830.5837682672236</v>
      </c>
      <c r="L62" s="25">
        <f t="shared" si="4"/>
        <v>62</v>
      </c>
      <c r="M62" s="8">
        <f t="shared" si="5"/>
        <v>7884.8205897703547</v>
      </c>
      <c r="N62" s="25">
        <f t="shared" si="6"/>
        <v>11</v>
      </c>
      <c r="O62" s="8">
        <f t="shared" si="7"/>
        <v>13625.777270354905</v>
      </c>
      <c r="P62" s="25">
        <f t="shared" si="8"/>
        <v>15</v>
      </c>
    </row>
    <row r="63" spans="1:16" ht="15" customHeight="1" x14ac:dyDescent="0.25">
      <c r="A63" s="23">
        <v>62</v>
      </c>
      <c r="B63" s="23">
        <v>62</v>
      </c>
      <c r="C63" s="24" t="s">
        <v>72</v>
      </c>
      <c r="D63" s="8">
        <v>3122945</v>
      </c>
      <c r="E63" s="8">
        <v>13879085</v>
      </c>
      <c r="F63" s="8">
        <v>4951661.95</v>
      </c>
      <c r="G63" s="8">
        <f t="shared" si="0"/>
        <v>21953691.949999999</v>
      </c>
      <c r="H63" s="25">
        <v>2100</v>
      </c>
      <c r="I63" s="8">
        <f t="shared" si="1"/>
        <v>1487.1166666666666</v>
      </c>
      <c r="J63" s="25">
        <f t="shared" si="2"/>
        <v>39</v>
      </c>
      <c r="K63" s="8">
        <f t="shared" si="3"/>
        <v>6609.0880952380949</v>
      </c>
      <c r="L63" s="25">
        <f t="shared" si="4"/>
        <v>13</v>
      </c>
      <c r="M63" s="8">
        <f t="shared" si="5"/>
        <v>2357.934261904762</v>
      </c>
      <c r="N63" s="25">
        <f t="shared" si="6"/>
        <v>66</v>
      </c>
      <c r="O63" s="8">
        <f t="shared" si="7"/>
        <v>10454.139023809523</v>
      </c>
      <c r="P63" s="25">
        <f t="shared" si="8"/>
        <v>62</v>
      </c>
    </row>
    <row r="64" spans="1:16" ht="15" customHeight="1" x14ac:dyDescent="0.25">
      <c r="A64" s="23">
        <v>63</v>
      </c>
      <c r="B64" s="23">
        <v>63</v>
      </c>
      <c r="C64" s="24" t="s">
        <v>73</v>
      </c>
      <c r="D64" s="8">
        <v>3585779</v>
      </c>
      <c r="E64" s="8">
        <v>10473816</v>
      </c>
      <c r="F64" s="8">
        <v>16513957.199999999</v>
      </c>
      <c r="G64" s="8">
        <f t="shared" si="0"/>
        <v>30573552.199999999</v>
      </c>
      <c r="H64" s="25">
        <v>2117</v>
      </c>
      <c r="I64" s="8">
        <f>D64/H64</f>
        <v>1693.8020784128485</v>
      </c>
      <c r="J64" s="25">
        <f t="shared" si="2"/>
        <v>29</v>
      </c>
      <c r="K64" s="8">
        <f t="shared" si="3"/>
        <v>4947.480396787907</v>
      </c>
      <c r="L64" s="25">
        <f t="shared" si="4"/>
        <v>49</v>
      </c>
      <c r="M64" s="8">
        <f t="shared" si="5"/>
        <v>7800.6410958904107</v>
      </c>
      <c r="N64" s="25">
        <f t="shared" si="6"/>
        <v>12</v>
      </c>
      <c r="O64" s="8">
        <f t="shared" si="7"/>
        <v>14441.923571091167</v>
      </c>
      <c r="P64" s="25">
        <f t="shared" si="8"/>
        <v>12</v>
      </c>
    </row>
    <row r="65" spans="1:16" ht="15" customHeight="1" x14ac:dyDescent="0.25">
      <c r="A65" s="23">
        <v>64</v>
      </c>
      <c r="B65" s="23">
        <v>64</v>
      </c>
      <c r="C65" s="24" t="s">
        <v>74</v>
      </c>
      <c r="D65" s="8">
        <v>3605777</v>
      </c>
      <c r="E65" s="8">
        <v>16608972</v>
      </c>
      <c r="F65" s="8">
        <v>7272393.3499999996</v>
      </c>
      <c r="G65" s="8">
        <f t="shared" si="0"/>
        <v>27487142.350000001</v>
      </c>
      <c r="H65" s="25">
        <v>2411</v>
      </c>
      <c r="I65" s="8">
        <f t="shared" si="1"/>
        <v>1495.5524678556615</v>
      </c>
      <c r="J65" s="25">
        <f t="shared" si="2"/>
        <v>38</v>
      </c>
      <c r="K65" s="8">
        <f t="shared" si="3"/>
        <v>6888.8311903774365</v>
      </c>
      <c r="L65" s="25">
        <f t="shared" si="4"/>
        <v>11</v>
      </c>
      <c r="M65" s="8">
        <f t="shared" si="5"/>
        <v>3016.3390087100788</v>
      </c>
      <c r="N65" s="25">
        <f t="shared" si="6"/>
        <v>57</v>
      </c>
      <c r="O65" s="8">
        <f t="shared" si="7"/>
        <v>11400.722666943177</v>
      </c>
      <c r="P65" s="25">
        <f t="shared" si="8"/>
        <v>44</v>
      </c>
    </row>
    <row r="66" spans="1:16" ht="15" customHeight="1" x14ac:dyDescent="0.25">
      <c r="A66" s="26">
        <v>65</v>
      </c>
      <c r="B66" s="26">
        <v>65</v>
      </c>
      <c r="C66" s="22" t="s">
        <v>75</v>
      </c>
      <c r="D66" s="9">
        <v>19350521</v>
      </c>
      <c r="E66" s="9">
        <v>47932597</v>
      </c>
      <c r="F66" s="9">
        <v>45337276.200000003</v>
      </c>
      <c r="G66" s="9">
        <f t="shared" si="0"/>
        <v>112620394.2</v>
      </c>
      <c r="H66" s="27">
        <v>8394</v>
      </c>
      <c r="I66" s="9">
        <f t="shared" si="1"/>
        <v>2305.2800810102453</v>
      </c>
      <c r="J66" s="27">
        <f t="shared" si="2"/>
        <v>12</v>
      </c>
      <c r="K66" s="9">
        <f t="shared" si="3"/>
        <v>5710.3403621634498</v>
      </c>
      <c r="L66" s="27">
        <f t="shared" si="4"/>
        <v>34</v>
      </c>
      <c r="M66" s="9">
        <f t="shared" si="5"/>
        <v>5401.1527519656902</v>
      </c>
      <c r="N66" s="27">
        <f t="shared" si="6"/>
        <v>25</v>
      </c>
      <c r="O66" s="9">
        <f t="shared" si="7"/>
        <v>13416.773195139385</v>
      </c>
      <c r="P66" s="27">
        <f t="shared" si="8"/>
        <v>18</v>
      </c>
    </row>
    <row r="67" spans="1:16" ht="15" customHeight="1" x14ac:dyDescent="0.25">
      <c r="A67" s="23">
        <v>66</v>
      </c>
      <c r="B67" s="23">
        <v>66</v>
      </c>
      <c r="C67" s="24" t="s">
        <v>76</v>
      </c>
      <c r="D67" s="8">
        <v>3966239</v>
      </c>
      <c r="E67" s="8">
        <v>12206291</v>
      </c>
      <c r="F67" s="8">
        <v>6523542.75</v>
      </c>
      <c r="G67" s="8">
        <f>SUM(D67:F67)</f>
        <v>22696072.75</v>
      </c>
      <c r="H67" s="25">
        <v>1587</v>
      </c>
      <c r="I67" s="8">
        <f t="shared" ref="I67:I72" si="9">D67/H67</f>
        <v>2499.2054190296158</v>
      </c>
      <c r="J67" s="25">
        <f t="shared" ref="J67:J71" si="10">RANK(I67,$I$2:$I$71)</f>
        <v>10</v>
      </c>
      <c r="K67" s="8">
        <f t="shared" ref="K67:K71" si="11">E67/H67</f>
        <v>7691.4247006931319</v>
      </c>
      <c r="L67" s="25">
        <f t="shared" ref="L67:L71" si="12">RANK(K67,$K$2:$K$71)</f>
        <v>1</v>
      </c>
      <c r="M67" s="8">
        <f t="shared" ref="M67:M71" si="13">F67/H67</f>
        <v>4110.6129489603027</v>
      </c>
      <c r="N67" s="25">
        <f t="shared" ref="N67:N71" si="14">RANK(M67,$M$2:$M$71)</f>
        <v>34</v>
      </c>
      <c r="O67" s="8">
        <f t="shared" ref="O67:O71" si="15">I67+K67+M67</f>
        <v>14301.24306868305</v>
      </c>
      <c r="P67" s="25">
        <f t="shared" ref="P67:P71" si="16">RANK(O67,$O$2:$O$71)</f>
        <v>13</v>
      </c>
    </row>
    <row r="68" spans="1:16" ht="15" customHeight="1" x14ac:dyDescent="0.25">
      <c r="A68" s="23">
        <v>67</v>
      </c>
      <c r="B68" s="23">
        <v>67</v>
      </c>
      <c r="C68" s="24" t="s">
        <v>19</v>
      </c>
      <c r="D68" s="8">
        <v>3899251</v>
      </c>
      <c r="E68" s="8">
        <v>31549338</v>
      </c>
      <c r="F68" s="8">
        <v>31366767.399999999</v>
      </c>
      <c r="G68" s="8">
        <f>SUM(D68:F68)</f>
        <v>66815356.399999999</v>
      </c>
      <c r="H68" s="25">
        <v>5367</v>
      </c>
      <c r="I68" s="8">
        <f t="shared" si="9"/>
        <v>726.52338364076763</v>
      </c>
      <c r="J68" s="25">
        <f t="shared" si="10"/>
        <v>70</v>
      </c>
      <c r="K68" s="8">
        <f t="shared" si="11"/>
        <v>5878.3935159306875</v>
      </c>
      <c r="L68" s="25">
        <f t="shared" si="12"/>
        <v>30</v>
      </c>
      <c r="M68" s="8">
        <f t="shared" si="13"/>
        <v>5844.3762623439534</v>
      </c>
      <c r="N68" s="25">
        <f t="shared" si="14"/>
        <v>21</v>
      </c>
      <c r="O68" s="8">
        <f t="shared" si="15"/>
        <v>12449.293161915408</v>
      </c>
      <c r="P68" s="25">
        <f t="shared" si="16"/>
        <v>29</v>
      </c>
    </row>
    <row r="69" spans="1:16" s="10" customFormat="1" ht="15" customHeight="1" x14ac:dyDescent="0.25">
      <c r="A69" s="23">
        <v>68</v>
      </c>
      <c r="B69" s="23">
        <v>68</v>
      </c>
      <c r="C69" s="24" t="s">
        <v>20</v>
      </c>
      <c r="D69" s="8">
        <v>2797931</v>
      </c>
      <c r="E69" s="8">
        <v>10428801</v>
      </c>
      <c r="F69" s="8">
        <v>4255310</v>
      </c>
      <c r="G69" s="8">
        <f>SUM(D69:F69)</f>
        <v>17482042</v>
      </c>
      <c r="H69" s="25">
        <v>1457</v>
      </c>
      <c r="I69" s="8">
        <f t="shared" si="9"/>
        <v>1920.3369938229239</v>
      </c>
      <c r="J69" s="25">
        <f t="shared" si="10"/>
        <v>20</v>
      </c>
      <c r="K69" s="8">
        <f t="shared" si="11"/>
        <v>7157.7220315717232</v>
      </c>
      <c r="L69" s="25">
        <f t="shared" si="12"/>
        <v>7</v>
      </c>
      <c r="M69" s="8">
        <f t="shared" si="13"/>
        <v>2920.5971173644475</v>
      </c>
      <c r="N69" s="25">
        <f t="shared" si="14"/>
        <v>58</v>
      </c>
      <c r="O69" s="8">
        <f t="shared" si="15"/>
        <v>11998.656142759093</v>
      </c>
      <c r="P69" s="25">
        <f t="shared" si="16"/>
        <v>35</v>
      </c>
    </row>
    <row r="70" spans="1:16" ht="15" customHeight="1" x14ac:dyDescent="0.25">
      <c r="A70" s="23">
        <v>69</v>
      </c>
      <c r="B70" s="23">
        <v>69</v>
      </c>
      <c r="C70" s="24" t="s">
        <v>77</v>
      </c>
      <c r="D70" s="8">
        <v>3938031</v>
      </c>
      <c r="E70" s="8">
        <v>30688256</v>
      </c>
      <c r="F70" s="8">
        <v>18280377</v>
      </c>
      <c r="G70" s="8">
        <f>SUM(D70:F70)</f>
        <v>52906664</v>
      </c>
      <c r="H70" s="25">
        <v>4671</v>
      </c>
      <c r="I70" s="8">
        <f t="shared" si="9"/>
        <v>843.08092485549128</v>
      </c>
      <c r="J70" s="25">
        <f t="shared" si="10"/>
        <v>69</v>
      </c>
      <c r="K70" s="8">
        <f t="shared" si="11"/>
        <v>6569.9541853992723</v>
      </c>
      <c r="L70" s="25">
        <f t="shared" si="12"/>
        <v>14</v>
      </c>
      <c r="M70" s="8">
        <f t="shared" si="13"/>
        <v>3913.5895953757226</v>
      </c>
      <c r="N70" s="25">
        <f t="shared" si="14"/>
        <v>41</v>
      </c>
      <c r="O70" s="8">
        <f t="shared" si="15"/>
        <v>11326.624705630486</v>
      </c>
      <c r="P70" s="25">
        <f t="shared" si="16"/>
        <v>45</v>
      </c>
    </row>
    <row r="71" spans="1:16" ht="15" customHeight="1" x14ac:dyDescent="0.25">
      <c r="A71" s="26"/>
      <c r="B71" s="26"/>
      <c r="C71" s="22" t="s">
        <v>148</v>
      </c>
      <c r="D71" s="9">
        <v>70224212</v>
      </c>
      <c r="E71" s="9">
        <v>146887347</v>
      </c>
      <c r="F71" s="9">
        <v>184548233</v>
      </c>
      <c r="G71" s="9">
        <v>401659792</v>
      </c>
      <c r="H71" s="27">
        <v>32480</v>
      </c>
      <c r="I71" s="9">
        <f t="shared" si="9"/>
        <v>2162.0754926108375</v>
      </c>
      <c r="J71" s="27">
        <f t="shared" si="10"/>
        <v>15</v>
      </c>
      <c r="K71" s="9">
        <f t="shared" si="11"/>
        <v>4522.3936884236455</v>
      </c>
      <c r="L71" s="27">
        <f t="shared" si="12"/>
        <v>57</v>
      </c>
      <c r="M71" s="9">
        <f t="shared" si="13"/>
        <v>5681.9037253694578</v>
      </c>
      <c r="N71" s="27">
        <f t="shared" si="14"/>
        <v>23</v>
      </c>
      <c r="O71" s="9">
        <f t="shared" si="15"/>
        <v>12366.37290640394</v>
      </c>
      <c r="P71" s="27">
        <f t="shared" si="16"/>
        <v>33</v>
      </c>
    </row>
    <row r="72" spans="1:16" s="10" customFormat="1" ht="15" customHeight="1" thickBot="1" x14ac:dyDescent="0.3">
      <c r="A72" s="11"/>
      <c r="B72" s="11"/>
      <c r="C72" s="12" t="s">
        <v>10</v>
      </c>
      <c r="D72" s="13">
        <f>SUM(D2:D71)</f>
        <v>1086658904</v>
      </c>
      <c r="E72" s="13">
        <f t="shared" ref="E72:H72" si="17">SUM(E2:E71)</f>
        <v>3627234370</v>
      </c>
      <c r="F72" s="13">
        <f t="shared" si="17"/>
        <v>3816053728.849999</v>
      </c>
      <c r="G72" s="13">
        <f t="shared" si="17"/>
        <v>8529947002.8500004</v>
      </c>
      <c r="H72" s="14">
        <f t="shared" si="17"/>
        <v>694789</v>
      </c>
      <c r="I72" s="13">
        <f t="shared" si="9"/>
        <v>1564.0128211586539</v>
      </c>
      <c r="J72" s="14"/>
      <c r="K72" s="13">
        <f t="shared" ref="K72" si="18">E72/H72</f>
        <v>5220.6272263953515</v>
      </c>
      <c r="L72" s="14"/>
      <c r="M72" s="13">
        <f t="shared" ref="M72" si="19">F72/H72</f>
        <v>5492.3922641981935</v>
      </c>
      <c r="N72" s="14"/>
      <c r="O72" s="13">
        <f t="shared" ref="O72" si="20">I72+K72+M72</f>
        <v>12277.032311752198</v>
      </c>
      <c r="P72" s="14"/>
    </row>
    <row r="73" spans="1:16" s="10" customFormat="1" ht="7.95" customHeight="1" thickTop="1" x14ac:dyDescent="0.25">
      <c r="A73" s="28"/>
      <c r="B73" s="29"/>
      <c r="C73" s="30"/>
      <c r="D73" s="31"/>
      <c r="E73" s="31"/>
      <c r="F73" s="31"/>
      <c r="G73" s="31"/>
      <c r="H73" s="32"/>
      <c r="I73" s="33"/>
      <c r="J73" s="34"/>
      <c r="K73" s="31"/>
      <c r="L73" s="34"/>
      <c r="M73" s="31"/>
      <c r="N73" s="34"/>
      <c r="O73" s="31"/>
      <c r="P73" s="32"/>
    </row>
    <row r="74" spans="1:16" s="10" customFormat="1" ht="15" customHeight="1" x14ac:dyDescent="0.25">
      <c r="A74" s="23">
        <v>318001</v>
      </c>
      <c r="B74" s="23">
        <v>318001</v>
      </c>
      <c r="C74" s="24" t="s">
        <v>2</v>
      </c>
      <c r="D74" s="8">
        <v>159920</v>
      </c>
      <c r="E74" s="8">
        <v>7411707</v>
      </c>
      <c r="F74" s="8">
        <v>6893618</v>
      </c>
      <c r="G74" s="8">
        <f>SUM(D74:F74)</f>
        <v>14465245</v>
      </c>
      <c r="H74" s="25">
        <v>1417</v>
      </c>
      <c r="I74" s="8">
        <f>D74/H74</f>
        <v>112.85815102328864</v>
      </c>
      <c r="J74" s="25">
        <f>RANK(I74,I$74:I$76)</f>
        <v>3</v>
      </c>
      <c r="K74" s="8">
        <f>E74/H74</f>
        <v>5230.5624558927311</v>
      </c>
      <c r="L74" s="25">
        <f t="shared" ref="L74:L76" si="21">RANK(K74,K$74:K$76)</f>
        <v>2</v>
      </c>
      <c r="M74" s="8">
        <f>F74/H74</f>
        <v>4864.9386026817219</v>
      </c>
      <c r="N74" s="25">
        <f t="shared" ref="N74:N76" si="22">RANK(M74,M$74:M$76)</f>
        <v>1</v>
      </c>
      <c r="O74" s="8">
        <f>I74+K74+M74</f>
        <v>10208.359209597742</v>
      </c>
      <c r="P74" s="25">
        <f t="shared" ref="P74:P76" si="23">RANK(O74,O$74:O$76)</f>
        <v>2</v>
      </c>
    </row>
    <row r="75" spans="1:16" s="10" customFormat="1" ht="15" customHeight="1" x14ac:dyDescent="0.25">
      <c r="A75" s="23">
        <v>319001</v>
      </c>
      <c r="B75" s="23">
        <v>319001</v>
      </c>
      <c r="C75" s="24" t="s">
        <v>3</v>
      </c>
      <c r="D75" s="8">
        <v>336213</v>
      </c>
      <c r="E75" s="8">
        <v>3521531</v>
      </c>
      <c r="F75" s="8">
        <v>1160029</v>
      </c>
      <c r="G75" s="8">
        <f>SUM(D75:F75)</f>
        <v>5017773</v>
      </c>
      <c r="H75" s="25">
        <v>721</v>
      </c>
      <c r="I75" s="8">
        <f>D75/H75</f>
        <v>466.31484049930651</v>
      </c>
      <c r="J75" s="25">
        <f t="shared" ref="J75:J76" si="24">RANK(I75,I$74:I$76)</f>
        <v>2</v>
      </c>
      <c r="K75" s="8">
        <f>E75/H75</f>
        <v>4884.2316227461861</v>
      </c>
      <c r="L75" s="25">
        <f t="shared" si="21"/>
        <v>3</v>
      </c>
      <c r="M75" s="8">
        <f>F75/H75</f>
        <v>1608.9167822468794</v>
      </c>
      <c r="N75" s="25">
        <f t="shared" si="22"/>
        <v>3</v>
      </c>
      <c r="O75" s="8">
        <f>I75+K75+M75</f>
        <v>6959.4632454923722</v>
      </c>
      <c r="P75" s="25">
        <f t="shared" si="23"/>
        <v>3</v>
      </c>
    </row>
    <row r="76" spans="1:16" s="10" customFormat="1" ht="15" customHeight="1" x14ac:dyDescent="0.25">
      <c r="A76" s="26" t="s">
        <v>79</v>
      </c>
      <c r="B76" s="26" t="s">
        <v>79</v>
      </c>
      <c r="C76" s="22" t="s">
        <v>12</v>
      </c>
      <c r="D76" s="9">
        <v>406321</v>
      </c>
      <c r="E76" s="9">
        <v>15421860</v>
      </c>
      <c r="F76" s="9">
        <v>1112838</v>
      </c>
      <c r="G76" s="9">
        <f>SUM(D76:F76)</f>
        <v>16941019</v>
      </c>
      <c r="H76" s="27">
        <v>307</v>
      </c>
      <c r="I76" s="9">
        <f>D76/H76</f>
        <v>1323.5211726384364</v>
      </c>
      <c r="J76" s="27">
        <f t="shared" si="24"/>
        <v>1</v>
      </c>
      <c r="K76" s="9">
        <f>E76/H76</f>
        <v>50234.071661237787</v>
      </c>
      <c r="L76" s="27">
        <f t="shared" si="21"/>
        <v>1</v>
      </c>
      <c r="M76" s="9">
        <f>F76/H76</f>
        <v>3624.8794788273617</v>
      </c>
      <c r="N76" s="27">
        <f t="shared" si="22"/>
        <v>2</v>
      </c>
      <c r="O76" s="9">
        <f>I76+K76+M76</f>
        <v>55182.472312703583</v>
      </c>
      <c r="P76" s="27">
        <f t="shared" si="23"/>
        <v>1</v>
      </c>
    </row>
    <row r="77" spans="1:16" s="10" customFormat="1" ht="15" customHeight="1" thickBot="1" x14ac:dyDescent="0.3">
      <c r="A77" s="11"/>
      <c r="B77" s="11"/>
      <c r="C77" s="12" t="s">
        <v>147</v>
      </c>
      <c r="D77" s="13">
        <f>SUM(D74:D76)</f>
        <v>902454</v>
      </c>
      <c r="E77" s="13">
        <f>SUM(E74:E76)</f>
        <v>26355098</v>
      </c>
      <c r="F77" s="13">
        <f>SUM(F74:F76)</f>
        <v>9166485</v>
      </c>
      <c r="G77" s="13">
        <f>SUM(G74:G76)</f>
        <v>36424037</v>
      </c>
      <c r="H77" s="14">
        <f>SUM(H74:H76)</f>
        <v>2445</v>
      </c>
      <c r="I77" s="13">
        <f>D77/H77</f>
        <v>369.10184049079754</v>
      </c>
      <c r="J77" s="14"/>
      <c r="K77" s="13">
        <f>E77/H77</f>
        <v>10779.181186094069</v>
      </c>
      <c r="L77" s="14"/>
      <c r="M77" s="13">
        <f>F77/H77</f>
        <v>3749.0736196319017</v>
      </c>
      <c r="N77" s="14"/>
      <c r="O77" s="13">
        <f>I77+K77+M77</f>
        <v>14897.356646216767</v>
      </c>
      <c r="P77" s="14"/>
    </row>
    <row r="78" spans="1:16" s="10" customFormat="1" ht="7.95" customHeight="1" thickTop="1" x14ac:dyDescent="0.25">
      <c r="A78" s="28"/>
      <c r="B78" s="29"/>
      <c r="C78" s="30"/>
      <c r="D78" s="31"/>
      <c r="E78" s="31"/>
      <c r="F78" s="31"/>
      <c r="G78" s="31"/>
      <c r="H78" s="32"/>
      <c r="I78" s="33"/>
      <c r="J78" s="34"/>
      <c r="K78" s="31"/>
      <c r="L78" s="34"/>
      <c r="M78" s="31"/>
      <c r="N78" s="34"/>
      <c r="O78" s="31"/>
      <c r="P78" s="32"/>
    </row>
    <row r="79" spans="1:16" ht="15" customHeight="1" x14ac:dyDescent="0.25">
      <c r="A79" s="23">
        <v>321001</v>
      </c>
      <c r="B79" s="23">
        <v>321001</v>
      </c>
      <c r="C79" s="24" t="s">
        <v>94</v>
      </c>
      <c r="D79" s="8">
        <v>551568</v>
      </c>
      <c r="E79" s="8">
        <v>2951626</v>
      </c>
      <c r="F79" s="8">
        <v>20048</v>
      </c>
      <c r="G79" s="8">
        <f t="shared" ref="G79:G113" si="25">SUM(D79:F79)</f>
        <v>3523242</v>
      </c>
      <c r="H79" s="25">
        <v>343</v>
      </c>
      <c r="I79" s="8">
        <f t="shared" ref="I79:I114" si="26">D79/H79</f>
        <v>1608.0699708454811</v>
      </c>
      <c r="J79" s="25">
        <f t="shared" ref="J79:J113" si="27">RANK(I79,$I$79:$I$113)</f>
        <v>5</v>
      </c>
      <c r="K79" s="8">
        <f t="shared" ref="K79:K114" si="28">E79/H79</f>
        <v>8605.3236151603505</v>
      </c>
      <c r="L79" s="25">
        <f t="shared" ref="L79:L113" si="29">RANK(K79,$K$79:$K$113)</f>
        <v>6</v>
      </c>
      <c r="M79" s="8">
        <f t="shared" ref="M79:M114" si="30">F79/H79</f>
        <v>58.448979591836732</v>
      </c>
      <c r="N79" s="25">
        <f t="shared" ref="N79:N113" si="31">RANK(M79,$M$79:$M$113)</f>
        <v>35</v>
      </c>
      <c r="O79" s="8">
        <f t="shared" ref="O79:O114" si="32">I79+K79+M79</f>
        <v>10271.842565597668</v>
      </c>
      <c r="P79" s="25">
        <f t="shared" ref="P79:P113" si="33">RANK(O79,$O$79:$O$113)</f>
        <v>26</v>
      </c>
    </row>
    <row r="80" spans="1:16" ht="15" customHeight="1" x14ac:dyDescent="0.25">
      <c r="A80" s="23">
        <v>329001</v>
      </c>
      <c r="B80" s="23">
        <v>329001</v>
      </c>
      <c r="C80" s="24" t="s">
        <v>112</v>
      </c>
      <c r="D80" s="8">
        <v>462425</v>
      </c>
      <c r="E80" s="8">
        <v>3355208</v>
      </c>
      <c r="F80" s="8">
        <v>74182</v>
      </c>
      <c r="G80" s="8">
        <f t="shared" si="25"/>
        <v>3891815</v>
      </c>
      <c r="H80" s="25">
        <v>368</v>
      </c>
      <c r="I80" s="8">
        <f t="shared" si="26"/>
        <v>1256.5896739130435</v>
      </c>
      <c r="J80" s="25">
        <f t="shared" si="27"/>
        <v>11</v>
      </c>
      <c r="K80" s="8">
        <f t="shared" si="28"/>
        <v>9117.4130434782601</v>
      </c>
      <c r="L80" s="25">
        <f t="shared" si="29"/>
        <v>5</v>
      </c>
      <c r="M80" s="8">
        <f t="shared" si="30"/>
        <v>201.58152173913044</v>
      </c>
      <c r="N80" s="25">
        <f t="shared" si="31"/>
        <v>32</v>
      </c>
      <c r="O80" s="8">
        <f t="shared" si="32"/>
        <v>10575.584239130434</v>
      </c>
      <c r="P80" s="25">
        <f t="shared" si="33"/>
        <v>23</v>
      </c>
    </row>
    <row r="81" spans="1:16" ht="15" customHeight="1" x14ac:dyDescent="0.25">
      <c r="A81" s="23">
        <v>331001</v>
      </c>
      <c r="B81" s="23">
        <v>331001</v>
      </c>
      <c r="C81" s="24" t="s">
        <v>113</v>
      </c>
      <c r="D81" s="8">
        <v>777469</v>
      </c>
      <c r="E81" s="8">
        <v>9456659</v>
      </c>
      <c r="F81" s="8">
        <v>377800</v>
      </c>
      <c r="G81" s="8">
        <f t="shared" si="25"/>
        <v>10611928</v>
      </c>
      <c r="H81" s="25">
        <v>963</v>
      </c>
      <c r="I81" s="8">
        <f t="shared" si="26"/>
        <v>807.34060228452756</v>
      </c>
      <c r="J81" s="25">
        <f t="shared" si="27"/>
        <v>22</v>
      </c>
      <c r="K81" s="8">
        <f t="shared" si="28"/>
        <v>9819.9989615784016</v>
      </c>
      <c r="L81" s="25">
        <f t="shared" si="29"/>
        <v>4</v>
      </c>
      <c r="M81" s="8">
        <f t="shared" si="30"/>
        <v>392.31568016614744</v>
      </c>
      <c r="N81" s="25">
        <f t="shared" si="31"/>
        <v>31</v>
      </c>
      <c r="O81" s="8">
        <f t="shared" si="32"/>
        <v>11019.655244029078</v>
      </c>
      <c r="P81" s="25">
        <f t="shared" si="33"/>
        <v>19</v>
      </c>
    </row>
    <row r="82" spans="1:16" ht="15" customHeight="1" x14ac:dyDescent="0.25">
      <c r="A82" s="23">
        <v>333001</v>
      </c>
      <c r="B82" s="23">
        <v>333001</v>
      </c>
      <c r="C82" s="24" t="s">
        <v>4</v>
      </c>
      <c r="D82" s="8">
        <v>403693</v>
      </c>
      <c r="E82" s="8">
        <v>5268824</v>
      </c>
      <c r="F82" s="8">
        <v>525580</v>
      </c>
      <c r="G82" s="8">
        <f t="shared" si="25"/>
        <v>6198097</v>
      </c>
      <c r="H82" s="25">
        <v>734</v>
      </c>
      <c r="I82" s="8">
        <f t="shared" si="26"/>
        <v>549.99046321525884</v>
      </c>
      <c r="J82" s="25">
        <f t="shared" si="27"/>
        <v>28</v>
      </c>
      <c r="K82" s="8">
        <f t="shared" si="28"/>
        <v>7178.2343324250678</v>
      </c>
      <c r="L82" s="25">
        <f t="shared" si="29"/>
        <v>8</v>
      </c>
      <c r="M82" s="8">
        <f t="shared" si="30"/>
        <v>716.04904632152591</v>
      </c>
      <c r="N82" s="25">
        <f t="shared" si="31"/>
        <v>28</v>
      </c>
      <c r="O82" s="8">
        <f t="shared" si="32"/>
        <v>8444.2738419618527</v>
      </c>
      <c r="P82" s="25">
        <f t="shared" si="33"/>
        <v>34</v>
      </c>
    </row>
    <row r="83" spans="1:16" ht="15" customHeight="1" x14ac:dyDescent="0.25">
      <c r="A83" s="26">
        <v>336001</v>
      </c>
      <c r="B83" s="26">
        <v>336001</v>
      </c>
      <c r="C83" s="22" t="s">
        <v>5</v>
      </c>
      <c r="D83" s="9">
        <v>692028</v>
      </c>
      <c r="E83" s="9">
        <v>7071706</v>
      </c>
      <c r="F83" s="9">
        <v>131692</v>
      </c>
      <c r="G83" s="9">
        <f t="shared" si="25"/>
        <v>7895426</v>
      </c>
      <c r="H83" s="27">
        <v>854</v>
      </c>
      <c r="I83" s="9">
        <f t="shared" si="26"/>
        <v>810.33723653395782</v>
      </c>
      <c r="J83" s="27">
        <f t="shared" si="27"/>
        <v>21</v>
      </c>
      <c r="K83" s="9">
        <f t="shared" si="28"/>
        <v>8280.6861826697896</v>
      </c>
      <c r="L83" s="27">
        <f t="shared" si="29"/>
        <v>7</v>
      </c>
      <c r="M83" s="9">
        <f t="shared" si="30"/>
        <v>154.20608899297423</v>
      </c>
      <c r="N83" s="27">
        <f t="shared" si="31"/>
        <v>33</v>
      </c>
      <c r="O83" s="9">
        <f t="shared" si="32"/>
        <v>9245.2295081967222</v>
      </c>
      <c r="P83" s="27">
        <f t="shared" si="33"/>
        <v>33</v>
      </c>
    </row>
    <row r="84" spans="1:16" ht="15" customHeight="1" x14ac:dyDescent="0.25">
      <c r="A84" s="23">
        <v>337001</v>
      </c>
      <c r="B84" s="23">
        <v>337001</v>
      </c>
      <c r="C84" s="24" t="s">
        <v>6</v>
      </c>
      <c r="D84" s="8">
        <v>4115913</v>
      </c>
      <c r="E84" s="8">
        <v>11659299</v>
      </c>
      <c r="F84" s="8">
        <v>447800</v>
      </c>
      <c r="G84" s="8">
        <f t="shared" si="25"/>
        <v>16223012</v>
      </c>
      <c r="H84" s="25">
        <v>943</v>
      </c>
      <c r="I84" s="8">
        <f t="shared" si="26"/>
        <v>4364.7009544008488</v>
      </c>
      <c r="J84" s="25">
        <f t="shared" si="27"/>
        <v>1</v>
      </c>
      <c r="K84" s="8">
        <f t="shared" si="28"/>
        <v>12364.049840933192</v>
      </c>
      <c r="L84" s="25">
        <f t="shared" si="29"/>
        <v>1</v>
      </c>
      <c r="M84" s="8">
        <f t="shared" si="30"/>
        <v>474.8674443266172</v>
      </c>
      <c r="N84" s="25">
        <f t="shared" si="31"/>
        <v>30</v>
      </c>
      <c r="O84" s="8">
        <f t="shared" si="32"/>
        <v>17203.618239660656</v>
      </c>
      <c r="P84" s="25">
        <f t="shared" si="33"/>
        <v>1</v>
      </c>
    </row>
    <row r="85" spans="1:16" ht="15" customHeight="1" x14ac:dyDescent="0.25">
      <c r="A85" s="23">
        <v>339001</v>
      </c>
      <c r="B85" s="23">
        <v>339001</v>
      </c>
      <c r="C85" s="24" t="s">
        <v>87</v>
      </c>
      <c r="D85" s="8">
        <v>267518</v>
      </c>
      <c r="E85" s="8">
        <v>3253197</v>
      </c>
      <c r="F85" s="8">
        <v>37286</v>
      </c>
      <c r="G85" s="8">
        <f t="shared" si="25"/>
        <v>3558001</v>
      </c>
      <c r="H85" s="25">
        <v>327</v>
      </c>
      <c r="I85" s="8">
        <f t="shared" si="26"/>
        <v>818.09785932721718</v>
      </c>
      <c r="J85" s="25">
        <f t="shared" si="27"/>
        <v>20</v>
      </c>
      <c r="K85" s="8">
        <f t="shared" si="28"/>
        <v>9948.6146788990827</v>
      </c>
      <c r="L85" s="25">
        <f t="shared" si="29"/>
        <v>3</v>
      </c>
      <c r="M85" s="8">
        <f t="shared" si="30"/>
        <v>114.02446483180428</v>
      </c>
      <c r="N85" s="25">
        <f t="shared" si="31"/>
        <v>34</v>
      </c>
      <c r="O85" s="8">
        <f t="shared" si="32"/>
        <v>10880.737003058104</v>
      </c>
      <c r="P85" s="25">
        <f t="shared" si="33"/>
        <v>21</v>
      </c>
    </row>
    <row r="86" spans="1:16" ht="15" customHeight="1" x14ac:dyDescent="0.25">
      <c r="A86" s="23">
        <v>340001</v>
      </c>
      <c r="B86" s="23">
        <v>340001</v>
      </c>
      <c r="C86" s="24" t="s">
        <v>11</v>
      </c>
      <c r="D86" s="8">
        <v>56001</v>
      </c>
      <c r="E86" s="8">
        <v>1200866</v>
      </c>
      <c r="F86" s="8">
        <v>102438</v>
      </c>
      <c r="G86" s="8">
        <f t="shared" si="25"/>
        <v>1359305</v>
      </c>
      <c r="H86" s="25">
        <v>119</v>
      </c>
      <c r="I86" s="8">
        <f t="shared" si="26"/>
        <v>470.59663865546219</v>
      </c>
      <c r="J86" s="25">
        <f t="shared" si="27"/>
        <v>33</v>
      </c>
      <c r="K86" s="8">
        <f t="shared" si="28"/>
        <v>10091.310924369747</v>
      </c>
      <c r="L86" s="25">
        <f t="shared" si="29"/>
        <v>2</v>
      </c>
      <c r="M86" s="8">
        <f t="shared" si="30"/>
        <v>860.82352941176475</v>
      </c>
      <c r="N86" s="25">
        <f t="shared" si="31"/>
        <v>27</v>
      </c>
      <c r="O86" s="8">
        <f t="shared" si="32"/>
        <v>11422.731092436974</v>
      </c>
      <c r="P86" s="25">
        <f t="shared" si="33"/>
        <v>15</v>
      </c>
    </row>
    <row r="87" spans="1:16" ht="15" customHeight="1" x14ac:dyDescent="0.25">
      <c r="A87" s="23">
        <v>341001</v>
      </c>
      <c r="B87" s="23">
        <v>341001</v>
      </c>
      <c r="C87" s="24" t="s">
        <v>96</v>
      </c>
      <c r="D87" s="8">
        <v>1154101</v>
      </c>
      <c r="E87" s="8">
        <v>4387061</v>
      </c>
      <c r="F87" s="8">
        <v>4247499</v>
      </c>
      <c r="G87" s="8">
        <f t="shared" si="25"/>
        <v>9788661</v>
      </c>
      <c r="H87" s="25">
        <v>895</v>
      </c>
      <c r="I87" s="8">
        <f t="shared" si="26"/>
        <v>1289.4983240223464</v>
      </c>
      <c r="J87" s="25">
        <f t="shared" si="27"/>
        <v>9</v>
      </c>
      <c r="K87" s="8">
        <f t="shared" si="28"/>
        <v>4901.7441340782125</v>
      </c>
      <c r="L87" s="25">
        <f t="shared" si="29"/>
        <v>19</v>
      </c>
      <c r="M87" s="8">
        <f t="shared" si="30"/>
        <v>4745.8089385474859</v>
      </c>
      <c r="N87" s="25">
        <f t="shared" si="31"/>
        <v>19</v>
      </c>
      <c r="O87" s="8">
        <f t="shared" si="32"/>
        <v>10937.051396648045</v>
      </c>
      <c r="P87" s="25">
        <f t="shared" si="33"/>
        <v>20</v>
      </c>
    </row>
    <row r="88" spans="1:16" ht="15" customHeight="1" x14ac:dyDescent="0.25">
      <c r="A88" s="26">
        <v>343001</v>
      </c>
      <c r="B88" s="26">
        <v>343001</v>
      </c>
      <c r="C88" s="22" t="s">
        <v>114</v>
      </c>
      <c r="D88" s="9">
        <v>266086</v>
      </c>
      <c r="E88" s="9">
        <v>1888277</v>
      </c>
      <c r="F88" s="9">
        <v>3116142</v>
      </c>
      <c r="G88" s="9">
        <f t="shared" si="25"/>
        <v>5270505</v>
      </c>
      <c r="H88" s="27">
        <v>450</v>
      </c>
      <c r="I88" s="9">
        <f t="shared" si="26"/>
        <v>591.30222222222221</v>
      </c>
      <c r="J88" s="27">
        <f t="shared" si="27"/>
        <v>26</v>
      </c>
      <c r="K88" s="9">
        <f t="shared" si="28"/>
        <v>4196.1711111111108</v>
      </c>
      <c r="L88" s="27">
        <f t="shared" si="29"/>
        <v>30</v>
      </c>
      <c r="M88" s="9">
        <f t="shared" si="30"/>
        <v>6924.76</v>
      </c>
      <c r="N88" s="27">
        <f t="shared" si="31"/>
        <v>6</v>
      </c>
      <c r="O88" s="9">
        <f t="shared" si="32"/>
        <v>11712.233333333334</v>
      </c>
      <c r="P88" s="27">
        <f t="shared" si="33"/>
        <v>10</v>
      </c>
    </row>
    <row r="89" spans="1:16" ht="15" customHeight="1" x14ac:dyDescent="0.25">
      <c r="A89" s="23">
        <v>344001</v>
      </c>
      <c r="B89" s="23">
        <v>344001</v>
      </c>
      <c r="C89" s="24" t="s">
        <v>97</v>
      </c>
      <c r="D89" s="8">
        <v>451274</v>
      </c>
      <c r="E89" s="8">
        <v>2407108</v>
      </c>
      <c r="F89" s="8">
        <v>3191753</v>
      </c>
      <c r="G89" s="8">
        <f t="shared" si="25"/>
        <v>6050135</v>
      </c>
      <c r="H89" s="25">
        <v>565</v>
      </c>
      <c r="I89" s="8">
        <f t="shared" si="26"/>
        <v>798.71504424778766</v>
      </c>
      <c r="J89" s="25">
        <f t="shared" si="27"/>
        <v>23</v>
      </c>
      <c r="K89" s="8">
        <f t="shared" si="28"/>
        <v>4260.3681415929204</v>
      </c>
      <c r="L89" s="25">
        <f t="shared" si="29"/>
        <v>28</v>
      </c>
      <c r="M89" s="8">
        <f t="shared" si="30"/>
        <v>5649.1203539823009</v>
      </c>
      <c r="N89" s="25">
        <f t="shared" si="31"/>
        <v>11</v>
      </c>
      <c r="O89" s="8">
        <f t="shared" si="32"/>
        <v>10708.203539823009</v>
      </c>
      <c r="P89" s="25">
        <f t="shared" si="33"/>
        <v>22</v>
      </c>
    </row>
    <row r="90" spans="1:16" ht="15" customHeight="1" x14ac:dyDescent="0.25">
      <c r="A90" s="23">
        <v>345001</v>
      </c>
      <c r="B90" s="23">
        <v>345001</v>
      </c>
      <c r="C90" s="24" t="s">
        <v>81</v>
      </c>
      <c r="D90" s="8">
        <v>1030634</v>
      </c>
      <c r="E90" s="8">
        <v>9619602</v>
      </c>
      <c r="F90" s="8">
        <v>9180674</v>
      </c>
      <c r="G90" s="8">
        <f t="shared" si="25"/>
        <v>19830910</v>
      </c>
      <c r="H90" s="25">
        <v>2141</v>
      </c>
      <c r="I90" s="8">
        <f t="shared" si="26"/>
        <v>481.3797290985521</v>
      </c>
      <c r="J90" s="25">
        <f t="shared" si="27"/>
        <v>31</v>
      </c>
      <c r="K90" s="8">
        <f t="shared" si="28"/>
        <v>4493.0415693601117</v>
      </c>
      <c r="L90" s="25">
        <f t="shared" si="29"/>
        <v>27</v>
      </c>
      <c r="M90" s="8">
        <f t="shared" si="30"/>
        <v>4288.0308267164874</v>
      </c>
      <c r="N90" s="25">
        <f t="shared" si="31"/>
        <v>20</v>
      </c>
      <c r="O90" s="8">
        <f t="shared" si="32"/>
        <v>9262.4521251751503</v>
      </c>
      <c r="P90" s="25">
        <f t="shared" si="33"/>
        <v>32</v>
      </c>
    </row>
    <row r="91" spans="1:16" ht="15" customHeight="1" x14ac:dyDescent="0.25">
      <c r="A91" s="23">
        <v>346001</v>
      </c>
      <c r="B91" s="23">
        <v>346001</v>
      </c>
      <c r="C91" s="24" t="s">
        <v>98</v>
      </c>
      <c r="D91" s="8">
        <v>1003252</v>
      </c>
      <c r="E91" s="8">
        <v>4165968</v>
      </c>
      <c r="F91" s="8">
        <v>4512099</v>
      </c>
      <c r="G91" s="8">
        <f t="shared" si="25"/>
        <v>9681319</v>
      </c>
      <c r="H91" s="25">
        <v>868</v>
      </c>
      <c r="I91" s="8">
        <f t="shared" si="26"/>
        <v>1155.8202764976959</v>
      </c>
      <c r="J91" s="25">
        <f t="shared" si="27"/>
        <v>14</v>
      </c>
      <c r="K91" s="8">
        <f t="shared" si="28"/>
        <v>4799.5023041474651</v>
      </c>
      <c r="L91" s="25">
        <f t="shared" si="29"/>
        <v>23</v>
      </c>
      <c r="M91" s="8">
        <f t="shared" si="30"/>
        <v>5198.2707373271887</v>
      </c>
      <c r="N91" s="25">
        <f t="shared" si="31"/>
        <v>16</v>
      </c>
      <c r="O91" s="8">
        <f t="shared" si="32"/>
        <v>11153.593317972351</v>
      </c>
      <c r="P91" s="25">
        <f t="shared" si="33"/>
        <v>18</v>
      </c>
    </row>
    <row r="92" spans="1:16" ht="15" customHeight="1" x14ac:dyDescent="0.25">
      <c r="A92" s="23">
        <v>347001</v>
      </c>
      <c r="B92" s="23">
        <v>347001</v>
      </c>
      <c r="C92" s="24" t="s">
        <v>99</v>
      </c>
      <c r="D92" s="8">
        <v>155805</v>
      </c>
      <c r="E92" s="8">
        <v>3026169</v>
      </c>
      <c r="F92" s="8">
        <v>4489224</v>
      </c>
      <c r="G92" s="8">
        <f t="shared" si="25"/>
        <v>7671198</v>
      </c>
      <c r="H92" s="25">
        <v>624</v>
      </c>
      <c r="I92" s="8">
        <f t="shared" si="26"/>
        <v>249.6875</v>
      </c>
      <c r="J92" s="25">
        <f t="shared" si="27"/>
        <v>35</v>
      </c>
      <c r="K92" s="8">
        <f t="shared" si="28"/>
        <v>4849.6298076923076</v>
      </c>
      <c r="L92" s="25">
        <f t="shared" si="29"/>
        <v>21</v>
      </c>
      <c r="M92" s="8">
        <f t="shared" si="30"/>
        <v>7194.2692307692305</v>
      </c>
      <c r="N92" s="25">
        <f t="shared" si="31"/>
        <v>4</v>
      </c>
      <c r="O92" s="8">
        <f t="shared" si="32"/>
        <v>12293.586538461539</v>
      </c>
      <c r="P92" s="25">
        <f t="shared" si="33"/>
        <v>8</v>
      </c>
    </row>
    <row r="93" spans="1:16" ht="15" customHeight="1" x14ac:dyDescent="0.25">
      <c r="A93" s="26">
        <v>348001</v>
      </c>
      <c r="B93" s="26">
        <v>348001</v>
      </c>
      <c r="C93" s="22" t="s">
        <v>115</v>
      </c>
      <c r="D93" s="9">
        <v>815924</v>
      </c>
      <c r="E93" s="9">
        <v>2718082</v>
      </c>
      <c r="F93" s="9">
        <v>4588561</v>
      </c>
      <c r="G93" s="9">
        <f t="shared" si="25"/>
        <v>8122567</v>
      </c>
      <c r="H93" s="27">
        <v>645</v>
      </c>
      <c r="I93" s="9">
        <f t="shared" si="26"/>
        <v>1264.9984496124032</v>
      </c>
      <c r="J93" s="27">
        <f t="shared" si="27"/>
        <v>10</v>
      </c>
      <c r="K93" s="9">
        <f t="shared" si="28"/>
        <v>4214.0806201550386</v>
      </c>
      <c r="L93" s="27">
        <f t="shared" si="29"/>
        <v>29</v>
      </c>
      <c r="M93" s="9">
        <f t="shared" si="30"/>
        <v>7114.048062015504</v>
      </c>
      <c r="N93" s="27">
        <f t="shared" si="31"/>
        <v>5</v>
      </c>
      <c r="O93" s="9">
        <f t="shared" si="32"/>
        <v>12593.127131782945</v>
      </c>
      <c r="P93" s="27">
        <f t="shared" si="33"/>
        <v>5</v>
      </c>
    </row>
    <row r="94" spans="1:16" ht="15" customHeight="1" x14ac:dyDescent="0.25">
      <c r="A94" s="23" t="s">
        <v>122</v>
      </c>
      <c r="B94" s="23" t="s">
        <v>122</v>
      </c>
      <c r="C94" s="24" t="s">
        <v>101</v>
      </c>
      <c r="D94" s="8">
        <v>89872</v>
      </c>
      <c r="E94" s="8">
        <v>839560</v>
      </c>
      <c r="F94" s="8">
        <v>1034963</v>
      </c>
      <c r="G94" s="8">
        <f t="shared" si="25"/>
        <v>1964395</v>
      </c>
      <c r="H94" s="25">
        <v>173</v>
      </c>
      <c r="I94" s="8">
        <f t="shared" si="26"/>
        <v>519.49132947976875</v>
      </c>
      <c r="J94" s="25">
        <f t="shared" si="27"/>
        <v>30</v>
      </c>
      <c r="K94" s="8">
        <f t="shared" si="28"/>
        <v>4852.9479768786123</v>
      </c>
      <c r="L94" s="25">
        <f t="shared" si="29"/>
        <v>20</v>
      </c>
      <c r="M94" s="8">
        <f t="shared" si="30"/>
        <v>5982.4450867052019</v>
      </c>
      <c r="N94" s="25">
        <f t="shared" si="31"/>
        <v>9</v>
      </c>
      <c r="O94" s="8">
        <f t="shared" si="32"/>
        <v>11354.884393063583</v>
      </c>
      <c r="P94" s="25">
        <f t="shared" si="33"/>
        <v>16</v>
      </c>
    </row>
    <row r="95" spans="1:16" ht="15" customHeight="1" x14ac:dyDescent="0.25">
      <c r="A95" s="23" t="s">
        <v>123</v>
      </c>
      <c r="B95" s="23" t="s">
        <v>123</v>
      </c>
      <c r="C95" s="24" t="s">
        <v>91</v>
      </c>
      <c r="D95" s="8">
        <v>541518</v>
      </c>
      <c r="E95" s="8">
        <v>2579346</v>
      </c>
      <c r="F95" s="8">
        <v>2802285</v>
      </c>
      <c r="G95" s="8">
        <f t="shared" si="25"/>
        <v>5923149</v>
      </c>
      <c r="H95" s="25">
        <v>475</v>
      </c>
      <c r="I95" s="8">
        <f t="shared" si="26"/>
        <v>1140.0378947368422</v>
      </c>
      <c r="J95" s="25">
        <f t="shared" si="27"/>
        <v>15</v>
      </c>
      <c r="K95" s="8">
        <f t="shared" si="28"/>
        <v>5430.202105263158</v>
      </c>
      <c r="L95" s="25">
        <f t="shared" si="29"/>
        <v>15</v>
      </c>
      <c r="M95" s="8">
        <f t="shared" si="30"/>
        <v>5899.5473684210529</v>
      </c>
      <c r="N95" s="25">
        <f t="shared" si="31"/>
        <v>10</v>
      </c>
      <c r="O95" s="8">
        <f t="shared" si="32"/>
        <v>12469.787368421054</v>
      </c>
      <c r="P95" s="25">
        <f t="shared" si="33"/>
        <v>6</v>
      </c>
    </row>
    <row r="96" spans="1:16" ht="15" customHeight="1" x14ac:dyDescent="0.25">
      <c r="A96" s="23" t="s">
        <v>124</v>
      </c>
      <c r="B96" s="23" t="s">
        <v>124</v>
      </c>
      <c r="C96" s="24" t="s">
        <v>102</v>
      </c>
      <c r="D96" s="8">
        <v>1519332</v>
      </c>
      <c r="E96" s="8">
        <v>1938683</v>
      </c>
      <c r="F96" s="8">
        <v>1299088</v>
      </c>
      <c r="G96" s="8">
        <f t="shared" si="25"/>
        <v>4757103</v>
      </c>
      <c r="H96" s="25">
        <v>412</v>
      </c>
      <c r="I96" s="8">
        <f t="shared" si="26"/>
        <v>3687.6990291262136</v>
      </c>
      <c r="J96" s="25">
        <f t="shared" si="27"/>
        <v>2</v>
      </c>
      <c r="K96" s="8">
        <f t="shared" si="28"/>
        <v>4705.5412621359219</v>
      </c>
      <c r="L96" s="25">
        <f t="shared" si="29"/>
        <v>24</v>
      </c>
      <c r="M96" s="8">
        <f t="shared" si="30"/>
        <v>3153.1262135922329</v>
      </c>
      <c r="N96" s="25">
        <f t="shared" si="31"/>
        <v>24</v>
      </c>
      <c r="O96" s="8">
        <f t="shared" si="32"/>
        <v>11546.36650485437</v>
      </c>
      <c r="P96" s="25">
        <f t="shared" si="33"/>
        <v>13</v>
      </c>
    </row>
    <row r="97" spans="1:16" ht="15" customHeight="1" x14ac:dyDescent="0.25">
      <c r="A97" s="23" t="s">
        <v>125</v>
      </c>
      <c r="B97" s="23" t="s">
        <v>125</v>
      </c>
      <c r="C97" s="24" t="s">
        <v>92</v>
      </c>
      <c r="D97" s="8">
        <v>756396</v>
      </c>
      <c r="E97" s="8">
        <v>2199301</v>
      </c>
      <c r="F97" s="8">
        <v>3073486</v>
      </c>
      <c r="G97" s="8">
        <f t="shared" si="25"/>
        <v>6029183</v>
      </c>
      <c r="H97" s="25">
        <v>574</v>
      </c>
      <c r="I97" s="8">
        <f t="shared" si="26"/>
        <v>1317.7630662020906</v>
      </c>
      <c r="J97" s="25">
        <f t="shared" si="27"/>
        <v>8</v>
      </c>
      <c r="K97" s="8">
        <f t="shared" si="28"/>
        <v>3831.5348432055748</v>
      </c>
      <c r="L97" s="25">
        <f t="shared" si="29"/>
        <v>33</v>
      </c>
      <c r="M97" s="8">
        <f t="shared" si="30"/>
        <v>5354.5052264808364</v>
      </c>
      <c r="N97" s="25">
        <f t="shared" si="31"/>
        <v>14</v>
      </c>
      <c r="O97" s="8">
        <f t="shared" si="32"/>
        <v>10503.803135888502</v>
      </c>
      <c r="P97" s="25">
        <f t="shared" si="33"/>
        <v>24</v>
      </c>
    </row>
    <row r="98" spans="1:16" s="15" customFormat="1" ht="15" customHeight="1" x14ac:dyDescent="0.25">
      <c r="A98" s="26" t="s">
        <v>126</v>
      </c>
      <c r="B98" s="26" t="s">
        <v>126</v>
      </c>
      <c r="C98" s="22" t="s">
        <v>103</v>
      </c>
      <c r="D98" s="9">
        <v>770840</v>
      </c>
      <c r="E98" s="9">
        <v>2685220</v>
      </c>
      <c r="F98" s="9">
        <v>4522277</v>
      </c>
      <c r="G98" s="9">
        <f t="shared" si="25"/>
        <v>7978337</v>
      </c>
      <c r="H98" s="27">
        <v>654</v>
      </c>
      <c r="I98" s="9">
        <f t="shared" si="26"/>
        <v>1178.6544342507646</v>
      </c>
      <c r="J98" s="27">
        <f t="shared" si="27"/>
        <v>13</v>
      </c>
      <c r="K98" s="9">
        <f t="shared" si="28"/>
        <v>4105.8409785932718</v>
      </c>
      <c r="L98" s="27">
        <f t="shared" si="29"/>
        <v>32</v>
      </c>
      <c r="M98" s="9">
        <f t="shared" si="30"/>
        <v>6914.7966360856271</v>
      </c>
      <c r="N98" s="27">
        <f t="shared" si="31"/>
        <v>7</v>
      </c>
      <c r="O98" s="9">
        <f t="shared" si="32"/>
        <v>12199.292048929663</v>
      </c>
      <c r="P98" s="27">
        <f t="shared" si="33"/>
        <v>9</v>
      </c>
    </row>
    <row r="99" spans="1:16" ht="15" customHeight="1" x14ac:dyDescent="0.25">
      <c r="A99" s="23" t="s">
        <v>127</v>
      </c>
      <c r="B99" s="23" t="s">
        <v>127</v>
      </c>
      <c r="C99" s="24" t="s">
        <v>89</v>
      </c>
      <c r="D99" s="8">
        <v>381793</v>
      </c>
      <c r="E99" s="8">
        <v>982928</v>
      </c>
      <c r="F99" s="8">
        <v>3312646</v>
      </c>
      <c r="G99" s="8">
        <f t="shared" si="25"/>
        <v>4677367</v>
      </c>
      <c r="H99" s="25">
        <v>310</v>
      </c>
      <c r="I99" s="8">
        <f t="shared" si="26"/>
        <v>1231.5903225806451</v>
      </c>
      <c r="J99" s="25">
        <f t="shared" si="27"/>
        <v>12</v>
      </c>
      <c r="K99" s="8">
        <f t="shared" si="28"/>
        <v>3170.7354838709675</v>
      </c>
      <c r="L99" s="25">
        <f t="shared" si="29"/>
        <v>35</v>
      </c>
      <c r="M99" s="8">
        <f t="shared" si="30"/>
        <v>10685.954838709677</v>
      </c>
      <c r="N99" s="25">
        <f t="shared" si="31"/>
        <v>1</v>
      </c>
      <c r="O99" s="8">
        <f t="shared" si="32"/>
        <v>15088.280645161289</v>
      </c>
      <c r="P99" s="25">
        <f t="shared" si="33"/>
        <v>3</v>
      </c>
    </row>
    <row r="100" spans="1:16" s="16" customFormat="1" ht="15" customHeight="1" x14ac:dyDescent="0.25">
      <c r="A100" s="23" t="s">
        <v>128</v>
      </c>
      <c r="B100" s="23" t="s">
        <v>128</v>
      </c>
      <c r="C100" s="24" t="s">
        <v>104</v>
      </c>
      <c r="D100" s="8">
        <v>258490</v>
      </c>
      <c r="E100" s="8">
        <v>2710978</v>
      </c>
      <c r="F100" s="8">
        <v>1400897</v>
      </c>
      <c r="G100" s="8">
        <f t="shared" si="25"/>
        <v>4370365</v>
      </c>
      <c r="H100" s="25">
        <v>455</v>
      </c>
      <c r="I100" s="8">
        <f t="shared" si="26"/>
        <v>568.1098901098901</v>
      </c>
      <c r="J100" s="25">
        <f t="shared" si="27"/>
        <v>27</v>
      </c>
      <c r="K100" s="8">
        <f t="shared" si="28"/>
        <v>5958.1934065934065</v>
      </c>
      <c r="L100" s="25">
        <f t="shared" si="29"/>
        <v>11</v>
      </c>
      <c r="M100" s="8">
        <f t="shared" si="30"/>
        <v>3078.8945054945057</v>
      </c>
      <c r="N100" s="25">
        <f t="shared" si="31"/>
        <v>25</v>
      </c>
      <c r="O100" s="8">
        <f t="shared" si="32"/>
        <v>9605.197802197803</v>
      </c>
      <c r="P100" s="25">
        <f t="shared" si="33"/>
        <v>30</v>
      </c>
    </row>
    <row r="101" spans="1:16" ht="15" customHeight="1" x14ac:dyDescent="0.25">
      <c r="A101" s="23" t="s">
        <v>129</v>
      </c>
      <c r="B101" s="23" t="s">
        <v>129</v>
      </c>
      <c r="C101" s="24" t="s">
        <v>88</v>
      </c>
      <c r="D101" s="8">
        <v>224200</v>
      </c>
      <c r="E101" s="8">
        <v>1452169</v>
      </c>
      <c r="F101" s="8">
        <v>1348539</v>
      </c>
      <c r="G101" s="8">
        <f t="shared" si="25"/>
        <v>3024908</v>
      </c>
      <c r="H101" s="25">
        <v>262</v>
      </c>
      <c r="I101" s="8">
        <f t="shared" si="26"/>
        <v>855.72519083969462</v>
      </c>
      <c r="J101" s="25">
        <f t="shared" si="27"/>
        <v>18</v>
      </c>
      <c r="K101" s="8">
        <f t="shared" si="28"/>
        <v>5542.6297709923665</v>
      </c>
      <c r="L101" s="25">
        <f t="shared" si="29"/>
        <v>14</v>
      </c>
      <c r="M101" s="8">
        <f t="shared" si="30"/>
        <v>5147.0954198473282</v>
      </c>
      <c r="N101" s="25">
        <f t="shared" si="31"/>
        <v>17</v>
      </c>
      <c r="O101" s="8">
        <f t="shared" si="32"/>
        <v>11545.450381679389</v>
      </c>
      <c r="P101" s="25">
        <f t="shared" si="33"/>
        <v>14</v>
      </c>
    </row>
    <row r="102" spans="1:16" s="16" customFormat="1" ht="15" customHeight="1" x14ac:dyDescent="0.25">
      <c r="A102" s="23" t="s">
        <v>130</v>
      </c>
      <c r="B102" s="23" t="s">
        <v>130</v>
      </c>
      <c r="C102" s="24" t="s">
        <v>93</v>
      </c>
      <c r="D102" s="8">
        <v>92947</v>
      </c>
      <c r="E102" s="8">
        <v>820192</v>
      </c>
      <c r="F102" s="8">
        <v>643312</v>
      </c>
      <c r="G102" s="8">
        <f t="shared" si="25"/>
        <v>1556451</v>
      </c>
      <c r="H102" s="25">
        <v>156</v>
      </c>
      <c r="I102" s="8">
        <f t="shared" si="26"/>
        <v>595.81410256410254</v>
      </c>
      <c r="J102" s="25">
        <f t="shared" si="27"/>
        <v>25</v>
      </c>
      <c r="K102" s="8">
        <f t="shared" si="28"/>
        <v>5257.6410256410254</v>
      </c>
      <c r="L102" s="25">
        <f t="shared" si="29"/>
        <v>17</v>
      </c>
      <c r="M102" s="8">
        <f t="shared" si="30"/>
        <v>4123.7948717948721</v>
      </c>
      <c r="N102" s="25">
        <f t="shared" si="31"/>
        <v>23</v>
      </c>
      <c r="O102" s="8">
        <f t="shared" si="32"/>
        <v>9977.25</v>
      </c>
      <c r="P102" s="25">
        <f t="shared" si="33"/>
        <v>29</v>
      </c>
    </row>
    <row r="103" spans="1:16" ht="15" customHeight="1" x14ac:dyDescent="0.25">
      <c r="A103" s="26" t="s">
        <v>131</v>
      </c>
      <c r="B103" s="26" t="s">
        <v>131</v>
      </c>
      <c r="C103" s="22" t="s">
        <v>105</v>
      </c>
      <c r="D103" s="9">
        <v>260650</v>
      </c>
      <c r="E103" s="9">
        <v>3663826</v>
      </c>
      <c r="F103" s="9">
        <v>2310049</v>
      </c>
      <c r="G103" s="9">
        <f t="shared" si="25"/>
        <v>6234525</v>
      </c>
      <c r="H103" s="27">
        <v>551</v>
      </c>
      <c r="I103" s="9">
        <f t="shared" si="26"/>
        <v>473.04900181488205</v>
      </c>
      <c r="J103" s="27">
        <f t="shared" si="27"/>
        <v>32</v>
      </c>
      <c r="K103" s="9">
        <f t="shared" si="28"/>
        <v>6649.4119782214157</v>
      </c>
      <c r="L103" s="27">
        <f t="shared" si="29"/>
        <v>9</v>
      </c>
      <c r="M103" s="9">
        <f t="shared" si="30"/>
        <v>4192.4664246823959</v>
      </c>
      <c r="N103" s="27">
        <f t="shared" si="31"/>
        <v>21</v>
      </c>
      <c r="O103" s="9">
        <f t="shared" si="32"/>
        <v>11314.927404718694</v>
      </c>
      <c r="P103" s="27">
        <f t="shared" si="33"/>
        <v>17</v>
      </c>
    </row>
    <row r="104" spans="1:16" ht="15" customHeight="1" x14ac:dyDescent="0.25">
      <c r="A104" s="23" t="s">
        <v>132</v>
      </c>
      <c r="B104" s="23" t="s">
        <v>132</v>
      </c>
      <c r="C104" s="24" t="s">
        <v>108</v>
      </c>
      <c r="D104" s="8">
        <v>287007</v>
      </c>
      <c r="E104" s="8">
        <v>3004781</v>
      </c>
      <c r="F104" s="8">
        <v>4716906</v>
      </c>
      <c r="G104" s="8">
        <f t="shared" si="25"/>
        <v>8008694</v>
      </c>
      <c r="H104" s="25">
        <v>786</v>
      </c>
      <c r="I104" s="8">
        <f t="shared" si="26"/>
        <v>365.14885496183206</v>
      </c>
      <c r="J104" s="25">
        <f t="shared" si="27"/>
        <v>34</v>
      </c>
      <c r="K104" s="8">
        <f t="shared" si="28"/>
        <v>3822.876590330789</v>
      </c>
      <c r="L104" s="25">
        <f t="shared" si="29"/>
        <v>34</v>
      </c>
      <c r="M104" s="8">
        <f t="shared" si="30"/>
        <v>6001.1526717557254</v>
      </c>
      <c r="N104" s="25">
        <f t="shared" si="31"/>
        <v>8</v>
      </c>
      <c r="O104" s="8">
        <f t="shared" si="32"/>
        <v>10189.178117048346</v>
      </c>
      <c r="P104" s="25">
        <f t="shared" si="33"/>
        <v>27</v>
      </c>
    </row>
    <row r="105" spans="1:16" ht="15" customHeight="1" x14ac:dyDescent="0.25">
      <c r="A105" s="23" t="s">
        <v>133</v>
      </c>
      <c r="B105" s="23" t="s">
        <v>133</v>
      </c>
      <c r="C105" s="24" t="s">
        <v>106</v>
      </c>
      <c r="D105" s="8">
        <v>231691</v>
      </c>
      <c r="E105" s="8">
        <v>1081537</v>
      </c>
      <c r="F105" s="8">
        <v>1975802</v>
      </c>
      <c r="G105" s="8">
        <f t="shared" si="25"/>
        <v>3289030</v>
      </c>
      <c r="H105" s="25">
        <v>233</v>
      </c>
      <c r="I105" s="8">
        <f t="shared" si="26"/>
        <v>994.38197424892701</v>
      </c>
      <c r="J105" s="25">
        <f t="shared" si="27"/>
        <v>17</v>
      </c>
      <c r="K105" s="8">
        <f t="shared" si="28"/>
        <v>4641.7896995708152</v>
      </c>
      <c r="L105" s="25">
        <f t="shared" si="29"/>
        <v>26</v>
      </c>
      <c r="M105" s="8">
        <f t="shared" si="30"/>
        <v>8479.8369098712446</v>
      </c>
      <c r="N105" s="25">
        <f t="shared" si="31"/>
        <v>3</v>
      </c>
      <c r="O105" s="8">
        <f t="shared" si="32"/>
        <v>14116.008583690986</v>
      </c>
      <c r="P105" s="25">
        <f t="shared" si="33"/>
        <v>4</v>
      </c>
    </row>
    <row r="106" spans="1:16" s="16" customFormat="1" ht="15" customHeight="1" x14ac:dyDescent="0.25">
      <c r="A106" s="23" t="s">
        <v>134</v>
      </c>
      <c r="B106" s="23" t="s">
        <v>134</v>
      </c>
      <c r="C106" s="24" t="s">
        <v>109</v>
      </c>
      <c r="D106" s="8">
        <v>536433</v>
      </c>
      <c r="E106" s="8">
        <v>2812544</v>
      </c>
      <c r="F106" s="8">
        <v>3755935</v>
      </c>
      <c r="G106" s="8">
        <f t="shared" si="25"/>
        <v>7104912</v>
      </c>
      <c r="H106" s="25">
        <v>682</v>
      </c>
      <c r="I106" s="8">
        <f t="shared" si="26"/>
        <v>786.55865102639291</v>
      </c>
      <c r="J106" s="25">
        <f t="shared" si="27"/>
        <v>24</v>
      </c>
      <c r="K106" s="8">
        <f t="shared" si="28"/>
        <v>4123.9648093841643</v>
      </c>
      <c r="L106" s="25">
        <f t="shared" si="29"/>
        <v>31</v>
      </c>
      <c r="M106" s="8">
        <f t="shared" si="30"/>
        <v>5507.2360703812319</v>
      </c>
      <c r="N106" s="25">
        <f t="shared" si="31"/>
        <v>12</v>
      </c>
      <c r="O106" s="8">
        <f t="shared" si="32"/>
        <v>10417.759530791789</v>
      </c>
      <c r="P106" s="25">
        <f t="shared" si="33"/>
        <v>25</v>
      </c>
    </row>
    <row r="107" spans="1:16" s="16" customFormat="1" ht="15" customHeight="1" x14ac:dyDescent="0.25">
      <c r="A107" s="23" t="s">
        <v>135</v>
      </c>
      <c r="B107" s="23" t="s">
        <v>135</v>
      </c>
      <c r="C107" s="24" t="s">
        <v>107</v>
      </c>
      <c r="D107" s="8">
        <v>444433</v>
      </c>
      <c r="E107" s="8">
        <v>1522290</v>
      </c>
      <c r="F107" s="8">
        <v>1458916</v>
      </c>
      <c r="G107" s="8">
        <f t="shared" si="25"/>
        <v>3425639</v>
      </c>
      <c r="H107" s="25">
        <v>294</v>
      </c>
      <c r="I107" s="8">
        <f t="shared" si="26"/>
        <v>1511.6768707482993</v>
      </c>
      <c r="J107" s="25">
        <f t="shared" si="27"/>
        <v>6</v>
      </c>
      <c r="K107" s="8">
        <f t="shared" si="28"/>
        <v>5177.8571428571431</v>
      </c>
      <c r="L107" s="25">
        <f t="shared" si="29"/>
        <v>18</v>
      </c>
      <c r="M107" s="8">
        <f t="shared" si="30"/>
        <v>4962.2993197278911</v>
      </c>
      <c r="N107" s="25">
        <f t="shared" si="31"/>
        <v>18</v>
      </c>
      <c r="O107" s="8">
        <f t="shared" si="32"/>
        <v>11651.833333333332</v>
      </c>
      <c r="P107" s="25">
        <f t="shared" si="33"/>
        <v>11</v>
      </c>
    </row>
    <row r="108" spans="1:16" s="16" customFormat="1" ht="15" customHeight="1" x14ac:dyDescent="0.25">
      <c r="A108" s="26" t="s">
        <v>136</v>
      </c>
      <c r="B108" s="26" t="s">
        <v>136</v>
      </c>
      <c r="C108" s="22" t="s">
        <v>90</v>
      </c>
      <c r="D108" s="9">
        <v>194268</v>
      </c>
      <c r="E108" s="9">
        <v>1096261</v>
      </c>
      <c r="F108" s="9">
        <v>931213</v>
      </c>
      <c r="G108" s="9">
        <f t="shared" si="25"/>
        <v>2221742</v>
      </c>
      <c r="H108" s="27">
        <v>179</v>
      </c>
      <c r="I108" s="9">
        <f t="shared" si="26"/>
        <v>1085.2960893854749</v>
      </c>
      <c r="J108" s="27">
        <f t="shared" si="27"/>
        <v>16</v>
      </c>
      <c r="K108" s="9">
        <f t="shared" si="28"/>
        <v>6124.36312849162</v>
      </c>
      <c r="L108" s="27">
        <f t="shared" si="29"/>
        <v>10</v>
      </c>
      <c r="M108" s="9">
        <f t="shared" si="30"/>
        <v>5202.3072625698323</v>
      </c>
      <c r="N108" s="27">
        <f t="shared" si="31"/>
        <v>15</v>
      </c>
      <c r="O108" s="9">
        <f t="shared" si="32"/>
        <v>12411.966480446928</v>
      </c>
      <c r="P108" s="27">
        <f t="shared" si="33"/>
        <v>7</v>
      </c>
    </row>
    <row r="109" spans="1:16" s="16" customFormat="1" ht="15" customHeight="1" x14ac:dyDescent="0.25">
      <c r="A109" s="23" t="s">
        <v>137</v>
      </c>
      <c r="B109" s="23" t="s">
        <v>137</v>
      </c>
      <c r="C109" s="24" t="s">
        <v>78</v>
      </c>
      <c r="D109" s="8">
        <v>1040417</v>
      </c>
      <c r="E109" s="8">
        <v>8955538</v>
      </c>
      <c r="F109" s="8">
        <v>7989952</v>
      </c>
      <c r="G109" s="8">
        <f t="shared" si="25"/>
        <v>17985907</v>
      </c>
      <c r="H109" s="25">
        <v>1914</v>
      </c>
      <c r="I109" s="8">
        <f t="shared" si="26"/>
        <v>543.58254963427373</v>
      </c>
      <c r="J109" s="25">
        <f t="shared" si="27"/>
        <v>29</v>
      </c>
      <c r="K109" s="8">
        <f t="shared" si="28"/>
        <v>4678.9644723092997</v>
      </c>
      <c r="L109" s="25">
        <f t="shared" si="29"/>
        <v>25</v>
      </c>
      <c r="M109" s="8">
        <f t="shared" si="30"/>
        <v>4174.4785788923718</v>
      </c>
      <c r="N109" s="25">
        <f t="shared" si="31"/>
        <v>22</v>
      </c>
      <c r="O109" s="8">
        <f t="shared" si="32"/>
        <v>9397.0256008359465</v>
      </c>
      <c r="P109" s="25">
        <f t="shared" si="33"/>
        <v>31</v>
      </c>
    </row>
    <row r="110" spans="1:16" s="16" customFormat="1" ht="15" customHeight="1" x14ac:dyDescent="0.25">
      <c r="A110" s="23" t="s">
        <v>138</v>
      </c>
      <c r="B110" s="23" t="s">
        <v>138</v>
      </c>
      <c r="C110" s="24" t="s">
        <v>95</v>
      </c>
      <c r="D110" s="8">
        <v>1012323</v>
      </c>
      <c r="E110" s="8">
        <v>3586135</v>
      </c>
      <c r="F110" s="8">
        <v>4053328</v>
      </c>
      <c r="G110" s="8">
        <f t="shared" si="25"/>
        <v>8651786</v>
      </c>
      <c r="H110" s="25">
        <v>747</v>
      </c>
      <c r="I110" s="8">
        <f t="shared" si="26"/>
        <v>1355.1847389558234</v>
      </c>
      <c r="J110" s="25">
        <f t="shared" si="27"/>
        <v>7</v>
      </c>
      <c r="K110" s="8">
        <f t="shared" si="28"/>
        <v>4800.7161981258369</v>
      </c>
      <c r="L110" s="25">
        <f t="shared" si="29"/>
        <v>22</v>
      </c>
      <c r="M110" s="8">
        <f t="shared" si="30"/>
        <v>5426.141900937082</v>
      </c>
      <c r="N110" s="25">
        <f t="shared" si="31"/>
        <v>13</v>
      </c>
      <c r="O110" s="8">
        <f t="shared" si="32"/>
        <v>11582.042838018742</v>
      </c>
      <c r="P110" s="25">
        <f t="shared" si="33"/>
        <v>12</v>
      </c>
    </row>
    <row r="111" spans="1:16" s="16" customFormat="1" ht="15" customHeight="1" x14ac:dyDescent="0.25">
      <c r="A111" s="23" t="s">
        <v>139</v>
      </c>
      <c r="B111" s="23" t="s">
        <v>139</v>
      </c>
      <c r="C111" s="24" t="s">
        <v>100</v>
      </c>
      <c r="D111" s="8">
        <v>595022</v>
      </c>
      <c r="E111" s="8">
        <v>1647821</v>
      </c>
      <c r="F111" s="8">
        <v>771902</v>
      </c>
      <c r="G111" s="8">
        <f t="shared" si="25"/>
        <v>3014745</v>
      </c>
      <c r="H111" s="25">
        <v>297</v>
      </c>
      <c r="I111" s="8">
        <f t="shared" si="26"/>
        <v>2003.4410774410774</v>
      </c>
      <c r="J111" s="25">
        <f t="shared" si="27"/>
        <v>3</v>
      </c>
      <c r="K111" s="8">
        <f t="shared" si="28"/>
        <v>5548.2188552188554</v>
      </c>
      <c r="L111" s="25">
        <f t="shared" si="29"/>
        <v>13</v>
      </c>
      <c r="M111" s="8">
        <f t="shared" si="30"/>
        <v>2598.9966329966328</v>
      </c>
      <c r="N111" s="25">
        <f t="shared" si="31"/>
        <v>26</v>
      </c>
      <c r="O111" s="8">
        <f t="shared" si="32"/>
        <v>10150.656565656565</v>
      </c>
      <c r="P111" s="25">
        <f t="shared" si="33"/>
        <v>28</v>
      </c>
    </row>
    <row r="112" spans="1:16" s="16" customFormat="1" ht="15" customHeight="1" x14ac:dyDescent="0.25">
      <c r="A112" s="23" t="s">
        <v>116</v>
      </c>
      <c r="B112" s="23" t="s">
        <v>116</v>
      </c>
      <c r="C112" s="24" t="s">
        <v>117</v>
      </c>
      <c r="D112" s="8">
        <v>182179</v>
      </c>
      <c r="E112" s="8">
        <v>1208497</v>
      </c>
      <c r="F112" s="8">
        <v>141830</v>
      </c>
      <c r="G112" s="8">
        <f t="shared" si="25"/>
        <v>1532506</v>
      </c>
      <c r="H112" s="25">
        <v>215</v>
      </c>
      <c r="I112" s="8">
        <f t="shared" si="26"/>
        <v>847.3441860465116</v>
      </c>
      <c r="J112" s="25">
        <f t="shared" si="27"/>
        <v>19</v>
      </c>
      <c r="K112" s="8">
        <f t="shared" si="28"/>
        <v>5620.9162790697674</v>
      </c>
      <c r="L112" s="25">
        <f t="shared" si="29"/>
        <v>12</v>
      </c>
      <c r="M112" s="8">
        <f t="shared" si="30"/>
        <v>659.67441860465112</v>
      </c>
      <c r="N112" s="25">
        <f t="shared" si="31"/>
        <v>29</v>
      </c>
      <c r="O112" s="8">
        <f t="shared" si="32"/>
        <v>7127.93488372093</v>
      </c>
      <c r="P112" s="25">
        <f t="shared" si="33"/>
        <v>35</v>
      </c>
    </row>
    <row r="113" spans="1:16" s="16" customFormat="1" ht="15" customHeight="1" x14ac:dyDescent="0.25">
      <c r="A113" s="26" t="s">
        <v>118</v>
      </c>
      <c r="B113" s="26" t="s">
        <v>118</v>
      </c>
      <c r="C113" s="22" t="s">
        <v>119</v>
      </c>
      <c r="D113" s="9">
        <v>242363</v>
      </c>
      <c r="E113" s="9">
        <v>684979</v>
      </c>
      <c r="F113" s="9">
        <v>1138497</v>
      </c>
      <c r="G113" s="9">
        <f t="shared" si="25"/>
        <v>2065839</v>
      </c>
      <c r="H113" s="27">
        <v>130</v>
      </c>
      <c r="I113" s="9">
        <f t="shared" si="26"/>
        <v>1864.3307692307692</v>
      </c>
      <c r="J113" s="27">
        <f t="shared" si="27"/>
        <v>4</v>
      </c>
      <c r="K113" s="9">
        <f t="shared" si="28"/>
        <v>5269.0692307692307</v>
      </c>
      <c r="L113" s="27">
        <f t="shared" si="29"/>
        <v>16</v>
      </c>
      <c r="M113" s="9">
        <f t="shared" si="30"/>
        <v>8757.6692307692301</v>
      </c>
      <c r="N113" s="27">
        <f t="shared" si="31"/>
        <v>2</v>
      </c>
      <c r="O113" s="9">
        <f t="shared" si="32"/>
        <v>15891.06923076923</v>
      </c>
      <c r="P113" s="27">
        <f t="shared" si="33"/>
        <v>2</v>
      </c>
    </row>
    <row r="114" spans="1:16" s="10" customFormat="1" ht="15" customHeight="1" thickBot="1" x14ac:dyDescent="0.3">
      <c r="A114" s="11"/>
      <c r="B114" s="11"/>
      <c r="C114" s="12" t="s">
        <v>7</v>
      </c>
      <c r="D114" s="13">
        <f>SUM(D79:D113)</f>
        <v>21865865</v>
      </c>
      <c r="E114" s="13">
        <f>SUM(E79:E113)</f>
        <v>117902238</v>
      </c>
      <c r="F114" s="13">
        <f>SUM(F79:F113)</f>
        <v>83724601</v>
      </c>
      <c r="G114" s="13">
        <f>SUM(G79:G113)</f>
        <v>223492704</v>
      </c>
      <c r="H114" s="14">
        <f>SUM(H79:H113)</f>
        <v>20338</v>
      </c>
      <c r="I114" s="13">
        <f t="shared" si="26"/>
        <v>1075.1236601435737</v>
      </c>
      <c r="J114" s="14"/>
      <c r="K114" s="13">
        <f t="shared" si="28"/>
        <v>5797.140230111122</v>
      </c>
      <c r="L114" s="14"/>
      <c r="M114" s="13">
        <f t="shared" si="30"/>
        <v>4116.6585209951818</v>
      </c>
      <c r="N114" s="14"/>
      <c r="O114" s="13">
        <f t="shared" si="32"/>
        <v>10988.922411249878</v>
      </c>
      <c r="P114" s="14"/>
    </row>
    <row r="115" spans="1:16" s="10" customFormat="1" ht="7.95" customHeight="1" thickTop="1" x14ac:dyDescent="0.25">
      <c r="A115" s="28"/>
      <c r="B115" s="29"/>
      <c r="C115" s="30"/>
      <c r="D115" s="31"/>
      <c r="E115" s="31"/>
      <c r="F115" s="31"/>
      <c r="G115" s="31"/>
      <c r="H115" s="32"/>
      <c r="I115" s="33"/>
      <c r="J115" s="34"/>
      <c r="K115" s="31"/>
      <c r="L115" s="34"/>
      <c r="M115" s="31"/>
      <c r="N115" s="34"/>
      <c r="O115" s="31"/>
      <c r="P115" s="32"/>
    </row>
    <row r="116" spans="1:16" s="16" customFormat="1" ht="15" customHeight="1" x14ac:dyDescent="0.25">
      <c r="A116" s="26" t="s">
        <v>120</v>
      </c>
      <c r="B116" s="26" t="s">
        <v>120</v>
      </c>
      <c r="C116" s="22" t="s">
        <v>146</v>
      </c>
      <c r="D116" s="9">
        <v>1175187</v>
      </c>
      <c r="E116" s="9">
        <v>3041772</v>
      </c>
      <c r="F116" s="9">
        <v>4027821</v>
      </c>
      <c r="G116" s="9">
        <f t="shared" ref="G116" si="34">SUM(D116:F116)</f>
        <v>8244780</v>
      </c>
      <c r="H116" s="27">
        <v>826</v>
      </c>
      <c r="I116" s="9">
        <f t="shared" ref="I116" si="35">D116/H116</f>
        <v>1422.7445520581114</v>
      </c>
      <c r="J116" s="27"/>
      <c r="K116" s="9">
        <f t="shared" ref="K116" si="36">E116/H116</f>
        <v>3682.5326876513318</v>
      </c>
      <c r="L116" s="27"/>
      <c r="M116" s="9">
        <f t="shared" ref="M116" si="37">F116/H116</f>
        <v>4876.2966101694919</v>
      </c>
      <c r="N116" s="27"/>
      <c r="O116" s="9">
        <f t="shared" ref="O116" si="38">I116+K116+M116</f>
        <v>9981.573849878936</v>
      </c>
      <c r="P116" s="27"/>
    </row>
    <row r="117" spans="1:16" s="10" customFormat="1" ht="15" customHeight="1" thickBot="1" x14ac:dyDescent="0.3">
      <c r="A117" s="11"/>
      <c r="B117" s="11"/>
      <c r="C117" s="12" t="s">
        <v>121</v>
      </c>
      <c r="D117" s="13">
        <f>SUM(D116)</f>
        <v>1175187</v>
      </c>
      <c r="E117" s="13">
        <f t="shared" ref="E117:G117" si="39">SUM(E116)</f>
        <v>3041772</v>
      </c>
      <c r="F117" s="13">
        <f t="shared" si="39"/>
        <v>4027821</v>
      </c>
      <c r="G117" s="13">
        <f t="shared" si="39"/>
        <v>8244780</v>
      </c>
      <c r="H117" s="14">
        <f>SUM(H116)</f>
        <v>826</v>
      </c>
      <c r="I117" s="13">
        <f t="shared" ref="I117" si="40">D117/H117</f>
        <v>1422.7445520581114</v>
      </c>
      <c r="J117" s="14"/>
      <c r="K117" s="13">
        <f t="shared" ref="K117" si="41">E117/H117</f>
        <v>3682.5326876513318</v>
      </c>
      <c r="L117" s="14"/>
      <c r="M117" s="13">
        <f t="shared" ref="M117" si="42">F117/H117</f>
        <v>4876.2966101694919</v>
      </c>
      <c r="N117" s="14"/>
      <c r="O117" s="13">
        <f t="shared" ref="O117" si="43">I117+K117+M117</f>
        <v>9981.573849878936</v>
      </c>
      <c r="P117" s="14"/>
    </row>
    <row r="118" spans="1:16" s="10" customFormat="1" ht="7.95" customHeight="1" thickTop="1" x14ac:dyDescent="0.25">
      <c r="A118" s="28"/>
      <c r="B118" s="29"/>
      <c r="C118" s="30"/>
      <c r="D118" s="31"/>
      <c r="E118" s="31"/>
      <c r="F118" s="31"/>
      <c r="G118" s="31"/>
      <c r="H118" s="32"/>
      <c r="I118" s="33"/>
      <c r="J118" s="34"/>
      <c r="K118" s="31"/>
      <c r="L118" s="34"/>
      <c r="M118" s="31"/>
      <c r="N118" s="34"/>
      <c r="O118" s="31"/>
      <c r="P118" s="32"/>
    </row>
    <row r="119" spans="1:16" s="10" customFormat="1" ht="15" customHeight="1" thickBot="1" x14ac:dyDescent="0.3">
      <c r="A119" s="17"/>
      <c r="B119" s="18"/>
      <c r="C119" s="12" t="s">
        <v>8</v>
      </c>
      <c r="D119" s="13">
        <f t="shared" ref="D119:E119" si="44">D72+D77+D114+D117</f>
        <v>1110602410</v>
      </c>
      <c r="E119" s="13">
        <f t="shared" si="44"/>
        <v>3774533478</v>
      </c>
      <c r="F119" s="13">
        <f>F72+F77+F114+F117</f>
        <v>3912972635.849999</v>
      </c>
      <c r="G119" s="13">
        <f t="shared" ref="G119:H119" si="45">G72+G77+G114+G117</f>
        <v>8798108523.8500004</v>
      </c>
      <c r="H119" s="14">
        <f t="shared" si="45"/>
        <v>718398</v>
      </c>
      <c r="I119" s="13">
        <f>D119/H119</f>
        <v>1545.9430705542054</v>
      </c>
      <c r="J119" s="14"/>
      <c r="K119" s="13">
        <f>E119/H119</f>
        <v>5254.0979763306686</v>
      </c>
      <c r="L119" s="14"/>
      <c r="M119" s="13">
        <f>F119/H119</f>
        <v>5446.8033539208054</v>
      </c>
      <c r="N119" s="14"/>
      <c r="O119" s="13">
        <f>I119+K119+M119</f>
        <v>12246.844400805679</v>
      </c>
      <c r="P119" s="14"/>
    </row>
    <row r="120" spans="1:16" s="20" customFormat="1" ht="13.2" customHeight="1" thickTop="1" x14ac:dyDescent="0.25">
      <c r="A120" s="19"/>
    </row>
    <row r="121" spans="1:16" ht="13.2" customHeight="1" x14ac:dyDescent="0.25">
      <c r="A121" s="35" t="s">
        <v>80</v>
      </c>
      <c r="B121" s="35"/>
      <c r="C121" s="3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58.2" customHeight="1" x14ac:dyDescent="0.25">
      <c r="A122" s="35" t="s">
        <v>140</v>
      </c>
      <c r="B122" s="35"/>
      <c r="C122" s="3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</sheetData>
  <sortState ref="A119:P180">
    <sortCondition ref="A119:A180"/>
  </sortState>
  <mergeCells count="3">
    <mergeCell ref="A122:C122"/>
    <mergeCell ref="A121:C121"/>
    <mergeCell ref="A1:C1"/>
  </mergeCells>
  <phoneticPr fontId="0" type="noConversion"/>
  <printOptions horizontalCentered="1"/>
  <pageMargins left="0.5" right="0.5" top="0.75" bottom="0.45" header="0.3" footer="0.3"/>
  <pageSetup paperSize="5" scale="80" fitToHeight="0" orientation="portrait" r:id="rId1"/>
  <headerFooter alignWithMargins="0">
    <oddHeader>&amp;C&amp;"Arial Narrow,Bold"&amp;18Total Revenue - FY 2015-2016</oddHeader>
  </headerFooter>
  <rowBreaks count="1" manualBreakCount="1">
    <brk id="73" max="15" man="1"/>
  </rowBreaks>
  <colBreaks count="1" manualBreakCount="1">
    <brk id="8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2017-04-11T13:35:26Z</cp:lastPrinted>
  <dcterms:created xsi:type="dcterms:W3CDTF">2003-04-30T18:47:40Z</dcterms:created>
  <dcterms:modified xsi:type="dcterms:W3CDTF">2017-04-11T13:35:32Z</dcterms:modified>
</cp:coreProperties>
</file>