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Revenue\Web\"/>
    </mc:Choice>
  </mc:AlternateContent>
  <bookViews>
    <workbookView xWindow="0" yWindow="0" windowWidth="24000" windowHeight="14100"/>
  </bookViews>
  <sheets>
    <sheet name="Revenue by Group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'Revenue by Group'!$A$1:$N$135</definedName>
    <definedName name="_xlnm.Print_Titles" localSheetId="0">'Revenue by Group'!$A:$B,'Revenue by Group'!$1:$4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8" i="1" l="1"/>
  <c r="H128" i="1"/>
  <c r="H125" i="1" l="1"/>
  <c r="M125" i="1"/>
  <c r="E129" i="1"/>
  <c r="J129" i="1"/>
  <c r="F129" i="1"/>
  <c r="K129" i="1"/>
  <c r="C129" i="1"/>
  <c r="G129" i="1"/>
  <c r="L129" i="1"/>
  <c r="D129" i="1"/>
  <c r="I129" i="1"/>
  <c r="I75" i="1"/>
  <c r="D75" i="1"/>
  <c r="J75" i="1"/>
  <c r="F75" i="1"/>
  <c r="K75" i="1"/>
  <c r="E80" i="1"/>
  <c r="J80" i="1"/>
  <c r="H124" i="1"/>
  <c r="M124" i="1"/>
  <c r="H127" i="1"/>
  <c r="M127" i="1"/>
  <c r="N127" i="1" s="1"/>
  <c r="E75" i="1"/>
  <c r="C75" i="1"/>
  <c r="G75" i="1"/>
  <c r="L75" i="1"/>
  <c r="N125" i="1"/>
  <c r="N128" i="1"/>
  <c r="H7" i="1"/>
  <c r="H15" i="1"/>
  <c r="H19" i="1"/>
  <c r="M23" i="1"/>
  <c r="H27" i="1"/>
  <c r="M35" i="1"/>
  <c r="M39" i="1"/>
  <c r="H43" i="1"/>
  <c r="M47" i="1"/>
  <c r="H51" i="1"/>
  <c r="H78" i="1"/>
  <c r="M84" i="1"/>
  <c r="N84" i="1" s="1"/>
  <c r="M88" i="1"/>
  <c r="H92" i="1"/>
  <c r="H96" i="1"/>
  <c r="M100" i="1"/>
  <c r="H104" i="1"/>
  <c r="H108" i="1"/>
  <c r="M112" i="1"/>
  <c r="H116" i="1"/>
  <c r="M120" i="1"/>
  <c r="M11" i="1"/>
  <c r="M15" i="1"/>
  <c r="M27" i="1"/>
  <c r="H31" i="1"/>
  <c r="H35" i="1"/>
  <c r="N35" i="1" s="1"/>
  <c r="H39" i="1"/>
  <c r="H47" i="1"/>
  <c r="F122" i="1"/>
  <c r="M92" i="1"/>
  <c r="N92" i="1" s="1"/>
  <c r="M96" i="1"/>
  <c r="H100" i="1"/>
  <c r="N100" i="1" s="1"/>
  <c r="M104" i="1"/>
  <c r="M108" i="1"/>
  <c r="N108" i="1" s="1"/>
  <c r="H112" i="1"/>
  <c r="N112" i="1" s="1"/>
  <c r="M116" i="1"/>
  <c r="M7" i="1"/>
  <c r="H11" i="1"/>
  <c r="N11" i="1" s="1"/>
  <c r="M19" i="1"/>
  <c r="H23" i="1"/>
  <c r="M31" i="1"/>
  <c r="N31" i="1" s="1"/>
  <c r="M43" i="1"/>
  <c r="H55" i="1"/>
  <c r="M78" i="1"/>
  <c r="N78" i="1" s="1"/>
  <c r="H84" i="1"/>
  <c r="H88" i="1"/>
  <c r="H8" i="1"/>
  <c r="M8" i="1"/>
  <c r="H12" i="1"/>
  <c r="M12" i="1"/>
  <c r="H16" i="1"/>
  <c r="M16" i="1"/>
  <c r="H20" i="1"/>
  <c r="M20" i="1"/>
  <c r="H24" i="1"/>
  <c r="M24" i="1"/>
  <c r="H28" i="1"/>
  <c r="M28" i="1"/>
  <c r="H32" i="1"/>
  <c r="M32" i="1"/>
  <c r="H36" i="1"/>
  <c r="M36" i="1"/>
  <c r="H40" i="1"/>
  <c r="M40" i="1"/>
  <c r="H44" i="1"/>
  <c r="M44" i="1"/>
  <c r="H48" i="1"/>
  <c r="M48" i="1"/>
  <c r="F80" i="1"/>
  <c r="G122" i="1"/>
  <c r="K122" i="1"/>
  <c r="H85" i="1"/>
  <c r="M85" i="1"/>
  <c r="H89" i="1"/>
  <c r="M89" i="1"/>
  <c r="H93" i="1"/>
  <c r="M93" i="1"/>
  <c r="H97" i="1"/>
  <c r="M97" i="1"/>
  <c r="H101" i="1"/>
  <c r="M101" i="1"/>
  <c r="H105" i="1"/>
  <c r="M105" i="1"/>
  <c r="H109" i="1"/>
  <c r="M109" i="1"/>
  <c r="H113" i="1"/>
  <c r="M113" i="1"/>
  <c r="M121" i="1"/>
  <c r="M25" i="1"/>
  <c r="H29" i="1"/>
  <c r="M29" i="1"/>
  <c r="H37" i="1"/>
  <c r="M37" i="1"/>
  <c r="H41" i="1"/>
  <c r="M41" i="1"/>
  <c r="H45" i="1"/>
  <c r="M45" i="1"/>
  <c r="H49" i="1"/>
  <c r="M49" i="1"/>
  <c r="H57" i="1"/>
  <c r="N57" i="1" s="1"/>
  <c r="M57" i="1"/>
  <c r="H61" i="1"/>
  <c r="M61" i="1"/>
  <c r="H65" i="1"/>
  <c r="M65" i="1"/>
  <c r="M73" i="1"/>
  <c r="G80" i="1"/>
  <c r="I122" i="1"/>
  <c r="M110" i="1"/>
  <c r="H114" i="1"/>
  <c r="M118" i="1"/>
  <c r="H9" i="1"/>
  <c r="M9" i="1"/>
  <c r="H13" i="1"/>
  <c r="M13" i="1"/>
  <c r="H17" i="1"/>
  <c r="M17" i="1"/>
  <c r="H21" i="1"/>
  <c r="M21" i="1"/>
  <c r="H25" i="1"/>
  <c r="H33" i="1"/>
  <c r="M33" i="1"/>
  <c r="H53" i="1"/>
  <c r="H69" i="1"/>
  <c r="N69" i="1" s="1"/>
  <c r="M69" i="1"/>
  <c r="H73" i="1"/>
  <c r="L80" i="1"/>
  <c r="M106" i="1"/>
  <c r="H118" i="1"/>
  <c r="H6" i="1"/>
  <c r="M6" i="1"/>
  <c r="H10" i="1"/>
  <c r="M10" i="1"/>
  <c r="H14" i="1"/>
  <c r="M14" i="1"/>
  <c r="H18" i="1"/>
  <c r="M18" i="1"/>
  <c r="H22" i="1"/>
  <c r="M22" i="1"/>
  <c r="H26" i="1"/>
  <c r="M26" i="1"/>
  <c r="H30" i="1"/>
  <c r="M30" i="1"/>
  <c r="H34" i="1"/>
  <c r="M34" i="1"/>
  <c r="H38" i="1"/>
  <c r="M38" i="1"/>
  <c r="H42" i="1"/>
  <c r="M42" i="1"/>
  <c r="H46" i="1"/>
  <c r="M46" i="1"/>
  <c r="H50" i="1"/>
  <c r="M50" i="1"/>
  <c r="H58" i="1"/>
  <c r="M58" i="1"/>
  <c r="H62" i="1"/>
  <c r="M62" i="1"/>
  <c r="H66" i="1"/>
  <c r="M66" i="1"/>
  <c r="H70" i="1"/>
  <c r="N70" i="1" s="1"/>
  <c r="M70" i="1"/>
  <c r="D80" i="1"/>
  <c r="I80" i="1"/>
  <c r="C80" i="1"/>
  <c r="K80" i="1"/>
  <c r="J122" i="1"/>
  <c r="M115" i="1"/>
  <c r="M119" i="1"/>
  <c r="H52" i="1"/>
  <c r="M52" i="1"/>
  <c r="H54" i="1"/>
  <c r="M54" i="1"/>
  <c r="H56" i="1"/>
  <c r="M56" i="1"/>
  <c r="H59" i="1"/>
  <c r="M59" i="1"/>
  <c r="H63" i="1"/>
  <c r="M63" i="1"/>
  <c r="H67" i="1"/>
  <c r="M67" i="1"/>
  <c r="H71" i="1"/>
  <c r="M71" i="1"/>
  <c r="H79" i="1"/>
  <c r="M79" i="1"/>
  <c r="H86" i="1"/>
  <c r="M86" i="1"/>
  <c r="H90" i="1"/>
  <c r="M90" i="1"/>
  <c r="H94" i="1"/>
  <c r="M94" i="1"/>
  <c r="H98" i="1"/>
  <c r="M98" i="1"/>
  <c r="H102" i="1"/>
  <c r="M102" i="1"/>
  <c r="H106" i="1"/>
  <c r="H110" i="1"/>
  <c r="N110" i="1" s="1"/>
  <c r="H5" i="1"/>
  <c r="H60" i="1"/>
  <c r="M60" i="1"/>
  <c r="N61" i="1"/>
  <c r="H64" i="1"/>
  <c r="M64" i="1"/>
  <c r="H68" i="1"/>
  <c r="M68" i="1"/>
  <c r="H72" i="1"/>
  <c r="M72" i="1"/>
  <c r="N73" i="1"/>
  <c r="E122" i="1"/>
  <c r="H83" i="1"/>
  <c r="M83" i="1"/>
  <c r="H87" i="1"/>
  <c r="M87" i="1"/>
  <c r="H91" i="1"/>
  <c r="M91" i="1"/>
  <c r="H95" i="1"/>
  <c r="M95" i="1"/>
  <c r="H99" i="1"/>
  <c r="M99" i="1"/>
  <c r="H103" i="1"/>
  <c r="M103" i="1"/>
  <c r="H107" i="1"/>
  <c r="M107" i="1"/>
  <c r="H111" i="1"/>
  <c r="M111" i="1"/>
  <c r="M114" i="1"/>
  <c r="N114" i="1" s="1"/>
  <c r="H117" i="1"/>
  <c r="M117" i="1"/>
  <c r="M5" i="1"/>
  <c r="M51" i="1"/>
  <c r="N51" i="1" s="1"/>
  <c r="M53" i="1"/>
  <c r="M55" i="1"/>
  <c r="N55" i="1" s="1"/>
  <c r="N62" i="1"/>
  <c r="N97" i="1"/>
  <c r="N109" i="1"/>
  <c r="N113" i="1"/>
  <c r="H115" i="1"/>
  <c r="C122" i="1"/>
  <c r="H77" i="1"/>
  <c r="D122" i="1"/>
  <c r="H82" i="1"/>
  <c r="L122" i="1"/>
  <c r="N116" i="1"/>
  <c r="H120" i="1"/>
  <c r="N120" i="1" s="1"/>
  <c r="M77" i="1"/>
  <c r="M82" i="1"/>
  <c r="H119" i="1"/>
  <c r="N119" i="1" s="1"/>
  <c r="H121" i="1"/>
  <c r="M126" i="1"/>
  <c r="H126" i="1"/>
  <c r="H129" i="1" s="1"/>
  <c r="N106" i="1" l="1"/>
  <c r="N118" i="1"/>
  <c r="M129" i="1"/>
  <c r="N58" i="1"/>
  <c r="N93" i="1"/>
  <c r="C131" i="1"/>
  <c r="K131" i="1"/>
  <c r="I131" i="1"/>
  <c r="E131" i="1"/>
  <c r="F131" i="1"/>
  <c r="L131" i="1"/>
  <c r="J131" i="1"/>
  <c r="G131" i="1"/>
  <c r="D131" i="1"/>
  <c r="N104" i="1"/>
  <c r="N88" i="1"/>
  <c r="N124" i="1"/>
  <c r="N47" i="1"/>
  <c r="N102" i="1"/>
  <c r="N71" i="1"/>
  <c r="N49" i="1"/>
  <c r="N41" i="1"/>
  <c r="N29" i="1"/>
  <c r="N63" i="1"/>
  <c r="N91" i="1"/>
  <c r="N64" i="1"/>
  <c r="N98" i="1"/>
  <c r="N90" i="1"/>
  <c r="H75" i="1"/>
  <c r="M75" i="1"/>
  <c r="N107" i="1"/>
  <c r="N101" i="1"/>
  <c r="N85" i="1"/>
  <c r="N66" i="1"/>
  <c r="N65" i="1"/>
  <c r="N45" i="1"/>
  <c r="N37" i="1"/>
  <c r="N105" i="1"/>
  <c r="N89" i="1"/>
  <c r="N96" i="1"/>
  <c r="N19" i="1"/>
  <c r="N53" i="1"/>
  <c r="N99" i="1"/>
  <c r="N83" i="1"/>
  <c r="N72" i="1"/>
  <c r="N33" i="1"/>
  <c r="N15" i="1"/>
  <c r="N121" i="1"/>
  <c r="M80" i="1"/>
  <c r="N115" i="1"/>
  <c r="N86" i="1"/>
  <c r="N25" i="1"/>
  <c r="N44" i="1"/>
  <c r="N36" i="1"/>
  <c r="N28" i="1"/>
  <c r="N20" i="1"/>
  <c r="N12" i="1"/>
  <c r="N23" i="1"/>
  <c r="N27" i="1"/>
  <c r="N7" i="1"/>
  <c r="N68" i="1"/>
  <c r="N39" i="1"/>
  <c r="N43" i="1"/>
  <c r="N103" i="1"/>
  <c r="N87" i="1"/>
  <c r="N60" i="1"/>
  <c r="N94" i="1"/>
  <c r="N56" i="1"/>
  <c r="N52" i="1"/>
  <c r="N46" i="1"/>
  <c r="N38" i="1"/>
  <c r="N30" i="1"/>
  <c r="N22" i="1"/>
  <c r="N14" i="1"/>
  <c r="N6" i="1"/>
  <c r="N21" i="1"/>
  <c r="N13" i="1"/>
  <c r="N117" i="1"/>
  <c r="N111" i="1"/>
  <c r="N95" i="1"/>
  <c r="N48" i="1"/>
  <c r="N40" i="1"/>
  <c r="N32" i="1"/>
  <c r="N24" i="1"/>
  <c r="N16" i="1"/>
  <c r="N8" i="1"/>
  <c r="N79" i="1"/>
  <c r="N67" i="1"/>
  <c r="N59" i="1"/>
  <c r="N54" i="1"/>
  <c r="N50" i="1"/>
  <c r="N42" i="1"/>
  <c r="N34" i="1"/>
  <c r="N26" i="1"/>
  <c r="N18" i="1"/>
  <c r="N10" i="1"/>
  <c r="N17" i="1"/>
  <c r="N9" i="1"/>
  <c r="H122" i="1"/>
  <c r="H80" i="1"/>
  <c r="N5" i="1"/>
  <c r="N82" i="1"/>
  <c r="N126" i="1"/>
  <c r="N129" i="1" s="1"/>
  <c r="M122" i="1"/>
  <c r="N77" i="1"/>
  <c r="M131" i="1" l="1"/>
  <c r="H131" i="1"/>
  <c r="N75" i="1"/>
  <c r="N122" i="1"/>
  <c r="N80" i="1"/>
  <c r="N131" i="1" l="1"/>
</calcChain>
</file>

<file path=xl/sharedStrings.xml><?xml version="1.0" encoding="utf-8"?>
<sst xmlns="http://schemas.openxmlformats.org/spreadsheetml/2006/main" count="186" uniqueCount="184">
  <si>
    <t>Revenue by District - Group Detail</t>
  </si>
  <si>
    <t>State Unrestricted Grants-in-Aid</t>
  </si>
  <si>
    <t>State Restricted Grants-in-Aid</t>
  </si>
  <si>
    <t>State Revenue in Lieu of Taxes</t>
  </si>
  <si>
    <t>State Revenue for/on Behalf of LEA</t>
  </si>
  <si>
    <t>Total State Revenue</t>
  </si>
  <si>
    <t>Federal Unrestricted Grants-in-Aid</t>
  </si>
  <si>
    <t>Federal Restricted Grants-in-Aide</t>
  </si>
  <si>
    <t>Federal Revenue in Lieu of Taxes</t>
  </si>
  <si>
    <t>Federal Revenue for/on Behalf of LEA</t>
  </si>
  <si>
    <t>Total Federal Revenue</t>
  </si>
  <si>
    <t>Total Revenue</t>
  </si>
  <si>
    <t>FY 2016-2017</t>
  </si>
  <si>
    <t>LEA</t>
  </si>
  <si>
    <t>District/Agency Name</t>
  </si>
  <si>
    <t>Group Code 1111</t>
  </si>
  <si>
    <t>Group Code 1121</t>
  </si>
  <si>
    <t>Group Code 1122</t>
  </si>
  <si>
    <t>Group Code 1123</t>
  </si>
  <si>
    <t>Group Code 1124</t>
  </si>
  <si>
    <t>Total</t>
  </si>
  <si>
    <t>Group Code 1131</t>
  </si>
  <si>
    <t>Group Code 1132</t>
  </si>
  <si>
    <t>Group Code 1133</t>
  </si>
  <si>
    <t>Group Code 1134</t>
  </si>
  <si>
    <t xml:space="preserve">Total </t>
  </si>
  <si>
    <t>Acadia Parish School Board</t>
  </si>
  <si>
    <t>Allen Parish School Board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</si>
  <si>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</si>
  <si>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</si>
  <si>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</si>
  <si>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</si>
  <si>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</si>
  <si>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</si>
  <si>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</si>
  <si>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 *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</si>
  <si>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</si>
  <si>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</si>
  <si>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</si>
  <si>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</si>
  <si>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</si>
  <si>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</si>
  <si>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</si>
  <si>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</si>
  <si>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</si>
  <si>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</si>
  <si>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</si>
  <si>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</si>
  <si>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</si>
  <si>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</si>
  <si>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</si>
  <si>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</si>
  <si>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>Jefferson Davis Parish School Board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</si>
  <si>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</si>
  <si>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</si>
  <si>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</si>
  <si>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</si>
  <si>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</si>
  <si>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</si>
  <si>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</si>
  <si>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</si>
  <si>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>Orleans Parish School Board *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</si>
  <si>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</si>
  <si>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</si>
  <si>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</si>
  <si>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</si>
  <si>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</si>
  <si>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</si>
  <si>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</si>
  <si>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</si>
  <si>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>St. Charles Parish School Board</t>
  </si>
  <si>
    <t>St. Helena Parish School Board</t>
  </si>
  <si>
    <t>St. James Parish School Board</t>
  </si>
  <si>
    <t>St. John Parish School Board *</t>
  </si>
  <si>
    <t>St. Landry Parish School Board *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</si>
  <si>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</si>
  <si>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</si>
  <si>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</si>
  <si>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</si>
  <si>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</si>
  <si>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</si>
  <si>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</si>
  <si>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</si>
  <si>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</si>
  <si>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</si>
  <si>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</si>
  <si>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</si>
  <si>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</si>
  <si>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</si>
  <si>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</si>
  <si>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</si>
  <si>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</si>
  <si>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 *</t>
  </si>
  <si>
    <t>City of Baker School Board *</t>
  </si>
  <si>
    <t>Central Community School Board *</t>
  </si>
  <si>
    <t>Total City/Parish School Districts</t>
  </si>
  <si>
    <t>LSU Laboratory School</t>
  </si>
  <si>
    <t>Southern University Lab School</t>
  </si>
  <si>
    <t>A02</t>
  </si>
  <si>
    <t>Office of Juvenile Justice</t>
  </si>
  <si>
    <t>Total Lab &amp; State Approved Schools</t>
  </si>
  <si>
    <t>New Vision Learning</t>
  </si>
  <si>
    <t xml:space="preserve">Glencoe Charter School </t>
  </si>
  <si>
    <t xml:space="preserve">International School of LA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</si>
  <si>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</si>
  <si>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</si>
  <si>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</si>
  <si>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</si>
  <si>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</si>
  <si>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</si>
  <si>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Madison Prep (CSAL) 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</si>
  <si>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</si>
  <si>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</si>
  <si>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</si>
  <si>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</si>
  <si>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</si>
  <si>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</si>
  <si>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</si>
  <si>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</si>
  <si>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</si>
  <si>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</si>
  <si>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</si>
  <si>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</si>
  <si>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Williow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</si>
  <si>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</si>
  <si>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</si>
  <si>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</si>
  <si>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</si>
  <si>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</si>
  <si>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</si>
  <si>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</si>
  <si>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</si>
  <si>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</si>
  <si>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</si>
  <si>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</si>
  <si>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</si>
  <si>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</si>
  <si>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</si>
  <si>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</si>
  <si>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</si>
  <si>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</si>
  <si>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</si>
  <si>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</si>
  <si>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</si>
  <si>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</si>
  <si>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</si>
  <si>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</si>
  <si>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</si>
  <si>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</si>
  <si>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</si>
  <si>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</si>
  <si>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</si>
  <si>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</si>
  <si>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</si>
  <si>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</si>
  <si>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</t>
  </si>
  <si>
    <t>WAG001</t>
  </si>
  <si>
    <t>Louisiana Virtual Charter Academy (LAVCA)</t>
  </si>
  <si>
    <t>WAK001</t>
  </si>
  <si>
    <t xml:space="preserve">Southwest LA Charter School </t>
  </si>
  <si>
    <t>WAL001</t>
  </si>
  <si>
    <t>J. S. Clark Leadership Academy</t>
  </si>
  <si>
    <t>WAR001</t>
  </si>
  <si>
    <t>Tangi Academy</t>
  </si>
  <si>
    <t>WAU001</t>
  </si>
  <si>
    <t>GEO Prep Academy</t>
  </si>
  <si>
    <t>Total Type 2 Charter Schools</t>
  </si>
  <si>
    <t>W31001</t>
  </si>
  <si>
    <t>Dr. Martin Luther King Jr Charter for Sci &amp; Tech</t>
  </si>
  <si>
    <t>Total Type 3B Charter Schools</t>
  </si>
  <si>
    <t>W12001</t>
  </si>
  <si>
    <t xml:space="preserve">Pierre A. Capdau Learning Acdmy </t>
  </si>
  <si>
    <t>W13001</t>
  </si>
  <si>
    <t xml:space="preserve">Lake Area New Tech Early College </t>
  </si>
  <si>
    <t>W5A001</t>
  </si>
  <si>
    <t>Mary D. Coghill Accelerated (Better Choice Foundation)</t>
  </si>
  <si>
    <t>W84001</t>
  </si>
  <si>
    <t>KIPP Renaissance High (KIPP N.O.)</t>
  </si>
  <si>
    <t>Total State</t>
  </si>
  <si>
    <t xml:space="preserve">                     </t>
  </si>
  <si>
    <t>Recovery School District (Type 5 Charter Schools)</t>
  </si>
  <si>
    <t>Total Local Revenue**</t>
  </si>
  <si>
    <t>**City/Parish School Districts reflect Local Revenue minus Local Revenue Representation to other LEAs.  Charter Schools reflect Local Revenue Representation.</t>
  </si>
  <si>
    <t>*Excludes one-time hurricane and/or flood related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</si>
</sst>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1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8" fillId="6" borderId="6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7" borderId="4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164" fontId="11" fillId="8" borderId="9" xfId="1" applyNumberFormat="1" applyFont="1" applyFill="1" applyBorder="1" applyAlignment="1">
      <alignment horizontal="right" vertical="center" wrapText="1"/>
    </xf>
    <xf numFmtId="6" fontId="11" fillId="0" borderId="9" xfId="1" applyNumberFormat="1" applyFont="1" applyFill="1" applyBorder="1" applyAlignment="1">
      <alignment horizontal="right" vertical="center" wrapText="1"/>
    </xf>
    <xf numFmtId="6" fontId="11" fillId="3" borderId="9" xfId="1" applyNumberFormat="1" applyFont="1" applyFill="1" applyBorder="1" applyAlignment="1">
      <alignment horizontal="right" vertical="center" wrapText="1"/>
    </xf>
    <xf numFmtId="6" fontId="11" fillId="4" borderId="9" xfId="1" applyNumberFormat="1" applyFont="1" applyFill="1" applyBorder="1" applyAlignment="1">
      <alignment horizontal="right" vertical="center" wrapText="1"/>
    </xf>
    <xf numFmtId="6" fontId="11" fillId="5" borderId="9" xfId="1" applyNumberFormat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vertical="center" wrapText="1"/>
    </xf>
    <xf numFmtId="164" fontId="11" fillId="8" borderId="10" xfId="1" applyNumberFormat="1" applyFont="1" applyFill="1" applyBorder="1" applyAlignment="1">
      <alignment horizontal="right" vertical="center" wrapText="1"/>
    </xf>
    <xf numFmtId="6" fontId="11" fillId="0" borderId="10" xfId="1" applyNumberFormat="1" applyFont="1" applyFill="1" applyBorder="1" applyAlignment="1">
      <alignment horizontal="right" vertical="center" wrapText="1"/>
    </xf>
    <xf numFmtId="6" fontId="11" fillId="3" borderId="10" xfId="1" applyNumberFormat="1" applyFont="1" applyFill="1" applyBorder="1" applyAlignment="1">
      <alignment horizontal="right" vertical="center" wrapText="1"/>
    </xf>
    <xf numFmtId="6" fontId="11" fillId="4" borderId="10" xfId="1" applyNumberFormat="1" applyFont="1" applyFill="1" applyBorder="1" applyAlignment="1">
      <alignment horizontal="right" vertical="center" wrapText="1"/>
    </xf>
    <xf numFmtId="6" fontId="11" fillId="5" borderId="10" xfId="1" applyNumberFormat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left" vertical="center" wrapText="1"/>
    </xf>
    <xf numFmtId="164" fontId="11" fillId="8" borderId="11" xfId="1" applyNumberFormat="1" applyFont="1" applyFill="1" applyBorder="1" applyAlignment="1">
      <alignment horizontal="right" vertical="center" wrapText="1"/>
    </xf>
    <xf numFmtId="6" fontId="11" fillId="0" borderId="11" xfId="1" applyNumberFormat="1" applyFont="1" applyFill="1" applyBorder="1" applyAlignment="1">
      <alignment horizontal="right" vertical="center" wrapText="1"/>
    </xf>
    <xf numFmtId="6" fontId="11" fillId="3" borderId="11" xfId="1" applyNumberFormat="1" applyFont="1" applyFill="1" applyBorder="1" applyAlignment="1">
      <alignment horizontal="right" vertical="center" wrapText="1"/>
    </xf>
    <xf numFmtId="6" fontId="11" fillId="4" borderId="11" xfId="1" applyNumberFormat="1" applyFont="1" applyFill="1" applyBorder="1" applyAlignment="1">
      <alignment horizontal="right" vertical="center" wrapText="1"/>
    </xf>
    <xf numFmtId="6" fontId="11" fillId="5" borderId="11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left" vertical="center" wrapText="1"/>
    </xf>
    <xf numFmtId="164" fontId="12" fillId="8" borderId="12" xfId="3" applyNumberFormat="1" applyFont="1" applyFill="1" applyBorder="1" applyAlignment="1">
      <alignment horizontal="right" vertical="center"/>
    </xf>
    <xf numFmtId="6" fontId="5" fillId="0" borderId="12" xfId="0" applyNumberFormat="1" applyFont="1" applyFill="1" applyBorder="1" applyAlignment="1">
      <alignment horizontal="right" vertical="center" wrapText="1"/>
    </xf>
    <xf numFmtId="6" fontId="5" fillId="3" borderId="12" xfId="0" applyNumberFormat="1" applyFont="1" applyFill="1" applyBorder="1" applyAlignment="1">
      <alignment horizontal="right" vertical="center" wrapText="1"/>
    </xf>
    <xf numFmtId="6" fontId="5" fillId="4" borderId="12" xfId="0" applyNumberFormat="1" applyFont="1" applyFill="1" applyBorder="1" applyAlignment="1">
      <alignment horizontal="right" vertical="center" wrapText="1"/>
    </xf>
    <xf numFmtId="6" fontId="5" fillId="5" borderId="12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/>
    </xf>
    <xf numFmtId="6" fontId="4" fillId="6" borderId="1" xfId="0" applyNumberFormat="1" applyFont="1" applyFill="1" applyBorder="1" applyAlignment="1">
      <alignment horizontal="right" vertical="center"/>
    </xf>
    <xf numFmtId="6" fontId="4" fillId="6" borderId="14" xfId="0" applyNumberFormat="1" applyFont="1" applyFill="1" applyBorder="1" applyAlignment="1">
      <alignment horizontal="right" vertical="center"/>
    </xf>
    <xf numFmtId="6" fontId="4" fillId="6" borderId="0" xfId="0" applyNumberFormat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vertical="center" wrapText="1"/>
    </xf>
    <xf numFmtId="164" fontId="11" fillId="8" borderId="15" xfId="1" applyNumberFormat="1" applyFont="1" applyFill="1" applyBorder="1" applyAlignment="1">
      <alignment horizontal="right" vertical="center" wrapText="1"/>
    </xf>
    <xf numFmtId="6" fontId="11" fillId="0" borderId="15" xfId="1" applyNumberFormat="1" applyFont="1" applyFill="1" applyBorder="1" applyAlignment="1">
      <alignment horizontal="right" vertical="center" wrapText="1"/>
    </xf>
    <xf numFmtId="6" fontId="11" fillId="3" borderId="15" xfId="1" applyNumberFormat="1" applyFont="1" applyFill="1" applyBorder="1" applyAlignment="1">
      <alignment horizontal="right" vertical="center" wrapText="1"/>
    </xf>
    <xf numFmtId="6" fontId="11" fillId="4" borderId="15" xfId="1" applyNumberFormat="1" applyFont="1" applyFill="1" applyBorder="1" applyAlignment="1">
      <alignment horizontal="right" vertical="center" wrapText="1"/>
    </xf>
    <xf numFmtId="6" fontId="11" fillId="5" borderId="15" xfId="1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/>
    </xf>
    <xf numFmtId="164" fontId="12" fillId="8" borderId="12" xfId="1" applyNumberFormat="1" applyFont="1" applyFill="1" applyBorder="1" applyAlignment="1">
      <alignment horizontal="right" vertical="center" wrapText="1"/>
    </xf>
    <xf numFmtId="6" fontId="5" fillId="0" borderId="18" xfId="0" applyNumberFormat="1" applyFont="1" applyFill="1" applyBorder="1" applyAlignment="1">
      <alignment horizontal="right" vertical="center" wrapText="1"/>
    </xf>
    <xf numFmtId="6" fontId="5" fillId="3" borderId="18" xfId="0" applyNumberFormat="1" applyFont="1" applyFill="1" applyBorder="1" applyAlignment="1">
      <alignment horizontal="right" vertical="center" wrapText="1"/>
    </xf>
    <xf numFmtId="6" fontId="5" fillId="0" borderId="17" xfId="0" applyNumberFormat="1" applyFont="1" applyFill="1" applyBorder="1" applyAlignment="1">
      <alignment horizontal="right" vertical="center" wrapText="1"/>
    </xf>
    <xf numFmtId="6" fontId="5" fillId="4" borderId="17" xfId="0" applyNumberFormat="1" applyFont="1" applyFill="1" applyBorder="1" applyAlignment="1">
      <alignment horizontal="right" vertical="center" wrapText="1"/>
    </xf>
    <xf numFmtId="6" fontId="5" fillId="5" borderId="18" xfId="0" applyNumberFormat="1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vertical="center"/>
    </xf>
    <xf numFmtId="0" fontId="11" fillId="0" borderId="10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vertical="center" wrapText="1"/>
    </xf>
    <xf numFmtId="164" fontId="11" fillId="8" borderId="21" xfId="1" applyNumberFormat="1" applyFont="1" applyFill="1" applyBorder="1" applyAlignment="1">
      <alignment horizontal="right" vertical="center" wrapText="1"/>
    </xf>
    <xf numFmtId="6" fontId="11" fillId="0" borderId="21" xfId="1" applyNumberFormat="1" applyFont="1" applyFill="1" applyBorder="1" applyAlignment="1">
      <alignment horizontal="right" vertical="center" wrapText="1"/>
    </xf>
    <xf numFmtId="6" fontId="11" fillId="3" borderId="21" xfId="1" applyNumberFormat="1" applyFont="1" applyFill="1" applyBorder="1" applyAlignment="1">
      <alignment horizontal="right" vertical="center" wrapText="1"/>
    </xf>
    <xf numFmtId="6" fontId="11" fillId="4" borderId="21" xfId="1" applyNumberFormat="1" applyFont="1" applyFill="1" applyBorder="1" applyAlignment="1">
      <alignment horizontal="right" vertical="center" wrapText="1"/>
    </xf>
    <xf numFmtId="6" fontId="11" fillId="5" borderId="21" xfId="1" applyNumberFormat="1" applyFont="1" applyFill="1" applyBorder="1" applyAlignment="1">
      <alignment horizontal="right" vertical="center" wrapText="1"/>
    </xf>
    <xf numFmtId="6" fontId="5" fillId="2" borderId="22" xfId="0" applyNumberFormat="1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vertical="center"/>
    </xf>
    <xf numFmtId="6" fontId="4" fillId="6" borderId="13" xfId="0" applyNumberFormat="1" applyFont="1" applyFill="1" applyBorder="1" applyAlignment="1">
      <alignment horizontal="right" vertical="center"/>
    </xf>
    <xf numFmtId="6" fontId="4" fillId="6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6" fontId="5" fillId="8" borderId="12" xfId="0" applyNumberFormat="1" applyFont="1" applyFill="1" applyBorder="1" applyAlignment="1">
      <alignment horizontal="right" vertical="center" wrapText="1"/>
    </xf>
    <xf numFmtId="6" fontId="5" fillId="7" borderId="23" xfId="0" applyNumberFormat="1" applyFont="1" applyFill="1" applyBorder="1" applyAlignment="1">
      <alignment horizontal="right" vertical="center" wrapText="1"/>
    </xf>
    <xf numFmtId="6" fontId="5" fillId="5" borderId="24" xfId="0" applyNumberFormat="1" applyFont="1" applyFill="1" applyBorder="1" applyAlignment="1">
      <alignment horizontal="right" vertical="center" wrapText="1"/>
    </xf>
    <xf numFmtId="6" fontId="4" fillId="6" borderId="1" xfId="0" applyNumberFormat="1" applyFont="1" applyFill="1" applyBorder="1" applyAlignment="1">
      <alignment horizontal="right" vertical="center" wrapText="1"/>
    </xf>
    <xf numFmtId="6" fontId="4" fillId="6" borderId="14" xfId="0" applyNumberFormat="1" applyFont="1" applyFill="1" applyBorder="1" applyAlignment="1">
      <alignment horizontal="right" vertical="center" wrapText="1"/>
    </xf>
    <xf numFmtId="6" fontId="4" fillId="6" borderId="13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6" fontId="5" fillId="8" borderId="24" xfId="0" applyNumberFormat="1" applyFont="1" applyFill="1" applyBorder="1" applyAlignment="1">
      <alignment horizontal="right" vertical="center" wrapText="1"/>
    </xf>
    <xf numFmtId="6" fontId="5" fillId="0" borderId="24" xfId="0" applyNumberFormat="1" applyFont="1" applyFill="1" applyBorder="1" applyAlignment="1">
      <alignment horizontal="right" vertical="center" wrapText="1"/>
    </xf>
    <xf numFmtId="6" fontId="5" fillId="3" borderId="24" xfId="0" applyNumberFormat="1" applyFont="1" applyFill="1" applyBorder="1" applyAlignment="1">
      <alignment horizontal="right" vertical="center" wrapText="1"/>
    </xf>
    <xf numFmtId="6" fontId="5" fillId="0" borderId="24" xfId="0" applyNumberFormat="1" applyFont="1" applyBorder="1" applyAlignment="1">
      <alignment horizontal="right" vertical="center" wrapText="1"/>
    </xf>
    <xf numFmtId="38" fontId="4" fillId="0" borderId="0" xfId="4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38" fontId="4" fillId="0" borderId="0" xfId="4" applyNumberFormat="1" applyFont="1" applyFill="1" applyAlignment="1">
      <alignment horizontal="left" vertical="center" wrapText="1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25" xfId="1" applyFont="1" applyFill="1" applyBorder="1" applyAlignment="1">
      <alignment vertical="center" wrapText="1"/>
    </xf>
    <xf numFmtId="164" fontId="11" fillId="8" borderId="25" xfId="1" applyNumberFormat="1" applyFont="1" applyFill="1" applyBorder="1" applyAlignment="1">
      <alignment horizontal="right" vertical="center" wrapText="1"/>
    </xf>
    <xf numFmtId="6" fontId="11" fillId="0" borderId="25" xfId="1" applyNumberFormat="1" applyFont="1" applyFill="1" applyBorder="1" applyAlignment="1">
      <alignment horizontal="right" vertical="center" wrapText="1"/>
    </xf>
    <xf numFmtId="6" fontId="11" fillId="3" borderId="25" xfId="1" applyNumberFormat="1" applyFont="1" applyFill="1" applyBorder="1" applyAlignment="1">
      <alignment horizontal="right" vertical="center" wrapText="1"/>
    </xf>
    <xf numFmtId="6" fontId="11" fillId="4" borderId="25" xfId="1" applyNumberFormat="1" applyFont="1" applyFill="1" applyBorder="1" applyAlignment="1">
      <alignment horizontal="right" vertical="center" wrapText="1"/>
    </xf>
    <xf numFmtId="6" fontId="11" fillId="5" borderId="25" xfId="1" applyNumberFormat="1" applyFont="1" applyFill="1" applyBorder="1" applyAlignment="1">
      <alignment horizontal="right" vertical="center" wrapText="1"/>
    </xf>
    <xf numFmtId="38" fontId="4" fillId="0" borderId="0" xfId="0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4" fillId="0" borderId="0" xfId="4" applyNumberFormat="1" applyFont="1" applyFill="1" applyAlignment="1">
      <alignment horizontal="left" vertical="center" wrapText="1"/>
    </xf>
    <xf numFmtId="38" fontId="4" fillId="0" borderId="0" xfId="4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</cellXfs>
  <cellStyles count="5">
    <cellStyle name="Normal" xfId="0" builtinId="0"/>
    <cellStyle name="Normal 16" xfId="4"/>
    <cellStyle name="Normal_Revenue" xfId="2"/>
    <cellStyle name="Normal_Sheet1" xfId="1"/>
    <cellStyle name="Normal_Total Revenu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view="pageBreakPreview" zoomScaleNormal="100" zoomScaleSheetLayoutView="100" workbookViewId="0">
      <pane xSplit="2" ySplit="4" topLeftCell="C5" activePane="bottomRight" state="frozen"/>
      <selection activeCell="F84" sqref="F84"/>
      <selection pane="topRight" activeCell="F84" sqref="F84"/>
      <selection pane="bottomLeft" activeCell="F84" sqref="F84"/>
      <selection pane="bottomRight" activeCell="C121" sqref="C121"/>
    </sheetView>
  </sheetViews>
  <sheetFormatPr defaultRowHeight="12.75" x14ac:dyDescent="0.2"/>
  <cols>
    <col min="1" max="1" width="7.140625" style="6" customWidth="1"/>
    <col min="2" max="2" width="42" style="88" customWidth="1"/>
    <col min="3" max="3" width="18" style="3" customWidth="1"/>
    <col min="4" max="4" width="17.5703125" style="3" customWidth="1"/>
    <col min="5" max="5" width="15.5703125" style="3" customWidth="1"/>
    <col min="6" max="6" width="16.7109375" style="3" customWidth="1"/>
    <col min="7" max="7" width="15.85546875" style="3" customWidth="1"/>
    <col min="8" max="8" width="17.5703125" style="3" customWidth="1"/>
    <col min="9" max="9" width="15" style="3" customWidth="1"/>
    <col min="10" max="10" width="18" style="3" customWidth="1"/>
    <col min="11" max="11" width="16.7109375" style="3" customWidth="1"/>
    <col min="12" max="12" width="15.140625" style="3" customWidth="1"/>
    <col min="13" max="13" width="18" style="3" customWidth="1"/>
    <col min="14" max="14" width="17.7109375" style="3" customWidth="1"/>
    <col min="15" max="15" width="22.5703125" style="3" customWidth="1"/>
    <col min="16" max="17" width="9.140625" style="3" hidden="1" customWidth="1"/>
    <col min="18" max="16384" width="9.140625" style="3"/>
  </cols>
  <sheetData>
    <row r="1" spans="1:17" ht="38.450000000000003" customHeight="1" x14ac:dyDescent="0.2">
      <c r="A1" s="1"/>
      <c r="B1" s="1"/>
      <c r="C1" s="105" t="s">
        <v>0</v>
      </c>
      <c r="D1" s="105"/>
      <c r="E1" s="105"/>
      <c r="F1" s="105"/>
      <c r="G1" s="105"/>
      <c r="H1" s="105"/>
      <c r="I1" s="105" t="s">
        <v>0</v>
      </c>
      <c r="J1" s="105"/>
      <c r="K1" s="105"/>
      <c r="L1" s="105"/>
      <c r="M1" s="105"/>
      <c r="N1" s="105"/>
      <c r="O1" s="1"/>
      <c r="P1" s="2"/>
      <c r="Q1" s="2"/>
    </row>
    <row r="2" spans="1:17" ht="12.75" customHeight="1" x14ac:dyDescent="0.2">
      <c r="A2" s="4"/>
      <c r="B2" s="5"/>
      <c r="C2" s="106" t="s">
        <v>181</v>
      </c>
      <c r="D2" s="96" t="s">
        <v>1</v>
      </c>
      <c r="E2" s="96" t="s">
        <v>2</v>
      </c>
      <c r="F2" s="96" t="s">
        <v>3</v>
      </c>
      <c r="G2" s="96" t="s">
        <v>4</v>
      </c>
      <c r="H2" s="108" t="s">
        <v>5</v>
      </c>
      <c r="I2" s="96" t="s">
        <v>6</v>
      </c>
      <c r="J2" s="96" t="s">
        <v>7</v>
      </c>
      <c r="K2" s="96" t="s">
        <v>8</v>
      </c>
      <c r="L2" s="96" t="s">
        <v>9</v>
      </c>
      <c r="M2" s="98" t="s">
        <v>10</v>
      </c>
      <c r="N2" s="100" t="s">
        <v>11</v>
      </c>
      <c r="O2" s="6"/>
    </row>
    <row r="3" spans="1:17" ht="60" customHeight="1" x14ac:dyDescent="0.2">
      <c r="A3" s="102" t="s">
        <v>12</v>
      </c>
      <c r="B3" s="102"/>
      <c r="C3" s="107"/>
      <c r="D3" s="97"/>
      <c r="E3" s="97"/>
      <c r="F3" s="97"/>
      <c r="G3" s="97"/>
      <c r="H3" s="109"/>
      <c r="I3" s="97"/>
      <c r="J3" s="97"/>
      <c r="K3" s="97"/>
      <c r="L3" s="97"/>
      <c r="M3" s="99"/>
      <c r="N3" s="101"/>
    </row>
    <row r="4" spans="1:17" s="14" customFormat="1" ht="24.6" customHeight="1" x14ac:dyDescent="0.2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1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20</v>
      </c>
      <c r="N4" s="13" t="s">
        <v>25</v>
      </c>
    </row>
    <row r="5" spans="1:17" x14ac:dyDescent="0.2">
      <c r="A5" s="110">
        <v>1</v>
      </c>
      <c r="B5" s="15" t="s">
        <v>26</v>
      </c>
      <c r="C5" s="16">
        <v>26229527.600000001</v>
      </c>
      <c r="D5" s="17">
        <v>52004084</v>
      </c>
      <c r="E5" s="17">
        <v>1065306</v>
      </c>
      <c r="F5" s="17">
        <v>254574</v>
      </c>
      <c r="G5" s="17">
        <v>18728</v>
      </c>
      <c r="H5" s="18">
        <f>SUM(D5:G5)</f>
        <v>53342692</v>
      </c>
      <c r="I5" s="17">
        <v>0</v>
      </c>
      <c r="J5" s="17">
        <v>15149496</v>
      </c>
      <c r="K5" s="17">
        <v>0</v>
      </c>
      <c r="L5" s="17">
        <v>603867</v>
      </c>
      <c r="M5" s="19">
        <f>SUM(I5:L5)</f>
        <v>15753363</v>
      </c>
      <c r="N5" s="20">
        <f>C5+H5+M5</f>
        <v>95325582.599999994</v>
      </c>
    </row>
    <row r="6" spans="1:17" x14ac:dyDescent="0.2">
      <c r="A6" s="111">
        <v>2</v>
      </c>
      <c r="B6" s="21" t="s">
        <v>27</v>
      </c>
      <c r="C6" s="22">
        <v>14244319.4</v>
      </c>
      <c r="D6" s="23">
        <v>29055618</v>
      </c>
      <c r="E6" s="23">
        <v>782065</v>
      </c>
      <c r="F6" s="23">
        <v>88622</v>
      </c>
      <c r="G6" s="23">
        <v>2110</v>
      </c>
      <c r="H6" s="24">
        <f t="shared" ref="H6:H69" si="0">SUM(D6:G6)</f>
        <v>29928415</v>
      </c>
      <c r="I6" s="23">
        <v>0</v>
      </c>
      <c r="J6" s="23">
        <v>4347718</v>
      </c>
      <c r="K6" s="23">
        <v>0</v>
      </c>
      <c r="L6" s="23">
        <v>176503</v>
      </c>
      <c r="M6" s="25">
        <f t="shared" ref="M6:M69" si="1">SUM(I6:L6)</f>
        <v>4524221</v>
      </c>
      <c r="N6" s="26">
        <f t="shared" ref="N6:N68" si="2">C6+H6+M6</f>
        <v>48696955.399999999</v>
      </c>
    </row>
    <row r="7" spans="1:17" x14ac:dyDescent="0.2">
      <c r="A7" s="111">
        <v>3</v>
      </c>
      <c r="B7" s="21" t="s">
        <v>28</v>
      </c>
      <c r="C7" s="22">
        <v>157521876.55000001</v>
      </c>
      <c r="D7" s="23">
        <v>97133229</v>
      </c>
      <c r="E7" s="23">
        <v>1018115</v>
      </c>
      <c r="F7" s="23">
        <v>200069</v>
      </c>
      <c r="G7" s="23">
        <v>8487</v>
      </c>
      <c r="H7" s="24">
        <f t="shared" si="0"/>
        <v>98359900</v>
      </c>
      <c r="I7" s="23">
        <v>0</v>
      </c>
      <c r="J7" s="23">
        <v>19665541</v>
      </c>
      <c r="K7" s="23">
        <v>0</v>
      </c>
      <c r="L7" s="23">
        <v>963967</v>
      </c>
      <c r="M7" s="25">
        <f t="shared" si="1"/>
        <v>20629508</v>
      </c>
      <c r="N7" s="26">
        <f t="shared" si="2"/>
        <v>276511284.55000001</v>
      </c>
    </row>
    <row r="8" spans="1:17" x14ac:dyDescent="0.2">
      <c r="A8" s="111">
        <v>4</v>
      </c>
      <c r="B8" s="21" t="s">
        <v>29</v>
      </c>
      <c r="C8" s="22">
        <v>13353250.25</v>
      </c>
      <c r="D8" s="23">
        <v>21951857</v>
      </c>
      <c r="E8" s="23">
        <v>815247</v>
      </c>
      <c r="F8" s="23">
        <v>103061</v>
      </c>
      <c r="G8" s="23">
        <v>904</v>
      </c>
      <c r="H8" s="24">
        <f t="shared" si="0"/>
        <v>22871069</v>
      </c>
      <c r="I8" s="23">
        <v>452080</v>
      </c>
      <c r="J8" s="23">
        <v>5034926</v>
      </c>
      <c r="K8" s="23">
        <v>0</v>
      </c>
      <c r="L8" s="23">
        <v>130863</v>
      </c>
      <c r="M8" s="25">
        <f t="shared" si="1"/>
        <v>5617869</v>
      </c>
      <c r="N8" s="26">
        <f t="shared" si="2"/>
        <v>41842188.25</v>
      </c>
    </row>
    <row r="9" spans="1:17" x14ac:dyDescent="0.2">
      <c r="A9" s="112">
        <v>5</v>
      </c>
      <c r="B9" s="27" t="s">
        <v>30</v>
      </c>
      <c r="C9" s="28">
        <v>12753957</v>
      </c>
      <c r="D9" s="29">
        <v>32160159</v>
      </c>
      <c r="E9" s="29">
        <v>594495</v>
      </c>
      <c r="F9" s="29">
        <v>276412</v>
      </c>
      <c r="G9" s="29">
        <v>6376</v>
      </c>
      <c r="H9" s="30">
        <f t="shared" si="0"/>
        <v>33037442</v>
      </c>
      <c r="I9" s="29">
        <v>0</v>
      </c>
      <c r="J9" s="29">
        <v>8976223</v>
      </c>
      <c r="K9" s="29">
        <v>0</v>
      </c>
      <c r="L9" s="29">
        <v>198886</v>
      </c>
      <c r="M9" s="31">
        <f t="shared" si="1"/>
        <v>9175109</v>
      </c>
      <c r="N9" s="32">
        <f t="shared" si="2"/>
        <v>54966508</v>
      </c>
    </row>
    <row r="10" spans="1:17" x14ac:dyDescent="0.2">
      <c r="A10" s="110">
        <v>6</v>
      </c>
      <c r="B10" s="15" t="s">
        <v>31</v>
      </c>
      <c r="C10" s="16">
        <v>23956609.25</v>
      </c>
      <c r="D10" s="17">
        <v>34227441</v>
      </c>
      <c r="E10" s="17">
        <v>222806</v>
      </c>
      <c r="F10" s="17">
        <v>321070</v>
      </c>
      <c r="G10" s="17">
        <v>4104</v>
      </c>
      <c r="H10" s="18">
        <f t="shared" si="0"/>
        <v>34775421</v>
      </c>
      <c r="I10" s="17">
        <v>42111</v>
      </c>
      <c r="J10" s="17">
        <v>5138022</v>
      </c>
      <c r="K10" s="17">
        <v>0</v>
      </c>
      <c r="L10" s="17">
        <v>183372</v>
      </c>
      <c r="M10" s="19">
        <f t="shared" si="1"/>
        <v>5363505</v>
      </c>
      <c r="N10" s="20">
        <f t="shared" si="2"/>
        <v>64095535.25</v>
      </c>
    </row>
    <row r="11" spans="1:17" x14ac:dyDescent="0.2">
      <c r="A11" s="111">
        <v>7</v>
      </c>
      <c r="B11" s="21" t="s">
        <v>32</v>
      </c>
      <c r="C11" s="22">
        <v>25122970.199999999</v>
      </c>
      <c r="D11" s="23">
        <v>6834889</v>
      </c>
      <c r="E11" s="23">
        <v>630117</v>
      </c>
      <c r="F11" s="23">
        <v>123030</v>
      </c>
      <c r="G11" s="23">
        <v>4883</v>
      </c>
      <c r="H11" s="24">
        <f t="shared" si="0"/>
        <v>7592919</v>
      </c>
      <c r="I11" s="23">
        <v>0</v>
      </c>
      <c r="J11" s="23">
        <v>3064258</v>
      </c>
      <c r="K11" s="23">
        <v>0</v>
      </c>
      <c r="L11" s="23">
        <v>126491</v>
      </c>
      <c r="M11" s="25">
        <f t="shared" si="1"/>
        <v>3190749</v>
      </c>
      <c r="N11" s="26">
        <f t="shared" si="2"/>
        <v>35906638.200000003</v>
      </c>
    </row>
    <row r="12" spans="1:17" x14ac:dyDescent="0.2">
      <c r="A12" s="111">
        <v>8</v>
      </c>
      <c r="B12" s="21" t="s">
        <v>33</v>
      </c>
      <c r="C12" s="22">
        <v>115477797</v>
      </c>
      <c r="D12" s="23">
        <v>121893559</v>
      </c>
      <c r="E12" s="23">
        <v>1046903</v>
      </c>
      <c r="F12" s="23">
        <v>614721</v>
      </c>
      <c r="G12" s="23">
        <v>15458</v>
      </c>
      <c r="H12" s="24">
        <f t="shared" si="0"/>
        <v>123570641</v>
      </c>
      <c r="I12" s="23">
        <v>493622</v>
      </c>
      <c r="J12" s="23">
        <v>19574963</v>
      </c>
      <c r="K12" s="23">
        <v>0</v>
      </c>
      <c r="L12" s="23">
        <v>566413</v>
      </c>
      <c r="M12" s="25">
        <f t="shared" si="1"/>
        <v>20634998</v>
      </c>
      <c r="N12" s="26">
        <f t="shared" si="2"/>
        <v>259683436</v>
      </c>
    </row>
    <row r="13" spans="1:17" x14ac:dyDescent="0.2">
      <c r="A13" s="111">
        <v>9</v>
      </c>
      <c r="B13" s="21" t="s">
        <v>34</v>
      </c>
      <c r="C13" s="22">
        <v>204711085.09999999</v>
      </c>
      <c r="D13" s="23">
        <v>210221245</v>
      </c>
      <c r="E13" s="23">
        <v>3275119</v>
      </c>
      <c r="F13" s="23">
        <v>1841886</v>
      </c>
      <c r="G13" s="23">
        <v>19337</v>
      </c>
      <c r="H13" s="24">
        <f t="shared" si="0"/>
        <v>215357587</v>
      </c>
      <c r="I13" s="23">
        <v>3946</v>
      </c>
      <c r="J13" s="23">
        <v>54071866</v>
      </c>
      <c r="K13" s="23">
        <v>57013</v>
      </c>
      <c r="L13" s="23">
        <v>0</v>
      </c>
      <c r="M13" s="25">
        <f t="shared" si="1"/>
        <v>54132825</v>
      </c>
      <c r="N13" s="26">
        <f t="shared" si="2"/>
        <v>474201497.10000002</v>
      </c>
    </row>
    <row r="14" spans="1:17" x14ac:dyDescent="0.2">
      <c r="A14" s="112">
        <v>10</v>
      </c>
      <c r="B14" s="27" t="s">
        <v>35</v>
      </c>
      <c r="C14" s="28">
        <v>223727138.25</v>
      </c>
      <c r="D14" s="29">
        <v>148344668</v>
      </c>
      <c r="E14" s="29">
        <v>3882379</v>
      </c>
      <c r="F14" s="29">
        <v>973644</v>
      </c>
      <c r="G14" s="29">
        <v>30081</v>
      </c>
      <c r="H14" s="30">
        <f t="shared" si="0"/>
        <v>153230772</v>
      </c>
      <c r="I14" s="29">
        <v>0</v>
      </c>
      <c r="J14" s="29">
        <v>45107473</v>
      </c>
      <c r="K14" s="29">
        <v>0</v>
      </c>
      <c r="L14" s="29">
        <v>1605038</v>
      </c>
      <c r="M14" s="31">
        <f t="shared" si="1"/>
        <v>46712511</v>
      </c>
      <c r="N14" s="32">
        <f t="shared" si="2"/>
        <v>423670421.25</v>
      </c>
    </row>
    <row r="15" spans="1:17" x14ac:dyDescent="0.2">
      <c r="A15" s="110">
        <v>11</v>
      </c>
      <c r="B15" s="15" t="s">
        <v>36</v>
      </c>
      <c r="C15" s="16">
        <v>5797956</v>
      </c>
      <c r="D15" s="17">
        <v>12448522</v>
      </c>
      <c r="E15" s="17">
        <v>249718</v>
      </c>
      <c r="F15" s="17">
        <v>72848</v>
      </c>
      <c r="G15" s="17">
        <v>1410</v>
      </c>
      <c r="H15" s="18">
        <f t="shared" si="0"/>
        <v>12772498</v>
      </c>
      <c r="I15" s="17">
        <v>0</v>
      </c>
      <c r="J15" s="17">
        <v>3014642</v>
      </c>
      <c r="K15" s="17">
        <v>0</v>
      </c>
      <c r="L15" s="17">
        <v>71523</v>
      </c>
      <c r="M15" s="19">
        <f t="shared" si="1"/>
        <v>3086165</v>
      </c>
      <c r="N15" s="20">
        <f t="shared" si="2"/>
        <v>21656619</v>
      </c>
    </row>
    <row r="16" spans="1:17" x14ac:dyDescent="0.2">
      <c r="A16" s="111">
        <v>12</v>
      </c>
      <c r="B16" s="21" t="s">
        <v>37</v>
      </c>
      <c r="C16" s="22">
        <v>11054190</v>
      </c>
      <c r="D16" s="23">
        <v>4357787</v>
      </c>
      <c r="E16" s="23">
        <v>192934</v>
      </c>
      <c r="F16" s="23">
        <v>22263</v>
      </c>
      <c r="G16" s="23">
        <v>331</v>
      </c>
      <c r="H16" s="24">
        <f t="shared" si="0"/>
        <v>4573315</v>
      </c>
      <c r="I16" s="23">
        <v>0</v>
      </c>
      <c r="J16" s="23">
        <v>5573744</v>
      </c>
      <c r="K16" s="23">
        <v>28243</v>
      </c>
      <c r="L16" s="23">
        <v>43510</v>
      </c>
      <c r="M16" s="25">
        <f t="shared" si="1"/>
        <v>5645497</v>
      </c>
      <c r="N16" s="26">
        <f t="shared" si="2"/>
        <v>21273002</v>
      </c>
    </row>
    <row r="17" spans="1:14" x14ac:dyDescent="0.2">
      <c r="A17" s="111">
        <v>13</v>
      </c>
      <c r="B17" s="21" t="s">
        <v>38</v>
      </c>
      <c r="C17" s="22">
        <v>3842091.4</v>
      </c>
      <c r="D17" s="23">
        <v>9477191</v>
      </c>
      <c r="E17" s="23">
        <v>246742</v>
      </c>
      <c r="F17" s="23">
        <v>49201</v>
      </c>
      <c r="G17" s="23">
        <v>5348</v>
      </c>
      <c r="H17" s="24">
        <f t="shared" si="0"/>
        <v>9778482</v>
      </c>
      <c r="I17" s="23">
        <v>0</v>
      </c>
      <c r="J17" s="23">
        <v>2595761</v>
      </c>
      <c r="K17" s="23">
        <v>0</v>
      </c>
      <c r="L17" s="23">
        <v>97423</v>
      </c>
      <c r="M17" s="25">
        <f t="shared" si="1"/>
        <v>2693184</v>
      </c>
      <c r="N17" s="26">
        <f t="shared" si="2"/>
        <v>16313757.4</v>
      </c>
    </row>
    <row r="18" spans="1:14" x14ac:dyDescent="0.2">
      <c r="A18" s="111">
        <v>14</v>
      </c>
      <c r="B18" s="21" t="s">
        <v>39</v>
      </c>
      <c r="C18" s="22">
        <v>6737304.8499999996</v>
      </c>
      <c r="D18" s="23">
        <v>11105072</v>
      </c>
      <c r="E18" s="23">
        <v>188409</v>
      </c>
      <c r="F18" s="23">
        <v>103616</v>
      </c>
      <c r="G18" s="23">
        <v>341</v>
      </c>
      <c r="H18" s="24">
        <f t="shared" si="0"/>
        <v>11397438</v>
      </c>
      <c r="I18" s="23">
        <v>0</v>
      </c>
      <c r="J18" s="23">
        <v>3020145</v>
      </c>
      <c r="K18" s="23">
        <v>27253</v>
      </c>
      <c r="L18" s="23">
        <v>90572</v>
      </c>
      <c r="M18" s="25">
        <f t="shared" si="1"/>
        <v>3137970</v>
      </c>
      <c r="N18" s="26">
        <f t="shared" si="2"/>
        <v>21272712.850000001</v>
      </c>
    </row>
    <row r="19" spans="1:14" x14ac:dyDescent="0.2">
      <c r="A19" s="112">
        <v>15</v>
      </c>
      <c r="B19" s="27" t="s">
        <v>40</v>
      </c>
      <c r="C19" s="28">
        <v>10859138</v>
      </c>
      <c r="D19" s="29">
        <v>21796181</v>
      </c>
      <c r="E19" s="29">
        <v>184899</v>
      </c>
      <c r="F19" s="29">
        <v>129346</v>
      </c>
      <c r="G19" s="29">
        <v>4306</v>
      </c>
      <c r="H19" s="30">
        <f t="shared" si="0"/>
        <v>22114732</v>
      </c>
      <c r="I19" s="29">
        <v>0</v>
      </c>
      <c r="J19" s="29">
        <v>5211685</v>
      </c>
      <c r="K19" s="29">
        <v>0</v>
      </c>
      <c r="L19" s="29">
        <v>177752</v>
      </c>
      <c r="M19" s="31">
        <f t="shared" si="1"/>
        <v>5389437</v>
      </c>
      <c r="N19" s="32">
        <f t="shared" si="2"/>
        <v>38363307</v>
      </c>
    </row>
    <row r="20" spans="1:14" x14ac:dyDescent="0.2">
      <c r="A20" s="110">
        <v>16</v>
      </c>
      <c r="B20" s="15" t="s">
        <v>41</v>
      </c>
      <c r="C20" s="16">
        <v>61369279.25</v>
      </c>
      <c r="D20" s="17">
        <v>12884015</v>
      </c>
      <c r="E20" s="17">
        <v>663335</v>
      </c>
      <c r="F20" s="17">
        <v>336306</v>
      </c>
      <c r="G20" s="17">
        <v>1536</v>
      </c>
      <c r="H20" s="18">
        <f t="shared" si="0"/>
        <v>13885192</v>
      </c>
      <c r="I20" s="17">
        <v>0</v>
      </c>
      <c r="J20" s="17">
        <v>7197882</v>
      </c>
      <c r="K20" s="17">
        <v>0</v>
      </c>
      <c r="L20" s="17">
        <v>107600</v>
      </c>
      <c r="M20" s="19">
        <f t="shared" si="1"/>
        <v>7305482</v>
      </c>
      <c r="N20" s="20">
        <f t="shared" si="2"/>
        <v>82559953.25</v>
      </c>
    </row>
    <row r="21" spans="1:14" x14ac:dyDescent="0.2">
      <c r="A21" s="111">
        <v>17</v>
      </c>
      <c r="B21" s="21" t="s">
        <v>42</v>
      </c>
      <c r="C21" s="22">
        <v>323424255.35000002</v>
      </c>
      <c r="D21" s="23">
        <v>167050627</v>
      </c>
      <c r="E21" s="23">
        <v>4430237</v>
      </c>
      <c r="F21" s="23">
        <v>4030286</v>
      </c>
      <c r="G21" s="23">
        <v>60923</v>
      </c>
      <c r="H21" s="24">
        <f t="shared" si="0"/>
        <v>175572073</v>
      </c>
      <c r="I21" s="23">
        <v>0</v>
      </c>
      <c r="J21" s="23">
        <v>67016673</v>
      </c>
      <c r="K21" s="23">
        <v>0</v>
      </c>
      <c r="L21" s="23">
        <v>2435158</v>
      </c>
      <c r="M21" s="25">
        <f t="shared" si="1"/>
        <v>69451831</v>
      </c>
      <c r="N21" s="26">
        <f t="shared" si="2"/>
        <v>568448159.35000002</v>
      </c>
    </row>
    <row r="22" spans="1:14" x14ac:dyDescent="0.2">
      <c r="A22" s="111">
        <v>18</v>
      </c>
      <c r="B22" s="21" t="s">
        <v>43</v>
      </c>
      <c r="C22" s="22">
        <v>3304322.2</v>
      </c>
      <c r="D22" s="23">
        <v>7029943</v>
      </c>
      <c r="E22" s="23">
        <v>127576</v>
      </c>
      <c r="F22" s="23">
        <v>15844</v>
      </c>
      <c r="G22" s="23">
        <v>7647</v>
      </c>
      <c r="H22" s="24">
        <f t="shared" si="0"/>
        <v>7181010</v>
      </c>
      <c r="I22" s="23">
        <v>0</v>
      </c>
      <c r="J22" s="23">
        <v>2976216</v>
      </c>
      <c r="K22" s="23">
        <v>0</v>
      </c>
      <c r="L22" s="23">
        <v>66746</v>
      </c>
      <c r="M22" s="25">
        <f t="shared" si="1"/>
        <v>3042962</v>
      </c>
      <c r="N22" s="26">
        <f t="shared" si="2"/>
        <v>13528294.199999999</v>
      </c>
    </row>
    <row r="23" spans="1:14" x14ac:dyDescent="0.2">
      <c r="A23" s="111">
        <v>19</v>
      </c>
      <c r="B23" s="21" t="s">
        <v>44</v>
      </c>
      <c r="C23" s="22">
        <v>7776554.9000000004</v>
      </c>
      <c r="D23" s="23">
        <v>11589905</v>
      </c>
      <c r="E23" s="23">
        <v>354789</v>
      </c>
      <c r="F23" s="23">
        <v>70434</v>
      </c>
      <c r="G23" s="23">
        <v>867</v>
      </c>
      <c r="H23" s="24">
        <f t="shared" si="0"/>
        <v>12015995</v>
      </c>
      <c r="I23" s="23">
        <v>0</v>
      </c>
      <c r="J23" s="23">
        <v>3825740</v>
      </c>
      <c r="K23" s="23">
        <v>0</v>
      </c>
      <c r="L23" s="23">
        <v>0</v>
      </c>
      <c r="M23" s="25">
        <f t="shared" si="1"/>
        <v>3825740</v>
      </c>
      <c r="N23" s="26">
        <f t="shared" si="2"/>
        <v>23618289.899999999</v>
      </c>
    </row>
    <row r="24" spans="1:14" x14ac:dyDescent="0.2">
      <c r="A24" s="112">
        <v>20</v>
      </c>
      <c r="B24" s="27" t="s">
        <v>45</v>
      </c>
      <c r="C24" s="28">
        <v>16167412.9</v>
      </c>
      <c r="D24" s="29">
        <v>35701413</v>
      </c>
      <c r="E24" s="29">
        <v>503080</v>
      </c>
      <c r="F24" s="29">
        <v>205719</v>
      </c>
      <c r="G24" s="29">
        <v>2409</v>
      </c>
      <c r="H24" s="30">
        <f t="shared" si="0"/>
        <v>36412621</v>
      </c>
      <c r="I24" s="29">
        <v>0</v>
      </c>
      <c r="J24" s="29">
        <v>8138184</v>
      </c>
      <c r="K24" s="29">
        <v>0</v>
      </c>
      <c r="L24" s="29">
        <v>0</v>
      </c>
      <c r="M24" s="31">
        <f t="shared" si="1"/>
        <v>8138184</v>
      </c>
      <c r="N24" s="32">
        <f t="shared" si="2"/>
        <v>60718217.899999999</v>
      </c>
    </row>
    <row r="25" spans="1:14" x14ac:dyDescent="0.2">
      <c r="A25" s="110">
        <v>21</v>
      </c>
      <c r="B25" s="15" t="s">
        <v>46</v>
      </c>
      <c r="C25" s="16">
        <v>8225903</v>
      </c>
      <c r="D25" s="17">
        <v>20355357</v>
      </c>
      <c r="E25" s="17">
        <v>381001</v>
      </c>
      <c r="F25" s="17">
        <v>73417</v>
      </c>
      <c r="G25" s="17">
        <v>6918</v>
      </c>
      <c r="H25" s="18">
        <f t="shared" si="0"/>
        <v>20816693</v>
      </c>
      <c r="I25" s="17">
        <v>0</v>
      </c>
      <c r="J25" s="17">
        <v>6732004</v>
      </c>
      <c r="K25" s="17">
        <v>0</v>
      </c>
      <c r="L25" s="17">
        <v>160238</v>
      </c>
      <c r="M25" s="19">
        <f t="shared" si="1"/>
        <v>6892242</v>
      </c>
      <c r="N25" s="20">
        <f t="shared" si="2"/>
        <v>35934838</v>
      </c>
    </row>
    <row r="26" spans="1:14" x14ac:dyDescent="0.2">
      <c r="A26" s="111">
        <v>22</v>
      </c>
      <c r="B26" s="21" t="s">
        <v>47</v>
      </c>
      <c r="C26" s="22">
        <v>6735436.4000000004</v>
      </c>
      <c r="D26" s="23">
        <v>21947054</v>
      </c>
      <c r="E26" s="23">
        <v>482637</v>
      </c>
      <c r="F26" s="23">
        <v>105440</v>
      </c>
      <c r="G26" s="23">
        <v>661</v>
      </c>
      <c r="H26" s="24">
        <f t="shared" si="0"/>
        <v>22535792</v>
      </c>
      <c r="I26" s="23">
        <v>0</v>
      </c>
      <c r="J26" s="23">
        <v>3326482</v>
      </c>
      <c r="K26" s="23">
        <v>198698</v>
      </c>
      <c r="L26" s="23">
        <v>127465</v>
      </c>
      <c r="M26" s="25">
        <f t="shared" si="1"/>
        <v>3652645</v>
      </c>
      <c r="N26" s="26">
        <f t="shared" si="2"/>
        <v>32923873.399999999</v>
      </c>
    </row>
    <row r="27" spans="1:14" x14ac:dyDescent="0.2">
      <c r="A27" s="111">
        <v>23</v>
      </c>
      <c r="B27" s="21" t="s">
        <v>48</v>
      </c>
      <c r="C27" s="22">
        <v>46575216</v>
      </c>
      <c r="D27" s="23">
        <v>74587520</v>
      </c>
      <c r="E27" s="23">
        <v>1238359</v>
      </c>
      <c r="F27" s="23">
        <v>479047</v>
      </c>
      <c r="G27" s="23">
        <v>22759</v>
      </c>
      <c r="H27" s="24">
        <f t="shared" si="0"/>
        <v>76327685</v>
      </c>
      <c r="I27" s="23">
        <v>398824</v>
      </c>
      <c r="J27" s="23">
        <v>18560905</v>
      </c>
      <c r="K27" s="23">
        <v>0</v>
      </c>
      <c r="L27" s="23">
        <v>658564</v>
      </c>
      <c r="M27" s="25">
        <f t="shared" si="1"/>
        <v>19618293</v>
      </c>
      <c r="N27" s="26">
        <f t="shared" si="2"/>
        <v>142521194</v>
      </c>
    </row>
    <row r="28" spans="1:14" x14ac:dyDescent="0.2">
      <c r="A28" s="111">
        <v>24</v>
      </c>
      <c r="B28" s="21" t="s">
        <v>49</v>
      </c>
      <c r="C28" s="22">
        <v>63825728.200000003</v>
      </c>
      <c r="D28" s="23">
        <v>14531376</v>
      </c>
      <c r="E28" s="23">
        <v>502123</v>
      </c>
      <c r="F28" s="23">
        <v>139802</v>
      </c>
      <c r="G28" s="23">
        <v>3380</v>
      </c>
      <c r="H28" s="24">
        <f t="shared" si="0"/>
        <v>15176681</v>
      </c>
      <c r="I28" s="23">
        <v>0</v>
      </c>
      <c r="J28" s="23">
        <v>10945698</v>
      </c>
      <c r="K28" s="23">
        <v>0</v>
      </c>
      <c r="L28" s="23">
        <v>222725</v>
      </c>
      <c r="M28" s="25">
        <f t="shared" si="1"/>
        <v>11168423</v>
      </c>
      <c r="N28" s="26">
        <f t="shared" si="2"/>
        <v>90170832.200000003</v>
      </c>
    </row>
    <row r="29" spans="1:14" x14ac:dyDescent="0.2">
      <c r="A29" s="112">
        <v>25</v>
      </c>
      <c r="B29" s="27" t="s">
        <v>50</v>
      </c>
      <c r="C29" s="28">
        <v>12599066.4</v>
      </c>
      <c r="D29" s="29">
        <v>10559833</v>
      </c>
      <c r="E29" s="29">
        <v>210097</v>
      </c>
      <c r="F29" s="29">
        <v>75485</v>
      </c>
      <c r="G29" s="29">
        <v>17279</v>
      </c>
      <c r="H29" s="30">
        <f t="shared" si="0"/>
        <v>10862694</v>
      </c>
      <c r="I29" s="29">
        <v>0</v>
      </c>
      <c r="J29" s="29">
        <v>3021568</v>
      </c>
      <c r="K29" s="29">
        <v>0</v>
      </c>
      <c r="L29" s="29">
        <v>106156</v>
      </c>
      <c r="M29" s="31">
        <f t="shared" si="1"/>
        <v>3127724</v>
      </c>
      <c r="N29" s="32">
        <f t="shared" si="2"/>
        <v>26589484.399999999</v>
      </c>
    </row>
    <row r="30" spans="1:14" x14ac:dyDescent="0.2">
      <c r="A30" s="110">
        <v>26</v>
      </c>
      <c r="B30" s="15" t="s">
        <v>51</v>
      </c>
      <c r="C30" s="16">
        <v>284310749.85000002</v>
      </c>
      <c r="D30" s="17">
        <v>215163642</v>
      </c>
      <c r="E30" s="17">
        <v>4674938</v>
      </c>
      <c r="F30" s="17">
        <v>1896085</v>
      </c>
      <c r="G30" s="17">
        <v>48112</v>
      </c>
      <c r="H30" s="18">
        <f t="shared" si="0"/>
        <v>221782777</v>
      </c>
      <c r="I30" s="17">
        <v>0</v>
      </c>
      <c r="J30" s="17">
        <v>75274377</v>
      </c>
      <c r="K30" s="17">
        <v>0</v>
      </c>
      <c r="L30" s="17">
        <v>1980847</v>
      </c>
      <c r="M30" s="19">
        <f>SUM(I30:L30)</f>
        <v>77255224</v>
      </c>
      <c r="N30" s="20">
        <f t="shared" si="2"/>
        <v>583348750.85000002</v>
      </c>
    </row>
    <row r="31" spans="1:14" x14ac:dyDescent="0.2">
      <c r="A31" s="111">
        <v>27</v>
      </c>
      <c r="B31" s="21" t="s">
        <v>52</v>
      </c>
      <c r="C31" s="22">
        <v>20541495.899999999</v>
      </c>
      <c r="D31" s="23">
        <v>36842007</v>
      </c>
      <c r="E31" s="23">
        <v>1080630</v>
      </c>
      <c r="F31" s="23">
        <v>299808</v>
      </c>
      <c r="G31" s="23">
        <v>3153</v>
      </c>
      <c r="H31" s="24">
        <f t="shared" si="0"/>
        <v>38225598</v>
      </c>
      <c r="I31" s="23">
        <v>0</v>
      </c>
      <c r="J31" s="23">
        <v>7236033</v>
      </c>
      <c r="K31" s="23">
        <v>0</v>
      </c>
      <c r="L31" s="23">
        <v>319419</v>
      </c>
      <c r="M31" s="25">
        <f t="shared" si="1"/>
        <v>7555452</v>
      </c>
      <c r="N31" s="26">
        <f t="shared" si="2"/>
        <v>66322545.899999999</v>
      </c>
    </row>
    <row r="32" spans="1:14" x14ac:dyDescent="0.2">
      <c r="A32" s="111">
        <v>28</v>
      </c>
      <c r="B32" s="21" t="s">
        <v>53</v>
      </c>
      <c r="C32" s="22">
        <v>181375492.34999999</v>
      </c>
      <c r="D32" s="23">
        <v>119742819</v>
      </c>
      <c r="E32" s="23">
        <v>2530621</v>
      </c>
      <c r="F32" s="23">
        <v>2177314</v>
      </c>
      <c r="G32" s="23">
        <v>15236</v>
      </c>
      <c r="H32" s="24">
        <f t="shared" si="0"/>
        <v>124465990</v>
      </c>
      <c r="I32" s="23">
        <v>0</v>
      </c>
      <c r="J32" s="23">
        <v>38171649</v>
      </c>
      <c r="K32" s="23">
        <v>0</v>
      </c>
      <c r="L32" s="23">
        <v>1063075</v>
      </c>
      <c r="M32" s="25">
        <f t="shared" si="1"/>
        <v>39234724</v>
      </c>
      <c r="N32" s="26">
        <f t="shared" si="2"/>
        <v>345076206.35000002</v>
      </c>
    </row>
    <row r="33" spans="1:14" x14ac:dyDescent="0.2">
      <c r="A33" s="111">
        <v>29</v>
      </c>
      <c r="B33" s="21" t="s">
        <v>54</v>
      </c>
      <c r="C33" s="22">
        <v>84629580.200000003</v>
      </c>
      <c r="D33" s="23">
        <v>65594106</v>
      </c>
      <c r="E33" s="23">
        <v>1507764</v>
      </c>
      <c r="F33" s="23">
        <v>419238</v>
      </c>
      <c r="G33" s="23">
        <v>2592</v>
      </c>
      <c r="H33" s="24">
        <f t="shared" si="0"/>
        <v>67523700</v>
      </c>
      <c r="I33" s="23">
        <v>0</v>
      </c>
      <c r="J33" s="23">
        <v>16040117</v>
      </c>
      <c r="K33" s="23">
        <v>0</v>
      </c>
      <c r="L33" s="23">
        <v>673275</v>
      </c>
      <c r="M33" s="25">
        <f t="shared" si="1"/>
        <v>16713392</v>
      </c>
      <c r="N33" s="26">
        <f t="shared" si="2"/>
        <v>168866672.19999999</v>
      </c>
    </row>
    <row r="34" spans="1:14" x14ac:dyDescent="0.2">
      <c r="A34" s="112">
        <v>30</v>
      </c>
      <c r="B34" s="27" t="s">
        <v>55</v>
      </c>
      <c r="C34" s="28">
        <v>10795707.9</v>
      </c>
      <c r="D34" s="29">
        <v>16410271</v>
      </c>
      <c r="E34" s="29">
        <v>487324</v>
      </c>
      <c r="F34" s="29">
        <v>74736</v>
      </c>
      <c r="G34" s="29">
        <v>2106</v>
      </c>
      <c r="H34" s="30">
        <f t="shared" si="0"/>
        <v>16974437</v>
      </c>
      <c r="I34" s="29">
        <v>0</v>
      </c>
      <c r="J34" s="29">
        <v>2553572</v>
      </c>
      <c r="K34" s="29">
        <v>0</v>
      </c>
      <c r="L34" s="29">
        <v>131411</v>
      </c>
      <c r="M34" s="31">
        <f t="shared" si="1"/>
        <v>2684983</v>
      </c>
      <c r="N34" s="32">
        <f t="shared" si="2"/>
        <v>30455127.899999999</v>
      </c>
    </row>
    <row r="35" spans="1:14" x14ac:dyDescent="0.2">
      <c r="A35" s="110">
        <v>31</v>
      </c>
      <c r="B35" s="15" t="s">
        <v>56</v>
      </c>
      <c r="C35" s="16">
        <v>38106831.450000003</v>
      </c>
      <c r="D35" s="17">
        <v>31246140</v>
      </c>
      <c r="E35" s="17">
        <v>608357</v>
      </c>
      <c r="F35" s="17">
        <v>310674</v>
      </c>
      <c r="G35" s="17">
        <v>4227</v>
      </c>
      <c r="H35" s="18">
        <f t="shared" si="0"/>
        <v>32169398</v>
      </c>
      <c r="I35" s="17">
        <v>104938</v>
      </c>
      <c r="J35" s="17">
        <v>7695339</v>
      </c>
      <c r="K35" s="17">
        <v>0</v>
      </c>
      <c r="L35" s="17">
        <v>146240</v>
      </c>
      <c r="M35" s="19">
        <f t="shared" si="1"/>
        <v>7946517</v>
      </c>
      <c r="N35" s="20">
        <f t="shared" si="2"/>
        <v>78222746.450000003</v>
      </c>
    </row>
    <row r="36" spans="1:14" x14ac:dyDescent="0.2">
      <c r="A36" s="111">
        <v>32</v>
      </c>
      <c r="B36" s="21" t="s">
        <v>57</v>
      </c>
      <c r="C36" s="22">
        <v>80159618.299999997</v>
      </c>
      <c r="D36" s="23">
        <v>158632934</v>
      </c>
      <c r="E36" s="23">
        <v>2578229</v>
      </c>
      <c r="F36" s="23">
        <v>966693</v>
      </c>
      <c r="G36" s="23">
        <v>3459</v>
      </c>
      <c r="H36" s="24">
        <f t="shared" si="0"/>
        <v>162181315</v>
      </c>
      <c r="I36" s="23">
        <v>0</v>
      </c>
      <c r="J36" s="23">
        <v>23508810</v>
      </c>
      <c r="K36" s="23">
        <v>0</v>
      </c>
      <c r="L36" s="23">
        <v>1052226</v>
      </c>
      <c r="M36" s="25">
        <f t="shared" si="1"/>
        <v>24561036</v>
      </c>
      <c r="N36" s="26">
        <f t="shared" si="2"/>
        <v>266901969.30000001</v>
      </c>
    </row>
    <row r="37" spans="1:14" x14ac:dyDescent="0.2">
      <c r="A37" s="111">
        <v>33</v>
      </c>
      <c r="B37" s="21" t="s">
        <v>58</v>
      </c>
      <c r="C37" s="22">
        <v>4962689.0999999996</v>
      </c>
      <c r="D37" s="23">
        <v>7749412</v>
      </c>
      <c r="E37" s="23">
        <v>365589</v>
      </c>
      <c r="F37" s="23">
        <v>36066</v>
      </c>
      <c r="G37" s="23">
        <v>3124</v>
      </c>
      <c r="H37" s="24">
        <f t="shared" si="0"/>
        <v>8154191</v>
      </c>
      <c r="I37" s="23">
        <v>6229</v>
      </c>
      <c r="J37" s="23">
        <v>4516088</v>
      </c>
      <c r="K37" s="23">
        <v>16643</v>
      </c>
      <c r="L37" s="23">
        <v>68472</v>
      </c>
      <c r="M37" s="25">
        <f t="shared" si="1"/>
        <v>4607432</v>
      </c>
      <c r="N37" s="26">
        <f t="shared" si="2"/>
        <v>17724312.100000001</v>
      </c>
    </row>
    <row r="38" spans="1:14" x14ac:dyDescent="0.2">
      <c r="A38" s="111">
        <v>34</v>
      </c>
      <c r="B38" s="21" t="s">
        <v>59</v>
      </c>
      <c r="C38" s="22">
        <v>13443968</v>
      </c>
      <c r="D38" s="23">
        <v>27579916</v>
      </c>
      <c r="E38" s="23">
        <v>376225</v>
      </c>
      <c r="F38" s="23">
        <v>166462</v>
      </c>
      <c r="G38" s="23">
        <v>6244</v>
      </c>
      <c r="H38" s="24">
        <f t="shared" si="0"/>
        <v>28128847</v>
      </c>
      <c r="I38" s="23">
        <v>0</v>
      </c>
      <c r="J38" s="23">
        <v>8680980</v>
      </c>
      <c r="K38" s="23">
        <v>0</v>
      </c>
      <c r="L38" s="23">
        <v>308749</v>
      </c>
      <c r="M38" s="25">
        <f t="shared" si="1"/>
        <v>8989729</v>
      </c>
      <c r="N38" s="26">
        <f t="shared" si="2"/>
        <v>50562544</v>
      </c>
    </row>
    <row r="39" spans="1:14" x14ac:dyDescent="0.2">
      <c r="A39" s="112">
        <v>35</v>
      </c>
      <c r="B39" s="27" t="s">
        <v>60</v>
      </c>
      <c r="C39" s="28">
        <v>23095495.100000001</v>
      </c>
      <c r="D39" s="29">
        <v>33807719</v>
      </c>
      <c r="E39" s="29">
        <v>586406</v>
      </c>
      <c r="F39" s="29">
        <v>190980</v>
      </c>
      <c r="G39" s="29">
        <v>10137</v>
      </c>
      <c r="H39" s="30">
        <f t="shared" si="0"/>
        <v>34595242</v>
      </c>
      <c r="I39" s="29">
        <v>0</v>
      </c>
      <c r="J39" s="29">
        <v>9023367</v>
      </c>
      <c r="K39" s="29">
        <v>179309</v>
      </c>
      <c r="L39" s="29">
        <v>187736</v>
      </c>
      <c r="M39" s="31">
        <f t="shared" si="1"/>
        <v>9390412</v>
      </c>
      <c r="N39" s="32">
        <f t="shared" si="2"/>
        <v>67081149.100000001</v>
      </c>
    </row>
    <row r="40" spans="1:14" x14ac:dyDescent="0.2">
      <c r="A40" s="110">
        <v>36</v>
      </c>
      <c r="B40" s="15" t="s">
        <v>61</v>
      </c>
      <c r="C40" s="16">
        <v>176361325.69999999</v>
      </c>
      <c r="D40" s="17">
        <v>67196001</v>
      </c>
      <c r="E40" s="17">
        <v>2350665</v>
      </c>
      <c r="F40" s="17">
        <v>2829764</v>
      </c>
      <c r="G40" s="17">
        <v>15132</v>
      </c>
      <c r="H40" s="18">
        <f t="shared" si="0"/>
        <v>72391562</v>
      </c>
      <c r="I40" s="17">
        <v>0</v>
      </c>
      <c r="J40" s="17">
        <v>22188750</v>
      </c>
      <c r="K40" s="17">
        <v>0</v>
      </c>
      <c r="L40" s="17">
        <v>640089</v>
      </c>
      <c r="M40" s="19">
        <f t="shared" si="1"/>
        <v>22828839</v>
      </c>
      <c r="N40" s="20">
        <f t="shared" si="2"/>
        <v>271581726.69999999</v>
      </c>
    </row>
    <row r="41" spans="1:14" x14ac:dyDescent="0.2">
      <c r="A41" s="111">
        <v>37</v>
      </c>
      <c r="B41" s="21" t="s">
        <v>62</v>
      </c>
      <c r="C41" s="22">
        <v>79510776.25</v>
      </c>
      <c r="D41" s="23">
        <v>120086808</v>
      </c>
      <c r="E41" s="23">
        <v>2091969</v>
      </c>
      <c r="F41" s="23">
        <v>817187</v>
      </c>
      <c r="G41" s="23">
        <v>14109</v>
      </c>
      <c r="H41" s="24">
        <f t="shared" si="0"/>
        <v>123010073</v>
      </c>
      <c r="I41" s="23">
        <v>0</v>
      </c>
      <c r="J41" s="23">
        <v>21137263</v>
      </c>
      <c r="K41" s="23">
        <v>0</v>
      </c>
      <c r="L41" s="23">
        <v>922601</v>
      </c>
      <c r="M41" s="25">
        <f t="shared" si="1"/>
        <v>22059864</v>
      </c>
      <c r="N41" s="26">
        <f t="shared" si="2"/>
        <v>224580713.25</v>
      </c>
    </row>
    <row r="42" spans="1:14" x14ac:dyDescent="0.2">
      <c r="A42" s="111">
        <v>38</v>
      </c>
      <c r="B42" s="21" t="s">
        <v>63</v>
      </c>
      <c r="C42" s="22">
        <v>44558902.25</v>
      </c>
      <c r="D42" s="23">
        <v>10583443</v>
      </c>
      <c r="E42" s="23">
        <v>318591</v>
      </c>
      <c r="F42" s="23">
        <v>111873</v>
      </c>
      <c r="G42" s="23">
        <v>1210</v>
      </c>
      <c r="H42" s="24">
        <f t="shared" si="0"/>
        <v>11015117</v>
      </c>
      <c r="I42" s="23">
        <v>73158</v>
      </c>
      <c r="J42" s="23">
        <v>5150467</v>
      </c>
      <c r="K42" s="23">
        <v>0</v>
      </c>
      <c r="L42" s="23">
        <v>170402</v>
      </c>
      <c r="M42" s="25">
        <f t="shared" si="1"/>
        <v>5394027</v>
      </c>
      <c r="N42" s="26">
        <f t="shared" si="2"/>
        <v>60968046.25</v>
      </c>
    </row>
    <row r="43" spans="1:14" x14ac:dyDescent="0.2">
      <c r="A43" s="111">
        <v>39</v>
      </c>
      <c r="B43" s="21" t="s">
        <v>64</v>
      </c>
      <c r="C43" s="22">
        <v>15605141.300000001</v>
      </c>
      <c r="D43" s="23">
        <v>11487754</v>
      </c>
      <c r="E43" s="23">
        <v>739883</v>
      </c>
      <c r="F43" s="23">
        <v>139758</v>
      </c>
      <c r="G43" s="23">
        <v>5161</v>
      </c>
      <c r="H43" s="24">
        <f t="shared" si="0"/>
        <v>12372556</v>
      </c>
      <c r="I43" s="23">
        <v>0</v>
      </c>
      <c r="J43" s="23">
        <v>6755531</v>
      </c>
      <c r="K43" s="23">
        <v>0</v>
      </c>
      <c r="L43" s="23">
        <v>140698</v>
      </c>
      <c r="M43" s="25">
        <f t="shared" si="1"/>
        <v>6896229</v>
      </c>
      <c r="N43" s="26">
        <f t="shared" si="2"/>
        <v>34873926.299999997</v>
      </c>
    </row>
    <row r="44" spans="1:14" x14ac:dyDescent="0.2">
      <c r="A44" s="112">
        <v>40</v>
      </c>
      <c r="B44" s="27" t="s">
        <v>65</v>
      </c>
      <c r="C44" s="28">
        <v>95331138.200000003</v>
      </c>
      <c r="D44" s="29">
        <v>133957208</v>
      </c>
      <c r="E44" s="29">
        <v>2586550</v>
      </c>
      <c r="F44" s="29">
        <v>884634</v>
      </c>
      <c r="G44" s="29">
        <v>16976</v>
      </c>
      <c r="H44" s="30">
        <f t="shared" si="0"/>
        <v>137445368</v>
      </c>
      <c r="I44" s="29">
        <v>0</v>
      </c>
      <c r="J44" s="29">
        <v>29365137</v>
      </c>
      <c r="K44" s="29">
        <v>179433</v>
      </c>
      <c r="L44" s="29">
        <v>986662</v>
      </c>
      <c r="M44" s="31">
        <f t="shared" si="1"/>
        <v>30531232</v>
      </c>
      <c r="N44" s="32">
        <f t="shared" si="2"/>
        <v>263307738.19999999</v>
      </c>
    </row>
    <row r="45" spans="1:14" x14ac:dyDescent="0.2">
      <c r="A45" s="110">
        <v>41</v>
      </c>
      <c r="B45" s="15" t="s">
        <v>66</v>
      </c>
      <c r="C45" s="16">
        <v>14846931.949999999</v>
      </c>
      <c r="D45" s="17">
        <v>5171295</v>
      </c>
      <c r="E45" s="17">
        <v>277094</v>
      </c>
      <c r="F45" s="17">
        <v>44189</v>
      </c>
      <c r="G45" s="17">
        <v>2201</v>
      </c>
      <c r="H45" s="18">
        <f t="shared" si="0"/>
        <v>5494779</v>
      </c>
      <c r="I45" s="17">
        <v>0</v>
      </c>
      <c r="J45" s="17">
        <v>2899941</v>
      </c>
      <c r="K45" s="17">
        <v>0</v>
      </c>
      <c r="L45" s="17">
        <v>84782</v>
      </c>
      <c r="M45" s="19">
        <f t="shared" si="1"/>
        <v>2984723</v>
      </c>
      <c r="N45" s="20">
        <f t="shared" si="2"/>
        <v>23326433.949999999</v>
      </c>
    </row>
    <row r="46" spans="1:14" x14ac:dyDescent="0.2">
      <c r="A46" s="111">
        <v>42</v>
      </c>
      <c r="B46" s="21" t="s">
        <v>67</v>
      </c>
      <c r="C46" s="22">
        <v>12960347.1</v>
      </c>
      <c r="D46" s="23">
        <v>17177148</v>
      </c>
      <c r="E46" s="23">
        <v>382286</v>
      </c>
      <c r="F46" s="23">
        <v>193509</v>
      </c>
      <c r="G46" s="23">
        <v>4691</v>
      </c>
      <c r="H46" s="24">
        <f t="shared" si="0"/>
        <v>17757634</v>
      </c>
      <c r="I46" s="23">
        <v>0</v>
      </c>
      <c r="J46" s="23">
        <v>5720717</v>
      </c>
      <c r="K46" s="23">
        <v>0</v>
      </c>
      <c r="L46" s="23">
        <v>183855</v>
      </c>
      <c r="M46" s="25">
        <f t="shared" si="1"/>
        <v>5904572</v>
      </c>
      <c r="N46" s="26">
        <f t="shared" si="2"/>
        <v>36622553.100000001</v>
      </c>
    </row>
    <row r="47" spans="1:14" x14ac:dyDescent="0.2">
      <c r="A47" s="111">
        <v>43</v>
      </c>
      <c r="B47" s="21" t="s">
        <v>68</v>
      </c>
      <c r="C47" s="22">
        <v>15885048.75</v>
      </c>
      <c r="D47" s="23">
        <v>26669601</v>
      </c>
      <c r="E47" s="23">
        <v>942622</v>
      </c>
      <c r="F47" s="23">
        <v>147896</v>
      </c>
      <c r="G47" s="23">
        <v>4022</v>
      </c>
      <c r="H47" s="24">
        <f t="shared" si="0"/>
        <v>27764141</v>
      </c>
      <c r="I47" s="23">
        <v>0</v>
      </c>
      <c r="J47" s="23">
        <v>9108085</v>
      </c>
      <c r="K47" s="23">
        <v>0</v>
      </c>
      <c r="L47" s="23">
        <v>196063</v>
      </c>
      <c r="M47" s="25">
        <f t="shared" si="1"/>
        <v>9304148</v>
      </c>
      <c r="N47" s="26">
        <f t="shared" si="2"/>
        <v>52953337.75</v>
      </c>
    </row>
    <row r="48" spans="1:14" x14ac:dyDescent="0.2">
      <c r="A48" s="111">
        <v>44</v>
      </c>
      <c r="B48" s="21" t="s">
        <v>69</v>
      </c>
      <c r="C48" s="22">
        <v>30697469</v>
      </c>
      <c r="D48" s="23">
        <v>40364745</v>
      </c>
      <c r="E48" s="23">
        <v>968825</v>
      </c>
      <c r="F48" s="23">
        <v>106297</v>
      </c>
      <c r="G48" s="23">
        <v>11262</v>
      </c>
      <c r="H48" s="24">
        <f t="shared" si="0"/>
        <v>41451129</v>
      </c>
      <c r="I48" s="23">
        <v>0</v>
      </c>
      <c r="J48" s="23">
        <v>12252593</v>
      </c>
      <c r="K48" s="23">
        <v>0</v>
      </c>
      <c r="L48" s="23">
        <v>313811</v>
      </c>
      <c r="M48" s="25">
        <f t="shared" si="1"/>
        <v>12566404</v>
      </c>
      <c r="N48" s="26">
        <f t="shared" si="2"/>
        <v>84715002</v>
      </c>
    </row>
    <row r="49" spans="1:14" x14ac:dyDescent="0.2">
      <c r="A49" s="112">
        <v>45</v>
      </c>
      <c r="B49" s="27" t="s">
        <v>70</v>
      </c>
      <c r="C49" s="28">
        <v>121192226.7</v>
      </c>
      <c r="D49" s="29">
        <v>29926779</v>
      </c>
      <c r="E49" s="29">
        <v>705686</v>
      </c>
      <c r="F49" s="29">
        <v>278306</v>
      </c>
      <c r="G49" s="29">
        <v>3862</v>
      </c>
      <c r="H49" s="30">
        <f t="shared" si="0"/>
        <v>30914633</v>
      </c>
      <c r="I49" s="29">
        <v>4948</v>
      </c>
      <c r="J49" s="29">
        <v>11427301</v>
      </c>
      <c r="K49" s="29">
        <v>0</v>
      </c>
      <c r="L49" s="29">
        <v>461258</v>
      </c>
      <c r="M49" s="31">
        <f t="shared" si="1"/>
        <v>11893507</v>
      </c>
      <c r="N49" s="32">
        <f t="shared" si="2"/>
        <v>164000366.69999999</v>
      </c>
    </row>
    <row r="50" spans="1:14" x14ac:dyDescent="0.2">
      <c r="A50" s="110">
        <v>46</v>
      </c>
      <c r="B50" s="15" t="s">
        <v>71</v>
      </c>
      <c r="C50" s="16">
        <v>3895187.2</v>
      </c>
      <c r="D50" s="17">
        <v>8965592</v>
      </c>
      <c r="E50" s="17">
        <v>307432</v>
      </c>
      <c r="F50" s="17">
        <v>31622</v>
      </c>
      <c r="G50" s="17">
        <v>1507</v>
      </c>
      <c r="H50" s="18">
        <f t="shared" si="0"/>
        <v>9306153</v>
      </c>
      <c r="I50" s="17">
        <v>0</v>
      </c>
      <c r="J50" s="17">
        <v>2399287</v>
      </c>
      <c r="K50" s="17">
        <v>0</v>
      </c>
      <c r="L50" s="17">
        <v>74115</v>
      </c>
      <c r="M50" s="19">
        <f t="shared" si="1"/>
        <v>2473402</v>
      </c>
      <c r="N50" s="20">
        <f t="shared" si="2"/>
        <v>15674742.199999999</v>
      </c>
    </row>
    <row r="51" spans="1:14" x14ac:dyDescent="0.2">
      <c r="A51" s="111">
        <v>47</v>
      </c>
      <c r="B51" s="21" t="s">
        <v>72</v>
      </c>
      <c r="C51" s="22">
        <v>42750664.399999999</v>
      </c>
      <c r="D51" s="23">
        <v>13533425</v>
      </c>
      <c r="E51" s="23">
        <v>320094</v>
      </c>
      <c r="F51" s="23">
        <v>82398</v>
      </c>
      <c r="G51" s="23">
        <v>1025</v>
      </c>
      <c r="H51" s="24">
        <f t="shared" si="0"/>
        <v>13936942</v>
      </c>
      <c r="I51" s="23">
        <v>9551</v>
      </c>
      <c r="J51" s="23">
        <v>6317703</v>
      </c>
      <c r="K51" s="23">
        <v>0</v>
      </c>
      <c r="L51" s="23">
        <v>267272</v>
      </c>
      <c r="M51" s="25">
        <f t="shared" si="1"/>
        <v>6594526</v>
      </c>
      <c r="N51" s="26">
        <f t="shared" si="2"/>
        <v>63282132.399999999</v>
      </c>
    </row>
    <row r="52" spans="1:14" x14ac:dyDescent="0.2">
      <c r="A52" s="111">
        <v>48</v>
      </c>
      <c r="B52" s="21" t="s">
        <v>73</v>
      </c>
      <c r="C52" s="22">
        <v>39790742.399999999</v>
      </c>
      <c r="D52" s="23">
        <v>27094469</v>
      </c>
      <c r="E52" s="23">
        <v>435876</v>
      </c>
      <c r="F52" s="23">
        <v>182322</v>
      </c>
      <c r="G52" s="23">
        <v>9352</v>
      </c>
      <c r="H52" s="24">
        <f t="shared" si="0"/>
        <v>27722019</v>
      </c>
      <c r="I52" s="23">
        <v>53473</v>
      </c>
      <c r="J52" s="23">
        <v>9900379</v>
      </c>
      <c r="K52" s="23">
        <v>0</v>
      </c>
      <c r="L52" s="23">
        <v>308109</v>
      </c>
      <c r="M52" s="25">
        <f t="shared" si="1"/>
        <v>10261961</v>
      </c>
      <c r="N52" s="26">
        <f t="shared" si="2"/>
        <v>77774722.400000006</v>
      </c>
    </row>
    <row r="53" spans="1:14" x14ac:dyDescent="0.2">
      <c r="A53" s="111">
        <v>49</v>
      </c>
      <c r="B53" s="21" t="s">
        <v>74</v>
      </c>
      <c r="C53" s="22">
        <v>37310467.700000003</v>
      </c>
      <c r="D53" s="23">
        <v>78749318</v>
      </c>
      <c r="E53" s="23">
        <v>1629948</v>
      </c>
      <c r="F53" s="23">
        <v>517609</v>
      </c>
      <c r="G53" s="23">
        <v>14705</v>
      </c>
      <c r="H53" s="24">
        <f t="shared" si="0"/>
        <v>80911580</v>
      </c>
      <c r="I53" s="23">
        <v>0</v>
      </c>
      <c r="J53" s="23">
        <v>20977895</v>
      </c>
      <c r="K53" s="23">
        <v>0</v>
      </c>
      <c r="L53" s="23">
        <v>582595</v>
      </c>
      <c r="M53" s="25">
        <f t="shared" si="1"/>
        <v>21560490</v>
      </c>
      <c r="N53" s="26">
        <f t="shared" si="2"/>
        <v>139782537.69999999</v>
      </c>
    </row>
    <row r="54" spans="1:14" x14ac:dyDescent="0.2">
      <c r="A54" s="112">
        <v>50</v>
      </c>
      <c r="B54" s="27" t="s">
        <v>75</v>
      </c>
      <c r="C54" s="28">
        <v>28118854.25</v>
      </c>
      <c r="D54" s="29">
        <v>45025080</v>
      </c>
      <c r="E54" s="29">
        <v>1670917</v>
      </c>
      <c r="F54" s="29">
        <v>256898</v>
      </c>
      <c r="G54" s="29">
        <v>7915</v>
      </c>
      <c r="H54" s="30">
        <f t="shared" si="0"/>
        <v>46960810</v>
      </c>
      <c r="I54" s="29">
        <v>0</v>
      </c>
      <c r="J54" s="29">
        <v>10281349</v>
      </c>
      <c r="K54" s="29">
        <v>1002</v>
      </c>
      <c r="L54" s="29">
        <v>349074</v>
      </c>
      <c r="M54" s="31">
        <f t="shared" si="1"/>
        <v>10631425</v>
      </c>
      <c r="N54" s="32">
        <f t="shared" si="2"/>
        <v>85711089.25</v>
      </c>
    </row>
    <row r="55" spans="1:14" x14ac:dyDescent="0.2">
      <c r="A55" s="110">
        <v>51</v>
      </c>
      <c r="B55" s="15" t="s">
        <v>76</v>
      </c>
      <c r="C55" s="16">
        <v>40695048</v>
      </c>
      <c r="D55" s="17">
        <v>45957973</v>
      </c>
      <c r="E55" s="17">
        <v>419111</v>
      </c>
      <c r="F55" s="17">
        <v>371512</v>
      </c>
      <c r="G55" s="17">
        <v>5108</v>
      </c>
      <c r="H55" s="18">
        <f t="shared" si="0"/>
        <v>46753704</v>
      </c>
      <c r="I55" s="17">
        <v>0</v>
      </c>
      <c r="J55" s="17">
        <v>11625267</v>
      </c>
      <c r="K55" s="17">
        <v>0</v>
      </c>
      <c r="L55" s="17">
        <v>396878</v>
      </c>
      <c r="M55" s="19">
        <f t="shared" si="1"/>
        <v>12022145</v>
      </c>
      <c r="N55" s="20">
        <f t="shared" si="2"/>
        <v>99470897</v>
      </c>
    </row>
    <row r="56" spans="1:14" x14ac:dyDescent="0.2">
      <c r="A56" s="111">
        <v>52</v>
      </c>
      <c r="B56" s="21" t="s">
        <v>77</v>
      </c>
      <c r="C56" s="22">
        <v>237082043.19999999</v>
      </c>
      <c r="D56" s="23">
        <v>219115562</v>
      </c>
      <c r="E56" s="23">
        <v>4463226</v>
      </c>
      <c r="F56" s="23">
        <v>1958581</v>
      </c>
      <c r="G56" s="23">
        <v>18615</v>
      </c>
      <c r="H56" s="24">
        <f t="shared" si="0"/>
        <v>225555984</v>
      </c>
      <c r="I56" s="23">
        <v>0</v>
      </c>
      <c r="J56" s="23">
        <v>37246382</v>
      </c>
      <c r="K56" s="23">
        <v>0</v>
      </c>
      <c r="L56" s="23">
        <v>1489166</v>
      </c>
      <c r="M56" s="25">
        <f t="shared" si="1"/>
        <v>38735548</v>
      </c>
      <c r="N56" s="26">
        <f t="shared" si="2"/>
        <v>501373575.19999999</v>
      </c>
    </row>
    <row r="57" spans="1:14" x14ac:dyDescent="0.2">
      <c r="A57" s="111">
        <v>53</v>
      </c>
      <c r="B57" s="21" t="s">
        <v>78</v>
      </c>
      <c r="C57" s="22">
        <v>56236213.200000003</v>
      </c>
      <c r="D57" s="23">
        <v>110267087</v>
      </c>
      <c r="E57" s="23">
        <v>2300543</v>
      </c>
      <c r="F57" s="23">
        <v>157452</v>
      </c>
      <c r="G57" s="23">
        <v>6772</v>
      </c>
      <c r="H57" s="24">
        <f t="shared" si="0"/>
        <v>112731854</v>
      </c>
      <c r="I57" s="23">
        <v>0</v>
      </c>
      <c r="J57" s="23">
        <v>26431844</v>
      </c>
      <c r="K57" s="23">
        <v>0</v>
      </c>
      <c r="L57" s="23">
        <v>726253</v>
      </c>
      <c r="M57" s="25">
        <f t="shared" si="1"/>
        <v>27158097</v>
      </c>
      <c r="N57" s="26">
        <f t="shared" si="2"/>
        <v>196126164.19999999</v>
      </c>
    </row>
    <row r="58" spans="1:14" x14ac:dyDescent="0.2">
      <c r="A58" s="111">
        <v>54</v>
      </c>
      <c r="B58" s="21" t="s">
        <v>79</v>
      </c>
      <c r="C58" s="22">
        <v>2933823.05</v>
      </c>
      <c r="D58" s="23">
        <v>4413918</v>
      </c>
      <c r="E58" s="23">
        <v>88535</v>
      </c>
      <c r="F58" s="23">
        <v>5811</v>
      </c>
      <c r="G58" s="23">
        <v>1997</v>
      </c>
      <c r="H58" s="24">
        <f t="shared" si="0"/>
        <v>4510261</v>
      </c>
      <c r="I58" s="23">
        <v>0</v>
      </c>
      <c r="J58" s="23">
        <v>1409018</v>
      </c>
      <c r="K58" s="23">
        <v>0</v>
      </c>
      <c r="L58" s="23">
        <v>44007</v>
      </c>
      <c r="M58" s="25">
        <f t="shared" si="1"/>
        <v>1453025</v>
      </c>
      <c r="N58" s="26">
        <f t="shared" si="2"/>
        <v>8897109.0500000007</v>
      </c>
    </row>
    <row r="59" spans="1:14" x14ac:dyDescent="0.2">
      <c r="A59" s="112">
        <v>55</v>
      </c>
      <c r="B59" s="27" t="s">
        <v>80</v>
      </c>
      <c r="C59" s="28">
        <v>67762031.049999997</v>
      </c>
      <c r="D59" s="29">
        <v>90628522</v>
      </c>
      <c r="E59" s="29">
        <v>2447865</v>
      </c>
      <c r="F59" s="29">
        <v>219799</v>
      </c>
      <c r="G59" s="29">
        <v>11912</v>
      </c>
      <c r="H59" s="30">
        <f t="shared" si="0"/>
        <v>93308098</v>
      </c>
      <c r="I59" s="29">
        <v>0</v>
      </c>
      <c r="J59" s="29">
        <v>23723991</v>
      </c>
      <c r="K59" s="29">
        <v>0</v>
      </c>
      <c r="L59" s="29">
        <v>751119</v>
      </c>
      <c r="M59" s="31">
        <f t="shared" si="1"/>
        <v>24475110</v>
      </c>
      <c r="N59" s="32">
        <f t="shared" si="2"/>
        <v>185545239.05000001</v>
      </c>
    </row>
    <row r="60" spans="1:14" x14ac:dyDescent="0.2">
      <c r="A60" s="110">
        <v>56</v>
      </c>
      <c r="B60" s="15" t="s">
        <v>81</v>
      </c>
      <c r="C60" s="16">
        <v>9595829.8000000007</v>
      </c>
      <c r="D60" s="17">
        <v>13683735</v>
      </c>
      <c r="E60" s="17">
        <v>291143</v>
      </c>
      <c r="F60" s="17">
        <v>131586</v>
      </c>
      <c r="G60" s="17">
        <v>3308</v>
      </c>
      <c r="H60" s="18">
        <f t="shared" si="0"/>
        <v>14109772</v>
      </c>
      <c r="I60" s="17">
        <v>0</v>
      </c>
      <c r="J60" s="17">
        <v>6761661</v>
      </c>
      <c r="K60" s="17">
        <v>0</v>
      </c>
      <c r="L60" s="17">
        <v>30</v>
      </c>
      <c r="M60" s="19">
        <f t="shared" si="1"/>
        <v>6761691</v>
      </c>
      <c r="N60" s="20">
        <f t="shared" si="2"/>
        <v>30467292.800000001</v>
      </c>
    </row>
    <row r="61" spans="1:14" x14ac:dyDescent="0.2">
      <c r="A61" s="111">
        <v>57</v>
      </c>
      <c r="B61" s="21" t="s">
        <v>82</v>
      </c>
      <c r="C61" s="22">
        <v>30241208.600000001</v>
      </c>
      <c r="D61" s="23">
        <v>50921495</v>
      </c>
      <c r="E61" s="23">
        <v>960144</v>
      </c>
      <c r="F61" s="23">
        <v>147423</v>
      </c>
      <c r="G61" s="23">
        <v>6917</v>
      </c>
      <c r="H61" s="24">
        <f t="shared" si="0"/>
        <v>52035979</v>
      </c>
      <c r="I61" s="23">
        <v>0</v>
      </c>
      <c r="J61" s="23">
        <v>12075473</v>
      </c>
      <c r="K61" s="23">
        <v>0</v>
      </c>
      <c r="L61" s="23">
        <v>372492</v>
      </c>
      <c r="M61" s="25">
        <f t="shared" si="1"/>
        <v>12447965</v>
      </c>
      <c r="N61" s="26">
        <f t="shared" si="2"/>
        <v>94725152.599999994</v>
      </c>
    </row>
    <row r="62" spans="1:14" x14ac:dyDescent="0.2">
      <c r="A62" s="111">
        <v>58</v>
      </c>
      <c r="B62" s="21" t="s">
        <v>83</v>
      </c>
      <c r="C62" s="22">
        <v>20984574.850000001</v>
      </c>
      <c r="D62" s="23">
        <v>54160353</v>
      </c>
      <c r="E62" s="23">
        <v>1111985</v>
      </c>
      <c r="F62" s="23">
        <v>272050</v>
      </c>
      <c r="G62" s="23">
        <v>9100</v>
      </c>
      <c r="H62" s="24">
        <f t="shared" si="0"/>
        <v>55553488</v>
      </c>
      <c r="I62" s="23">
        <v>5566682</v>
      </c>
      <c r="J62" s="23">
        <v>12286086</v>
      </c>
      <c r="K62" s="23">
        <v>116904</v>
      </c>
      <c r="L62" s="23">
        <v>301886</v>
      </c>
      <c r="M62" s="25">
        <f t="shared" si="1"/>
        <v>18271558</v>
      </c>
      <c r="N62" s="26">
        <f t="shared" si="2"/>
        <v>94809620.849999994</v>
      </c>
    </row>
    <row r="63" spans="1:14" x14ac:dyDescent="0.2">
      <c r="A63" s="111">
        <v>59</v>
      </c>
      <c r="B63" s="21" t="s">
        <v>84</v>
      </c>
      <c r="C63" s="22">
        <v>9082031</v>
      </c>
      <c r="D63" s="23">
        <v>36601125</v>
      </c>
      <c r="E63" s="23">
        <v>803768</v>
      </c>
      <c r="F63" s="23">
        <v>159471</v>
      </c>
      <c r="G63" s="23">
        <v>7710</v>
      </c>
      <c r="H63" s="24">
        <f t="shared" si="0"/>
        <v>37572074</v>
      </c>
      <c r="I63" s="23">
        <v>0</v>
      </c>
      <c r="J63" s="23">
        <v>8655787</v>
      </c>
      <c r="K63" s="23">
        <v>0</v>
      </c>
      <c r="L63" s="23">
        <v>297403</v>
      </c>
      <c r="M63" s="25">
        <f t="shared" si="1"/>
        <v>8953190</v>
      </c>
      <c r="N63" s="26">
        <f t="shared" si="2"/>
        <v>55607295</v>
      </c>
    </row>
    <row r="64" spans="1:14" x14ac:dyDescent="0.2">
      <c r="A64" s="112">
        <v>60</v>
      </c>
      <c r="B64" s="27" t="s">
        <v>85</v>
      </c>
      <c r="C64" s="28">
        <v>25905601.5</v>
      </c>
      <c r="D64" s="29">
        <v>36584044</v>
      </c>
      <c r="E64" s="29">
        <v>732583</v>
      </c>
      <c r="F64" s="29">
        <v>285688</v>
      </c>
      <c r="G64" s="29">
        <v>7869</v>
      </c>
      <c r="H64" s="30">
        <f t="shared" si="0"/>
        <v>37610184</v>
      </c>
      <c r="I64" s="29">
        <v>88</v>
      </c>
      <c r="J64" s="29">
        <v>7981420</v>
      </c>
      <c r="K64" s="29">
        <v>0</v>
      </c>
      <c r="L64" s="29">
        <v>291674</v>
      </c>
      <c r="M64" s="31">
        <f t="shared" si="1"/>
        <v>8273182</v>
      </c>
      <c r="N64" s="32">
        <f t="shared" si="2"/>
        <v>71788967.5</v>
      </c>
    </row>
    <row r="65" spans="1:14" x14ac:dyDescent="0.2">
      <c r="A65" s="110">
        <v>61</v>
      </c>
      <c r="B65" s="15" t="s">
        <v>86</v>
      </c>
      <c r="C65" s="16">
        <v>29903289.100000001</v>
      </c>
      <c r="D65" s="17">
        <v>13116912</v>
      </c>
      <c r="E65" s="17">
        <v>686990</v>
      </c>
      <c r="F65" s="17">
        <v>124889</v>
      </c>
      <c r="G65" s="17">
        <v>1116</v>
      </c>
      <c r="H65" s="18">
        <f t="shared" si="0"/>
        <v>13929907</v>
      </c>
      <c r="I65" s="17">
        <v>0</v>
      </c>
      <c r="J65" s="17">
        <v>6547273</v>
      </c>
      <c r="K65" s="17">
        <v>0</v>
      </c>
      <c r="L65" s="17">
        <v>467901</v>
      </c>
      <c r="M65" s="19">
        <f t="shared" si="1"/>
        <v>7015174</v>
      </c>
      <c r="N65" s="20">
        <f t="shared" si="2"/>
        <v>50848370.100000001</v>
      </c>
    </row>
    <row r="66" spans="1:14" x14ac:dyDescent="0.2">
      <c r="A66" s="111">
        <v>62</v>
      </c>
      <c r="B66" s="21" t="s">
        <v>87</v>
      </c>
      <c r="C66" s="22">
        <v>6188405.5999999996</v>
      </c>
      <c r="D66" s="23">
        <v>13731728</v>
      </c>
      <c r="E66" s="23">
        <v>422197</v>
      </c>
      <c r="F66" s="23">
        <v>84050</v>
      </c>
      <c r="G66" s="23">
        <v>3191</v>
      </c>
      <c r="H66" s="24">
        <f t="shared" si="0"/>
        <v>14241166</v>
      </c>
      <c r="I66" s="23">
        <v>0</v>
      </c>
      <c r="J66" s="23">
        <v>2939035</v>
      </c>
      <c r="K66" s="23">
        <v>0</v>
      </c>
      <c r="L66" s="23">
        <v>103363</v>
      </c>
      <c r="M66" s="25">
        <f t="shared" si="1"/>
        <v>3042398</v>
      </c>
      <c r="N66" s="26">
        <f t="shared" si="2"/>
        <v>23471969.600000001</v>
      </c>
    </row>
    <row r="67" spans="1:14" x14ac:dyDescent="0.2">
      <c r="A67" s="111">
        <v>63</v>
      </c>
      <c r="B67" s="21" t="s">
        <v>88</v>
      </c>
      <c r="C67" s="22">
        <v>17903889.399999999</v>
      </c>
      <c r="D67" s="23">
        <v>9694139</v>
      </c>
      <c r="E67" s="23">
        <v>135098</v>
      </c>
      <c r="F67" s="23">
        <v>50307</v>
      </c>
      <c r="G67" s="23">
        <v>1013</v>
      </c>
      <c r="H67" s="24">
        <f t="shared" si="0"/>
        <v>9880557</v>
      </c>
      <c r="I67" s="23">
        <v>0</v>
      </c>
      <c r="J67" s="23">
        <v>3141573</v>
      </c>
      <c r="K67" s="23">
        <v>0</v>
      </c>
      <c r="L67" s="23">
        <v>72529</v>
      </c>
      <c r="M67" s="25">
        <f t="shared" si="1"/>
        <v>3214102</v>
      </c>
      <c r="N67" s="26">
        <f t="shared" si="2"/>
        <v>30998548.399999999</v>
      </c>
    </row>
    <row r="68" spans="1:14" x14ac:dyDescent="0.2">
      <c r="A68" s="111">
        <v>64</v>
      </c>
      <c r="B68" s="21" t="s">
        <v>89</v>
      </c>
      <c r="C68" s="22">
        <v>7250417.0999999996</v>
      </c>
      <c r="D68" s="23">
        <v>16220132</v>
      </c>
      <c r="E68" s="23">
        <v>450409</v>
      </c>
      <c r="F68" s="23">
        <v>72322</v>
      </c>
      <c r="G68" s="23">
        <v>7680</v>
      </c>
      <c r="H68" s="24">
        <f t="shared" si="0"/>
        <v>16750543</v>
      </c>
      <c r="I68" s="23">
        <v>0</v>
      </c>
      <c r="J68" s="23">
        <v>3106558</v>
      </c>
      <c r="K68" s="23">
        <v>151759</v>
      </c>
      <c r="L68" s="23">
        <v>106849</v>
      </c>
      <c r="M68" s="25">
        <f t="shared" si="1"/>
        <v>3365166</v>
      </c>
      <c r="N68" s="26">
        <f t="shared" si="2"/>
        <v>27366126.100000001</v>
      </c>
    </row>
    <row r="69" spans="1:14" x14ac:dyDescent="0.2">
      <c r="A69" s="112">
        <v>65</v>
      </c>
      <c r="B69" s="27" t="s">
        <v>90</v>
      </c>
      <c r="C69" s="28">
        <v>45392366</v>
      </c>
      <c r="D69" s="29">
        <v>46743295</v>
      </c>
      <c r="E69" s="29">
        <v>874095</v>
      </c>
      <c r="F69" s="29">
        <v>375325</v>
      </c>
      <c r="G69" s="29">
        <v>166668</v>
      </c>
      <c r="H69" s="30">
        <f t="shared" si="0"/>
        <v>48159383</v>
      </c>
      <c r="I69" s="29">
        <v>115609</v>
      </c>
      <c r="J69" s="29">
        <v>16271411</v>
      </c>
      <c r="K69" s="29">
        <v>0</v>
      </c>
      <c r="L69" s="29">
        <v>824776</v>
      </c>
      <c r="M69" s="31">
        <f t="shared" si="1"/>
        <v>17211796</v>
      </c>
      <c r="N69" s="32">
        <f>C69+H69+M69</f>
        <v>110763545</v>
      </c>
    </row>
    <row r="70" spans="1:14" x14ac:dyDescent="0.2">
      <c r="A70" s="110">
        <v>66</v>
      </c>
      <c r="B70" s="15" t="s">
        <v>91</v>
      </c>
      <c r="C70" s="16">
        <v>6200971.3499999996</v>
      </c>
      <c r="D70" s="17">
        <v>10685455</v>
      </c>
      <c r="E70" s="17">
        <v>493357</v>
      </c>
      <c r="F70" s="17">
        <v>196515</v>
      </c>
      <c r="G70" s="17">
        <v>4009</v>
      </c>
      <c r="H70" s="18">
        <f>SUM(D70:G70)</f>
        <v>11379336</v>
      </c>
      <c r="I70" s="17">
        <v>0</v>
      </c>
      <c r="J70" s="17">
        <v>3624902</v>
      </c>
      <c r="K70" s="17">
        <v>0</v>
      </c>
      <c r="L70" s="17">
        <v>91950</v>
      </c>
      <c r="M70" s="19">
        <f>SUM(I70:L70)</f>
        <v>3716852</v>
      </c>
      <c r="N70" s="20">
        <f>C70+H70+M70</f>
        <v>21297159.350000001</v>
      </c>
    </row>
    <row r="71" spans="1:14" ht="12.75" customHeight="1" x14ac:dyDescent="0.2">
      <c r="A71" s="111">
        <v>67</v>
      </c>
      <c r="B71" s="21" t="s">
        <v>92</v>
      </c>
      <c r="C71" s="22">
        <v>32517202</v>
      </c>
      <c r="D71" s="23">
        <v>31455686</v>
      </c>
      <c r="E71" s="23">
        <v>402895</v>
      </c>
      <c r="F71" s="23">
        <v>93608</v>
      </c>
      <c r="G71" s="23">
        <v>633</v>
      </c>
      <c r="H71" s="24">
        <f>SUM(D71:G71)</f>
        <v>31952822</v>
      </c>
      <c r="I71" s="23">
        <v>0</v>
      </c>
      <c r="J71" s="23">
        <v>3609953</v>
      </c>
      <c r="K71" s="23">
        <v>0</v>
      </c>
      <c r="L71" s="23">
        <v>141734</v>
      </c>
      <c r="M71" s="25">
        <f>SUM(I71:L71)</f>
        <v>3751687</v>
      </c>
      <c r="N71" s="26">
        <f>C71+H71+M71</f>
        <v>68221711</v>
      </c>
    </row>
    <row r="72" spans="1:14" s="4" customFormat="1" x14ac:dyDescent="0.2">
      <c r="A72" s="111">
        <v>68</v>
      </c>
      <c r="B72" s="21" t="s">
        <v>93</v>
      </c>
      <c r="C72" s="22">
        <v>4468893</v>
      </c>
      <c r="D72" s="23">
        <v>10473848</v>
      </c>
      <c r="E72" s="23">
        <v>385271</v>
      </c>
      <c r="F72" s="23">
        <v>42389</v>
      </c>
      <c r="G72" s="23">
        <v>5605</v>
      </c>
      <c r="H72" s="24">
        <f>SUM(D72:G72)</f>
        <v>10907113</v>
      </c>
      <c r="I72" s="23">
        <v>0</v>
      </c>
      <c r="J72" s="23">
        <v>2348579</v>
      </c>
      <c r="K72" s="23">
        <v>0</v>
      </c>
      <c r="L72" s="23">
        <v>2854</v>
      </c>
      <c r="M72" s="25">
        <f>SUM(I72:L72)</f>
        <v>2351433</v>
      </c>
      <c r="N72" s="26">
        <f>C72+H72+M72</f>
        <v>17727439</v>
      </c>
    </row>
    <row r="73" spans="1:14" x14ac:dyDescent="0.2">
      <c r="A73" s="111">
        <v>69</v>
      </c>
      <c r="B73" s="21" t="s">
        <v>94</v>
      </c>
      <c r="C73" s="22">
        <v>19468344.75</v>
      </c>
      <c r="D73" s="23">
        <v>30041290</v>
      </c>
      <c r="E73" s="23">
        <v>460624</v>
      </c>
      <c r="F73" s="23">
        <v>0</v>
      </c>
      <c r="G73" s="23">
        <v>2616</v>
      </c>
      <c r="H73" s="24">
        <f>SUM(D73:G73)</f>
        <v>30504530</v>
      </c>
      <c r="I73" s="23">
        <v>0</v>
      </c>
      <c r="J73" s="23">
        <v>3957669</v>
      </c>
      <c r="K73" s="23">
        <v>0</v>
      </c>
      <c r="L73" s="23">
        <v>173435</v>
      </c>
      <c r="M73" s="25">
        <f>SUM(I73:L73)</f>
        <v>4131104</v>
      </c>
      <c r="N73" s="26">
        <f>C73+H73+M73</f>
        <v>54103978.75</v>
      </c>
    </row>
    <row r="74" spans="1:14" x14ac:dyDescent="0.2">
      <c r="A74" s="113">
        <v>396</v>
      </c>
      <c r="B74" s="89" t="s">
        <v>180</v>
      </c>
      <c r="C74" s="90">
        <v>175184197</v>
      </c>
      <c r="D74" s="91">
        <v>134762330</v>
      </c>
      <c r="E74" s="91">
        <v>4960466</v>
      </c>
      <c r="F74" s="91">
        <v>0</v>
      </c>
      <c r="G74" s="91">
        <v>4127</v>
      </c>
      <c r="H74" s="92">
        <v>139726923</v>
      </c>
      <c r="I74" s="91">
        <v>0</v>
      </c>
      <c r="J74" s="91">
        <v>66151692</v>
      </c>
      <c r="K74" s="91">
        <v>0</v>
      </c>
      <c r="L74" s="91">
        <v>282667</v>
      </c>
      <c r="M74" s="93">
        <v>66434359</v>
      </c>
      <c r="N74" s="94">
        <v>381345479</v>
      </c>
    </row>
    <row r="75" spans="1:14" ht="13.5" thickBot="1" x14ac:dyDescent="0.25">
      <c r="A75" s="114"/>
      <c r="B75" s="33" t="s">
        <v>95</v>
      </c>
      <c r="C75" s="34">
        <f>SUM(C5:C74)</f>
        <v>3750625616.2999997</v>
      </c>
      <c r="D75" s="35">
        <f t="shared" ref="D75:N75" si="3">SUM(D5:D74)</f>
        <v>3517264806</v>
      </c>
      <c r="E75" s="35">
        <f t="shared" si="3"/>
        <v>76703314</v>
      </c>
      <c r="F75" s="35">
        <f t="shared" si="3"/>
        <v>28617239</v>
      </c>
      <c r="G75" s="35">
        <f t="shared" si="3"/>
        <v>734069</v>
      </c>
      <c r="H75" s="36">
        <f t="shared" si="3"/>
        <v>3623319428</v>
      </c>
      <c r="I75" s="35">
        <f t="shared" si="3"/>
        <v>7325259</v>
      </c>
      <c r="J75" s="35">
        <f t="shared" si="3"/>
        <v>959766119</v>
      </c>
      <c r="K75" s="35">
        <f t="shared" si="3"/>
        <v>956257</v>
      </c>
      <c r="L75" s="35">
        <f t="shared" si="3"/>
        <v>27472634</v>
      </c>
      <c r="M75" s="37">
        <f t="shared" si="3"/>
        <v>995520269</v>
      </c>
      <c r="N75" s="38">
        <f t="shared" si="3"/>
        <v>8369465313.3000011</v>
      </c>
    </row>
    <row r="76" spans="1:14" ht="5.25" customHeight="1" thickTop="1" x14ac:dyDescent="0.2">
      <c r="A76" s="115"/>
      <c r="B76" s="39"/>
      <c r="C76" s="40"/>
      <c r="D76" s="41"/>
      <c r="E76" s="41"/>
      <c r="F76" s="41"/>
      <c r="G76" s="41"/>
      <c r="H76" s="40"/>
      <c r="I76" s="42"/>
      <c r="J76" s="42"/>
      <c r="K76" s="42"/>
      <c r="L76" s="42"/>
      <c r="M76" s="42"/>
      <c r="N76" s="42"/>
    </row>
    <row r="77" spans="1:14" x14ac:dyDescent="0.2">
      <c r="A77" s="111">
        <v>318001</v>
      </c>
      <c r="B77" s="21" t="s">
        <v>96</v>
      </c>
      <c r="C77" s="22">
        <v>7636334</v>
      </c>
      <c r="D77" s="23">
        <v>7433392</v>
      </c>
      <c r="E77" s="23">
        <v>99319</v>
      </c>
      <c r="F77" s="23">
        <v>0</v>
      </c>
      <c r="G77" s="23">
        <v>1306</v>
      </c>
      <c r="H77" s="24">
        <f>SUM(D77:G77)</f>
        <v>7534017</v>
      </c>
      <c r="I77" s="17">
        <v>0</v>
      </c>
      <c r="J77" s="17">
        <v>0</v>
      </c>
      <c r="K77" s="17">
        <v>0</v>
      </c>
      <c r="L77" s="17">
        <v>0</v>
      </c>
      <c r="M77" s="19">
        <f>SUM(I77:L77)</f>
        <v>0</v>
      </c>
      <c r="N77" s="20">
        <f>C77+H77+M77</f>
        <v>15170351</v>
      </c>
    </row>
    <row r="78" spans="1:14" x14ac:dyDescent="0.2">
      <c r="A78" s="116">
        <v>319001</v>
      </c>
      <c r="B78" s="43" t="s">
        <v>97</v>
      </c>
      <c r="C78" s="44">
        <v>1607762</v>
      </c>
      <c r="D78" s="45">
        <v>3681671</v>
      </c>
      <c r="E78" s="45">
        <v>2634</v>
      </c>
      <c r="F78" s="45">
        <v>0</v>
      </c>
      <c r="G78" s="45">
        <v>672</v>
      </c>
      <c r="H78" s="46">
        <f>SUM(D78:G78)</f>
        <v>3684977</v>
      </c>
      <c r="I78" s="45">
        <v>0</v>
      </c>
      <c r="J78" s="45">
        <v>166575</v>
      </c>
      <c r="K78" s="45">
        <v>0</v>
      </c>
      <c r="L78" s="45">
        <v>0</v>
      </c>
      <c r="M78" s="47">
        <f>SUM(I78:L78)</f>
        <v>166575</v>
      </c>
      <c r="N78" s="48">
        <f>C78+H78+M78</f>
        <v>5459314</v>
      </c>
    </row>
    <row r="79" spans="1:14" x14ac:dyDescent="0.2">
      <c r="A79" s="112" t="s">
        <v>98</v>
      </c>
      <c r="B79" s="27" t="s">
        <v>99</v>
      </c>
      <c r="C79" s="28">
        <v>1098809</v>
      </c>
      <c r="D79" s="29">
        <v>16910429</v>
      </c>
      <c r="E79" s="29">
        <v>12929</v>
      </c>
      <c r="F79" s="29">
        <v>0</v>
      </c>
      <c r="G79" s="29">
        <v>909</v>
      </c>
      <c r="H79" s="30">
        <f>SUM(D79:G79)</f>
        <v>16924267</v>
      </c>
      <c r="I79" s="29">
        <v>0</v>
      </c>
      <c r="J79" s="29">
        <v>950210</v>
      </c>
      <c r="K79" s="29">
        <v>0</v>
      </c>
      <c r="L79" s="29">
        <v>0</v>
      </c>
      <c r="M79" s="31">
        <f>SUM(I79:L79)</f>
        <v>950210</v>
      </c>
      <c r="N79" s="32">
        <f>C79+H79+M79</f>
        <v>18973286</v>
      </c>
    </row>
    <row r="80" spans="1:14" ht="13.5" thickBot="1" x14ac:dyDescent="0.25">
      <c r="A80" s="117"/>
      <c r="B80" s="49" t="s">
        <v>100</v>
      </c>
      <c r="C80" s="50">
        <f t="shared" ref="C80:N80" si="4">SUM(C77:C79)</f>
        <v>10342905</v>
      </c>
      <c r="D80" s="51">
        <f t="shared" si="4"/>
        <v>28025492</v>
      </c>
      <c r="E80" s="51">
        <f t="shared" si="4"/>
        <v>114882</v>
      </c>
      <c r="F80" s="51">
        <f t="shared" si="4"/>
        <v>0</v>
      </c>
      <c r="G80" s="51">
        <f t="shared" si="4"/>
        <v>2887</v>
      </c>
      <c r="H80" s="52">
        <f t="shared" si="4"/>
        <v>28143261</v>
      </c>
      <c r="I80" s="53">
        <f t="shared" si="4"/>
        <v>0</v>
      </c>
      <c r="J80" s="53">
        <f t="shared" si="4"/>
        <v>1116785</v>
      </c>
      <c r="K80" s="53">
        <f t="shared" si="4"/>
        <v>0</v>
      </c>
      <c r="L80" s="53">
        <f t="shared" si="4"/>
        <v>0</v>
      </c>
      <c r="M80" s="54">
        <f t="shared" si="4"/>
        <v>1116785</v>
      </c>
      <c r="N80" s="55">
        <f t="shared" si="4"/>
        <v>39602951</v>
      </c>
    </row>
    <row r="81" spans="1:14" ht="5.25" customHeight="1" thickTop="1" x14ac:dyDescent="0.2">
      <c r="A81" s="118"/>
      <c r="B81" s="56"/>
      <c r="C81" s="40"/>
      <c r="D81" s="40"/>
      <c r="E81" s="40"/>
      <c r="F81" s="40"/>
      <c r="G81" s="40"/>
      <c r="H81" s="40"/>
      <c r="I81" s="42"/>
      <c r="J81" s="42"/>
      <c r="K81" s="42"/>
      <c r="L81" s="42"/>
      <c r="M81" s="42"/>
      <c r="N81" s="42"/>
    </row>
    <row r="82" spans="1:14" x14ac:dyDescent="0.2">
      <c r="A82" s="110">
        <v>321001</v>
      </c>
      <c r="B82" s="15" t="s">
        <v>101</v>
      </c>
      <c r="C82" s="16">
        <v>16030</v>
      </c>
      <c r="D82" s="17">
        <v>3063748</v>
      </c>
      <c r="E82" s="17">
        <v>0</v>
      </c>
      <c r="F82" s="17">
        <v>0</v>
      </c>
      <c r="G82" s="17">
        <v>0</v>
      </c>
      <c r="H82" s="18">
        <f t="shared" ref="H82:H121" si="5">SUM(D82:G82)</f>
        <v>3063748</v>
      </c>
      <c r="I82" s="17">
        <v>0</v>
      </c>
      <c r="J82" s="17">
        <v>531443</v>
      </c>
      <c r="K82" s="17">
        <v>0</v>
      </c>
      <c r="L82" s="17">
        <v>20656</v>
      </c>
      <c r="M82" s="19">
        <f t="shared" ref="M82:M96" si="6">SUM(I82:L82)</f>
        <v>552099</v>
      </c>
      <c r="N82" s="20">
        <f t="shared" ref="N82:N96" si="7">C82+H82+M82</f>
        <v>3631877</v>
      </c>
    </row>
    <row r="83" spans="1:14" x14ac:dyDescent="0.2">
      <c r="A83" s="111">
        <v>329001</v>
      </c>
      <c r="B83" s="21" t="s">
        <v>102</v>
      </c>
      <c r="C83" s="22">
        <v>65794</v>
      </c>
      <c r="D83" s="23">
        <v>3248051</v>
      </c>
      <c r="E83" s="23">
        <v>1231</v>
      </c>
      <c r="F83" s="23">
        <v>0</v>
      </c>
      <c r="G83" s="23">
        <v>314</v>
      </c>
      <c r="H83" s="24">
        <f t="shared" si="5"/>
        <v>3249596</v>
      </c>
      <c r="I83" s="23">
        <v>0</v>
      </c>
      <c r="J83" s="23">
        <v>514907</v>
      </c>
      <c r="K83" s="23">
        <v>0</v>
      </c>
      <c r="L83" s="23">
        <v>21442</v>
      </c>
      <c r="M83" s="25">
        <f t="shared" si="6"/>
        <v>536349</v>
      </c>
      <c r="N83" s="26">
        <f t="shared" si="7"/>
        <v>3851739</v>
      </c>
    </row>
    <row r="84" spans="1:14" x14ac:dyDescent="0.2">
      <c r="A84" s="111">
        <v>331001</v>
      </c>
      <c r="B84" s="57" t="s">
        <v>103</v>
      </c>
      <c r="C84" s="22">
        <v>383022</v>
      </c>
      <c r="D84" s="23">
        <v>10132094</v>
      </c>
      <c r="E84" s="23">
        <v>0</v>
      </c>
      <c r="F84" s="23">
        <v>0</v>
      </c>
      <c r="G84" s="23">
        <v>0</v>
      </c>
      <c r="H84" s="24">
        <f t="shared" si="5"/>
        <v>10132094</v>
      </c>
      <c r="I84" s="23">
        <v>0</v>
      </c>
      <c r="J84" s="23">
        <v>732234</v>
      </c>
      <c r="K84" s="23">
        <v>0</v>
      </c>
      <c r="L84" s="23">
        <v>0</v>
      </c>
      <c r="M84" s="25">
        <f t="shared" si="6"/>
        <v>732234</v>
      </c>
      <c r="N84" s="26">
        <f t="shared" si="7"/>
        <v>11247350</v>
      </c>
    </row>
    <row r="85" spans="1:14" x14ac:dyDescent="0.2">
      <c r="A85" s="111">
        <v>333001</v>
      </c>
      <c r="B85" s="21" t="s">
        <v>104</v>
      </c>
      <c r="C85" s="22">
        <v>595465</v>
      </c>
      <c r="D85" s="23">
        <v>5384986</v>
      </c>
      <c r="E85" s="23">
        <v>36558</v>
      </c>
      <c r="F85" s="23">
        <v>0</v>
      </c>
      <c r="G85" s="23">
        <v>0</v>
      </c>
      <c r="H85" s="24">
        <f t="shared" si="5"/>
        <v>5421544</v>
      </c>
      <c r="I85" s="23">
        <v>0</v>
      </c>
      <c r="J85" s="23">
        <v>433826</v>
      </c>
      <c r="K85" s="23">
        <v>0</v>
      </c>
      <c r="L85" s="23">
        <v>0</v>
      </c>
      <c r="M85" s="25">
        <f t="shared" si="6"/>
        <v>433826</v>
      </c>
      <c r="N85" s="26">
        <f t="shared" si="7"/>
        <v>6450835</v>
      </c>
    </row>
    <row r="86" spans="1:14" x14ac:dyDescent="0.2">
      <c r="A86" s="112">
        <v>336001</v>
      </c>
      <c r="B86" s="58" t="s">
        <v>105</v>
      </c>
      <c r="C86" s="28">
        <v>94976</v>
      </c>
      <c r="D86" s="29">
        <v>7659946</v>
      </c>
      <c r="E86" s="29">
        <v>13967</v>
      </c>
      <c r="F86" s="29">
        <v>0</v>
      </c>
      <c r="G86" s="29">
        <v>0</v>
      </c>
      <c r="H86" s="30">
        <f t="shared" si="5"/>
        <v>7673913</v>
      </c>
      <c r="I86" s="29">
        <v>0</v>
      </c>
      <c r="J86" s="29">
        <v>679815</v>
      </c>
      <c r="K86" s="29">
        <v>0</v>
      </c>
      <c r="L86" s="29">
        <v>0</v>
      </c>
      <c r="M86" s="31">
        <f t="shared" si="6"/>
        <v>679815</v>
      </c>
      <c r="N86" s="32">
        <f t="shared" si="7"/>
        <v>8448704</v>
      </c>
    </row>
    <row r="87" spans="1:14" x14ac:dyDescent="0.2">
      <c r="A87" s="110">
        <v>337001</v>
      </c>
      <c r="B87" s="15" t="s">
        <v>106</v>
      </c>
      <c r="C87" s="16">
        <v>513902</v>
      </c>
      <c r="D87" s="17">
        <v>11316630</v>
      </c>
      <c r="E87" s="17">
        <v>7760</v>
      </c>
      <c r="F87" s="17">
        <v>0</v>
      </c>
      <c r="G87" s="17">
        <v>0</v>
      </c>
      <c r="H87" s="18">
        <f t="shared" si="5"/>
        <v>11324390</v>
      </c>
      <c r="I87" s="17">
        <v>3080714</v>
      </c>
      <c r="J87" s="17">
        <v>1064475</v>
      </c>
      <c r="K87" s="17">
        <v>0</v>
      </c>
      <c r="L87" s="17">
        <v>0</v>
      </c>
      <c r="M87" s="19">
        <f t="shared" si="6"/>
        <v>4145189</v>
      </c>
      <c r="N87" s="20">
        <f t="shared" si="7"/>
        <v>15983481</v>
      </c>
    </row>
    <row r="88" spans="1:14" x14ac:dyDescent="0.2">
      <c r="A88" s="111">
        <v>339001</v>
      </c>
      <c r="B88" s="21" t="s">
        <v>107</v>
      </c>
      <c r="C88" s="22">
        <v>54961</v>
      </c>
      <c r="D88" s="23">
        <v>3927192</v>
      </c>
      <c r="E88" s="23">
        <v>2925</v>
      </c>
      <c r="F88" s="23">
        <v>0</v>
      </c>
      <c r="G88" s="23">
        <v>0</v>
      </c>
      <c r="H88" s="24">
        <f t="shared" si="5"/>
        <v>3930117</v>
      </c>
      <c r="I88" s="23">
        <v>0</v>
      </c>
      <c r="J88" s="23">
        <v>293928</v>
      </c>
      <c r="K88" s="23">
        <v>0</v>
      </c>
      <c r="L88" s="23">
        <v>0</v>
      </c>
      <c r="M88" s="25">
        <f t="shared" si="6"/>
        <v>293928</v>
      </c>
      <c r="N88" s="26">
        <f t="shared" si="7"/>
        <v>4279006</v>
      </c>
    </row>
    <row r="89" spans="1:14" x14ac:dyDescent="0.2">
      <c r="A89" s="111">
        <v>340001</v>
      </c>
      <c r="B89" s="57" t="s">
        <v>108</v>
      </c>
      <c r="C89" s="22">
        <v>160319</v>
      </c>
      <c r="D89" s="23">
        <v>1210556</v>
      </c>
      <c r="E89" s="23">
        <v>3813</v>
      </c>
      <c r="F89" s="23">
        <v>0</v>
      </c>
      <c r="G89" s="23">
        <v>0</v>
      </c>
      <c r="H89" s="24">
        <f t="shared" si="5"/>
        <v>1214369</v>
      </c>
      <c r="I89" s="23">
        <v>0</v>
      </c>
      <c r="J89" s="23">
        <v>55764</v>
      </c>
      <c r="K89" s="23">
        <v>0</v>
      </c>
      <c r="L89" s="23">
        <v>0</v>
      </c>
      <c r="M89" s="25">
        <f t="shared" si="6"/>
        <v>55764</v>
      </c>
      <c r="N89" s="26">
        <f t="shared" si="7"/>
        <v>1430452</v>
      </c>
    </row>
    <row r="90" spans="1:14" x14ac:dyDescent="0.2">
      <c r="A90" s="111">
        <v>341001</v>
      </c>
      <c r="B90" s="21" t="s">
        <v>109</v>
      </c>
      <c r="C90" s="22">
        <v>4340834</v>
      </c>
      <c r="D90" s="23">
        <v>5263018</v>
      </c>
      <c r="E90" s="23">
        <v>0</v>
      </c>
      <c r="F90" s="23">
        <v>0</v>
      </c>
      <c r="G90" s="23">
        <v>0</v>
      </c>
      <c r="H90" s="24">
        <f t="shared" si="5"/>
        <v>5263018</v>
      </c>
      <c r="I90" s="23">
        <v>0</v>
      </c>
      <c r="J90" s="23">
        <v>537473</v>
      </c>
      <c r="K90" s="23">
        <v>0</v>
      </c>
      <c r="L90" s="23">
        <v>0</v>
      </c>
      <c r="M90" s="25">
        <f t="shared" si="6"/>
        <v>537473</v>
      </c>
      <c r="N90" s="26">
        <f t="shared" si="7"/>
        <v>10141325</v>
      </c>
    </row>
    <row r="91" spans="1:14" x14ac:dyDescent="0.2">
      <c r="A91" s="112">
        <v>343001</v>
      </c>
      <c r="B91" s="58" t="s">
        <v>110</v>
      </c>
      <c r="C91" s="28">
        <v>3614903</v>
      </c>
      <c r="D91" s="29">
        <v>2148445</v>
      </c>
      <c r="E91" s="29">
        <v>8060</v>
      </c>
      <c r="F91" s="29">
        <v>0</v>
      </c>
      <c r="G91" s="29">
        <v>0</v>
      </c>
      <c r="H91" s="30">
        <f t="shared" si="5"/>
        <v>2156505</v>
      </c>
      <c r="I91" s="29">
        <v>0</v>
      </c>
      <c r="J91" s="29">
        <v>314097</v>
      </c>
      <c r="K91" s="29">
        <v>0</v>
      </c>
      <c r="L91" s="29">
        <v>0</v>
      </c>
      <c r="M91" s="31">
        <f t="shared" si="6"/>
        <v>314097</v>
      </c>
      <c r="N91" s="32">
        <f t="shared" si="7"/>
        <v>6085505</v>
      </c>
    </row>
    <row r="92" spans="1:14" x14ac:dyDescent="0.2">
      <c r="A92" s="110">
        <v>344001</v>
      </c>
      <c r="B92" s="15" t="s">
        <v>111</v>
      </c>
      <c r="C92" s="16">
        <v>3365264</v>
      </c>
      <c r="D92" s="17">
        <v>2389296</v>
      </c>
      <c r="E92" s="17">
        <v>40186</v>
      </c>
      <c r="F92" s="17">
        <v>0</v>
      </c>
      <c r="G92" s="17">
        <v>0</v>
      </c>
      <c r="H92" s="18">
        <f t="shared" si="5"/>
        <v>2429482</v>
      </c>
      <c r="I92" s="17">
        <v>0</v>
      </c>
      <c r="J92" s="17">
        <v>496867</v>
      </c>
      <c r="K92" s="17">
        <v>0</v>
      </c>
      <c r="L92" s="17">
        <v>0</v>
      </c>
      <c r="M92" s="19">
        <f t="shared" si="6"/>
        <v>496867</v>
      </c>
      <c r="N92" s="20">
        <f t="shared" si="7"/>
        <v>6291613</v>
      </c>
    </row>
    <row r="93" spans="1:14" x14ac:dyDescent="0.2">
      <c r="A93" s="111">
        <v>345001</v>
      </c>
      <c r="B93" s="57" t="s">
        <v>112</v>
      </c>
      <c r="C93" s="22">
        <v>9688015</v>
      </c>
      <c r="D93" s="23">
        <v>10328492</v>
      </c>
      <c r="E93" s="23">
        <v>57992</v>
      </c>
      <c r="F93" s="23">
        <v>0</v>
      </c>
      <c r="G93" s="23">
        <v>0</v>
      </c>
      <c r="H93" s="24">
        <f t="shared" si="5"/>
        <v>10386484</v>
      </c>
      <c r="I93" s="23">
        <v>0</v>
      </c>
      <c r="J93" s="23">
        <v>1126068</v>
      </c>
      <c r="K93" s="23">
        <v>0</v>
      </c>
      <c r="L93" s="23">
        <v>0</v>
      </c>
      <c r="M93" s="25">
        <f t="shared" si="6"/>
        <v>1126068</v>
      </c>
      <c r="N93" s="26">
        <f t="shared" si="7"/>
        <v>21200567</v>
      </c>
    </row>
    <row r="94" spans="1:14" x14ac:dyDescent="0.2">
      <c r="A94" s="111">
        <v>346001</v>
      </c>
      <c r="B94" s="21" t="s">
        <v>113</v>
      </c>
      <c r="C94" s="22">
        <v>5555831</v>
      </c>
      <c r="D94" s="23">
        <v>3960360</v>
      </c>
      <c r="E94" s="23">
        <v>0</v>
      </c>
      <c r="F94" s="23">
        <v>0</v>
      </c>
      <c r="G94" s="23">
        <v>0</v>
      </c>
      <c r="H94" s="24">
        <f t="shared" si="5"/>
        <v>3960360</v>
      </c>
      <c r="I94" s="23">
        <v>0</v>
      </c>
      <c r="J94" s="23">
        <v>960405</v>
      </c>
      <c r="K94" s="23">
        <v>0</v>
      </c>
      <c r="L94" s="23">
        <v>0</v>
      </c>
      <c r="M94" s="25">
        <f t="shared" si="6"/>
        <v>960405</v>
      </c>
      <c r="N94" s="26">
        <f t="shared" si="7"/>
        <v>10476596</v>
      </c>
    </row>
    <row r="95" spans="1:14" x14ac:dyDescent="0.2">
      <c r="A95" s="111">
        <v>347001</v>
      </c>
      <c r="B95" s="21" t="s">
        <v>114</v>
      </c>
      <c r="C95" s="22">
        <v>5070390</v>
      </c>
      <c r="D95" s="23">
        <v>3377780</v>
      </c>
      <c r="E95" s="23">
        <v>197978</v>
      </c>
      <c r="F95" s="23">
        <v>0</v>
      </c>
      <c r="G95" s="23">
        <v>0</v>
      </c>
      <c r="H95" s="24">
        <f t="shared" si="5"/>
        <v>3575758</v>
      </c>
      <c r="I95" s="23">
        <v>0</v>
      </c>
      <c r="J95" s="23">
        <v>172118</v>
      </c>
      <c r="K95" s="23">
        <v>0</v>
      </c>
      <c r="L95" s="23">
        <v>0</v>
      </c>
      <c r="M95" s="25">
        <f t="shared" si="6"/>
        <v>172118</v>
      </c>
      <c r="N95" s="26">
        <f t="shared" si="7"/>
        <v>8818266</v>
      </c>
    </row>
    <row r="96" spans="1:14" x14ac:dyDescent="0.2">
      <c r="A96" s="112">
        <v>348001</v>
      </c>
      <c r="B96" s="58" t="s">
        <v>115</v>
      </c>
      <c r="C96" s="28">
        <v>5375868</v>
      </c>
      <c r="D96" s="29">
        <v>3115348</v>
      </c>
      <c r="E96" s="29">
        <v>40000</v>
      </c>
      <c r="F96" s="29">
        <v>0</v>
      </c>
      <c r="G96" s="29">
        <v>0</v>
      </c>
      <c r="H96" s="30">
        <f t="shared" si="5"/>
        <v>3155348</v>
      </c>
      <c r="I96" s="29">
        <v>0</v>
      </c>
      <c r="J96" s="29">
        <v>966378</v>
      </c>
      <c r="K96" s="29">
        <v>0</v>
      </c>
      <c r="L96" s="29">
        <v>0</v>
      </c>
      <c r="M96" s="31">
        <f t="shared" si="6"/>
        <v>966378</v>
      </c>
      <c r="N96" s="32">
        <f t="shared" si="7"/>
        <v>9497594</v>
      </c>
    </row>
    <row r="97" spans="1:14" x14ac:dyDescent="0.2">
      <c r="A97" s="110" t="s">
        <v>116</v>
      </c>
      <c r="B97" s="59" t="s">
        <v>117</v>
      </c>
      <c r="C97" s="16">
        <v>1453384</v>
      </c>
      <c r="D97" s="17">
        <v>1151309</v>
      </c>
      <c r="E97" s="17">
        <v>1354</v>
      </c>
      <c r="F97" s="17">
        <v>0</v>
      </c>
      <c r="G97" s="17">
        <v>0</v>
      </c>
      <c r="H97" s="18">
        <f t="shared" si="5"/>
        <v>1152663</v>
      </c>
      <c r="I97" s="17">
        <v>0</v>
      </c>
      <c r="J97" s="17">
        <v>226885</v>
      </c>
      <c r="K97" s="17">
        <v>0</v>
      </c>
      <c r="L97" s="17">
        <v>0</v>
      </c>
      <c r="M97" s="19">
        <f>SUM(I97:L97)</f>
        <v>226885</v>
      </c>
      <c r="N97" s="20">
        <f>C97+H97+M97</f>
        <v>2832932</v>
      </c>
    </row>
    <row r="98" spans="1:14" x14ac:dyDescent="0.2">
      <c r="A98" s="111" t="s">
        <v>118</v>
      </c>
      <c r="B98" s="21" t="s">
        <v>119</v>
      </c>
      <c r="C98" s="22">
        <v>2997402</v>
      </c>
      <c r="D98" s="23">
        <v>2944113</v>
      </c>
      <c r="E98" s="23">
        <v>8375</v>
      </c>
      <c r="F98" s="23">
        <v>0</v>
      </c>
      <c r="G98" s="23">
        <v>0</v>
      </c>
      <c r="H98" s="24">
        <f t="shared" si="5"/>
        <v>2952488</v>
      </c>
      <c r="I98" s="23">
        <v>0</v>
      </c>
      <c r="J98" s="23">
        <v>752519</v>
      </c>
      <c r="K98" s="23">
        <v>0</v>
      </c>
      <c r="L98" s="23">
        <v>0</v>
      </c>
      <c r="M98" s="25">
        <f>SUM(I98:L98)</f>
        <v>752519</v>
      </c>
      <c r="N98" s="26">
        <f>C98+H98+M98</f>
        <v>6702409</v>
      </c>
    </row>
    <row r="99" spans="1:14" x14ac:dyDescent="0.2">
      <c r="A99" s="111" t="s">
        <v>120</v>
      </c>
      <c r="B99" s="21" t="s">
        <v>121</v>
      </c>
      <c r="C99" s="22">
        <v>1453869</v>
      </c>
      <c r="D99" s="23">
        <v>2133120</v>
      </c>
      <c r="E99" s="23">
        <v>16975</v>
      </c>
      <c r="F99" s="23">
        <v>0</v>
      </c>
      <c r="G99" s="23">
        <v>0</v>
      </c>
      <c r="H99" s="24">
        <f t="shared" si="5"/>
        <v>2150095</v>
      </c>
      <c r="I99" s="23">
        <v>0</v>
      </c>
      <c r="J99" s="23">
        <v>1346420</v>
      </c>
      <c r="K99" s="23">
        <v>0</v>
      </c>
      <c r="L99" s="23">
        <v>0</v>
      </c>
      <c r="M99" s="25">
        <f>SUM(I99:L99)</f>
        <v>1346420</v>
      </c>
      <c r="N99" s="26">
        <f>C99+H99+M99</f>
        <v>4950384</v>
      </c>
    </row>
    <row r="100" spans="1:14" x14ac:dyDescent="0.2">
      <c r="A100" s="111" t="s">
        <v>122</v>
      </c>
      <c r="B100" s="57" t="s">
        <v>123</v>
      </c>
      <c r="C100" s="22">
        <v>3924375</v>
      </c>
      <c r="D100" s="23">
        <v>1923920</v>
      </c>
      <c r="E100" s="23">
        <v>15815</v>
      </c>
      <c r="F100" s="23">
        <v>0</v>
      </c>
      <c r="G100" s="23">
        <v>0</v>
      </c>
      <c r="H100" s="24">
        <f t="shared" si="5"/>
        <v>1939735</v>
      </c>
      <c r="I100" s="23">
        <v>0</v>
      </c>
      <c r="J100" s="23">
        <v>678713</v>
      </c>
      <c r="K100" s="23">
        <v>0</v>
      </c>
      <c r="L100" s="23">
        <v>0</v>
      </c>
      <c r="M100" s="25">
        <f>SUM(I100:L100)</f>
        <v>678713</v>
      </c>
      <c r="N100" s="26">
        <f>C100+H100+M100</f>
        <v>6542823</v>
      </c>
    </row>
    <row r="101" spans="1:14" x14ac:dyDescent="0.2">
      <c r="A101" s="112" t="s">
        <v>124</v>
      </c>
      <c r="B101" s="58" t="s">
        <v>125</v>
      </c>
      <c r="C101" s="28">
        <v>4776670</v>
      </c>
      <c r="D101" s="29">
        <v>2668310</v>
      </c>
      <c r="E101" s="29">
        <v>0</v>
      </c>
      <c r="F101" s="29">
        <v>0</v>
      </c>
      <c r="G101" s="29">
        <v>0</v>
      </c>
      <c r="H101" s="30">
        <f t="shared" si="5"/>
        <v>2668310</v>
      </c>
      <c r="I101" s="29">
        <v>0</v>
      </c>
      <c r="J101" s="29">
        <v>892972</v>
      </c>
      <c r="K101" s="29">
        <v>0</v>
      </c>
      <c r="L101" s="29">
        <v>0</v>
      </c>
      <c r="M101" s="31">
        <f>SUM(I101:L101)</f>
        <v>892972</v>
      </c>
      <c r="N101" s="32">
        <f t="shared" ref="N101:N121" si="8">C101+H101+M101</f>
        <v>8337952</v>
      </c>
    </row>
    <row r="102" spans="1:14" x14ac:dyDescent="0.2">
      <c r="A102" s="110" t="s">
        <v>126</v>
      </c>
      <c r="B102" s="15" t="s">
        <v>127</v>
      </c>
      <c r="C102" s="16">
        <v>3266499</v>
      </c>
      <c r="D102" s="17">
        <v>862303</v>
      </c>
      <c r="E102" s="17">
        <v>5000</v>
      </c>
      <c r="F102" s="17">
        <v>0</v>
      </c>
      <c r="G102" s="17">
        <v>0</v>
      </c>
      <c r="H102" s="18">
        <f t="shared" si="5"/>
        <v>867303</v>
      </c>
      <c r="I102" s="17">
        <v>0</v>
      </c>
      <c r="J102" s="17">
        <v>389893</v>
      </c>
      <c r="K102" s="17">
        <v>0</v>
      </c>
      <c r="L102" s="17">
        <v>0</v>
      </c>
      <c r="M102" s="19">
        <f t="shared" ref="M102:M121" si="9">SUM(I102:L102)</f>
        <v>389893</v>
      </c>
      <c r="N102" s="20">
        <f t="shared" si="8"/>
        <v>4523695</v>
      </c>
    </row>
    <row r="103" spans="1:14" x14ac:dyDescent="0.2">
      <c r="A103" s="111" t="s">
        <v>128</v>
      </c>
      <c r="B103" s="21" t="s">
        <v>129</v>
      </c>
      <c r="C103" s="22">
        <v>1525564</v>
      </c>
      <c r="D103" s="23">
        <v>2956471</v>
      </c>
      <c r="E103" s="23">
        <v>16983</v>
      </c>
      <c r="F103" s="23">
        <v>0</v>
      </c>
      <c r="G103" s="23">
        <v>0</v>
      </c>
      <c r="H103" s="24">
        <f t="shared" si="5"/>
        <v>2973454</v>
      </c>
      <c r="I103" s="23">
        <v>0</v>
      </c>
      <c r="J103" s="23">
        <v>264364</v>
      </c>
      <c r="K103" s="23">
        <v>0</v>
      </c>
      <c r="L103" s="23">
        <v>0</v>
      </c>
      <c r="M103" s="25">
        <f t="shared" si="9"/>
        <v>264364</v>
      </c>
      <c r="N103" s="26">
        <f t="shared" si="8"/>
        <v>4763382</v>
      </c>
    </row>
    <row r="104" spans="1:14" s="4" customFormat="1" x14ac:dyDescent="0.2">
      <c r="A104" s="111" t="s">
        <v>130</v>
      </c>
      <c r="B104" s="21" t="s">
        <v>131</v>
      </c>
      <c r="C104" s="22">
        <v>2455909</v>
      </c>
      <c r="D104" s="23">
        <v>1800788</v>
      </c>
      <c r="E104" s="23">
        <v>83696</v>
      </c>
      <c r="F104" s="23">
        <v>0</v>
      </c>
      <c r="G104" s="23">
        <v>0</v>
      </c>
      <c r="H104" s="24">
        <f t="shared" si="5"/>
        <v>1884484</v>
      </c>
      <c r="I104" s="23">
        <v>0</v>
      </c>
      <c r="J104" s="23">
        <v>371601</v>
      </c>
      <c r="K104" s="23">
        <v>0</v>
      </c>
      <c r="L104" s="23">
        <v>0</v>
      </c>
      <c r="M104" s="25">
        <f t="shared" si="9"/>
        <v>371601</v>
      </c>
      <c r="N104" s="26">
        <f t="shared" si="8"/>
        <v>4711994</v>
      </c>
    </row>
    <row r="105" spans="1:14" x14ac:dyDescent="0.2">
      <c r="A105" s="111" t="s">
        <v>132</v>
      </c>
      <c r="B105" s="21" t="s">
        <v>133</v>
      </c>
      <c r="C105" s="22">
        <v>675229</v>
      </c>
      <c r="D105" s="23">
        <v>970121</v>
      </c>
      <c r="E105" s="23">
        <v>0</v>
      </c>
      <c r="F105" s="23">
        <v>0</v>
      </c>
      <c r="G105" s="23">
        <v>0</v>
      </c>
      <c r="H105" s="24">
        <f t="shared" si="5"/>
        <v>970121</v>
      </c>
      <c r="I105" s="23">
        <v>0</v>
      </c>
      <c r="J105" s="23">
        <v>83483</v>
      </c>
      <c r="K105" s="23">
        <v>0</v>
      </c>
      <c r="L105" s="23">
        <v>0</v>
      </c>
      <c r="M105" s="25">
        <f t="shared" si="9"/>
        <v>83483</v>
      </c>
      <c r="N105" s="26">
        <f t="shared" si="8"/>
        <v>1728833</v>
      </c>
    </row>
    <row r="106" spans="1:14" x14ac:dyDescent="0.2">
      <c r="A106" s="112" t="s">
        <v>134</v>
      </c>
      <c r="B106" s="27" t="s">
        <v>135</v>
      </c>
      <c r="C106" s="28">
        <v>2333304</v>
      </c>
      <c r="D106" s="29">
        <v>4490043</v>
      </c>
      <c r="E106" s="29">
        <v>0</v>
      </c>
      <c r="F106" s="29">
        <v>0</v>
      </c>
      <c r="G106" s="29">
        <v>0</v>
      </c>
      <c r="H106" s="30">
        <f t="shared" si="5"/>
        <v>4490043</v>
      </c>
      <c r="I106" s="29">
        <v>0</v>
      </c>
      <c r="J106" s="29">
        <v>971128</v>
      </c>
      <c r="K106" s="29">
        <v>0</v>
      </c>
      <c r="L106" s="29">
        <v>0</v>
      </c>
      <c r="M106" s="31">
        <f t="shared" si="9"/>
        <v>971128</v>
      </c>
      <c r="N106" s="32">
        <f>C106+H106+M106</f>
        <v>7794475</v>
      </c>
    </row>
    <row r="107" spans="1:14" s="4" customFormat="1" x14ac:dyDescent="0.2">
      <c r="A107" s="110" t="s">
        <v>136</v>
      </c>
      <c r="B107" s="15" t="s">
        <v>137</v>
      </c>
      <c r="C107" s="16">
        <v>4982822</v>
      </c>
      <c r="D107" s="17">
        <v>3511589</v>
      </c>
      <c r="E107" s="17">
        <v>13327</v>
      </c>
      <c r="F107" s="17">
        <v>0</v>
      </c>
      <c r="G107" s="17">
        <v>0</v>
      </c>
      <c r="H107" s="18">
        <f t="shared" si="5"/>
        <v>3524916</v>
      </c>
      <c r="I107" s="17">
        <v>0</v>
      </c>
      <c r="J107" s="17">
        <v>432485</v>
      </c>
      <c r="K107" s="17">
        <v>0</v>
      </c>
      <c r="L107" s="17">
        <v>0</v>
      </c>
      <c r="M107" s="19">
        <f t="shared" si="9"/>
        <v>432485</v>
      </c>
      <c r="N107" s="20">
        <f>C107+H107+M107</f>
        <v>8940223</v>
      </c>
    </row>
    <row r="108" spans="1:14" s="4" customFormat="1" x14ac:dyDescent="0.2">
      <c r="A108" s="111" t="s">
        <v>138</v>
      </c>
      <c r="B108" s="21" t="s">
        <v>139</v>
      </c>
      <c r="C108" s="22">
        <v>2557750</v>
      </c>
      <c r="D108" s="23">
        <v>1480687</v>
      </c>
      <c r="E108" s="23">
        <v>0</v>
      </c>
      <c r="F108" s="23">
        <v>0</v>
      </c>
      <c r="G108" s="23">
        <v>0</v>
      </c>
      <c r="H108" s="24">
        <f t="shared" si="5"/>
        <v>1480687</v>
      </c>
      <c r="I108" s="23">
        <v>0</v>
      </c>
      <c r="J108" s="23">
        <v>297483</v>
      </c>
      <c r="K108" s="23">
        <v>0</v>
      </c>
      <c r="L108" s="23">
        <v>0</v>
      </c>
      <c r="M108" s="25">
        <f t="shared" si="9"/>
        <v>297483</v>
      </c>
      <c r="N108" s="26">
        <f t="shared" si="8"/>
        <v>4335920</v>
      </c>
    </row>
    <row r="109" spans="1:14" s="4" customFormat="1" x14ac:dyDescent="0.2">
      <c r="A109" s="111" t="s">
        <v>140</v>
      </c>
      <c r="B109" s="57" t="s">
        <v>141</v>
      </c>
      <c r="C109" s="22">
        <v>3992660</v>
      </c>
      <c r="D109" s="23">
        <v>3307722</v>
      </c>
      <c r="E109" s="23">
        <v>0</v>
      </c>
      <c r="F109" s="23">
        <v>0</v>
      </c>
      <c r="G109" s="23">
        <v>0</v>
      </c>
      <c r="H109" s="24">
        <f t="shared" si="5"/>
        <v>3307722</v>
      </c>
      <c r="I109" s="23">
        <v>0</v>
      </c>
      <c r="J109" s="23">
        <v>583767</v>
      </c>
      <c r="K109" s="23">
        <v>0</v>
      </c>
      <c r="L109" s="23">
        <v>0</v>
      </c>
      <c r="M109" s="25">
        <f t="shared" si="9"/>
        <v>583767</v>
      </c>
      <c r="N109" s="26">
        <f t="shared" si="8"/>
        <v>7884149</v>
      </c>
    </row>
    <row r="110" spans="1:14" s="4" customFormat="1" x14ac:dyDescent="0.2">
      <c r="A110" s="111" t="s">
        <v>142</v>
      </c>
      <c r="B110" s="21" t="s">
        <v>143</v>
      </c>
      <c r="C110" s="22">
        <v>1730177</v>
      </c>
      <c r="D110" s="23">
        <v>1636369</v>
      </c>
      <c r="E110" s="23">
        <v>0</v>
      </c>
      <c r="F110" s="23">
        <v>0</v>
      </c>
      <c r="G110" s="23">
        <v>0</v>
      </c>
      <c r="H110" s="24">
        <f t="shared" si="5"/>
        <v>1636369</v>
      </c>
      <c r="I110" s="23">
        <v>0</v>
      </c>
      <c r="J110" s="23">
        <v>639284</v>
      </c>
      <c r="K110" s="23">
        <v>0</v>
      </c>
      <c r="L110" s="23">
        <v>0</v>
      </c>
      <c r="M110" s="25">
        <f t="shared" si="9"/>
        <v>639284</v>
      </c>
      <c r="N110" s="26">
        <f t="shared" si="8"/>
        <v>4005830</v>
      </c>
    </row>
    <row r="111" spans="1:14" s="4" customFormat="1" x14ac:dyDescent="0.2">
      <c r="A111" s="112" t="s">
        <v>144</v>
      </c>
      <c r="B111" s="58" t="s">
        <v>145</v>
      </c>
      <c r="C111" s="28">
        <v>878768</v>
      </c>
      <c r="D111" s="29">
        <v>911867</v>
      </c>
      <c r="E111" s="29">
        <v>0</v>
      </c>
      <c r="F111" s="29">
        <v>0</v>
      </c>
      <c r="G111" s="29">
        <v>0</v>
      </c>
      <c r="H111" s="30">
        <f t="shared" si="5"/>
        <v>911867</v>
      </c>
      <c r="I111" s="29">
        <v>0</v>
      </c>
      <c r="J111" s="29">
        <v>75417</v>
      </c>
      <c r="K111" s="29">
        <v>0</v>
      </c>
      <c r="L111" s="29">
        <v>0</v>
      </c>
      <c r="M111" s="31">
        <f t="shared" si="9"/>
        <v>75417</v>
      </c>
      <c r="N111" s="32">
        <f t="shared" si="8"/>
        <v>1866052</v>
      </c>
    </row>
    <row r="112" spans="1:14" s="4" customFormat="1" x14ac:dyDescent="0.2">
      <c r="A112" s="116" t="s">
        <v>146</v>
      </c>
      <c r="B112" s="43" t="s">
        <v>147</v>
      </c>
      <c r="C112" s="44">
        <v>2339692</v>
      </c>
      <c r="D112" s="45">
        <v>1920439</v>
      </c>
      <c r="E112" s="45">
        <v>75000</v>
      </c>
      <c r="F112" s="45">
        <v>0</v>
      </c>
      <c r="G112" s="45">
        <v>0</v>
      </c>
      <c r="H112" s="46">
        <f t="shared" si="5"/>
        <v>1995439</v>
      </c>
      <c r="I112" s="45">
        <v>0</v>
      </c>
      <c r="J112" s="45">
        <v>427045</v>
      </c>
      <c r="K112" s="45">
        <v>0</v>
      </c>
      <c r="L112" s="45">
        <v>0</v>
      </c>
      <c r="M112" s="47">
        <f t="shared" si="9"/>
        <v>427045</v>
      </c>
      <c r="N112" s="48">
        <f t="shared" si="8"/>
        <v>4762176</v>
      </c>
    </row>
    <row r="113" spans="1:14" s="4" customFormat="1" x14ac:dyDescent="0.2">
      <c r="A113" s="116" t="s">
        <v>148</v>
      </c>
      <c r="B113" s="43" t="s">
        <v>149</v>
      </c>
      <c r="C113" s="44">
        <v>398048</v>
      </c>
      <c r="D113" s="45">
        <v>171302</v>
      </c>
      <c r="E113" s="45">
        <v>2095</v>
      </c>
      <c r="F113" s="45">
        <v>0</v>
      </c>
      <c r="G113" s="45">
        <v>0</v>
      </c>
      <c r="H113" s="46">
        <f t="shared" si="5"/>
        <v>173397</v>
      </c>
      <c r="I113" s="45">
        <v>0</v>
      </c>
      <c r="J113" s="45">
        <v>41972</v>
      </c>
      <c r="K113" s="45">
        <v>0</v>
      </c>
      <c r="L113" s="45">
        <v>0</v>
      </c>
      <c r="M113" s="47">
        <f t="shared" si="9"/>
        <v>41972</v>
      </c>
      <c r="N113" s="48">
        <f t="shared" si="8"/>
        <v>613417</v>
      </c>
    </row>
    <row r="114" spans="1:14" s="4" customFormat="1" x14ac:dyDescent="0.2">
      <c r="A114" s="116" t="s">
        <v>150</v>
      </c>
      <c r="B114" s="43" t="s">
        <v>151</v>
      </c>
      <c r="C114" s="44">
        <v>708403</v>
      </c>
      <c r="D114" s="45">
        <v>433705</v>
      </c>
      <c r="E114" s="45">
        <v>0</v>
      </c>
      <c r="F114" s="45">
        <v>0</v>
      </c>
      <c r="G114" s="45">
        <v>0</v>
      </c>
      <c r="H114" s="46">
        <f t="shared" si="5"/>
        <v>433705</v>
      </c>
      <c r="I114" s="45">
        <v>0</v>
      </c>
      <c r="J114" s="45">
        <v>13133</v>
      </c>
      <c r="K114" s="45">
        <v>0</v>
      </c>
      <c r="L114" s="45">
        <v>0</v>
      </c>
      <c r="M114" s="47">
        <f t="shared" si="9"/>
        <v>13133</v>
      </c>
      <c r="N114" s="48">
        <f t="shared" si="8"/>
        <v>1155241</v>
      </c>
    </row>
    <row r="115" spans="1:14" s="4" customFormat="1" x14ac:dyDescent="0.2">
      <c r="A115" s="116" t="s">
        <v>152</v>
      </c>
      <c r="B115" s="43" t="s">
        <v>153</v>
      </c>
      <c r="C115" s="44">
        <v>2046061</v>
      </c>
      <c r="D115" s="45">
        <v>1547865</v>
      </c>
      <c r="E115" s="45">
        <v>0</v>
      </c>
      <c r="F115" s="45">
        <v>0</v>
      </c>
      <c r="G115" s="45">
        <v>0</v>
      </c>
      <c r="H115" s="46">
        <f t="shared" si="5"/>
        <v>1547865</v>
      </c>
      <c r="I115" s="45">
        <v>2984</v>
      </c>
      <c r="J115" s="45">
        <v>91949</v>
      </c>
      <c r="K115" s="45">
        <v>0</v>
      </c>
      <c r="L115" s="45">
        <v>0</v>
      </c>
      <c r="M115" s="47">
        <f t="shared" si="9"/>
        <v>94933</v>
      </c>
      <c r="N115" s="48">
        <f t="shared" si="8"/>
        <v>3688859</v>
      </c>
    </row>
    <row r="116" spans="1:14" s="4" customFormat="1" x14ac:dyDescent="0.2">
      <c r="A116" s="112" t="s">
        <v>154</v>
      </c>
      <c r="B116" s="58" t="s">
        <v>155</v>
      </c>
      <c r="C116" s="28">
        <v>929460</v>
      </c>
      <c r="D116" s="29">
        <v>332175</v>
      </c>
      <c r="E116" s="29">
        <v>75000</v>
      </c>
      <c r="F116" s="29">
        <v>0</v>
      </c>
      <c r="G116" s="29">
        <v>0</v>
      </c>
      <c r="H116" s="30">
        <f t="shared" si="5"/>
        <v>407175</v>
      </c>
      <c r="I116" s="29">
        <v>0</v>
      </c>
      <c r="J116" s="29">
        <v>102292</v>
      </c>
      <c r="K116" s="29">
        <v>0</v>
      </c>
      <c r="L116" s="29">
        <v>0</v>
      </c>
      <c r="M116" s="31">
        <f t="shared" si="9"/>
        <v>102292</v>
      </c>
      <c r="N116" s="32">
        <f t="shared" si="8"/>
        <v>1438927</v>
      </c>
    </row>
    <row r="117" spans="1:14" s="4" customFormat="1" x14ac:dyDescent="0.2">
      <c r="A117" s="119" t="s">
        <v>156</v>
      </c>
      <c r="B117" s="60" t="s">
        <v>157</v>
      </c>
      <c r="C117" s="61">
        <v>7809795</v>
      </c>
      <c r="D117" s="62">
        <v>8724059</v>
      </c>
      <c r="E117" s="62">
        <v>91470</v>
      </c>
      <c r="F117" s="62">
        <v>0</v>
      </c>
      <c r="G117" s="62">
        <v>0</v>
      </c>
      <c r="H117" s="63">
        <f t="shared" si="5"/>
        <v>8815529</v>
      </c>
      <c r="I117" s="62">
        <v>0</v>
      </c>
      <c r="J117" s="62">
        <v>915475</v>
      </c>
      <c r="K117" s="62">
        <v>0</v>
      </c>
      <c r="L117" s="62">
        <v>0</v>
      </c>
      <c r="M117" s="64">
        <f t="shared" si="9"/>
        <v>915475</v>
      </c>
      <c r="N117" s="65">
        <f t="shared" si="8"/>
        <v>17540799</v>
      </c>
    </row>
    <row r="118" spans="1:14" s="4" customFormat="1" x14ac:dyDescent="0.2">
      <c r="A118" s="111" t="s">
        <v>158</v>
      </c>
      <c r="B118" s="21" t="s">
        <v>159</v>
      </c>
      <c r="C118" s="22">
        <v>4005191</v>
      </c>
      <c r="D118" s="23">
        <v>2828039</v>
      </c>
      <c r="E118" s="23">
        <v>20578</v>
      </c>
      <c r="F118" s="23">
        <v>0</v>
      </c>
      <c r="G118" s="23">
        <v>0</v>
      </c>
      <c r="H118" s="24">
        <f t="shared" si="5"/>
        <v>2848617</v>
      </c>
      <c r="I118" s="23">
        <v>0</v>
      </c>
      <c r="J118" s="23">
        <v>938296</v>
      </c>
      <c r="K118" s="23">
        <v>0</v>
      </c>
      <c r="L118" s="23">
        <v>0</v>
      </c>
      <c r="M118" s="25">
        <f t="shared" si="9"/>
        <v>938296</v>
      </c>
      <c r="N118" s="26">
        <f t="shared" si="8"/>
        <v>7792104</v>
      </c>
    </row>
    <row r="119" spans="1:14" s="4" customFormat="1" x14ac:dyDescent="0.2">
      <c r="A119" s="116" t="s">
        <v>160</v>
      </c>
      <c r="B119" s="43" t="s">
        <v>161</v>
      </c>
      <c r="C119" s="44">
        <v>876409</v>
      </c>
      <c r="D119" s="45">
        <v>1750924</v>
      </c>
      <c r="E119" s="45">
        <v>0</v>
      </c>
      <c r="F119" s="45">
        <v>0</v>
      </c>
      <c r="G119" s="45">
        <v>0</v>
      </c>
      <c r="H119" s="46">
        <f t="shared" si="5"/>
        <v>1750924</v>
      </c>
      <c r="I119" s="45">
        <v>6604</v>
      </c>
      <c r="J119" s="45">
        <v>827456</v>
      </c>
      <c r="K119" s="45">
        <v>0</v>
      </c>
      <c r="L119" s="45">
        <v>0</v>
      </c>
      <c r="M119" s="47">
        <f t="shared" si="9"/>
        <v>834060</v>
      </c>
      <c r="N119" s="48">
        <f t="shared" si="8"/>
        <v>3461393</v>
      </c>
    </row>
    <row r="120" spans="1:14" s="4" customFormat="1" x14ac:dyDescent="0.2">
      <c r="A120" s="116" t="s">
        <v>162</v>
      </c>
      <c r="B120" s="43" t="s">
        <v>163</v>
      </c>
      <c r="C120" s="44">
        <v>668926</v>
      </c>
      <c r="D120" s="45">
        <v>1424769</v>
      </c>
      <c r="E120" s="45">
        <v>0</v>
      </c>
      <c r="F120" s="45">
        <v>0</v>
      </c>
      <c r="G120" s="45">
        <v>0</v>
      </c>
      <c r="H120" s="46">
        <f t="shared" si="5"/>
        <v>1424769</v>
      </c>
      <c r="I120" s="45">
        <v>0</v>
      </c>
      <c r="J120" s="45">
        <v>255772</v>
      </c>
      <c r="K120" s="45">
        <v>0</v>
      </c>
      <c r="L120" s="45">
        <v>0</v>
      </c>
      <c r="M120" s="47">
        <f t="shared" si="9"/>
        <v>255772</v>
      </c>
      <c r="N120" s="48">
        <f t="shared" si="8"/>
        <v>2349467</v>
      </c>
    </row>
    <row r="121" spans="1:14" x14ac:dyDescent="0.2">
      <c r="A121" s="112" t="s">
        <v>164</v>
      </c>
      <c r="B121" s="58" t="s">
        <v>165</v>
      </c>
      <c r="C121" s="28">
        <v>1852006</v>
      </c>
      <c r="D121" s="29">
        <v>1095985</v>
      </c>
      <c r="E121" s="29">
        <v>6065</v>
      </c>
      <c r="F121" s="29">
        <v>0</v>
      </c>
      <c r="G121" s="29">
        <v>0</v>
      </c>
      <c r="H121" s="30">
        <f t="shared" si="5"/>
        <v>1102050</v>
      </c>
      <c r="I121" s="29">
        <v>0</v>
      </c>
      <c r="J121" s="29">
        <v>338416</v>
      </c>
      <c r="K121" s="29">
        <v>0</v>
      </c>
      <c r="L121" s="29">
        <v>0</v>
      </c>
      <c r="M121" s="31">
        <f t="shared" si="9"/>
        <v>338416</v>
      </c>
      <c r="N121" s="32">
        <f t="shared" si="8"/>
        <v>3292472</v>
      </c>
    </row>
    <row r="122" spans="1:14" ht="13.5" thickBot="1" x14ac:dyDescent="0.25">
      <c r="A122" s="117"/>
      <c r="B122" s="49" t="s">
        <v>166</v>
      </c>
      <c r="C122" s="66">
        <f>SUM(C82:C121)</f>
        <v>99533947</v>
      </c>
      <c r="D122" s="51">
        <f t="shared" ref="D122:N122" si="10">SUM(D82:D121)</f>
        <v>129503936</v>
      </c>
      <c r="E122" s="51">
        <f t="shared" si="10"/>
        <v>842203</v>
      </c>
      <c r="F122" s="51">
        <f t="shared" si="10"/>
        <v>0</v>
      </c>
      <c r="G122" s="51">
        <f t="shared" si="10"/>
        <v>314</v>
      </c>
      <c r="H122" s="52">
        <f t="shared" si="10"/>
        <v>130346453</v>
      </c>
      <c r="I122" s="53">
        <f t="shared" si="10"/>
        <v>3090302</v>
      </c>
      <c r="J122" s="53">
        <f t="shared" si="10"/>
        <v>20838018</v>
      </c>
      <c r="K122" s="53">
        <f t="shared" si="10"/>
        <v>0</v>
      </c>
      <c r="L122" s="53">
        <f t="shared" si="10"/>
        <v>42098</v>
      </c>
      <c r="M122" s="54">
        <f t="shared" si="10"/>
        <v>23970418</v>
      </c>
      <c r="N122" s="55">
        <f t="shared" si="10"/>
        <v>253850818</v>
      </c>
    </row>
    <row r="123" spans="1:14" ht="5.25" customHeight="1" thickTop="1" x14ac:dyDescent="0.2">
      <c r="A123" s="115"/>
      <c r="B123" s="56"/>
      <c r="C123" s="40"/>
      <c r="D123" s="40"/>
      <c r="E123" s="40"/>
      <c r="F123" s="40"/>
      <c r="G123" s="40"/>
      <c r="H123" s="40"/>
      <c r="I123" s="68"/>
      <c r="J123" s="68"/>
      <c r="K123" s="68"/>
      <c r="L123" s="68"/>
      <c r="M123" s="69"/>
      <c r="N123" s="69"/>
    </row>
    <row r="124" spans="1:14" s="70" customFormat="1" x14ac:dyDescent="0.2">
      <c r="A124" s="116" t="s">
        <v>170</v>
      </c>
      <c r="B124" s="43" t="s">
        <v>171</v>
      </c>
      <c r="C124" s="44">
        <v>2028735</v>
      </c>
      <c r="D124" s="45">
        <v>1565073</v>
      </c>
      <c r="E124" s="45">
        <v>27599</v>
      </c>
      <c r="F124" s="45">
        <v>0</v>
      </c>
      <c r="G124" s="45">
        <v>0</v>
      </c>
      <c r="H124" s="46">
        <f>SUM(D124:G124)</f>
        <v>1592672</v>
      </c>
      <c r="I124" s="45">
        <v>0</v>
      </c>
      <c r="J124" s="45">
        <v>745319</v>
      </c>
      <c r="K124" s="45">
        <v>0</v>
      </c>
      <c r="L124" s="45">
        <v>0</v>
      </c>
      <c r="M124" s="47">
        <f>SUM(I124:L124)</f>
        <v>745319</v>
      </c>
      <c r="N124" s="48">
        <f>C124+H124+M124</f>
        <v>4366726</v>
      </c>
    </row>
    <row r="125" spans="1:14" s="70" customFormat="1" x14ac:dyDescent="0.2">
      <c r="A125" s="116" t="s">
        <v>172</v>
      </c>
      <c r="B125" s="43" t="s">
        <v>173</v>
      </c>
      <c r="C125" s="44">
        <v>4281915</v>
      </c>
      <c r="D125" s="45">
        <v>3646388</v>
      </c>
      <c r="E125" s="45">
        <v>4417</v>
      </c>
      <c r="F125" s="45">
        <v>0</v>
      </c>
      <c r="G125" s="45">
        <v>0</v>
      </c>
      <c r="H125" s="46">
        <f>SUM(D125:G125)</f>
        <v>3650805</v>
      </c>
      <c r="I125" s="45">
        <v>0</v>
      </c>
      <c r="J125" s="45">
        <v>1196945</v>
      </c>
      <c r="K125" s="45">
        <v>0</v>
      </c>
      <c r="L125" s="45">
        <v>0</v>
      </c>
      <c r="M125" s="47">
        <f>SUM(I125:L125)</f>
        <v>1196945</v>
      </c>
      <c r="N125" s="48">
        <f>C125+H125+M125</f>
        <v>9129665</v>
      </c>
    </row>
    <row r="126" spans="1:14" s="70" customFormat="1" x14ac:dyDescent="0.2">
      <c r="A126" s="116" t="s">
        <v>167</v>
      </c>
      <c r="B126" s="43" t="s">
        <v>168</v>
      </c>
      <c r="C126" s="44">
        <v>5457854</v>
      </c>
      <c r="D126" s="45">
        <v>3733576</v>
      </c>
      <c r="E126" s="45">
        <v>214157</v>
      </c>
      <c r="F126" s="45">
        <v>0</v>
      </c>
      <c r="G126" s="45">
        <v>341</v>
      </c>
      <c r="H126" s="46">
        <f>SUM(D126:G126)</f>
        <v>3948074</v>
      </c>
      <c r="I126" s="45">
        <v>0</v>
      </c>
      <c r="J126" s="45">
        <v>1643977</v>
      </c>
      <c r="K126" s="45">
        <v>0</v>
      </c>
      <c r="L126" s="45">
        <v>0</v>
      </c>
      <c r="M126" s="47">
        <f>SUM(I126:L126)</f>
        <v>1643977</v>
      </c>
      <c r="N126" s="48">
        <f>C126+H126+M126</f>
        <v>11049905</v>
      </c>
    </row>
    <row r="127" spans="1:14" s="70" customFormat="1" x14ac:dyDescent="0.2">
      <c r="A127" s="116" t="s">
        <v>174</v>
      </c>
      <c r="B127" s="43" t="s">
        <v>175</v>
      </c>
      <c r="C127" s="44">
        <v>3336000</v>
      </c>
      <c r="D127" s="45">
        <v>2097394</v>
      </c>
      <c r="E127" s="45">
        <v>15154</v>
      </c>
      <c r="F127" s="45">
        <v>0</v>
      </c>
      <c r="G127" s="45">
        <v>0</v>
      </c>
      <c r="H127" s="46">
        <f>SUM(D127:G127)</f>
        <v>2112548</v>
      </c>
      <c r="I127" s="45">
        <v>0</v>
      </c>
      <c r="J127" s="45">
        <v>1021656</v>
      </c>
      <c r="K127" s="45">
        <v>0</v>
      </c>
      <c r="L127" s="45">
        <v>0</v>
      </c>
      <c r="M127" s="47">
        <f>SUM(I127:L127)</f>
        <v>1021656</v>
      </c>
      <c r="N127" s="48">
        <f>C127+H127+M127</f>
        <v>6470204</v>
      </c>
    </row>
    <row r="128" spans="1:14" s="70" customFormat="1" x14ac:dyDescent="0.2">
      <c r="A128" s="112" t="s">
        <v>176</v>
      </c>
      <c r="B128" s="58" t="s">
        <v>177</v>
      </c>
      <c r="C128" s="28">
        <v>2891346</v>
      </c>
      <c r="D128" s="29">
        <v>2689604</v>
      </c>
      <c r="E128" s="29">
        <v>46563</v>
      </c>
      <c r="F128" s="29">
        <v>0</v>
      </c>
      <c r="G128" s="29">
        <v>0</v>
      </c>
      <c r="H128" s="30">
        <f>SUM(D128:G128)</f>
        <v>2736167</v>
      </c>
      <c r="I128" s="29">
        <v>0</v>
      </c>
      <c r="J128" s="29">
        <v>966852</v>
      </c>
      <c r="K128" s="29">
        <v>0</v>
      </c>
      <c r="L128" s="29">
        <v>26421</v>
      </c>
      <c r="M128" s="31">
        <f>SUM(I128:L128)</f>
        <v>993273</v>
      </c>
      <c r="N128" s="32">
        <f>C128+H128+M128</f>
        <v>6620786</v>
      </c>
    </row>
    <row r="129" spans="1:14" s="70" customFormat="1" ht="13.5" thickBot="1" x14ac:dyDescent="0.25">
      <c r="A129" s="71"/>
      <c r="B129" s="72" t="s">
        <v>169</v>
      </c>
      <c r="C129" s="73">
        <f>SUM(C124:C128)</f>
        <v>17995850</v>
      </c>
      <c r="D129" s="35">
        <f t="shared" ref="D129:N129" si="11">SUM(D124:D128)</f>
        <v>13732035</v>
      </c>
      <c r="E129" s="35">
        <f t="shared" si="11"/>
        <v>307890</v>
      </c>
      <c r="F129" s="35">
        <f t="shared" si="11"/>
        <v>0</v>
      </c>
      <c r="G129" s="35">
        <f t="shared" si="11"/>
        <v>341</v>
      </c>
      <c r="H129" s="74">
        <f t="shared" si="11"/>
        <v>14040266</v>
      </c>
      <c r="I129" s="35">
        <f t="shared" si="11"/>
        <v>0</v>
      </c>
      <c r="J129" s="35">
        <f t="shared" si="11"/>
        <v>5574749</v>
      </c>
      <c r="K129" s="35">
        <f t="shared" si="11"/>
        <v>0</v>
      </c>
      <c r="L129" s="35">
        <f t="shared" si="11"/>
        <v>26421</v>
      </c>
      <c r="M129" s="37">
        <f t="shared" si="11"/>
        <v>5601170</v>
      </c>
      <c r="N129" s="38">
        <f t="shared" si="11"/>
        <v>37637286</v>
      </c>
    </row>
    <row r="130" spans="1:14" s="4" customFormat="1" ht="5.25" customHeight="1" thickTop="1" x14ac:dyDescent="0.2">
      <c r="A130" s="67"/>
      <c r="B130" s="39"/>
      <c r="C130" s="76"/>
      <c r="D130" s="76"/>
      <c r="E130" s="76"/>
      <c r="F130" s="76"/>
      <c r="G130" s="76"/>
      <c r="H130" s="76"/>
      <c r="I130" s="76"/>
      <c r="J130" s="76"/>
      <c r="K130" s="76"/>
      <c r="L130" s="77"/>
      <c r="M130" s="78"/>
      <c r="N130" s="77"/>
    </row>
    <row r="131" spans="1:14" ht="13.5" thickBot="1" x14ac:dyDescent="0.25">
      <c r="A131" s="79"/>
      <c r="B131" s="49" t="s">
        <v>178</v>
      </c>
      <c r="C131" s="80">
        <f>C75+C80+C122+C129</f>
        <v>3878498318.2999997</v>
      </c>
      <c r="D131" s="81">
        <f t="shared" ref="D131:N131" si="12">D75+D80+D122+D129</f>
        <v>3688526269</v>
      </c>
      <c r="E131" s="81">
        <f t="shared" si="12"/>
        <v>77968289</v>
      </c>
      <c r="F131" s="81">
        <f t="shared" si="12"/>
        <v>28617239</v>
      </c>
      <c r="G131" s="81">
        <f t="shared" si="12"/>
        <v>737611</v>
      </c>
      <c r="H131" s="82">
        <f t="shared" si="12"/>
        <v>3795849408</v>
      </c>
      <c r="I131" s="83">
        <f t="shared" si="12"/>
        <v>10415561</v>
      </c>
      <c r="J131" s="83">
        <f t="shared" si="12"/>
        <v>987295671</v>
      </c>
      <c r="K131" s="83">
        <f t="shared" si="12"/>
        <v>956257</v>
      </c>
      <c r="L131" s="83">
        <f t="shared" si="12"/>
        <v>27541153</v>
      </c>
      <c r="M131" s="37">
        <f t="shared" si="12"/>
        <v>1026208642</v>
      </c>
      <c r="N131" s="75">
        <f t="shared" si="12"/>
        <v>8700556368.3000011</v>
      </c>
    </row>
    <row r="132" spans="1:14" ht="13.5" thickTop="1" x14ac:dyDescent="0.2">
      <c r="A132" s="4"/>
      <c r="B132" s="5"/>
    </row>
    <row r="133" spans="1:14" s="85" customFormat="1" x14ac:dyDescent="0.2">
      <c r="A133" s="95" t="s">
        <v>183</v>
      </c>
      <c r="B133" s="95"/>
      <c r="C133" s="103"/>
      <c r="D133" s="103"/>
      <c r="E133" s="103"/>
      <c r="F133" s="3"/>
      <c r="G133" s="3"/>
      <c r="H133" s="84"/>
      <c r="I133" s="104"/>
      <c r="J133" s="104"/>
      <c r="K133" s="104"/>
      <c r="L133" s="3"/>
      <c r="M133" s="3"/>
      <c r="N133" s="84"/>
    </row>
    <row r="134" spans="1:14" ht="6" customHeight="1" x14ac:dyDescent="0.2">
      <c r="A134" s="95"/>
      <c r="B134" s="95"/>
      <c r="C134" s="86"/>
      <c r="D134" s="86"/>
      <c r="E134" s="86"/>
      <c r="H134" s="86"/>
      <c r="I134" s="86"/>
      <c r="J134" s="86"/>
      <c r="K134" s="3" t="s">
        <v>179</v>
      </c>
      <c r="M134" s="86"/>
      <c r="N134" s="86"/>
    </row>
    <row r="135" spans="1:14" ht="40.5" customHeight="1" x14ac:dyDescent="0.2">
      <c r="A135" s="95" t="s">
        <v>182</v>
      </c>
      <c r="B135" s="95"/>
      <c r="C135" s="87"/>
      <c r="D135" s="87"/>
      <c r="E135" s="87"/>
      <c r="F135" s="87"/>
      <c r="G135" s="87"/>
      <c r="H135" s="87"/>
      <c r="I135" s="95"/>
      <c r="J135" s="95"/>
      <c r="K135" s="95"/>
      <c r="L135" s="95"/>
      <c r="M135" s="95"/>
      <c r="N135" s="95"/>
    </row>
  </sheetData>
  <sortState ref="A124:N128">
    <sortCondition ref="A124"/>
  </sortState>
  <mergeCells count="21">
    <mergeCell ref="C1:H1"/>
    <mergeCell ref="I1:N1"/>
    <mergeCell ref="C2:C3"/>
    <mergeCell ref="D2:D3"/>
    <mergeCell ref="E2:E3"/>
    <mergeCell ref="F2:F3"/>
    <mergeCell ref="G2:G3"/>
    <mergeCell ref="H2:H3"/>
    <mergeCell ref="I2:I3"/>
    <mergeCell ref="J2:J3"/>
    <mergeCell ref="A134:B134"/>
    <mergeCell ref="A135:B135"/>
    <mergeCell ref="I135:N135"/>
    <mergeCell ref="K2:K3"/>
    <mergeCell ref="L2:L3"/>
    <mergeCell ref="M2:M3"/>
    <mergeCell ref="N2:N3"/>
    <mergeCell ref="A3:B3"/>
    <mergeCell ref="A133:B133"/>
    <mergeCell ref="C133:E133"/>
    <mergeCell ref="I133:K133"/>
  </mergeCells>
  <pageMargins left="0.7" right="0.7" top="0.75" bottom="0.75" header="0.3" footer="0.3"/>
  <pageSetup paperSize="5" scale="60" fitToWidth="12" fitToHeight="2" orientation="portrait" r:id="rId1"/>
  <rowBreaks count="1" manualBreakCount="1">
    <brk id="81" max="13" man="1"/>
  </rowBreaks>
  <colBreaks count="1" manualBreakCount="1">
    <brk id="8" max="1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Group</vt:lpstr>
      <vt:lpstr>'Revenue by Group'!Print_Area</vt:lpstr>
      <vt:lpstr>'Revenue by Group'!Print_Titles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2019-06-05T19:42:48Z</cp:lastPrinted>
  <dcterms:created xsi:type="dcterms:W3CDTF">2019-06-05T16:52:48Z</dcterms:created>
  <dcterms:modified xsi:type="dcterms:W3CDTF">2019-06-05T19:45:35Z</dcterms:modified>
</cp:coreProperties>
</file>