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0815" windowHeight="5340" tabRatio="599" activeTab="0"/>
  </bookViews>
  <sheets>
    <sheet name="Pur Prof Tech - 300" sheetId="1" r:id="rId1"/>
  </sheets>
  <definedNames>
    <definedName name="_xlnm.Print_Titles" localSheetId="0">'Pur Prof Tech - 300'!$A:$B</definedName>
  </definedNames>
  <calcPr fullCalcOnLoad="1"/>
</workbook>
</file>

<file path=xl/sharedStrings.xml><?xml version="1.0" encoding="utf-8"?>
<sst xmlns="http://schemas.openxmlformats.org/spreadsheetml/2006/main" count="120" uniqueCount="104">
  <si>
    <t>LEA</t>
  </si>
  <si>
    <t>Purchased Professional Services</t>
  </si>
  <si>
    <t>Assessor Fees</t>
  </si>
  <si>
    <t>Sheriff Fees</t>
  </si>
  <si>
    <t>Sales Tax Collection Fees</t>
  </si>
  <si>
    <t>State Tax Commission Fees</t>
  </si>
  <si>
    <t>Election Fees</t>
  </si>
  <si>
    <t>Management Consultants</t>
  </si>
  <si>
    <t>Other Fees</t>
  </si>
  <si>
    <t>Purchased Educational Services</t>
  </si>
  <si>
    <t>Other Purchased Professional Services</t>
  </si>
  <si>
    <t>Legal Services</t>
  </si>
  <si>
    <t>Audit/ Accounting Services</t>
  </si>
  <si>
    <t>Architect/ Engineering Services</t>
  </si>
  <si>
    <t>Other Professional Services</t>
  </si>
  <si>
    <t>Purchased Technical Services</t>
  </si>
  <si>
    <t>ACADIA</t>
  </si>
  <si>
    <t>ALLEN</t>
  </si>
  <si>
    <t>ASCENSION</t>
  </si>
  <si>
    <t>ASSUMPTION</t>
  </si>
  <si>
    <t>AVOYELLES</t>
  </si>
  <si>
    <t>BEAUREGARD</t>
  </si>
  <si>
    <t>BIENVILLE</t>
  </si>
  <si>
    <t>BOSSIER</t>
  </si>
  <si>
    <t>CADDO</t>
  </si>
  <si>
    <t>CALCASIEU</t>
  </si>
  <si>
    <t>CALDWELL</t>
  </si>
  <si>
    <t>CAMERON</t>
  </si>
  <si>
    <t>CATAHOULA</t>
  </si>
  <si>
    <t>CLAIBORNE</t>
  </si>
  <si>
    <t>CONCORDIA</t>
  </si>
  <si>
    <t>DESOTO</t>
  </si>
  <si>
    <t>EAST BATON ROUGE</t>
  </si>
  <si>
    <t>EAST CARROLL</t>
  </si>
  <si>
    <t>EAST FELICIANA</t>
  </si>
  <si>
    <t>EVANGELINE</t>
  </si>
  <si>
    <t>FRANKLIN</t>
  </si>
  <si>
    <t>GRANT</t>
  </si>
  <si>
    <t>IBERIA</t>
  </si>
  <si>
    <t>IBERVILLE</t>
  </si>
  <si>
    <t>JACKSON</t>
  </si>
  <si>
    <t>JEFFERSON</t>
  </si>
  <si>
    <t>JEFFERSON DAVIS</t>
  </si>
  <si>
    <t>LAFAYETTE</t>
  </si>
  <si>
    <t>LAFOURCHE</t>
  </si>
  <si>
    <t>LASALLE</t>
  </si>
  <si>
    <t>LINCOLN</t>
  </si>
  <si>
    <t>LIVINGSTON</t>
  </si>
  <si>
    <t>MADISON</t>
  </si>
  <si>
    <t>MOREHOUSE</t>
  </si>
  <si>
    <t>NATCHITOCHES</t>
  </si>
  <si>
    <t>ORLEANS</t>
  </si>
  <si>
    <t>OUACHITA</t>
  </si>
  <si>
    <t>PLAQUEMINES</t>
  </si>
  <si>
    <t>POINTE COUPEE</t>
  </si>
  <si>
    <t>RAPIDES</t>
  </si>
  <si>
    <t>RED RIVER</t>
  </si>
  <si>
    <t>RICHLAND</t>
  </si>
  <si>
    <t>SABINE</t>
  </si>
  <si>
    <t>ST. BERNARD</t>
  </si>
  <si>
    <t>ST. CHARLES</t>
  </si>
  <si>
    <t>ST. HELENA</t>
  </si>
  <si>
    <t>ST. JAMES</t>
  </si>
  <si>
    <t>ST. JOHN</t>
  </si>
  <si>
    <t>ST. LANDRY</t>
  </si>
  <si>
    <t>ST. MARTIN</t>
  </si>
  <si>
    <t>ST. MARY</t>
  </si>
  <si>
    <t>ST. TAMMANY</t>
  </si>
  <si>
    <t>TANGIPAHOA</t>
  </si>
  <si>
    <t>TENSAS</t>
  </si>
  <si>
    <t>TERREBONNE</t>
  </si>
  <si>
    <t>UNION</t>
  </si>
  <si>
    <t>VERMILION</t>
  </si>
  <si>
    <t>VERNON</t>
  </si>
  <si>
    <t>WASHINGTON</t>
  </si>
  <si>
    <t>WEBSTER</t>
  </si>
  <si>
    <t>WEST BATON ROUGE</t>
  </si>
  <si>
    <t>WEST CARROLL</t>
  </si>
  <si>
    <t>WEST FELICIANA</t>
  </si>
  <si>
    <t>WINN</t>
  </si>
  <si>
    <t>CITY OF MONROE</t>
  </si>
  <si>
    <t>CITY OF BOGALUSA</t>
  </si>
  <si>
    <t>DISTRICT</t>
  </si>
  <si>
    <t>Oct.  2001 Elementary Secondary Membership</t>
  </si>
  <si>
    <t>State Totals</t>
  </si>
  <si>
    <t>Per Pupil</t>
  </si>
  <si>
    <t>Object Code 300</t>
  </si>
  <si>
    <t>Object Code 311</t>
  </si>
  <si>
    <t>Object Code 312</t>
  </si>
  <si>
    <t>Object Code 313</t>
  </si>
  <si>
    <t>Object Code 314</t>
  </si>
  <si>
    <t>Object Code 315</t>
  </si>
  <si>
    <t xml:space="preserve"> Object Code 316</t>
  </si>
  <si>
    <t>Object Code 317</t>
  </si>
  <si>
    <t>Object Code 319</t>
  </si>
  <si>
    <t>Object Code 320</t>
  </si>
  <si>
    <t>Object Code 330</t>
  </si>
  <si>
    <t>Object Code 332</t>
  </si>
  <si>
    <t>Object Code 333</t>
  </si>
  <si>
    <t>Object Code 334</t>
  </si>
  <si>
    <t>Object Code 339</t>
  </si>
  <si>
    <t>Object Code 340</t>
  </si>
  <si>
    <t>Pension Fund</t>
  </si>
  <si>
    <t>Total Purchased Professional &amp; Technical Services Expenditures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</si>
</sst>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6">
    <font>
      <sz val="10"/>
      <name val="Arial"/>
      <family val="0"/>
    </font>
    <font>
      <sz val="10"/>
      <color indexed="8"/>
      <name val="Arial"/>
      <family val="0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" xfId="20" applyFont="1" applyFill="1" applyBorder="1" applyAlignment="1">
      <alignment horizontal="left" wrapText="1"/>
      <protection/>
    </xf>
    <xf numFmtId="0" fontId="3" fillId="0" borderId="2" xfId="20" applyFont="1" applyFill="1" applyBorder="1" applyAlignment="1">
      <alignment horizontal="left" wrapText="1"/>
      <protection/>
    </xf>
    <xf numFmtId="0" fontId="3" fillId="2" borderId="3" xfId="19" applyFont="1" applyFill="1" applyBorder="1" applyAlignment="1">
      <alignment horizontal="center"/>
      <protection/>
    </xf>
    <xf numFmtId="0" fontId="2" fillId="2" borderId="3" xfId="0" applyFont="1" applyFill="1" applyBorder="1" applyAlignment="1">
      <alignment horizontal="center" wrapText="1"/>
    </xf>
    <xf numFmtId="3" fontId="2" fillId="3" borderId="4" xfId="0" applyNumberFormat="1" applyFont="1" applyFill="1" applyBorder="1" applyAlignment="1">
      <alignment/>
    </xf>
    <xf numFmtId="0" fontId="5" fillId="0" borderId="5" xfId="0" applyFont="1" applyBorder="1" applyAlignment="1">
      <alignment/>
    </xf>
    <xf numFmtId="0" fontId="3" fillId="2" borderId="6" xfId="19" applyFont="1" applyFill="1" applyBorder="1" applyAlignment="1">
      <alignment horizontal="center"/>
      <protection/>
    </xf>
    <xf numFmtId="0" fontId="3" fillId="0" borderId="7" xfId="20" applyFont="1" applyFill="1" applyBorder="1" applyAlignment="1">
      <alignment horizontal="right" wrapText="1"/>
      <protection/>
    </xf>
    <xf numFmtId="0" fontId="3" fillId="0" borderId="8" xfId="20" applyFont="1" applyFill="1" applyBorder="1" applyAlignment="1">
      <alignment horizontal="right" wrapText="1"/>
      <protection/>
    </xf>
    <xf numFmtId="0" fontId="3" fillId="0" borderId="9" xfId="20" applyFont="1" applyFill="1" applyBorder="1" applyAlignment="1">
      <alignment horizontal="right" wrapText="1"/>
      <protection/>
    </xf>
    <xf numFmtId="164" fontId="2" fillId="0" borderId="10" xfId="0" applyNumberFormat="1" applyFont="1" applyBorder="1" applyAlignment="1">
      <alignment/>
    </xf>
    <xf numFmtId="164" fontId="2" fillId="2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2" borderId="11" xfId="0" applyNumberFormat="1" applyFont="1" applyFill="1" applyBorder="1" applyAlignment="1">
      <alignment/>
    </xf>
    <xf numFmtId="164" fontId="5" fillId="0" borderId="12" xfId="0" applyNumberFormat="1" applyFont="1" applyBorder="1" applyAlignment="1">
      <alignment/>
    </xf>
    <xf numFmtId="164" fontId="4" fillId="2" borderId="12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3" fontId="2" fillId="4" borderId="10" xfId="0" applyNumberFormat="1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5" fillId="4" borderId="12" xfId="0" applyNumberFormat="1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" borderId="14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164" fontId="2" fillId="3" borderId="4" xfId="0" applyNumberFormat="1" applyFont="1" applyFill="1" applyBorder="1" applyAlignment="1">
      <alignment/>
    </xf>
    <xf numFmtId="164" fontId="2" fillId="3" borderId="15" xfId="0" applyNumberFormat="1" applyFont="1" applyFill="1" applyBorder="1" applyAlignment="1">
      <alignment/>
    </xf>
    <xf numFmtId="0" fontId="5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/>
    </xf>
    <xf numFmtId="0" fontId="4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800" xfId="19"/>
    <cellStyle name="Normal_Sheet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71"/>
  <sheetViews>
    <sheetView tabSelected="1" workbookViewId="0" topLeftCell="A1">
      <selection activeCell="A1" sqref="A1"/>
    </sheetView>
  </sheetViews>
  <sheetFormatPr defaultColWidth="9.140625" defaultRowHeight="12.75"/>
  <cols>
    <col min="1" max="1" width="3.8515625" style="1" bestFit="1" customWidth="1"/>
    <col min="2" max="2" width="17.28125" style="1" bestFit="1" customWidth="1"/>
    <col min="3" max="3" width="10.140625" style="1" bestFit="1" customWidth="1"/>
    <col min="4" max="4" width="12.421875" style="1" bestFit="1" customWidth="1"/>
    <col min="5" max="5" width="7.7109375" style="1" bestFit="1" customWidth="1"/>
    <col min="6" max="6" width="12.421875" style="1" bestFit="1" customWidth="1"/>
    <col min="7" max="7" width="7.7109375" style="1" bestFit="1" customWidth="1"/>
    <col min="8" max="8" width="12.421875" style="1" bestFit="1" customWidth="1"/>
    <col min="9" max="9" width="7.7109375" style="1" bestFit="1" customWidth="1"/>
    <col min="10" max="10" width="12.28125" style="1" bestFit="1" customWidth="1"/>
    <col min="11" max="11" width="7.7109375" style="1" bestFit="1" customWidth="1"/>
    <col min="12" max="12" width="16.421875" style="1" bestFit="1" customWidth="1"/>
    <col min="13" max="13" width="7.7109375" style="1" bestFit="1" customWidth="1"/>
    <col min="14" max="14" width="14.421875" style="1" bestFit="1" customWidth="1"/>
    <col min="15" max="15" width="7.7109375" style="1" bestFit="1" customWidth="1"/>
    <col min="16" max="16" width="12.421875" style="1" bestFit="1" customWidth="1"/>
    <col min="17" max="17" width="7.7109375" style="1" bestFit="1" customWidth="1"/>
    <col min="18" max="18" width="12.28125" style="1" customWidth="1"/>
    <col min="19" max="19" width="7.7109375" style="1" bestFit="1" customWidth="1"/>
    <col min="20" max="20" width="12.421875" style="1" bestFit="1" customWidth="1"/>
    <col min="21" max="21" width="7.7109375" style="1" bestFit="1" customWidth="1"/>
    <col min="22" max="22" width="12.28125" style="1" bestFit="1" customWidth="1"/>
    <col min="23" max="23" width="7.7109375" style="1" bestFit="1" customWidth="1"/>
    <col min="24" max="24" width="12.28125" style="1" bestFit="1" customWidth="1"/>
    <col min="25" max="25" width="7.7109375" style="1" bestFit="1" customWidth="1"/>
    <col min="26" max="26" width="12.421875" style="1" bestFit="1" customWidth="1"/>
    <col min="27" max="27" width="7.7109375" style="1" bestFit="1" customWidth="1"/>
    <col min="28" max="28" width="12.421875" style="1" bestFit="1" customWidth="1"/>
    <col min="29" max="29" width="7.7109375" style="1" bestFit="1" customWidth="1"/>
    <col min="30" max="30" width="12.421875" style="1" bestFit="1" customWidth="1"/>
    <col min="31" max="31" width="7.7109375" style="1" bestFit="1" customWidth="1"/>
    <col min="32" max="32" width="12.421875" style="1" bestFit="1" customWidth="1"/>
    <col min="33" max="33" width="7.7109375" style="1" bestFit="1" customWidth="1"/>
    <col min="34" max="34" width="12.421875" style="1" bestFit="1" customWidth="1"/>
    <col min="35" max="35" width="7.7109375" style="1" bestFit="1" customWidth="1"/>
    <col min="36" max="36" width="13.7109375" style="1" bestFit="1" customWidth="1"/>
    <col min="37" max="37" width="8.00390625" style="1" bestFit="1" customWidth="1"/>
    <col min="38" max="16384" width="9.140625" style="1" customWidth="1"/>
  </cols>
  <sheetData>
    <row r="2" spans="3:37" ht="51">
      <c r="C2" s="33" t="s">
        <v>83</v>
      </c>
      <c r="D2" s="24" t="s">
        <v>1</v>
      </c>
      <c r="E2" s="18"/>
      <c r="F2" s="24" t="s">
        <v>2</v>
      </c>
      <c r="G2" s="23"/>
      <c r="H2" s="29" t="s">
        <v>3</v>
      </c>
      <c r="I2" s="23"/>
      <c r="J2" s="29" t="s">
        <v>102</v>
      </c>
      <c r="K2" s="18"/>
      <c r="L2" s="29" t="s">
        <v>4</v>
      </c>
      <c r="M2" s="18"/>
      <c r="N2" s="24" t="s">
        <v>5</v>
      </c>
      <c r="O2" s="23"/>
      <c r="P2" s="29" t="s">
        <v>6</v>
      </c>
      <c r="Q2" s="23"/>
      <c r="R2" s="29" t="s">
        <v>7</v>
      </c>
      <c r="S2" s="18"/>
      <c r="T2" s="24" t="s">
        <v>8</v>
      </c>
      <c r="U2" s="18"/>
      <c r="V2" s="24" t="s">
        <v>9</v>
      </c>
      <c r="W2" s="23"/>
      <c r="X2" s="29" t="s">
        <v>10</v>
      </c>
      <c r="Y2" s="23"/>
      <c r="Z2" s="29" t="s">
        <v>11</v>
      </c>
      <c r="AA2" s="18"/>
      <c r="AB2" s="29" t="s">
        <v>12</v>
      </c>
      <c r="AC2" s="18"/>
      <c r="AD2" s="29" t="s">
        <v>13</v>
      </c>
      <c r="AE2" s="23"/>
      <c r="AF2" s="29" t="s">
        <v>14</v>
      </c>
      <c r="AG2" s="18"/>
      <c r="AH2" s="29" t="s">
        <v>15</v>
      </c>
      <c r="AI2" s="18"/>
      <c r="AJ2" s="31" t="s">
        <v>103</v>
      </c>
      <c r="AK2" s="23"/>
    </row>
    <row r="3" spans="1:37" ht="15" customHeight="1">
      <c r="A3" s="8" t="s">
        <v>0</v>
      </c>
      <c r="B3" s="4" t="s">
        <v>82</v>
      </c>
      <c r="C3" s="34"/>
      <c r="D3" s="5" t="s">
        <v>86</v>
      </c>
      <c r="E3" s="22" t="s">
        <v>85</v>
      </c>
      <c r="F3" s="5" t="s">
        <v>87</v>
      </c>
      <c r="G3" s="22" t="s">
        <v>85</v>
      </c>
      <c r="H3" s="5" t="s">
        <v>88</v>
      </c>
      <c r="I3" s="22" t="s">
        <v>85</v>
      </c>
      <c r="J3" s="5" t="s">
        <v>89</v>
      </c>
      <c r="K3" s="22" t="s">
        <v>85</v>
      </c>
      <c r="L3" s="5" t="s">
        <v>90</v>
      </c>
      <c r="M3" s="22" t="s">
        <v>85</v>
      </c>
      <c r="N3" s="5" t="s">
        <v>91</v>
      </c>
      <c r="O3" s="22" t="s">
        <v>85</v>
      </c>
      <c r="P3" s="5" t="s">
        <v>92</v>
      </c>
      <c r="Q3" s="22" t="s">
        <v>85</v>
      </c>
      <c r="R3" s="5" t="s">
        <v>93</v>
      </c>
      <c r="S3" s="22" t="s">
        <v>85</v>
      </c>
      <c r="T3" s="5" t="s">
        <v>94</v>
      </c>
      <c r="U3" s="22" t="s">
        <v>85</v>
      </c>
      <c r="V3" s="5" t="s">
        <v>95</v>
      </c>
      <c r="W3" s="22" t="s">
        <v>85</v>
      </c>
      <c r="X3" s="5" t="s">
        <v>96</v>
      </c>
      <c r="Y3" s="22" t="s">
        <v>85</v>
      </c>
      <c r="Z3" s="5" t="s">
        <v>97</v>
      </c>
      <c r="AA3" s="22" t="s">
        <v>85</v>
      </c>
      <c r="AB3" s="5" t="s">
        <v>98</v>
      </c>
      <c r="AC3" s="22" t="s">
        <v>85</v>
      </c>
      <c r="AD3" s="5" t="s">
        <v>99</v>
      </c>
      <c r="AE3" s="22" t="s">
        <v>85</v>
      </c>
      <c r="AF3" s="5" t="s">
        <v>100</v>
      </c>
      <c r="AG3" s="22" t="s">
        <v>85</v>
      </c>
      <c r="AH3" s="5" t="s">
        <v>101</v>
      </c>
      <c r="AI3" s="22" t="s">
        <v>85</v>
      </c>
      <c r="AJ3" s="32"/>
      <c r="AK3" s="22" t="s">
        <v>85</v>
      </c>
    </row>
    <row r="4" spans="1:37" ht="12.75">
      <c r="A4" s="9">
        <v>1</v>
      </c>
      <c r="B4" s="2" t="s">
        <v>16</v>
      </c>
      <c r="C4" s="19">
        <v>9739</v>
      </c>
      <c r="D4" s="12">
        <v>402396</v>
      </c>
      <c r="E4" s="12">
        <f>D4/$C4</f>
        <v>41.31799979464011</v>
      </c>
      <c r="F4" s="12">
        <v>0</v>
      </c>
      <c r="G4" s="12">
        <f>F4/$C4</f>
        <v>0</v>
      </c>
      <c r="H4" s="12">
        <v>0</v>
      </c>
      <c r="I4" s="12">
        <f>H4/$C4</f>
        <v>0</v>
      </c>
      <c r="J4" s="12">
        <v>0</v>
      </c>
      <c r="K4" s="12">
        <f>J4/$C4</f>
        <v>0</v>
      </c>
      <c r="L4" s="12">
        <v>39719</v>
      </c>
      <c r="M4" s="12">
        <f>L4/$C4</f>
        <v>4.078344799260704</v>
      </c>
      <c r="N4" s="12">
        <v>0</v>
      </c>
      <c r="O4" s="12">
        <f>N4/$C4</f>
        <v>0</v>
      </c>
      <c r="P4" s="12">
        <v>9932</v>
      </c>
      <c r="Q4" s="12">
        <f>P4/$C4</f>
        <v>1.0198172296950405</v>
      </c>
      <c r="R4" s="12">
        <v>0</v>
      </c>
      <c r="S4" s="12">
        <f>R4/$C4</f>
        <v>0</v>
      </c>
      <c r="T4" s="12">
        <v>0</v>
      </c>
      <c r="U4" s="12">
        <f>T4/$C4</f>
        <v>0</v>
      </c>
      <c r="V4" s="12">
        <v>54788</v>
      </c>
      <c r="W4" s="12">
        <f>V4/$C4</f>
        <v>5.625628914672965</v>
      </c>
      <c r="X4" s="12">
        <v>22684</v>
      </c>
      <c r="Y4" s="12">
        <f>X4/$C4</f>
        <v>2.3291919088202073</v>
      </c>
      <c r="Z4" s="12">
        <v>70581</v>
      </c>
      <c r="AA4" s="12">
        <f>Z4/$C4</f>
        <v>7.247253311428278</v>
      </c>
      <c r="AB4" s="12">
        <v>-7310</v>
      </c>
      <c r="AC4" s="12">
        <f>AB4/$C4</f>
        <v>-0.750590409692987</v>
      </c>
      <c r="AD4" s="12">
        <v>18473</v>
      </c>
      <c r="AE4" s="12">
        <f>AD4/$C4</f>
        <v>1.8968066536605401</v>
      </c>
      <c r="AF4" s="12">
        <v>4989</v>
      </c>
      <c r="AG4" s="12">
        <f aca="true" t="shared" si="0" ref="AG4:AG35">AF4/$C4</f>
        <v>0.5122702536194681</v>
      </c>
      <c r="AH4" s="12">
        <v>33596</v>
      </c>
      <c r="AI4" s="12">
        <f aca="true" t="shared" si="1" ref="AI4:AI35">AH4/$C4</f>
        <v>3.449635486189547</v>
      </c>
      <c r="AJ4" s="13">
        <f>D4+F4+H4+J4+L4+N4+P4+R4+T4+V4+X4+Z4+AB4+AD4+AF4+AH4</f>
        <v>649848</v>
      </c>
      <c r="AK4" s="12">
        <f>AJ4/$C4</f>
        <v>66.72635794229387</v>
      </c>
    </row>
    <row r="5" spans="1:37" ht="12.75">
      <c r="A5" s="9">
        <v>2</v>
      </c>
      <c r="B5" s="2" t="s">
        <v>17</v>
      </c>
      <c r="C5" s="19">
        <v>4332</v>
      </c>
      <c r="D5" s="12">
        <v>288656</v>
      </c>
      <c r="E5" s="12">
        <f aca="true" t="shared" si="2" ref="E5:E68">D5/$C5</f>
        <v>66.63342566943675</v>
      </c>
      <c r="F5" s="12">
        <v>0</v>
      </c>
      <c r="G5" s="12">
        <f aca="true" t="shared" si="3" ref="G5:G68">F5/$C5</f>
        <v>0</v>
      </c>
      <c r="H5" s="12">
        <v>0</v>
      </c>
      <c r="I5" s="12">
        <f aca="true" t="shared" si="4" ref="I5:I68">H5/$C5</f>
        <v>0</v>
      </c>
      <c r="J5" s="12">
        <v>92188</v>
      </c>
      <c r="K5" s="12">
        <f aca="true" t="shared" si="5" ref="K5:K68">J5/$C5</f>
        <v>21.280701754385966</v>
      </c>
      <c r="L5" s="12">
        <v>0</v>
      </c>
      <c r="M5" s="12">
        <f aca="true" t="shared" si="6" ref="M5:M68">L5/$C5</f>
        <v>0</v>
      </c>
      <c r="N5" s="12">
        <v>0</v>
      </c>
      <c r="O5" s="12">
        <f aca="true" t="shared" si="7" ref="O5:O68">N5/$C5</f>
        <v>0</v>
      </c>
      <c r="P5" s="12">
        <v>7561</v>
      </c>
      <c r="Q5" s="12">
        <f aca="true" t="shared" si="8" ref="Q5:Q68">P5/$C5</f>
        <v>1.7453831948291783</v>
      </c>
      <c r="R5" s="12">
        <v>0</v>
      </c>
      <c r="S5" s="12">
        <f aca="true" t="shared" si="9" ref="S5:S68">R5/$C5</f>
        <v>0</v>
      </c>
      <c r="T5" s="12">
        <v>0</v>
      </c>
      <c r="U5" s="12">
        <f aca="true" t="shared" si="10" ref="U5:U68">T5/$C5</f>
        <v>0</v>
      </c>
      <c r="V5" s="12">
        <v>0</v>
      </c>
      <c r="W5" s="12">
        <f aca="true" t="shared" si="11" ref="W5:W68">V5/$C5</f>
        <v>0</v>
      </c>
      <c r="X5" s="12">
        <v>25508</v>
      </c>
      <c r="Y5" s="12">
        <f aca="true" t="shared" si="12" ref="Y5:Y68">X5/$C5</f>
        <v>5.888273314866113</v>
      </c>
      <c r="Z5" s="12">
        <v>0</v>
      </c>
      <c r="AA5" s="12">
        <f aca="true" t="shared" si="13" ref="AA5:AA68">Z5/$C5</f>
        <v>0</v>
      </c>
      <c r="AB5" s="12">
        <v>19040</v>
      </c>
      <c r="AC5" s="12">
        <f aca="true" t="shared" si="14" ref="AC5:AC68">AB5/$C5</f>
        <v>4.395198522622345</v>
      </c>
      <c r="AD5" s="12">
        <v>5394</v>
      </c>
      <c r="AE5" s="12">
        <f aca="true" t="shared" si="15" ref="AE5:AE68">AD5/$C5</f>
        <v>1.245152354570637</v>
      </c>
      <c r="AF5" s="12">
        <v>0</v>
      </c>
      <c r="AG5" s="12">
        <f t="shared" si="0"/>
        <v>0</v>
      </c>
      <c r="AH5" s="12">
        <v>14346</v>
      </c>
      <c r="AI5" s="12">
        <f t="shared" si="1"/>
        <v>3.311634349030471</v>
      </c>
      <c r="AJ5" s="13">
        <f aca="true" t="shared" si="16" ref="AJ5:AJ68">D5+F5+H5+J5+L5+N5+P5+R5+T5+V5+X5+Z5+AB5+AD5+AF5+AH5</f>
        <v>452693</v>
      </c>
      <c r="AK5" s="12">
        <f aca="true" t="shared" si="17" ref="AK5:AK68">AJ5/$C5</f>
        <v>104.49976915974146</v>
      </c>
    </row>
    <row r="6" spans="1:37" ht="12.75">
      <c r="A6" s="9">
        <v>3</v>
      </c>
      <c r="B6" s="2" t="s">
        <v>18</v>
      </c>
      <c r="C6" s="19">
        <v>15159</v>
      </c>
      <c r="D6" s="12">
        <v>623767</v>
      </c>
      <c r="E6" s="12">
        <f t="shared" si="2"/>
        <v>41.148294742397255</v>
      </c>
      <c r="F6" s="12">
        <v>0</v>
      </c>
      <c r="G6" s="12">
        <f t="shared" si="3"/>
        <v>0</v>
      </c>
      <c r="H6" s="12">
        <v>0</v>
      </c>
      <c r="I6" s="12">
        <f t="shared" si="4"/>
        <v>0</v>
      </c>
      <c r="J6" s="12">
        <v>745254</v>
      </c>
      <c r="K6" s="12">
        <f t="shared" si="5"/>
        <v>49.162477735998415</v>
      </c>
      <c r="L6" s="12">
        <v>331437</v>
      </c>
      <c r="M6" s="12">
        <f t="shared" si="6"/>
        <v>21.86404116366515</v>
      </c>
      <c r="N6" s="12">
        <v>0</v>
      </c>
      <c r="O6" s="12">
        <f t="shared" si="7"/>
        <v>0</v>
      </c>
      <c r="P6" s="12">
        <v>14041</v>
      </c>
      <c r="Q6" s="12">
        <f t="shared" si="8"/>
        <v>0.9262484332739627</v>
      </c>
      <c r="R6" s="12">
        <v>0</v>
      </c>
      <c r="S6" s="12">
        <f t="shared" si="9"/>
        <v>0</v>
      </c>
      <c r="T6" s="12">
        <v>0</v>
      </c>
      <c r="U6" s="12">
        <f t="shared" si="10"/>
        <v>0</v>
      </c>
      <c r="V6" s="12">
        <v>5271</v>
      </c>
      <c r="W6" s="12">
        <f t="shared" si="11"/>
        <v>0.34771422917078965</v>
      </c>
      <c r="X6" s="12">
        <v>0</v>
      </c>
      <c r="Y6" s="12">
        <f t="shared" si="12"/>
        <v>0</v>
      </c>
      <c r="Z6" s="12">
        <v>70014</v>
      </c>
      <c r="AA6" s="12">
        <f t="shared" si="13"/>
        <v>4.618642390659015</v>
      </c>
      <c r="AB6" s="12">
        <v>32300</v>
      </c>
      <c r="AC6" s="12">
        <f t="shared" si="14"/>
        <v>2.130747410779075</v>
      </c>
      <c r="AD6" s="12">
        <v>3245226</v>
      </c>
      <c r="AE6" s="12">
        <f t="shared" si="15"/>
        <v>214.0791608945181</v>
      </c>
      <c r="AF6" s="12">
        <v>17911</v>
      </c>
      <c r="AG6" s="12">
        <f t="shared" si="0"/>
        <v>1.1815423180948612</v>
      </c>
      <c r="AH6" s="12">
        <v>381074</v>
      </c>
      <c r="AI6" s="12">
        <f t="shared" si="1"/>
        <v>25.13846559799459</v>
      </c>
      <c r="AJ6" s="13">
        <f t="shared" si="16"/>
        <v>5466295</v>
      </c>
      <c r="AK6" s="12">
        <f t="shared" si="17"/>
        <v>360.59733491655123</v>
      </c>
    </row>
    <row r="7" spans="1:37" ht="12.75">
      <c r="A7" s="9">
        <v>4</v>
      </c>
      <c r="B7" s="2" t="s">
        <v>19</v>
      </c>
      <c r="C7" s="19">
        <v>4622</v>
      </c>
      <c r="D7" s="12">
        <v>388820</v>
      </c>
      <c r="E7" s="12">
        <f t="shared" si="2"/>
        <v>84.12375594980529</v>
      </c>
      <c r="F7" s="12">
        <v>0</v>
      </c>
      <c r="G7" s="12">
        <f t="shared" si="3"/>
        <v>0</v>
      </c>
      <c r="H7" s="12">
        <v>0</v>
      </c>
      <c r="I7" s="12">
        <f t="shared" si="4"/>
        <v>0</v>
      </c>
      <c r="J7" s="12">
        <v>92709</v>
      </c>
      <c r="K7" s="12">
        <f t="shared" si="5"/>
        <v>20.05819991345738</v>
      </c>
      <c r="L7" s="12">
        <v>0</v>
      </c>
      <c r="M7" s="12">
        <f t="shared" si="6"/>
        <v>0</v>
      </c>
      <c r="N7" s="12">
        <v>0</v>
      </c>
      <c r="O7" s="12">
        <f t="shared" si="7"/>
        <v>0</v>
      </c>
      <c r="P7" s="12">
        <v>0</v>
      </c>
      <c r="Q7" s="12">
        <f t="shared" si="8"/>
        <v>0</v>
      </c>
      <c r="R7" s="12">
        <v>0</v>
      </c>
      <c r="S7" s="12">
        <f t="shared" si="9"/>
        <v>0</v>
      </c>
      <c r="T7" s="12">
        <v>0</v>
      </c>
      <c r="U7" s="12">
        <f t="shared" si="10"/>
        <v>0</v>
      </c>
      <c r="V7" s="12">
        <v>40488</v>
      </c>
      <c r="W7" s="12">
        <f t="shared" si="11"/>
        <v>8.759844223279966</v>
      </c>
      <c r="X7" s="12">
        <v>2000</v>
      </c>
      <c r="Y7" s="12">
        <f t="shared" si="12"/>
        <v>0.4327131112072696</v>
      </c>
      <c r="Z7" s="12">
        <v>-150</v>
      </c>
      <c r="AA7" s="12">
        <f t="shared" si="13"/>
        <v>-0.032453483340545215</v>
      </c>
      <c r="AB7" s="12">
        <v>18000</v>
      </c>
      <c r="AC7" s="12">
        <f t="shared" si="14"/>
        <v>3.8944180008654263</v>
      </c>
      <c r="AD7" s="12">
        <v>184182</v>
      </c>
      <c r="AE7" s="12">
        <f t="shared" si="15"/>
        <v>39.84898312418866</v>
      </c>
      <c r="AF7" s="12">
        <v>15805</v>
      </c>
      <c r="AG7" s="12">
        <f t="shared" si="0"/>
        <v>3.419515361315448</v>
      </c>
      <c r="AH7" s="12">
        <v>4580</v>
      </c>
      <c r="AI7" s="12">
        <f t="shared" si="1"/>
        <v>0.9909130246646474</v>
      </c>
      <c r="AJ7" s="13">
        <f t="shared" si="16"/>
        <v>746434</v>
      </c>
      <c r="AK7" s="12">
        <f t="shared" si="17"/>
        <v>161.49588922544353</v>
      </c>
    </row>
    <row r="8" spans="1:37" ht="12.75">
      <c r="A8" s="10">
        <v>5</v>
      </c>
      <c r="B8" s="3" t="s">
        <v>20</v>
      </c>
      <c r="C8" s="20">
        <v>6824</v>
      </c>
      <c r="D8" s="14">
        <v>501542</v>
      </c>
      <c r="E8" s="14">
        <f t="shared" si="2"/>
        <v>73.49677608440797</v>
      </c>
      <c r="F8" s="14">
        <v>0</v>
      </c>
      <c r="G8" s="14">
        <f t="shared" si="3"/>
        <v>0</v>
      </c>
      <c r="H8" s="14">
        <v>0</v>
      </c>
      <c r="I8" s="14">
        <f t="shared" si="4"/>
        <v>0</v>
      </c>
      <c r="J8" s="14">
        <v>36011</v>
      </c>
      <c r="K8" s="14">
        <f t="shared" si="5"/>
        <v>5.2771101992966</v>
      </c>
      <c r="L8" s="14">
        <v>10684</v>
      </c>
      <c r="M8" s="14">
        <f t="shared" si="6"/>
        <v>1.5656506447831184</v>
      </c>
      <c r="N8" s="14">
        <v>0</v>
      </c>
      <c r="O8" s="14">
        <f t="shared" si="7"/>
        <v>0</v>
      </c>
      <c r="P8" s="14">
        <v>28757</v>
      </c>
      <c r="Q8" s="14">
        <f t="shared" si="8"/>
        <v>4.214097303634232</v>
      </c>
      <c r="R8" s="14">
        <v>0</v>
      </c>
      <c r="S8" s="14">
        <f t="shared" si="9"/>
        <v>0</v>
      </c>
      <c r="T8" s="14">
        <v>0</v>
      </c>
      <c r="U8" s="14">
        <f t="shared" si="10"/>
        <v>0</v>
      </c>
      <c r="V8" s="14">
        <v>12309</v>
      </c>
      <c r="W8" s="14">
        <f t="shared" si="11"/>
        <v>1.803780773739742</v>
      </c>
      <c r="X8" s="14">
        <v>2334</v>
      </c>
      <c r="Y8" s="14">
        <f t="shared" si="12"/>
        <v>0.3420281359906213</v>
      </c>
      <c r="Z8" s="14">
        <v>23467</v>
      </c>
      <c r="AA8" s="14">
        <f t="shared" si="13"/>
        <v>3.4388921453692847</v>
      </c>
      <c r="AB8" s="14">
        <v>22000</v>
      </c>
      <c r="AC8" s="14">
        <f t="shared" si="14"/>
        <v>3.223915592028136</v>
      </c>
      <c r="AD8" s="14">
        <v>0</v>
      </c>
      <c r="AE8" s="14">
        <f t="shared" si="15"/>
        <v>0</v>
      </c>
      <c r="AF8" s="14">
        <v>2109</v>
      </c>
      <c r="AG8" s="14">
        <f t="shared" si="0"/>
        <v>0.3090562719812427</v>
      </c>
      <c r="AH8" s="14">
        <v>5544</v>
      </c>
      <c r="AI8" s="14">
        <f t="shared" si="1"/>
        <v>0.8124267291910903</v>
      </c>
      <c r="AJ8" s="15">
        <f t="shared" si="16"/>
        <v>644757</v>
      </c>
      <c r="AK8" s="14">
        <f t="shared" si="17"/>
        <v>94.48373388042204</v>
      </c>
    </row>
    <row r="9" spans="1:37" ht="12.75">
      <c r="A9" s="11">
        <v>6</v>
      </c>
      <c r="B9" s="2" t="s">
        <v>21</v>
      </c>
      <c r="C9" s="19">
        <v>6027</v>
      </c>
      <c r="D9" s="12">
        <v>156618</v>
      </c>
      <c r="E9" s="12">
        <f t="shared" si="2"/>
        <v>25.986062717770036</v>
      </c>
      <c r="F9" s="12">
        <v>0</v>
      </c>
      <c r="G9" s="12">
        <f t="shared" si="3"/>
        <v>0</v>
      </c>
      <c r="H9" s="12">
        <v>0</v>
      </c>
      <c r="I9" s="12">
        <f t="shared" si="4"/>
        <v>0</v>
      </c>
      <c r="J9" s="12">
        <v>196767</v>
      </c>
      <c r="K9" s="12">
        <f t="shared" si="5"/>
        <v>32.64758586361374</v>
      </c>
      <c r="L9" s="12">
        <v>123924</v>
      </c>
      <c r="M9" s="12">
        <f t="shared" si="6"/>
        <v>20.56147336983574</v>
      </c>
      <c r="N9" s="12">
        <v>0</v>
      </c>
      <c r="O9" s="12">
        <f t="shared" si="7"/>
        <v>0</v>
      </c>
      <c r="P9" s="12">
        <v>19170</v>
      </c>
      <c r="Q9" s="12">
        <f t="shared" si="8"/>
        <v>3.1806869089099052</v>
      </c>
      <c r="R9" s="12">
        <v>0</v>
      </c>
      <c r="S9" s="12">
        <f t="shared" si="9"/>
        <v>0</v>
      </c>
      <c r="T9" s="12">
        <v>0</v>
      </c>
      <c r="U9" s="12">
        <f t="shared" si="10"/>
        <v>0</v>
      </c>
      <c r="V9" s="12">
        <v>5396</v>
      </c>
      <c r="W9" s="12">
        <f t="shared" si="11"/>
        <v>0.8953044632487142</v>
      </c>
      <c r="X9" s="12">
        <v>50245</v>
      </c>
      <c r="Y9" s="12">
        <f t="shared" si="12"/>
        <v>8.336651733864278</v>
      </c>
      <c r="Z9" s="12">
        <v>69355</v>
      </c>
      <c r="AA9" s="12">
        <f t="shared" si="13"/>
        <v>11.50738344118135</v>
      </c>
      <c r="AB9" s="12">
        <v>29415</v>
      </c>
      <c r="AC9" s="12">
        <f t="shared" si="14"/>
        <v>4.8805375808860125</v>
      </c>
      <c r="AD9" s="12">
        <v>27025</v>
      </c>
      <c r="AE9" s="12">
        <f t="shared" si="15"/>
        <v>4.483988717438195</v>
      </c>
      <c r="AF9" s="12">
        <v>3042</v>
      </c>
      <c r="AG9" s="12">
        <f t="shared" si="0"/>
        <v>0.5047287207565954</v>
      </c>
      <c r="AH9" s="12">
        <v>17041</v>
      </c>
      <c r="AI9" s="12">
        <f t="shared" si="1"/>
        <v>2.8274431723909075</v>
      </c>
      <c r="AJ9" s="13">
        <f t="shared" si="16"/>
        <v>697998</v>
      </c>
      <c r="AK9" s="12">
        <f t="shared" si="17"/>
        <v>115.81184668989548</v>
      </c>
    </row>
    <row r="10" spans="1:37" ht="12.75">
      <c r="A10" s="9">
        <v>7</v>
      </c>
      <c r="B10" s="2" t="s">
        <v>22</v>
      </c>
      <c r="C10" s="19">
        <v>2572</v>
      </c>
      <c r="D10" s="12">
        <v>65686</v>
      </c>
      <c r="E10" s="12">
        <f t="shared" si="2"/>
        <v>25.538880248833593</v>
      </c>
      <c r="F10" s="12">
        <v>0</v>
      </c>
      <c r="G10" s="12">
        <f t="shared" si="3"/>
        <v>0</v>
      </c>
      <c r="H10" s="12">
        <v>0</v>
      </c>
      <c r="I10" s="12">
        <f t="shared" si="4"/>
        <v>0</v>
      </c>
      <c r="J10" s="12">
        <v>146838</v>
      </c>
      <c r="K10" s="12">
        <f t="shared" si="5"/>
        <v>57.09097978227061</v>
      </c>
      <c r="L10" s="12">
        <v>44097</v>
      </c>
      <c r="M10" s="12">
        <f t="shared" si="6"/>
        <v>17.1450233281493</v>
      </c>
      <c r="N10" s="12">
        <v>0</v>
      </c>
      <c r="O10" s="12">
        <f t="shared" si="7"/>
        <v>0</v>
      </c>
      <c r="P10" s="12">
        <v>0</v>
      </c>
      <c r="Q10" s="12">
        <f t="shared" si="8"/>
        <v>0</v>
      </c>
      <c r="R10" s="12">
        <v>0</v>
      </c>
      <c r="S10" s="12">
        <f t="shared" si="9"/>
        <v>0</v>
      </c>
      <c r="T10" s="12">
        <v>0</v>
      </c>
      <c r="U10" s="12">
        <f t="shared" si="10"/>
        <v>0</v>
      </c>
      <c r="V10" s="12">
        <v>331</v>
      </c>
      <c r="W10" s="12">
        <f t="shared" si="11"/>
        <v>0.1286936236391913</v>
      </c>
      <c r="X10" s="12">
        <v>0</v>
      </c>
      <c r="Y10" s="12">
        <f t="shared" si="12"/>
        <v>0</v>
      </c>
      <c r="Z10" s="12">
        <v>39039</v>
      </c>
      <c r="AA10" s="12">
        <f t="shared" si="13"/>
        <v>15.17846034214619</v>
      </c>
      <c r="AB10" s="12">
        <v>18240</v>
      </c>
      <c r="AC10" s="12">
        <f t="shared" si="14"/>
        <v>7.091757387247278</v>
      </c>
      <c r="AD10" s="12">
        <v>0</v>
      </c>
      <c r="AE10" s="12">
        <f t="shared" si="15"/>
        <v>0</v>
      </c>
      <c r="AF10" s="12">
        <v>1385</v>
      </c>
      <c r="AG10" s="12">
        <f t="shared" si="0"/>
        <v>0.5384914463452566</v>
      </c>
      <c r="AH10" s="12">
        <v>33147</v>
      </c>
      <c r="AI10" s="12">
        <f t="shared" si="1"/>
        <v>12.887636080870918</v>
      </c>
      <c r="AJ10" s="13">
        <f t="shared" si="16"/>
        <v>348763</v>
      </c>
      <c r="AK10" s="12">
        <f t="shared" si="17"/>
        <v>135.59992223950232</v>
      </c>
    </row>
    <row r="11" spans="1:37" ht="12.75">
      <c r="A11" s="9">
        <v>8</v>
      </c>
      <c r="B11" s="2" t="s">
        <v>23</v>
      </c>
      <c r="C11" s="19">
        <v>18595</v>
      </c>
      <c r="D11" s="12">
        <v>214707</v>
      </c>
      <c r="E11" s="12">
        <f t="shared" si="2"/>
        <v>11.546490992202205</v>
      </c>
      <c r="F11" s="12">
        <v>0</v>
      </c>
      <c r="G11" s="12">
        <f t="shared" si="3"/>
        <v>0</v>
      </c>
      <c r="H11" s="12">
        <v>0</v>
      </c>
      <c r="I11" s="12">
        <f t="shared" si="4"/>
        <v>0</v>
      </c>
      <c r="J11" s="12">
        <v>0</v>
      </c>
      <c r="K11" s="12">
        <f t="shared" si="5"/>
        <v>0</v>
      </c>
      <c r="L11" s="12">
        <v>220985</v>
      </c>
      <c r="M11" s="12">
        <f t="shared" si="6"/>
        <v>11.884108631352515</v>
      </c>
      <c r="N11" s="12">
        <v>0</v>
      </c>
      <c r="O11" s="12">
        <f t="shared" si="7"/>
        <v>0</v>
      </c>
      <c r="P11" s="12">
        <v>2848</v>
      </c>
      <c r="Q11" s="12">
        <f t="shared" si="8"/>
        <v>0.1531594514654477</v>
      </c>
      <c r="R11" s="12">
        <v>12700</v>
      </c>
      <c r="S11" s="12">
        <f t="shared" si="9"/>
        <v>0.6829792955095456</v>
      </c>
      <c r="T11" s="12">
        <v>0</v>
      </c>
      <c r="U11" s="12">
        <f t="shared" si="10"/>
        <v>0</v>
      </c>
      <c r="V11" s="12">
        <v>29117</v>
      </c>
      <c r="W11" s="12">
        <f t="shared" si="11"/>
        <v>1.5658510352245227</v>
      </c>
      <c r="X11" s="12">
        <v>0</v>
      </c>
      <c r="Y11" s="12">
        <f t="shared" si="12"/>
        <v>0</v>
      </c>
      <c r="Z11" s="12">
        <v>61041</v>
      </c>
      <c r="AA11" s="12">
        <f t="shared" si="13"/>
        <v>3.2826566281258405</v>
      </c>
      <c r="AB11" s="12">
        <v>56500</v>
      </c>
      <c r="AC11" s="12">
        <f t="shared" si="14"/>
        <v>3.0384511965582144</v>
      </c>
      <c r="AD11" s="12">
        <v>0</v>
      </c>
      <c r="AE11" s="12">
        <f t="shared" si="15"/>
        <v>0</v>
      </c>
      <c r="AF11" s="12">
        <v>32171</v>
      </c>
      <c r="AG11" s="12">
        <f t="shared" si="0"/>
        <v>1.730088733530519</v>
      </c>
      <c r="AH11" s="12">
        <v>11547</v>
      </c>
      <c r="AI11" s="12">
        <f t="shared" si="1"/>
        <v>0.6209733799408443</v>
      </c>
      <c r="AJ11" s="13">
        <f t="shared" si="16"/>
        <v>641616</v>
      </c>
      <c r="AK11" s="12">
        <f t="shared" si="17"/>
        <v>34.504759343909654</v>
      </c>
    </row>
    <row r="12" spans="1:37" ht="12.75">
      <c r="A12" s="9">
        <v>9</v>
      </c>
      <c r="B12" s="2" t="s">
        <v>24</v>
      </c>
      <c r="C12" s="19">
        <v>44859</v>
      </c>
      <c r="D12" s="12">
        <v>2604645</v>
      </c>
      <c r="E12" s="12">
        <f t="shared" si="2"/>
        <v>58.0629305156156</v>
      </c>
      <c r="F12" s="12">
        <v>0</v>
      </c>
      <c r="G12" s="12">
        <f t="shared" si="3"/>
        <v>0</v>
      </c>
      <c r="H12" s="12">
        <v>234820</v>
      </c>
      <c r="I12" s="12">
        <f t="shared" si="4"/>
        <v>5.234624044227468</v>
      </c>
      <c r="J12" s="12">
        <v>1331734</v>
      </c>
      <c r="K12" s="12">
        <f t="shared" si="5"/>
        <v>29.68710849550815</v>
      </c>
      <c r="L12" s="12">
        <v>267562</v>
      </c>
      <c r="M12" s="12">
        <f t="shared" si="6"/>
        <v>5.964511023428966</v>
      </c>
      <c r="N12" s="12">
        <v>0</v>
      </c>
      <c r="O12" s="12">
        <f t="shared" si="7"/>
        <v>0</v>
      </c>
      <c r="P12" s="12">
        <v>2033</v>
      </c>
      <c r="Q12" s="12">
        <f t="shared" si="8"/>
        <v>0.04531977975434138</v>
      </c>
      <c r="R12" s="12">
        <v>0</v>
      </c>
      <c r="S12" s="12">
        <f t="shared" si="9"/>
        <v>0</v>
      </c>
      <c r="T12" s="12">
        <v>0</v>
      </c>
      <c r="U12" s="12">
        <f t="shared" si="10"/>
        <v>0</v>
      </c>
      <c r="V12" s="12">
        <v>1611475</v>
      </c>
      <c r="W12" s="12">
        <f t="shared" si="11"/>
        <v>35.923114648119665</v>
      </c>
      <c r="X12" s="12">
        <v>13493</v>
      </c>
      <c r="Y12" s="12">
        <f t="shared" si="12"/>
        <v>0.30078691009607883</v>
      </c>
      <c r="Z12" s="12">
        <v>351052</v>
      </c>
      <c r="AA12" s="12">
        <f t="shared" si="13"/>
        <v>7.825676007044295</v>
      </c>
      <c r="AB12" s="12">
        <v>59910</v>
      </c>
      <c r="AC12" s="12">
        <f t="shared" si="14"/>
        <v>1.3355179562629573</v>
      </c>
      <c r="AD12" s="12">
        <v>1475026</v>
      </c>
      <c r="AE12" s="12">
        <f t="shared" si="15"/>
        <v>32.88138389174971</v>
      </c>
      <c r="AF12" s="12">
        <v>16485</v>
      </c>
      <c r="AG12" s="12">
        <f t="shared" si="0"/>
        <v>0.36748478566174014</v>
      </c>
      <c r="AH12" s="12">
        <v>327640</v>
      </c>
      <c r="AI12" s="12">
        <f t="shared" si="1"/>
        <v>7.303774047571279</v>
      </c>
      <c r="AJ12" s="13">
        <f t="shared" si="16"/>
        <v>8295875</v>
      </c>
      <c r="AK12" s="12">
        <f t="shared" si="17"/>
        <v>184.93223210504024</v>
      </c>
    </row>
    <row r="13" spans="1:37" ht="12.75">
      <c r="A13" s="10">
        <v>10</v>
      </c>
      <c r="B13" s="3" t="s">
        <v>25</v>
      </c>
      <c r="C13" s="20">
        <v>31644</v>
      </c>
      <c r="D13" s="14">
        <v>1510664</v>
      </c>
      <c r="E13" s="14">
        <f t="shared" si="2"/>
        <v>47.73935027177348</v>
      </c>
      <c r="F13" s="14">
        <v>0</v>
      </c>
      <c r="G13" s="14">
        <f t="shared" si="3"/>
        <v>0</v>
      </c>
      <c r="H13" s="14">
        <v>0</v>
      </c>
      <c r="I13" s="14">
        <f t="shared" si="4"/>
        <v>0</v>
      </c>
      <c r="J13" s="14">
        <v>960740</v>
      </c>
      <c r="K13" s="14">
        <f t="shared" si="5"/>
        <v>30.360889900139046</v>
      </c>
      <c r="L13" s="14">
        <v>0</v>
      </c>
      <c r="M13" s="14">
        <f t="shared" si="6"/>
        <v>0</v>
      </c>
      <c r="N13" s="14">
        <v>0</v>
      </c>
      <c r="O13" s="14">
        <f t="shared" si="7"/>
        <v>0</v>
      </c>
      <c r="P13" s="14">
        <v>93978</v>
      </c>
      <c r="Q13" s="14">
        <f t="shared" si="8"/>
        <v>2.9698521046643913</v>
      </c>
      <c r="R13" s="14">
        <v>0</v>
      </c>
      <c r="S13" s="14">
        <f t="shared" si="9"/>
        <v>0</v>
      </c>
      <c r="T13" s="14">
        <v>0</v>
      </c>
      <c r="U13" s="14">
        <f t="shared" si="10"/>
        <v>0</v>
      </c>
      <c r="V13" s="14">
        <v>283942</v>
      </c>
      <c r="W13" s="14">
        <f t="shared" si="11"/>
        <v>8.973012261408165</v>
      </c>
      <c r="X13" s="14">
        <v>182029</v>
      </c>
      <c r="Y13" s="14">
        <f t="shared" si="12"/>
        <v>5.7524017191252685</v>
      </c>
      <c r="Z13" s="14">
        <v>752470</v>
      </c>
      <c r="AA13" s="14">
        <f t="shared" si="13"/>
        <v>23.779231449879916</v>
      </c>
      <c r="AB13" s="14">
        <v>29489</v>
      </c>
      <c r="AC13" s="14">
        <f t="shared" si="14"/>
        <v>0.9318986221716598</v>
      </c>
      <c r="AD13" s="14">
        <v>2210026</v>
      </c>
      <c r="AE13" s="14">
        <f t="shared" si="15"/>
        <v>69.84028567816964</v>
      </c>
      <c r="AF13" s="14">
        <v>40250</v>
      </c>
      <c r="AG13" s="14">
        <f t="shared" si="0"/>
        <v>1.2719630893692326</v>
      </c>
      <c r="AH13" s="14">
        <v>150663</v>
      </c>
      <c r="AI13" s="14">
        <f t="shared" si="1"/>
        <v>4.7611869548729615</v>
      </c>
      <c r="AJ13" s="15">
        <f t="shared" si="16"/>
        <v>6214251</v>
      </c>
      <c r="AK13" s="14">
        <f t="shared" si="17"/>
        <v>196.38007205157376</v>
      </c>
    </row>
    <row r="14" spans="1:37" ht="12.75">
      <c r="A14" s="9">
        <v>11</v>
      </c>
      <c r="B14" s="2" t="s">
        <v>26</v>
      </c>
      <c r="C14" s="19">
        <v>1895</v>
      </c>
      <c r="D14" s="12">
        <v>79916</v>
      </c>
      <c r="E14" s="12">
        <f t="shared" si="2"/>
        <v>42.17203166226913</v>
      </c>
      <c r="F14" s="12">
        <v>116</v>
      </c>
      <c r="G14" s="12">
        <f t="shared" si="3"/>
        <v>0.06121372031662269</v>
      </c>
      <c r="H14" s="12">
        <v>0</v>
      </c>
      <c r="I14" s="12">
        <f t="shared" si="4"/>
        <v>0</v>
      </c>
      <c r="J14" s="12">
        <v>31435</v>
      </c>
      <c r="K14" s="12">
        <f t="shared" si="5"/>
        <v>16.58839050131926</v>
      </c>
      <c r="L14" s="12">
        <v>25663</v>
      </c>
      <c r="M14" s="12">
        <f t="shared" si="6"/>
        <v>13.542480211081795</v>
      </c>
      <c r="N14" s="12">
        <v>0</v>
      </c>
      <c r="O14" s="12">
        <f t="shared" si="7"/>
        <v>0</v>
      </c>
      <c r="P14" s="12">
        <v>0</v>
      </c>
      <c r="Q14" s="12">
        <f t="shared" si="8"/>
        <v>0</v>
      </c>
      <c r="R14" s="12">
        <v>0</v>
      </c>
      <c r="S14" s="12">
        <f t="shared" si="9"/>
        <v>0</v>
      </c>
      <c r="T14" s="12">
        <v>0</v>
      </c>
      <c r="U14" s="12">
        <f t="shared" si="10"/>
        <v>0</v>
      </c>
      <c r="V14" s="12">
        <v>6102</v>
      </c>
      <c r="W14" s="12">
        <f t="shared" si="11"/>
        <v>3.220052770448549</v>
      </c>
      <c r="X14" s="12">
        <v>0</v>
      </c>
      <c r="Y14" s="12">
        <f t="shared" si="12"/>
        <v>0</v>
      </c>
      <c r="Z14" s="12">
        <v>0</v>
      </c>
      <c r="AA14" s="12">
        <f t="shared" si="13"/>
        <v>0</v>
      </c>
      <c r="AB14" s="12">
        <v>14680</v>
      </c>
      <c r="AC14" s="12">
        <f t="shared" si="14"/>
        <v>7.746701846965699</v>
      </c>
      <c r="AD14" s="12">
        <v>11497</v>
      </c>
      <c r="AE14" s="12">
        <f t="shared" si="15"/>
        <v>6.067018469656992</v>
      </c>
      <c r="AF14" s="12">
        <v>3160</v>
      </c>
      <c r="AG14" s="12">
        <f t="shared" si="0"/>
        <v>1.6675461741424802</v>
      </c>
      <c r="AH14" s="12">
        <v>0</v>
      </c>
      <c r="AI14" s="12">
        <f t="shared" si="1"/>
        <v>0</v>
      </c>
      <c r="AJ14" s="13">
        <f t="shared" si="16"/>
        <v>172569</v>
      </c>
      <c r="AK14" s="12">
        <f t="shared" si="17"/>
        <v>91.06543535620052</v>
      </c>
    </row>
    <row r="15" spans="1:37" ht="12.75">
      <c r="A15" s="9">
        <v>12</v>
      </c>
      <c r="B15" s="2" t="s">
        <v>27</v>
      </c>
      <c r="C15" s="19">
        <v>1879</v>
      </c>
      <c r="D15" s="12">
        <v>87688</v>
      </c>
      <c r="E15" s="12">
        <f t="shared" si="2"/>
        <v>46.6673762639702</v>
      </c>
      <c r="F15" s="12">
        <v>0</v>
      </c>
      <c r="G15" s="12">
        <f t="shared" si="3"/>
        <v>0</v>
      </c>
      <c r="H15" s="12">
        <v>0</v>
      </c>
      <c r="I15" s="12">
        <f t="shared" si="4"/>
        <v>0</v>
      </c>
      <c r="J15" s="12">
        <v>253028</v>
      </c>
      <c r="K15" s="12">
        <f t="shared" si="5"/>
        <v>134.66098988823842</v>
      </c>
      <c r="L15" s="12">
        <v>0</v>
      </c>
      <c r="M15" s="12">
        <f t="shared" si="6"/>
        <v>0</v>
      </c>
      <c r="N15" s="12">
        <v>2042</v>
      </c>
      <c r="O15" s="12">
        <f t="shared" si="7"/>
        <v>1.0867482703565727</v>
      </c>
      <c r="P15" s="12">
        <v>21651</v>
      </c>
      <c r="Q15" s="12">
        <f t="shared" si="8"/>
        <v>11.522618414050026</v>
      </c>
      <c r="R15" s="12">
        <v>0</v>
      </c>
      <c r="S15" s="12">
        <f t="shared" si="9"/>
        <v>0</v>
      </c>
      <c r="T15" s="12">
        <v>0</v>
      </c>
      <c r="U15" s="12">
        <f t="shared" si="10"/>
        <v>0</v>
      </c>
      <c r="V15" s="12">
        <v>8840</v>
      </c>
      <c r="W15" s="12">
        <f t="shared" si="11"/>
        <v>4.7046301224055345</v>
      </c>
      <c r="X15" s="12">
        <v>0</v>
      </c>
      <c r="Y15" s="12">
        <f t="shared" si="12"/>
        <v>0</v>
      </c>
      <c r="Z15" s="12">
        <v>44076</v>
      </c>
      <c r="AA15" s="12">
        <f t="shared" si="13"/>
        <v>23.457158062799362</v>
      </c>
      <c r="AB15" s="12">
        <v>21800</v>
      </c>
      <c r="AC15" s="12">
        <f t="shared" si="14"/>
        <v>11.601915912719532</v>
      </c>
      <c r="AD15" s="12">
        <v>301516</v>
      </c>
      <c r="AE15" s="12">
        <f t="shared" si="15"/>
        <v>160.46620542841939</v>
      </c>
      <c r="AF15" s="12">
        <v>1160</v>
      </c>
      <c r="AG15" s="12">
        <f t="shared" si="0"/>
        <v>0.6173496540713145</v>
      </c>
      <c r="AH15" s="12">
        <v>2202</v>
      </c>
      <c r="AI15" s="12">
        <f t="shared" si="1"/>
        <v>1.1718999467802023</v>
      </c>
      <c r="AJ15" s="13">
        <f t="shared" si="16"/>
        <v>744003</v>
      </c>
      <c r="AK15" s="12">
        <f t="shared" si="17"/>
        <v>395.95689196381056</v>
      </c>
    </row>
    <row r="16" spans="1:37" ht="12.75">
      <c r="A16" s="9">
        <v>13</v>
      </c>
      <c r="B16" s="2" t="s">
        <v>28</v>
      </c>
      <c r="C16" s="19">
        <v>1841</v>
      </c>
      <c r="D16" s="12">
        <v>68276</v>
      </c>
      <c r="E16" s="12">
        <f t="shared" si="2"/>
        <v>37.086366105377515</v>
      </c>
      <c r="F16" s="12">
        <v>0</v>
      </c>
      <c r="G16" s="12">
        <f t="shared" si="3"/>
        <v>0</v>
      </c>
      <c r="H16" s="12">
        <v>0</v>
      </c>
      <c r="I16" s="12">
        <f t="shared" si="4"/>
        <v>0</v>
      </c>
      <c r="J16" s="12">
        <v>35402</v>
      </c>
      <c r="K16" s="12">
        <f t="shared" si="5"/>
        <v>19.229766431287345</v>
      </c>
      <c r="L16" s="12">
        <v>16648</v>
      </c>
      <c r="M16" s="12">
        <f t="shared" si="6"/>
        <v>9.042911461162412</v>
      </c>
      <c r="N16" s="12">
        <v>0</v>
      </c>
      <c r="O16" s="12">
        <f t="shared" si="7"/>
        <v>0</v>
      </c>
      <c r="P16" s="12">
        <v>17282</v>
      </c>
      <c r="Q16" s="12">
        <f t="shared" si="8"/>
        <v>9.387289516567083</v>
      </c>
      <c r="R16" s="12">
        <v>0</v>
      </c>
      <c r="S16" s="12">
        <f t="shared" si="9"/>
        <v>0</v>
      </c>
      <c r="T16" s="12">
        <v>0</v>
      </c>
      <c r="U16" s="12">
        <f t="shared" si="10"/>
        <v>0</v>
      </c>
      <c r="V16" s="12">
        <v>10956</v>
      </c>
      <c r="W16" s="12">
        <f t="shared" si="11"/>
        <v>5.951113525258012</v>
      </c>
      <c r="X16" s="12">
        <v>11136</v>
      </c>
      <c r="Y16" s="12">
        <f t="shared" si="12"/>
        <v>6.048886474741988</v>
      </c>
      <c r="Z16" s="12">
        <v>10629</v>
      </c>
      <c r="AA16" s="12">
        <f t="shared" si="13"/>
        <v>5.773492667028789</v>
      </c>
      <c r="AB16" s="12">
        <v>15800</v>
      </c>
      <c r="AC16" s="12">
        <f t="shared" si="14"/>
        <v>8.582292232482347</v>
      </c>
      <c r="AD16" s="12">
        <v>0</v>
      </c>
      <c r="AE16" s="12">
        <f t="shared" si="15"/>
        <v>0</v>
      </c>
      <c r="AF16" s="12">
        <v>1330</v>
      </c>
      <c r="AG16" s="12">
        <f t="shared" si="0"/>
        <v>0.7224334600760456</v>
      </c>
      <c r="AH16" s="12">
        <v>0</v>
      </c>
      <c r="AI16" s="12">
        <f t="shared" si="1"/>
        <v>0</v>
      </c>
      <c r="AJ16" s="13">
        <f t="shared" si="16"/>
        <v>187459</v>
      </c>
      <c r="AK16" s="12">
        <f t="shared" si="17"/>
        <v>101.82455187398153</v>
      </c>
    </row>
    <row r="17" spans="1:37" ht="12.75">
      <c r="A17" s="9">
        <v>14</v>
      </c>
      <c r="B17" s="2" t="s">
        <v>29</v>
      </c>
      <c r="C17" s="19">
        <v>2811</v>
      </c>
      <c r="D17" s="12">
        <v>272807</v>
      </c>
      <c r="E17" s="12">
        <f t="shared" si="2"/>
        <v>97.04980434009249</v>
      </c>
      <c r="F17" s="12">
        <v>0</v>
      </c>
      <c r="G17" s="12">
        <f t="shared" si="3"/>
        <v>0</v>
      </c>
      <c r="H17" s="12">
        <v>0</v>
      </c>
      <c r="I17" s="12">
        <f t="shared" si="4"/>
        <v>0</v>
      </c>
      <c r="J17" s="12">
        <v>77949</v>
      </c>
      <c r="K17" s="12">
        <f t="shared" si="5"/>
        <v>27.72998932764141</v>
      </c>
      <c r="L17" s="12">
        <v>21748</v>
      </c>
      <c r="M17" s="12">
        <f t="shared" si="6"/>
        <v>7.736748488082533</v>
      </c>
      <c r="N17" s="12">
        <v>0</v>
      </c>
      <c r="O17" s="12">
        <f t="shared" si="7"/>
        <v>0</v>
      </c>
      <c r="P17" s="12">
        <v>25187</v>
      </c>
      <c r="Q17" s="12">
        <f t="shared" si="8"/>
        <v>8.960156527926005</v>
      </c>
      <c r="R17" s="12">
        <v>0</v>
      </c>
      <c r="S17" s="12">
        <f t="shared" si="9"/>
        <v>0</v>
      </c>
      <c r="T17" s="12">
        <v>0</v>
      </c>
      <c r="U17" s="12">
        <f t="shared" si="10"/>
        <v>0</v>
      </c>
      <c r="V17" s="12">
        <v>69612</v>
      </c>
      <c r="W17" s="12">
        <f t="shared" si="11"/>
        <v>24.764140875133403</v>
      </c>
      <c r="X17" s="12">
        <v>4628</v>
      </c>
      <c r="Y17" s="12">
        <f t="shared" si="12"/>
        <v>1.6463891853432941</v>
      </c>
      <c r="Z17" s="12">
        <v>10578</v>
      </c>
      <c r="AA17" s="12">
        <f t="shared" si="13"/>
        <v>3.7630736392742796</v>
      </c>
      <c r="AB17" s="12">
        <v>26544</v>
      </c>
      <c r="AC17" s="12">
        <f t="shared" si="14"/>
        <v>9.442902881536819</v>
      </c>
      <c r="AD17" s="12">
        <v>387433</v>
      </c>
      <c r="AE17" s="12">
        <f t="shared" si="15"/>
        <v>137.82746353610816</v>
      </c>
      <c r="AF17" s="12">
        <v>730</v>
      </c>
      <c r="AG17" s="12">
        <f t="shared" si="0"/>
        <v>0.25969405905371756</v>
      </c>
      <c r="AH17" s="12">
        <v>2643</v>
      </c>
      <c r="AI17" s="12">
        <f t="shared" si="1"/>
        <v>0.9402347918890075</v>
      </c>
      <c r="AJ17" s="13">
        <f t="shared" si="16"/>
        <v>899859</v>
      </c>
      <c r="AK17" s="12">
        <f t="shared" si="17"/>
        <v>320.12059765208113</v>
      </c>
    </row>
    <row r="18" spans="1:37" ht="12.75">
      <c r="A18" s="10">
        <v>15</v>
      </c>
      <c r="B18" s="3" t="s">
        <v>30</v>
      </c>
      <c r="C18" s="20">
        <v>3871</v>
      </c>
      <c r="D18" s="14">
        <v>457048</v>
      </c>
      <c r="E18" s="14">
        <f t="shared" si="2"/>
        <v>118.06974941875484</v>
      </c>
      <c r="F18" s="14">
        <v>0</v>
      </c>
      <c r="G18" s="14">
        <f t="shared" si="3"/>
        <v>0</v>
      </c>
      <c r="H18" s="14">
        <v>0</v>
      </c>
      <c r="I18" s="14">
        <f t="shared" si="4"/>
        <v>0</v>
      </c>
      <c r="J18" s="14">
        <v>0</v>
      </c>
      <c r="K18" s="14">
        <f t="shared" si="5"/>
        <v>0</v>
      </c>
      <c r="L18" s="14">
        <v>51256</v>
      </c>
      <c r="M18" s="14">
        <f t="shared" si="6"/>
        <v>13.241022991475072</v>
      </c>
      <c r="N18" s="14">
        <v>0</v>
      </c>
      <c r="O18" s="14">
        <f t="shared" si="7"/>
        <v>0</v>
      </c>
      <c r="P18" s="14">
        <v>0</v>
      </c>
      <c r="Q18" s="14">
        <f t="shared" si="8"/>
        <v>0</v>
      </c>
      <c r="R18" s="14">
        <v>0</v>
      </c>
      <c r="S18" s="14">
        <f t="shared" si="9"/>
        <v>0</v>
      </c>
      <c r="T18" s="14">
        <v>0</v>
      </c>
      <c r="U18" s="14">
        <f t="shared" si="10"/>
        <v>0</v>
      </c>
      <c r="V18" s="14">
        <v>114833</v>
      </c>
      <c r="W18" s="14">
        <f t="shared" si="11"/>
        <v>29.664944458796178</v>
      </c>
      <c r="X18" s="14">
        <v>0</v>
      </c>
      <c r="Y18" s="14">
        <f t="shared" si="12"/>
        <v>0</v>
      </c>
      <c r="Z18" s="14">
        <v>0</v>
      </c>
      <c r="AA18" s="14">
        <f t="shared" si="13"/>
        <v>0</v>
      </c>
      <c r="AB18" s="14">
        <v>20154</v>
      </c>
      <c r="AC18" s="14">
        <f t="shared" si="14"/>
        <v>5.206406613278222</v>
      </c>
      <c r="AD18" s="14">
        <v>46547</v>
      </c>
      <c r="AE18" s="14">
        <f t="shared" si="15"/>
        <v>12.024541462154483</v>
      </c>
      <c r="AF18" s="14">
        <v>2485</v>
      </c>
      <c r="AG18" s="14">
        <f t="shared" si="0"/>
        <v>0.6419529837251357</v>
      </c>
      <c r="AH18" s="14">
        <v>38351</v>
      </c>
      <c r="AI18" s="14">
        <f t="shared" si="1"/>
        <v>9.907259106174115</v>
      </c>
      <c r="AJ18" s="15">
        <f t="shared" si="16"/>
        <v>730674</v>
      </c>
      <c r="AK18" s="14">
        <f t="shared" si="17"/>
        <v>188.75587703435804</v>
      </c>
    </row>
    <row r="19" spans="1:37" ht="12.75">
      <c r="A19" s="9">
        <v>16</v>
      </c>
      <c r="B19" s="2" t="s">
        <v>31</v>
      </c>
      <c r="C19" s="19">
        <v>4886</v>
      </c>
      <c r="D19" s="12">
        <v>178937</v>
      </c>
      <c r="E19" s="12">
        <f t="shared" si="2"/>
        <v>36.62239050347933</v>
      </c>
      <c r="F19" s="12">
        <v>0</v>
      </c>
      <c r="G19" s="12">
        <f t="shared" si="3"/>
        <v>0</v>
      </c>
      <c r="H19" s="12">
        <v>0</v>
      </c>
      <c r="I19" s="12">
        <f t="shared" si="4"/>
        <v>0</v>
      </c>
      <c r="J19" s="12">
        <v>354618</v>
      </c>
      <c r="K19" s="12">
        <f t="shared" si="5"/>
        <v>72.57838722881702</v>
      </c>
      <c r="L19" s="12">
        <v>189256</v>
      </c>
      <c r="M19" s="12">
        <f t="shared" si="6"/>
        <v>38.734343020875976</v>
      </c>
      <c r="N19" s="12">
        <v>0</v>
      </c>
      <c r="O19" s="12">
        <f t="shared" si="7"/>
        <v>0</v>
      </c>
      <c r="P19" s="12">
        <v>22934</v>
      </c>
      <c r="Q19" s="12">
        <f t="shared" si="8"/>
        <v>4.6938190749079</v>
      </c>
      <c r="R19" s="12">
        <v>0</v>
      </c>
      <c r="S19" s="12">
        <f t="shared" si="9"/>
        <v>0</v>
      </c>
      <c r="T19" s="12">
        <v>0</v>
      </c>
      <c r="U19" s="12">
        <f t="shared" si="10"/>
        <v>0</v>
      </c>
      <c r="V19" s="12">
        <v>5654</v>
      </c>
      <c r="W19" s="12">
        <f t="shared" si="11"/>
        <v>1.1571837904216127</v>
      </c>
      <c r="X19" s="12">
        <v>3383</v>
      </c>
      <c r="Y19" s="12">
        <f t="shared" si="12"/>
        <v>0.6923864101514531</v>
      </c>
      <c r="Z19" s="12">
        <v>20556</v>
      </c>
      <c r="AA19" s="12">
        <f t="shared" si="13"/>
        <v>4.207122390503479</v>
      </c>
      <c r="AB19" s="12">
        <v>46899</v>
      </c>
      <c r="AC19" s="12">
        <f t="shared" si="14"/>
        <v>9.598649201801065</v>
      </c>
      <c r="AD19" s="12">
        <v>0</v>
      </c>
      <c r="AE19" s="12">
        <f t="shared" si="15"/>
        <v>0</v>
      </c>
      <c r="AF19" s="12">
        <v>1610</v>
      </c>
      <c r="AG19" s="12">
        <f t="shared" si="0"/>
        <v>0.32951289398280803</v>
      </c>
      <c r="AH19" s="12">
        <v>78909</v>
      </c>
      <c r="AI19" s="12">
        <f t="shared" si="1"/>
        <v>16.15002046663938</v>
      </c>
      <c r="AJ19" s="13">
        <f t="shared" si="16"/>
        <v>902756</v>
      </c>
      <c r="AK19" s="12">
        <f t="shared" si="17"/>
        <v>184.76381498158003</v>
      </c>
    </row>
    <row r="20" spans="1:37" ht="12.75">
      <c r="A20" s="9">
        <v>17</v>
      </c>
      <c r="B20" s="2" t="s">
        <v>32</v>
      </c>
      <c r="C20" s="19">
        <v>52350</v>
      </c>
      <c r="D20" s="12">
        <v>6664429</v>
      </c>
      <c r="E20" s="12">
        <f t="shared" si="2"/>
        <v>127.30523400191022</v>
      </c>
      <c r="F20" s="12">
        <v>0</v>
      </c>
      <c r="G20" s="12">
        <f t="shared" si="3"/>
        <v>0</v>
      </c>
      <c r="H20" s="12">
        <v>12226</v>
      </c>
      <c r="I20" s="12">
        <f t="shared" si="4"/>
        <v>0.23354345749761224</v>
      </c>
      <c r="J20" s="12">
        <v>2167064</v>
      </c>
      <c r="K20" s="12">
        <f t="shared" si="5"/>
        <v>41.39568290353391</v>
      </c>
      <c r="L20" s="12">
        <v>1195048</v>
      </c>
      <c r="M20" s="12">
        <f t="shared" si="6"/>
        <v>22.828042024832857</v>
      </c>
      <c r="N20" s="12">
        <v>0</v>
      </c>
      <c r="O20" s="12">
        <f t="shared" si="7"/>
        <v>0</v>
      </c>
      <c r="P20" s="12">
        <v>22130</v>
      </c>
      <c r="Q20" s="12">
        <f t="shared" si="8"/>
        <v>0.4227316141356256</v>
      </c>
      <c r="R20" s="12">
        <v>0</v>
      </c>
      <c r="S20" s="12">
        <f t="shared" si="9"/>
        <v>0</v>
      </c>
      <c r="T20" s="12">
        <v>0</v>
      </c>
      <c r="U20" s="12">
        <f t="shared" si="10"/>
        <v>0</v>
      </c>
      <c r="V20" s="12">
        <v>146615</v>
      </c>
      <c r="W20" s="12">
        <f t="shared" si="11"/>
        <v>2.8006685768863417</v>
      </c>
      <c r="X20" s="12">
        <v>7735</v>
      </c>
      <c r="Y20" s="12">
        <f t="shared" si="12"/>
        <v>0.1477554918815664</v>
      </c>
      <c r="Z20" s="12">
        <v>2496370</v>
      </c>
      <c r="AA20" s="12">
        <f t="shared" si="13"/>
        <v>47.686150907354346</v>
      </c>
      <c r="AB20" s="12">
        <v>62873</v>
      </c>
      <c r="AC20" s="12">
        <f t="shared" si="14"/>
        <v>1.2010124164278893</v>
      </c>
      <c r="AD20" s="12">
        <v>1931434</v>
      </c>
      <c r="AE20" s="12">
        <f t="shared" si="15"/>
        <v>36.894632282712514</v>
      </c>
      <c r="AF20" s="12">
        <v>489962</v>
      </c>
      <c r="AG20" s="12">
        <f t="shared" si="0"/>
        <v>9.359350525310411</v>
      </c>
      <c r="AH20" s="12">
        <v>106100</v>
      </c>
      <c r="AI20" s="12">
        <f t="shared" si="1"/>
        <v>2.0267430754536773</v>
      </c>
      <c r="AJ20" s="13">
        <f t="shared" si="16"/>
        <v>15301986</v>
      </c>
      <c r="AK20" s="12">
        <f t="shared" si="17"/>
        <v>292.30154727793695</v>
      </c>
    </row>
    <row r="21" spans="1:37" ht="12.75">
      <c r="A21" s="9">
        <v>18</v>
      </c>
      <c r="B21" s="2" t="s">
        <v>33</v>
      </c>
      <c r="C21" s="19">
        <v>1746</v>
      </c>
      <c r="D21" s="12">
        <v>273291</v>
      </c>
      <c r="E21" s="12">
        <f t="shared" si="2"/>
        <v>156.52405498281786</v>
      </c>
      <c r="F21" s="12">
        <v>0</v>
      </c>
      <c r="G21" s="12">
        <f t="shared" si="3"/>
        <v>0</v>
      </c>
      <c r="H21" s="12">
        <v>0</v>
      </c>
      <c r="I21" s="12">
        <f t="shared" si="4"/>
        <v>0</v>
      </c>
      <c r="J21" s="12">
        <v>0</v>
      </c>
      <c r="K21" s="12">
        <f t="shared" si="5"/>
        <v>0</v>
      </c>
      <c r="L21" s="12">
        <v>45787</v>
      </c>
      <c r="M21" s="12">
        <f t="shared" si="6"/>
        <v>26.223940435280642</v>
      </c>
      <c r="N21" s="12">
        <v>0</v>
      </c>
      <c r="O21" s="12">
        <f t="shared" si="7"/>
        <v>0</v>
      </c>
      <c r="P21" s="12">
        <v>2039</v>
      </c>
      <c r="Q21" s="12">
        <f t="shared" si="8"/>
        <v>1.1678121420389462</v>
      </c>
      <c r="R21" s="12">
        <v>0</v>
      </c>
      <c r="S21" s="12">
        <f t="shared" si="9"/>
        <v>0</v>
      </c>
      <c r="T21" s="12">
        <v>0</v>
      </c>
      <c r="U21" s="12">
        <f t="shared" si="10"/>
        <v>0</v>
      </c>
      <c r="V21" s="12">
        <v>0</v>
      </c>
      <c r="W21" s="12">
        <f t="shared" si="11"/>
        <v>0</v>
      </c>
      <c r="X21" s="12">
        <v>2886</v>
      </c>
      <c r="Y21" s="12">
        <f t="shared" si="12"/>
        <v>1.6529209621993126</v>
      </c>
      <c r="Z21" s="12">
        <v>3722</v>
      </c>
      <c r="AA21" s="12">
        <f t="shared" si="13"/>
        <v>2.131729667812142</v>
      </c>
      <c r="AB21" s="12">
        <v>13010</v>
      </c>
      <c r="AC21" s="12">
        <f t="shared" si="14"/>
        <v>7.451317296678122</v>
      </c>
      <c r="AD21" s="12">
        <v>3790</v>
      </c>
      <c r="AE21" s="12">
        <f t="shared" si="15"/>
        <v>2.1706758304696447</v>
      </c>
      <c r="AF21" s="12">
        <v>0</v>
      </c>
      <c r="AG21" s="12">
        <f t="shared" si="0"/>
        <v>0</v>
      </c>
      <c r="AH21" s="12">
        <v>9677</v>
      </c>
      <c r="AI21" s="12">
        <f t="shared" si="1"/>
        <v>5.542382588774341</v>
      </c>
      <c r="AJ21" s="13">
        <f t="shared" si="16"/>
        <v>354202</v>
      </c>
      <c r="AK21" s="12">
        <f t="shared" si="17"/>
        <v>202.86483390607103</v>
      </c>
    </row>
    <row r="22" spans="1:37" ht="12.75">
      <c r="A22" s="9">
        <v>19</v>
      </c>
      <c r="B22" s="2" t="s">
        <v>34</v>
      </c>
      <c r="C22" s="19">
        <v>2578</v>
      </c>
      <c r="D22" s="12">
        <v>308038</v>
      </c>
      <c r="E22" s="12">
        <f t="shared" si="2"/>
        <v>119.48719937936384</v>
      </c>
      <c r="F22" s="12">
        <v>0</v>
      </c>
      <c r="G22" s="12">
        <f t="shared" si="3"/>
        <v>0</v>
      </c>
      <c r="H22" s="12">
        <v>0</v>
      </c>
      <c r="I22" s="12">
        <f t="shared" si="4"/>
        <v>0</v>
      </c>
      <c r="J22" s="12">
        <v>69132</v>
      </c>
      <c r="K22" s="12">
        <f t="shared" si="5"/>
        <v>26.81613653995345</v>
      </c>
      <c r="L22" s="12">
        <v>20737</v>
      </c>
      <c r="M22" s="12">
        <f t="shared" si="6"/>
        <v>8.043832428238945</v>
      </c>
      <c r="N22" s="12">
        <v>0</v>
      </c>
      <c r="O22" s="12">
        <f t="shared" si="7"/>
        <v>0</v>
      </c>
      <c r="P22" s="12">
        <v>1144</v>
      </c>
      <c r="Q22" s="12">
        <f t="shared" si="8"/>
        <v>0.4437548487199379</v>
      </c>
      <c r="R22" s="12">
        <v>0</v>
      </c>
      <c r="S22" s="12">
        <f t="shared" si="9"/>
        <v>0</v>
      </c>
      <c r="T22" s="12">
        <v>0</v>
      </c>
      <c r="U22" s="12">
        <f t="shared" si="10"/>
        <v>0</v>
      </c>
      <c r="V22" s="12">
        <v>-60</v>
      </c>
      <c r="W22" s="12">
        <f t="shared" si="11"/>
        <v>-0.023273855702094646</v>
      </c>
      <c r="X22" s="12">
        <v>0</v>
      </c>
      <c r="Y22" s="12">
        <f t="shared" si="12"/>
        <v>0</v>
      </c>
      <c r="Z22" s="12">
        <v>16947</v>
      </c>
      <c r="AA22" s="12">
        <f t="shared" si="13"/>
        <v>6.573700543056633</v>
      </c>
      <c r="AB22" s="12">
        <v>36011</v>
      </c>
      <c r="AC22" s="12">
        <f t="shared" si="14"/>
        <v>13.968580294802173</v>
      </c>
      <c r="AD22" s="12">
        <v>0</v>
      </c>
      <c r="AE22" s="12">
        <f t="shared" si="15"/>
        <v>0</v>
      </c>
      <c r="AF22" s="12">
        <v>5645</v>
      </c>
      <c r="AG22" s="12">
        <f t="shared" si="0"/>
        <v>2.1896819239720715</v>
      </c>
      <c r="AH22" s="12">
        <v>43789</v>
      </c>
      <c r="AI22" s="12">
        <f t="shared" si="1"/>
        <v>16.98564778898371</v>
      </c>
      <c r="AJ22" s="13">
        <f t="shared" si="16"/>
        <v>501383</v>
      </c>
      <c r="AK22" s="12">
        <f t="shared" si="17"/>
        <v>194.48525989138867</v>
      </c>
    </row>
    <row r="23" spans="1:37" ht="12.75">
      <c r="A23" s="10">
        <v>20</v>
      </c>
      <c r="B23" s="3" t="s">
        <v>35</v>
      </c>
      <c r="C23" s="20">
        <v>6379</v>
      </c>
      <c r="D23" s="14">
        <v>208714</v>
      </c>
      <c r="E23" s="14">
        <f t="shared" si="2"/>
        <v>32.71892146104405</v>
      </c>
      <c r="F23" s="14">
        <v>0</v>
      </c>
      <c r="G23" s="14">
        <f t="shared" si="3"/>
        <v>0</v>
      </c>
      <c r="H23" s="14">
        <v>0</v>
      </c>
      <c r="I23" s="14">
        <f t="shared" si="4"/>
        <v>0</v>
      </c>
      <c r="J23" s="14">
        <v>109977</v>
      </c>
      <c r="K23" s="14">
        <f t="shared" si="5"/>
        <v>17.240476563724723</v>
      </c>
      <c r="L23" s="14">
        <v>133796</v>
      </c>
      <c r="M23" s="14">
        <f t="shared" si="6"/>
        <v>20.97444740554946</v>
      </c>
      <c r="N23" s="14">
        <v>0</v>
      </c>
      <c r="O23" s="14">
        <f t="shared" si="7"/>
        <v>0</v>
      </c>
      <c r="P23" s="14">
        <v>26144</v>
      </c>
      <c r="Q23" s="14">
        <f t="shared" si="8"/>
        <v>4.098448032606992</v>
      </c>
      <c r="R23" s="14">
        <v>0</v>
      </c>
      <c r="S23" s="14">
        <f t="shared" si="9"/>
        <v>0</v>
      </c>
      <c r="T23" s="14">
        <v>0</v>
      </c>
      <c r="U23" s="14">
        <f t="shared" si="10"/>
        <v>0</v>
      </c>
      <c r="V23" s="14">
        <v>0</v>
      </c>
      <c r="W23" s="14">
        <f t="shared" si="11"/>
        <v>0</v>
      </c>
      <c r="X23" s="14">
        <v>20935</v>
      </c>
      <c r="Y23" s="14">
        <f t="shared" si="12"/>
        <v>3.2818623608716098</v>
      </c>
      <c r="Z23" s="14">
        <v>52304</v>
      </c>
      <c r="AA23" s="14">
        <f t="shared" si="13"/>
        <v>8.199404295344097</v>
      </c>
      <c r="AB23" s="14">
        <v>25700</v>
      </c>
      <c r="AC23" s="14">
        <f t="shared" si="14"/>
        <v>4.028844646496316</v>
      </c>
      <c r="AD23" s="14">
        <v>186730</v>
      </c>
      <c r="AE23" s="14">
        <f t="shared" si="15"/>
        <v>29.272613262266812</v>
      </c>
      <c r="AF23" s="14">
        <v>2180</v>
      </c>
      <c r="AG23" s="14">
        <f t="shared" si="0"/>
        <v>0.34174635522809216</v>
      </c>
      <c r="AH23" s="14">
        <v>69607</v>
      </c>
      <c r="AI23" s="14">
        <f t="shared" si="1"/>
        <v>10.91189841667973</v>
      </c>
      <c r="AJ23" s="15">
        <f t="shared" si="16"/>
        <v>836087</v>
      </c>
      <c r="AK23" s="14">
        <f t="shared" si="17"/>
        <v>131.06866279981188</v>
      </c>
    </row>
    <row r="24" spans="1:37" ht="12.75">
      <c r="A24" s="9">
        <v>21</v>
      </c>
      <c r="B24" s="2" t="s">
        <v>36</v>
      </c>
      <c r="C24" s="19">
        <v>3827</v>
      </c>
      <c r="D24" s="12">
        <v>250506</v>
      </c>
      <c r="E24" s="12">
        <f t="shared" si="2"/>
        <v>65.45753854193886</v>
      </c>
      <c r="F24" s="12">
        <v>0</v>
      </c>
      <c r="G24" s="12">
        <f t="shared" si="3"/>
        <v>0</v>
      </c>
      <c r="H24" s="12">
        <v>0</v>
      </c>
      <c r="I24" s="12">
        <f t="shared" si="4"/>
        <v>0</v>
      </c>
      <c r="J24" s="12">
        <v>0</v>
      </c>
      <c r="K24" s="12">
        <f t="shared" si="5"/>
        <v>0</v>
      </c>
      <c r="L24" s="12">
        <v>0</v>
      </c>
      <c r="M24" s="12">
        <f t="shared" si="6"/>
        <v>0</v>
      </c>
      <c r="N24" s="12">
        <v>0</v>
      </c>
      <c r="O24" s="12">
        <f t="shared" si="7"/>
        <v>0</v>
      </c>
      <c r="P24" s="12">
        <v>18632</v>
      </c>
      <c r="Q24" s="12">
        <f t="shared" si="8"/>
        <v>4.868565455970734</v>
      </c>
      <c r="R24" s="12">
        <v>0</v>
      </c>
      <c r="S24" s="12">
        <f t="shared" si="9"/>
        <v>0</v>
      </c>
      <c r="T24" s="12">
        <v>0</v>
      </c>
      <c r="U24" s="12">
        <f t="shared" si="10"/>
        <v>0</v>
      </c>
      <c r="V24" s="12">
        <v>0</v>
      </c>
      <c r="W24" s="12">
        <f t="shared" si="11"/>
        <v>0</v>
      </c>
      <c r="X24" s="12">
        <v>20630</v>
      </c>
      <c r="Y24" s="12">
        <f t="shared" si="12"/>
        <v>5.390645414162529</v>
      </c>
      <c r="Z24" s="12">
        <v>36947</v>
      </c>
      <c r="AA24" s="12">
        <f t="shared" si="13"/>
        <v>9.654298406062189</v>
      </c>
      <c r="AB24" s="12">
        <v>24150</v>
      </c>
      <c r="AC24" s="12">
        <f t="shared" si="14"/>
        <v>6.310425921087013</v>
      </c>
      <c r="AD24" s="12">
        <v>0</v>
      </c>
      <c r="AE24" s="12">
        <f t="shared" si="15"/>
        <v>0</v>
      </c>
      <c r="AF24" s="12">
        <v>0</v>
      </c>
      <c r="AG24" s="12">
        <f t="shared" si="0"/>
        <v>0</v>
      </c>
      <c r="AH24" s="12">
        <v>0</v>
      </c>
      <c r="AI24" s="12">
        <f t="shared" si="1"/>
        <v>0</v>
      </c>
      <c r="AJ24" s="13">
        <f t="shared" si="16"/>
        <v>350865</v>
      </c>
      <c r="AK24" s="12">
        <f t="shared" si="17"/>
        <v>91.68147373922132</v>
      </c>
    </row>
    <row r="25" spans="1:37" ht="12.75">
      <c r="A25" s="9">
        <v>22</v>
      </c>
      <c r="B25" s="2" t="s">
        <v>37</v>
      </c>
      <c r="C25" s="19">
        <v>3594</v>
      </c>
      <c r="D25" s="12">
        <v>530820</v>
      </c>
      <c r="E25" s="12">
        <f t="shared" si="2"/>
        <v>147.69616026711185</v>
      </c>
      <c r="F25" s="12">
        <v>0</v>
      </c>
      <c r="G25" s="12">
        <f t="shared" si="3"/>
        <v>0</v>
      </c>
      <c r="H25" s="12">
        <v>0</v>
      </c>
      <c r="I25" s="12">
        <f t="shared" si="4"/>
        <v>0</v>
      </c>
      <c r="J25" s="12">
        <v>59711</v>
      </c>
      <c r="K25" s="12">
        <f t="shared" si="5"/>
        <v>16.614079020589873</v>
      </c>
      <c r="L25" s="12">
        <v>14628</v>
      </c>
      <c r="M25" s="12">
        <f t="shared" si="6"/>
        <v>4.070116861435726</v>
      </c>
      <c r="N25" s="12">
        <v>0</v>
      </c>
      <c r="O25" s="12">
        <f t="shared" si="7"/>
        <v>0</v>
      </c>
      <c r="P25" s="12">
        <v>18237</v>
      </c>
      <c r="Q25" s="12">
        <f t="shared" si="8"/>
        <v>5.074290484140234</v>
      </c>
      <c r="R25" s="12">
        <v>0</v>
      </c>
      <c r="S25" s="12">
        <f t="shared" si="9"/>
        <v>0</v>
      </c>
      <c r="T25" s="12">
        <v>0</v>
      </c>
      <c r="U25" s="12">
        <f t="shared" si="10"/>
        <v>0</v>
      </c>
      <c r="V25" s="12">
        <v>35261</v>
      </c>
      <c r="W25" s="12">
        <f t="shared" si="11"/>
        <v>9.811074012242626</v>
      </c>
      <c r="X25" s="12">
        <v>850</v>
      </c>
      <c r="Y25" s="12">
        <f t="shared" si="12"/>
        <v>0.23650528658875905</v>
      </c>
      <c r="Z25" s="12">
        <v>24602</v>
      </c>
      <c r="AA25" s="12">
        <f t="shared" si="13"/>
        <v>6.845297718419588</v>
      </c>
      <c r="AB25" s="12">
        <v>54729</v>
      </c>
      <c r="AC25" s="12">
        <f t="shared" si="14"/>
        <v>15.22787979966611</v>
      </c>
      <c r="AD25" s="12">
        <v>0</v>
      </c>
      <c r="AE25" s="12">
        <f t="shared" si="15"/>
        <v>0</v>
      </c>
      <c r="AF25" s="12">
        <v>4501</v>
      </c>
      <c r="AG25" s="12">
        <f t="shared" si="0"/>
        <v>1.2523650528658876</v>
      </c>
      <c r="AH25" s="12">
        <v>7205</v>
      </c>
      <c r="AI25" s="12">
        <f t="shared" si="1"/>
        <v>2.0047301057317752</v>
      </c>
      <c r="AJ25" s="13">
        <f t="shared" si="16"/>
        <v>750544</v>
      </c>
      <c r="AK25" s="12">
        <f t="shared" si="17"/>
        <v>208.83249860879243</v>
      </c>
    </row>
    <row r="26" spans="1:37" ht="12.75">
      <c r="A26" s="9">
        <v>23</v>
      </c>
      <c r="B26" s="2" t="s">
        <v>38</v>
      </c>
      <c r="C26" s="19">
        <v>14415</v>
      </c>
      <c r="D26" s="12">
        <v>966756</v>
      </c>
      <c r="E26" s="12">
        <f t="shared" si="2"/>
        <v>67.06597294484912</v>
      </c>
      <c r="F26" s="12">
        <v>3263</v>
      </c>
      <c r="G26" s="12">
        <f t="shared" si="3"/>
        <v>0.22636142906694415</v>
      </c>
      <c r="H26" s="12">
        <v>1831</v>
      </c>
      <c r="I26" s="12">
        <f t="shared" si="4"/>
        <v>0.12702046479361775</v>
      </c>
      <c r="J26" s="12">
        <v>274299</v>
      </c>
      <c r="K26" s="12">
        <f t="shared" si="5"/>
        <v>19.02872008324662</v>
      </c>
      <c r="L26" s="12">
        <v>109960</v>
      </c>
      <c r="M26" s="12">
        <f t="shared" si="6"/>
        <v>7.6281651057925774</v>
      </c>
      <c r="N26" s="12">
        <v>0</v>
      </c>
      <c r="O26" s="12">
        <f t="shared" si="7"/>
        <v>0</v>
      </c>
      <c r="P26" s="12">
        <v>0</v>
      </c>
      <c r="Q26" s="12">
        <f t="shared" si="8"/>
        <v>0</v>
      </c>
      <c r="R26" s="12">
        <v>0</v>
      </c>
      <c r="S26" s="12">
        <f t="shared" si="9"/>
        <v>0</v>
      </c>
      <c r="T26" s="12">
        <v>0</v>
      </c>
      <c r="U26" s="12">
        <f t="shared" si="10"/>
        <v>0</v>
      </c>
      <c r="V26" s="12">
        <v>2504</v>
      </c>
      <c r="W26" s="12">
        <f t="shared" si="11"/>
        <v>0.17370794311481097</v>
      </c>
      <c r="X26" s="12">
        <v>8437</v>
      </c>
      <c r="Y26" s="12">
        <f t="shared" si="12"/>
        <v>0.5852930974679154</v>
      </c>
      <c r="Z26" s="12">
        <v>1267</v>
      </c>
      <c r="AA26" s="12">
        <f t="shared" si="13"/>
        <v>0.08789455428373222</v>
      </c>
      <c r="AB26" s="12">
        <v>28000</v>
      </c>
      <c r="AC26" s="12">
        <f t="shared" si="14"/>
        <v>1.9424210891432536</v>
      </c>
      <c r="AD26" s="12">
        <v>212110</v>
      </c>
      <c r="AE26" s="12">
        <f t="shared" si="15"/>
        <v>14.714533472077697</v>
      </c>
      <c r="AF26" s="12">
        <v>3800</v>
      </c>
      <c r="AG26" s="12">
        <f t="shared" si="0"/>
        <v>0.26361429066944153</v>
      </c>
      <c r="AH26" s="12">
        <v>86527</v>
      </c>
      <c r="AI26" s="12">
        <f t="shared" si="1"/>
        <v>6.00256677072494</v>
      </c>
      <c r="AJ26" s="13">
        <f t="shared" si="16"/>
        <v>1698754</v>
      </c>
      <c r="AK26" s="12">
        <f t="shared" si="17"/>
        <v>117.84627124523067</v>
      </c>
    </row>
    <row r="27" spans="1:37" ht="12.75">
      <c r="A27" s="9">
        <v>24</v>
      </c>
      <c r="B27" s="2" t="s">
        <v>39</v>
      </c>
      <c r="C27" s="19">
        <v>4817</v>
      </c>
      <c r="D27" s="12">
        <v>341108</v>
      </c>
      <c r="E27" s="12">
        <f t="shared" si="2"/>
        <v>70.81336931700228</v>
      </c>
      <c r="F27" s="12">
        <v>0</v>
      </c>
      <c r="G27" s="12">
        <f t="shared" si="3"/>
        <v>0</v>
      </c>
      <c r="H27" s="12">
        <v>0</v>
      </c>
      <c r="I27" s="12">
        <f t="shared" si="4"/>
        <v>0</v>
      </c>
      <c r="J27" s="12">
        <v>332252</v>
      </c>
      <c r="K27" s="12">
        <f t="shared" si="5"/>
        <v>68.97488063109819</v>
      </c>
      <c r="L27" s="12">
        <v>0</v>
      </c>
      <c r="M27" s="12">
        <f t="shared" si="6"/>
        <v>0</v>
      </c>
      <c r="N27" s="12">
        <v>0</v>
      </c>
      <c r="O27" s="12">
        <f t="shared" si="7"/>
        <v>0</v>
      </c>
      <c r="P27" s="12">
        <v>21242</v>
      </c>
      <c r="Q27" s="12">
        <f t="shared" si="8"/>
        <v>4.409798629852605</v>
      </c>
      <c r="R27" s="12">
        <v>0</v>
      </c>
      <c r="S27" s="12">
        <f t="shared" si="9"/>
        <v>0</v>
      </c>
      <c r="T27" s="12">
        <v>0</v>
      </c>
      <c r="U27" s="12">
        <f t="shared" si="10"/>
        <v>0</v>
      </c>
      <c r="V27" s="12">
        <v>102120</v>
      </c>
      <c r="W27" s="12">
        <f t="shared" si="11"/>
        <v>21.19991696076396</v>
      </c>
      <c r="X27" s="12">
        <v>0</v>
      </c>
      <c r="Y27" s="12">
        <f t="shared" si="12"/>
        <v>0</v>
      </c>
      <c r="Z27" s="12">
        <v>42007</v>
      </c>
      <c r="AA27" s="12">
        <f t="shared" si="13"/>
        <v>8.72057297072867</v>
      </c>
      <c r="AB27" s="12">
        <v>18215</v>
      </c>
      <c r="AC27" s="12">
        <f t="shared" si="14"/>
        <v>3.7813992111272574</v>
      </c>
      <c r="AD27" s="12">
        <v>0</v>
      </c>
      <c r="AE27" s="12">
        <f t="shared" si="15"/>
        <v>0</v>
      </c>
      <c r="AF27" s="12">
        <v>3260</v>
      </c>
      <c r="AG27" s="12">
        <f t="shared" si="0"/>
        <v>0.6767697737180818</v>
      </c>
      <c r="AH27" s="12">
        <v>3235</v>
      </c>
      <c r="AI27" s="12">
        <f t="shared" si="1"/>
        <v>0.6715798214656425</v>
      </c>
      <c r="AJ27" s="13">
        <f t="shared" si="16"/>
        <v>863439</v>
      </c>
      <c r="AK27" s="12">
        <f t="shared" si="17"/>
        <v>179.2482873157567</v>
      </c>
    </row>
    <row r="28" spans="1:37" ht="12.75">
      <c r="A28" s="10">
        <v>25</v>
      </c>
      <c r="B28" s="3" t="s">
        <v>40</v>
      </c>
      <c r="C28" s="20">
        <v>2530</v>
      </c>
      <c r="D28" s="14">
        <v>131800</v>
      </c>
      <c r="E28" s="14">
        <f t="shared" si="2"/>
        <v>52.094861660079054</v>
      </c>
      <c r="F28" s="14">
        <v>0</v>
      </c>
      <c r="G28" s="14">
        <f t="shared" si="3"/>
        <v>0</v>
      </c>
      <c r="H28" s="14">
        <v>0</v>
      </c>
      <c r="I28" s="14">
        <f t="shared" si="4"/>
        <v>0</v>
      </c>
      <c r="J28" s="14">
        <v>47875</v>
      </c>
      <c r="K28" s="14">
        <f t="shared" si="5"/>
        <v>18.92292490118577</v>
      </c>
      <c r="L28" s="14">
        <v>0</v>
      </c>
      <c r="M28" s="14">
        <f t="shared" si="6"/>
        <v>0</v>
      </c>
      <c r="N28" s="14">
        <v>0</v>
      </c>
      <c r="O28" s="14">
        <f t="shared" si="7"/>
        <v>0</v>
      </c>
      <c r="P28" s="14">
        <v>0</v>
      </c>
      <c r="Q28" s="14">
        <f t="shared" si="8"/>
        <v>0</v>
      </c>
      <c r="R28" s="14">
        <v>0</v>
      </c>
      <c r="S28" s="14">
        <f t="shared" si="9"/>
        <v>0</v>
      </c>
      <c r="T28" s="14">
        <v>0</v>
      </c>
      <c r="U28" s="14">
        <f t="shared" si="10"/>
        <v>0</v>
      </c>
      <c r="V28" s="14">
        <v>400</v>
      </c>
      <c r="W28" s="14">
        <f t="shared" si="11"/>
        <v>0.15810276679841898</v>
      </c>
      <c r="X28" s="14">
        <v>0</v>
      </c>
      <c r="Y28" s="14">
        <f t="shared" si="12"/>
        <v>0</v>
      </c>
      <c r="Z28" s="14">
        <v>219</v>
      </c>
      <c r="AA28" s="14">
        <f t="shared" si="13"/>
        <v>0.08656126482213439</v>
      </c>
      <c r="AB28" s="14">
        <v>18800</v>
      </c>
      <c r="AC28" s="14">
        <f t="shared" si="14"/>
        <v>7.430830039525691</v>
      </c>
      <c r="AD28" s="14">
        <v>11771</v>
      </c>
      <c r="AE28" s="14">
        <f t="shared" si="15"/>
        <v>4.652569169960474</v>
      </c>
      <c r="AF28" s="14">
        <v>0</v>
      </c>
      <c r="AG28" s="14">
        <f t="shared" si="0"/>
        <v>0</v>
      </c>
      <c r="AH28" s="14">
        <v>1974</v>
      </c>
      <c r="AI28" s="14">
        <f t="shared" si="1"/>
        <v>0.7802371541501977</v>
      </c>
      <c r="AJ28" s="15">
        <f t="shared" si="16"/>
        <v>212839</v>
      </c>
      <c r="AK28" s="14">
        <f t="shared" si="17"/>
        <v>84.12608695652175</v>
      </c>
    </row>
    <row r="29" spans="1:37" ht="12.75">
      <c r="A29" s="9">
        <v>26</v>
      </c>
      <c r="B29" s="2" t="s">
        <v>41</v>
      </c>
      <c r="C29" s="19">
        <v>50766</v>
      </c>
      <c r="D29" s="12">
        <v>3214386</v>
      </c>
      <c r="E29" s="12">
        <f t="shared" si="2"/>
        <v>63.31769294409644</v>
      </c>
      <c r="F29" s="12">
        <v>379258</v>
      </c>
      <c r="G29" s="12">
        <f t="shared" si="3"/>
        <v>7.470708742071465</v>
      </c>
      <c r="H29" s="12">
        <v>3090</v>
      </c>
      <c r="I29" s="12">
        <f t="shared" si="4"/>
        <v>0.060867509750620497</v>
      </c>
      <c r="J29" s="12">
        <v>695290</v>
      </c>
      <c r="K29" s="12">
        <f t="shared" si="5"/>
        <v>13.695977622818422</v>
      </c>
      <c r="L29" s="12">
        <v>12420637</v>
      </c>
      <c r="M29" s="12">
        <f t="shared" si="6"/>
        <v>244.6644801638892</v>
      </c>
      <c r="N29" s="12">
        <v>0</v>
      </c>
      <c r="O29" s="12">
        <f t="shared" si="7"/>
        <v>0</v>
      </c>
      <c r="P29" s="12">
        <v>107476</v>
      </c>
      <c r="Q29" s="12">
        <f t="shared" si="8"/>
        <v>2.1170862388212583</v>
      </c>
      <c r="R29" s="12">
        <v>5734</v>
      </c>
      <c r="S29" s="12">
        <f t="shared" si="9"/>
        <v>0.11294961194500257</v>
      </c>
      <c r="T29" s="12">
        <v>0</v>
      </c>
      <c r="U29" s="12">
        <f t="shared" si="10"/>
        <v>0</v>
      </c>
      <c r="V29" s="12">
        <v>47504</v>
      </c>
      <c r="W29" s="12">
        <f t="shared" si="11"/>
        <v>0.9357443958554938</v>
      </c>
      <c r="X29" s="12">
        <v>195565</v>
      </c>
      <c r="Y29" s="12">
        <f t="shared" si="12"/>
        <v>3.852283024071229</v>
      </c>
      <c r="Z29" s="12">
        <v>2620366</v>
      </c>
      <c r="AA29" s="12">
        <f t="shared" si="13"/>
        <v>51.61655438679431</v>
      </c>
      <c r="AB29" s="12">
        <v>0</v>
      </c>
      <c r="AC29" s="12">
        <f t="shared" si="14"/>
        <v>0</v>
      </c>
      <c r="AD29" s="12">
        <v>528360</v>
      </c>
      <c r="AE29" s="12">
        <f t="shared" si="15"/>
        <v>10.407753220659497</v>
      </c>
      <c r="AF29" s="12">
        <v>410</v>
      </c>
      <c r="AG29" s="12">
        <f t="shared" si="0"/>
        <v>0.008076271520308868</v>
      </c>
      <c r="AH29" s="12">
        <v>1679085</v>
      </c>
      <c r="AI29" s="12">
        <f t="shared" si="1"/>
        <v>33.07499113579955</v>
      </c>
      <c r="AJ29" s="13">
        <f t="shared" si="16"/>
        <v>21897161</v>
      </c>
      <c r="AK29" s="12">
        <f t="shared" si="17"/>
        <v>431.3351652680928</v>
      </c>
    </row>
    <row r="30" spans="1:37" ht="12.75">
      <c r="A30" s="9">
        <v>27</v>
      </c>
      <c r="B30" s="2" t="s">
        <v>42</v>
      </c>
      <c r="C30" s="19">
        <v>5793</v>
      </c>
      <c r="D30" s="12">
        <v>384133</v>
      </c>
      <c r="E30" s="12">
        <f t="shared" si="2"/>
        <v>66.30985672363197</v>
      </c>
      <c r="F30" s="12">
        <v>0</v>
      </c>
      <c r="G30" s="12">
        <f t="shared" si="3"/>
        <v>0</v>
      </c>
      <c r="H30" s="12">
        <v>13274</v>
      </c>
      <c r="I30" s="12">
        <f t="shared" si="4"/>
        <v>2.2913861557051614</v>
      </c>
      <c r="J30" s="12">
        <v>125511</v>
      </c>
      <c r="K30" s="12">
        <f t="shared" si="5"/>
        <v>21.66597617814604</v>
      </c>
      <c r="L30" s="12">
        <v>104970</v>
      </c>
      <c r="M30" s="12">
        <f t="shared" si="6"/>
        <v>18.120145002589332</v>
      </c>
      <c r="N30" s="12">
        <v>0</v>
      </c>
      <c r="O30" s="12">
        <f t="shared" si="7"/>
        <v>0</v>
      </c>
      <c r="P30" s="12">
        <v>41043</v>
      </c>
      <c r="Q30" s="12">
        <f t="shared" si="8"/>
        <v>7.084930088037287</v>
      </c>
      <c r="R30" s="12">
        <v>0</v>
      </c>
      <c r="S30" s="12">
        <f t="shared" si="9"/>
        <v>0</v>
      </c>
      <c r="T30" s="12">
        <v>0</v>
      </c>
      <c r="U30" s="12">
        <f t="shared" si="10"/>
        <v>0</v>
      </c>
      <c r="V30" s="12">
        <v>35573</v>
      </c>
      <c r="W30" s="12">
        <f t="shared" si="11"/>
        <v>6.140687036078025</v>
      </c>
      <c r="X30" s="12">
        <v>640</v>
      </c>
      <c r="Y30" s="12">
        <f t="shared" si="12"/>
        <v>0.11047816330053513</v>
      </c>
      <c r="Z30" s="12">
        <v>51008</v>
      </c>
      <c r="AA30" s="12">
        <f t="shared" si="13"/>
        <v>8.80510961505265</v>
      </c>
      <c r="AB30" s="12">
        <v>15850</v>
      </c>
      <c r="AC30" s="12">
        <f t="shared" si="14"/>
        <v>2.7360607629898155</v>
      </c>
      <c r="AD30" s="12">
        <v>63345</v>
      </c>
      <c r="AE30" s="12">
        <f t="shared" si="15"/>
        <v>10.934748834800622</v>
      </c>
      <c r="AF30" s="12">
        <v>128</v>
      </c>
      <c r="AG30" s="12">
        <f t="shared" si="0"/>
        <v>0.022095632660107025</v>
      </c>
      <c r="AH30" s="12">
        <v>29410</v>
      </c>
      <c r="AI30" s="12">
        <f t="shared" si="1"/>
        <v>5.076816847919903</v>
      </c>
      <c r="AJ30" s="13">
        <f t="shared" si="16"/>
        <v>864885</v>
      </c>
      <c r="AK30" s="12">
        <f t="shared" si="17"/>
        <v>149.29829104091144</v>
      </c>
    </row>
    <row r="31" spans="1:37" ht="12.75">
      <c r="A31" s="9">
        <v>28</v>
      </c>
      <c r="B31" s="2" t="s">
        <v>43</v>
      </c>
      <c r="C31" s="19">
        <v>29310</v>
      </c>
      <c r="D31" s="12">
        <v>2332438</v>
      </c>
      <c r="E31" s="12">
        <f t="shared" si="2"/>
        <v>79.57823268509041</v>
      </c>
      <c r="F31" s="12">
        <v>0</v>
      </c>
      <c r="G31" s="12">
        <f t="shared" si="3"/>
        <v>0</v>
      </c>
      <c r="H31" s="12">
        <v>0</v>
      </c>
      <c r="I31" s="12">
        <f t="shared" si="4"/>
        <v>0</v>
      </c>
      <c r="J31" s="12">
        <v>300002</v>
      </c>
      <c r="K31" s="12">
        <f t="shared" si="5"/>
        <v>10.235482770385534</v>
      </c>
      <c r="L31" s="12">
        <v>473416</v>
      </c>
      <c r="M31" s="12">
        <f t="shared" si="6"/>
        <v>16.152030023882634</v>
      </c>
      <c r="N31" s="12">
        <v>0</v>
      </c>
      <c r="O31" s="12">
        <f t="shared" si="7"/>
        <v>0</v>
      </c>
      <c r="P31" s="12">
        <v>55529</v>
      </c>
      <c r="Q31" s="12">
        <f t="shared" si="8"/>
        <v>1.8945411122483793</v>
      </c>
      <c r="R31" s="12">
        <v>0</v>
      </c>
      <c r="S31" s="12">
        <f t="shared" si="9"/>
        <v>0</v>
      </c>
      <c r="T31" s="12">
        <v>0</v>
      </c>
      <c r="U31" s="12">
        <f t="shared" si="10"/>
        <v>0</v>
      </c>
      <c r="V31" s="12">
        <v>165201</v>
      </c>
      <c r="W31" s="12">
        <f t="shared" si="11"/>
        <v>5.6363357215967245</v>
      </c>
      <c r="X31" s="12">
        <v>0</v>
      </c>
      <c r="Y31" s="12">
        <f t="shared" si="12"/>
        <v>0</v>
      </c>
      <c r="Z31" s="12">
        <v>279805</v>
      </c>
      <c r="AA31" s="12">
        <f t="shared" si="13"/>
        <v>9.546400545888774</v>
      </c>
      <c r="AB31" s="12">
        <v>67500</v>
      </c>
      <c r="AC31" s="12">
        <f t="shared" si="14"/>
        <v>2.3029682702149437</v>
      </c>
      <c r="AD31" s="12">
        <v>340799</v>
      </c>
      <c r="AE31" s="12">
        <f t="shared" si="15"/>
        <v>11.627396792903445</v>
      </c>
      <c r="AF31" s="12">
        <v>36693</v>
      </c>
      <c r="AG31" s="12">
        <f t="shared" si="0"/>
        <v>1.2518935516888434</v>
      </c>
      <c r="AH31" s="12">
        <v>52446</v>
      </c>
      <c r="AI31" s="12">
        <f t="shared" si="1"/>
        <v>1.7893551688843399</v>
      </c>
      <c r="AJ31" s="13">
        <f t="shared" si="16"/>
        <v>4103829</v>
      </c>
      <c r="AK31" s="12">
        <f t="shared" si="17"/>
        <v>140.01463664278404</v>
      </c>
    </row>
    <row r="32" spans="1:37" ht="12.75">
      <c r="A32" s="9">
        <v>29</v>
      </c>
      <c r="B32" s="2" t="s">
        <v>44</v>
      </c>
      <c r="C32" s="19">
        <v>15085</v>
      </c>
      <c r="D32" s="12">
        <v>1686054</v>
      </c>
      <c r="E32" s="12">
        <f t="shared" si="2"/>
        <v>111.77023533311237</v>
      </c>
      <c r="F32" s="12">
        <v>0</v>
      </c>
      <c r="G32" s="12">
        <f t="shared" si="3"/>
        <v>0</v>
      </c>
      <c r="H32" s="12">
        <v>0</v>
      </c>
      <c r="I32" s="12">
        <f t="shared" si="4"/>
        <v>0</v>
      </c>
      <c r="J32" s="12">
        <v>423059</v>
      </c>
      <c r="K32" s="12">
        <f t="shared" si="5"/>
        <v>28.045011600928074</v>
      </c>
      <c r="L32" s="12">
        <v>0</v>
      </c>
      <c r="M32" s="12">
        <f t="shared" si="6"/>
        <v>0</v>
      </c>
      <c r="N32" s="12">
        <v>0</v>
      </c>
      <c r="O32" s="12">
        <f t="shared" si="7"/>
        <v>0</v>
      </c>
      <c r="P32" s="12">
        <v>0</v>
      </c>
      <c r="Q32" s="12">
        <f t="shared" si="8"/>
        <v>0</v>
      </c>
      <c r="R32" s="12">
        <v>0</v>
      </c>
      <c r="S32" s="12">
        <f t="shared" si="9"/>
        <v>0</v>
      </c>
      <c r="T32" s="12">
        <v>0</v>
      </c>
      <c r="U32" s="12">
        <f t="shared" si="10"/>
        <v>0</v>
      </c>
      <c r="V32" s="12">
        <v>52704</v>
      </c>
      <c r="W32" s="12">
        <f t="shared" si="11"/>
        <v>3.4938017898574745</v>
      </c>
      <c r="X32" s="12">
        <v>1350</v>
      </c>
      <c r="Y32" s="12">
        <f t="shared" si="12"/>
        <v>0.08949287371561153</v>
      </c>
      <c r="Z32" s="12">
        <v>63239</v>
      </c>
      <c r="AA32" s="12">
        <f t="shared" si="13"/>
        <v>4.19217765992708</v>
      </c>
      <c r="AB32" s="12">
        <v>25880</v>
      </c>
      <c r="AC32" s="12">
        <f t="shared" si="14"/>
        <v>1.7156115346370566</v>
      </c>
      <c r="AD32" s="12">
        <v>411864</v>
      </c>
      <c r="AE32" s="12">
        <f t="shared" si="15"/>
        <v>27.302883659264168</v>
      </c>
      <c r="AF32" s="12">
        <v>9055</v>
      </c>
      <c r="AG32" s="12">
        <f t="shared" si="0"/>
        <v>0.6002651640702685</v>
      </c>
      <c r="AH32" s="12">
        <v>309174</v>
      </c>
      <c r="AI32" s="12">
        <f t="shared" si="1"/>
        <v>20.495459065296654</v>
      </c>
      <c r="AJ32" s="13">
        <f t="shared" si="16"/>
        <v>2982379</v>
      </c>
      <c r="AK32" s="12">
        <f t="shared" si="17"/>
        <v>197.70493868080874</v>
      </c>
    </row>
    <row r="33" spans="1:37" ht="12.75">
      <c r="A33" s="10">
        <v>30</v>
      </c>
      <c r="B33" s="3" t="s">
        <v>45</v>
      </c>
      <c r="C33" s="20">
        <v>2654</v>
      </c>
      <c r="D33" s="14">
        <v>77114</v>
      </c>
      <c r="E33" s="14">
        <f t="shared" si="2"/>
        <v>29.055764883195177</v>
      </c>
      <c r="F33" s="14">
        <v>0</v>
      </c>
      <c r="G33" s="14">
        <f t="shared" si="3"/>
        <v>0</v>
      </c>
      <c r="H33" s="14">
        <v>0</v>
      </c>
      <c r="I33" s="14">
        <f t="shared" si="4"/>
        <v>0</v>
      </c>
      <c r="J33" s="14">
        <v>0</v>
      </c>
      <c r="K33" s="14">
        <f t="shared" si="5"/>
        <v>0</v>
      </c>
      <c r="L33" s="14">
        <v>46630</v>
      </c>
      <c r="M33" s="14">
        <f t="shared" si="6"/>
        <v>17.569706103993973</v>
      </c>
      <c r="N33" s="14">
        <v>0</v>
      </c>
      <c r="O33" s="14">
        <f t="shared" si="7"/>
        <v>0</v>
      </c>
      <c r="P33" s="14">
        <v>0</v>
      </c>
      <c r="Q33" s="14">
        <f t="shared" si="8"/>
        <v>0</v>
      </c>
      <c r="R33" s="14">
        <v>0</v>
      </c>
      <c r="S33" s="14">
        <f t="shared" si="9"/>
        <v>0</v>
      </c>
      <c r="T33" s="14">
        <v>0</v>
      </c>
      <c r="U33" s="14">
        <f t="shared" si="10"/>
        <v>0</v>
      </c>
      <c r="V33" s="14">
        <v>1550</v>
      </c>
      <c r="W33" s="14">
        <f t="shared" si="11"/>
        <v>0.5840241145440844</v>
      </c>
      <c r="X33" s="14">
        <v>0</v>
      </c>
      <c r="Y33" s="14">
        <f t="shared" si="12"/>
        <v>0</v>
      </c>
      <c r="Z33" s="14">
        <v>0</v>
      </c>
      <c r="AA33" s="14">
        <f t="shared" si="13"/>
        <v>0</v>
      </c>
      <c r="AB33" s="14">
        <v>34175</v>
      </c>
      <c r="AC33" s="14">
        <f t="shared" si="14"/>
        <v>12.876789751318764</v>
      </c>
      <c r="AD33" s="14">
        <v>11472</v>
      </c>
      <c r="AE33" s="14">
        <f t="shared" si="15"/>
        <v>4.3225320271288625</v>
      </c>
      <c r="AF33" s="14">
        <v>220</v>
      </c>
      <c r="AG33" s="14">
        <f t="shared" si="0"/>
        <v>0.0828937452901281</v>
      </c>
      <c r="AH33" s="14">
        <v>843</v>
      </c>
      <c r="AI33" s="14">
        <f t="shared" si="1"/>
        <v>0.31763376036171814</v>
      </c>
      <c r="AJ33" s="15">
        <f t="shared" si="16"/>
        <v>172004</v>
      </c>
      <c r="AK33" s="14">
        <f t="shared" si="17"/>
        <v>64.8093443858327</v>
      </c>
    </row>
    <row r="34" spans="1:37" ht="12.75">
      <c r="A34" s="9">
        <v>31</v>
      </c>
      <c r="B34" s="2" t="s">
        <v>46</v>
      </c>
      <c r="C34" s="19">
        <v>6701</v>
      </c>
      <c r="D34" s="12">
        <v>212785</v>
      </c>
      <c r="E34" s="12">
        <f t="shared" si="2"/>
        <v>31.754215788688256</v>
      </c>
      <c r="F34" s="12">
        <v>0</v>
      </c>
      <c r="G34" s="12">
        <f t="shared" si="3"/>
        <v>0</v>
      </c>
      <c r="H34" s="12">
        <v>0</v>
      </c>
      <c r="I34" s="12">
        <f t="shared" si="4"/>
        <v>0</v>
      </c>
      <c r="J34" s="12">
        <v>239014</v>
      </c>
      <c r="K34" s="12">
        <f t="shared" si="5"/>
        <v>35.66840770034323</v>
      </c>
      <c r="L34" s="12">
        <v>81320</v>
      </c>
      <c r="M34" s="12">
        <f t="shared" si="6"/>
        <v>12.13550216385614</v>
      </c>
      <c r="N34" s="12">
        <v>0</v>
      </c>
      <c r="O34" s="12">
        <f t="shared" si="7"/>
        <v>0</v>
      </c>
      <c r="P34" s="12">
        <v>22464</v>
      </c>
      <c r="Q34" s="12">
        <f t="shared" si="8"/>
        <v>3.3523354723175647</v>
      </c>
      <c r="R34" s="12">
        <v>0</v>
      </c>
      <c r="S34" s="12">
        <f t="shared" si="9"/>
        <v>0</v>
      </c>
      <c r="T34" s="12">
        <v>0</v>
      </c>
      <c r="U34" s="12">
        <f t="shared" si="10"/>
        <v>0</v>
      </c>
      <c r="V34" s="12">
        <v>7164</v>
      </c>
      <c r="W34" s="12">
        <f t="shared" si="11"/>
        <v>1.0690941650499926</v>
      </c>
      <c r="X34" s="12">
        <v>0</v>
      </c>
      <c r="Y34" s="12">
        <f t="shared" si="12"/>
        <v>0</v>
      </c>
      <c r="Z34" s="12">
        <v>45302</v>
      </c>
      <c r="AA34" s="12">
        <f t="shared" si="13"/>
        <v>6.760483509923892</v>
      </c>
      <c r="AB34" s="12">
        <v>33870</v>
      </c>
      <c r="AC34" s="12">
        <f t="shared" si="14"/>
        <v>5.054469482166841</v>
      </c>
      <c r="AD34" s="12">
        <v>0</v>
      </c>
      <c r="AE34" s="12">
        <f t="shared" si="15"/>
        <v>0</v>
      </c>
      <c r="AF34" s="12">
        <v>2500</v>
      </c>
      <c r="AG34" s="12">
        <f t="shared" si="0"/>
        <v>0.37307864497836146</v>
      </c>
      <c r="AH34" s="12">
        <v>7154</v>
      </c>
      <c r="AI34" s="12">
        <f t="shared" si="1"/>
        <v>1.067601850470079</v>
      </c>
      <c r="AJ34" s="13">
        <f t="shared" si="16"/>
        <v>651573</v>
      </c>
      <c r="AK34" s="12">
        <f t="shared" si="17"/>
        <v>97.23518877779436</v>
      </c>
    </row>
    <row r="35" spans="1:37" ht="12.75">
      <c r="A35" s="9">
        <v>32</v>
      </c>
      <c r="B35" s="2" t="s">
        <v>47</v>
      </c>
      <c r="C35" s="19">
        <v>19853</v>
      </c>
      <c r="D35" s="12">
        <v>252209</v>
      </c>
      <c r="E35" s="12">
        <f t="shared" si="2"/>
        <v>12.703823099783408</v>
      </c>
      <c r="F35" s="12">
        <v>0</v>
      </c>
      <c r="G35" s="12">
        <f t="shared" si="3"/>
        <v>0</v>
      </c>
      <c r="H35" s="12">
        <v>0</v>
      </c>
      <c r="I35" s="12">
        <f t="shared" si="4"/>
        <v>0</v>
      </c>
      <c r="J35" s="12">
        <v>232808</v>
      </c>
      <c r="K35" s="12">
        <f t="shared" si="5"/>
        <v>11.72659043973203</v>
      </c>
      <c r="L35" s="12">
        <v>0</v>
      </c>
      <c r="M35" s="12">
        <f t="shared" si="6"/>
        <v>0</v>
      </c>
      <c r="N35" s="12">
        <v>0</v>
      </c>
      <c r="O35" s="12">
        <f t="shared" si="7"/>
        <v>0</v>
      </c>
      <c r="P35" s="12">
        <v>44816</v>
      </c>
      <c r="Q35" s="12">
        <f t="shared" si="8"/>
        <v>2.2573918299501337</v>
      </c>
      <c r="R35" s="12">
        <v>0</v>
      </c>
      <c r="S35" s="12">
        <f t="shared" si="9"/>
        <v>0</v>
      </c>
      <c r="T35" s="12">
        <v>0</v>
      </c>
      <c r="U35" s="12">
        <f t="shared" si="10"/>
        <v>0</v>
      </c>
      <c r="V35" s="12">
        <v>0</v>
      </c>
      <c r="W35" s="12">
        <f t="shared" si="11"/>
        <v>0</v>
      </c>
      <c r="X35" s="12">
        <v>0</v>
      </c>
      <c r="Y35" s="12">
        <f t="shared" si="12"/>
        <v>0</v>
      </c>
      <c r="Z35" s="12">
        <v>222162</v>
      </c>
      <c r="AA35" s="12">
        <f t="shared" si="13"/>
        <v>11.190349065632399</v>
      </c>
      <c r="AB35" s="12">
        <v>28260</v>
      </c>
      <c r="AC35" s="12">
        <f t="shared" si="14"/>
        <v>1.423462449000151</v>
      </c>
      <c r="AD35" s="12">
        <v>362303</v>
      </c>
      <c r="AE35" s="12">
        <f t="shared" si="15"/>
        <v>18.249282224348963</v>
      </c>
      <c r="AF35" s="12">
        <v>0</v>
      </c>
      <c r="AG35" s="12">
        <f t="shared" si="0"/>
        <v>0</v>
      </c>
      <c r="AH35" s="12">
        <v>129249</v>
      </c>
      <c r="AI35" s="12">
        <f t="shared" si="1"/>
        <v>6.510300710220118</v>
      </c>
      <c r="AJ35" s="13">
        <f t="shared" si="16"/>
        <v>1271807</v>
      </c>
      <c r="AK35" s="12">
        <f t="shared" si="17"/>
        <v>64.0611998186672</v>
      </c>
    </row>
    <row r="36" spans="1:37" ht="12.75">
      <c r="A36" s="9">
        <v>33</v>
      </c>
      <c r="B36" s="2" t="s">
        <v>48</v>
      </c>
      <c r="C36" s="19">
        <v>2445</v>
      </c>
      <c r="D36" s="12">
        <v>268562</v>
      </c>
      <c r="E36" s="12">
        <f t="shared" si="2"/>
        <v>109.84130879345604</v>
      </c>
      <c r="F36" s="12">
        <v>0</v>
      </c>
      <c r="G36" s="12">
        <f t="shared" si="3"/>
        <v>0</v>
      </c>
      <c r="H36" s="12">
        <v>0</v>
      </c>
      <c r="I36" s="12">
        <f t="shared" si="4"/>
        <v>0</v>
      </c>
      <c r="J36" s="12">
        <v>13638</v>
      </c>
      <c r="K36" s="12">
        <f t="shared" si="5"/>
        <v>5.577914110429448</v>
      </c>
      <c r="L36" s="12">
        <v>0</v>
      </c>
      <c r="M36" s="12">
        <f t="shared" si="6"/>
        <v>0</v>
      </c>
      <c r="N36" s="12">
        <v>0</v>
      </c>
      <c r="O36" s="12">
        <f t="shared" si="7"/>
        <v>0</v>
      </c>
      <c r="P36" s="12">
        <v>3907</v>
      </c>
      <c r="Q36" s="12">
        <f t="shared" si="8"/>
        <v>1.597955010224949</v>
      </c>
      <c r="R36" s="12">
        <v>0</v>
      </c>
      <c r="S36" s="12">
        <f t="shared" si="9"/>
        <v>0</v>
      </c>
      <c r="T36" s="12">
        <v>0</v>
      </c>
      <c r="U36" s="12">
        <f t="shared" si="10"/>
        <v>0</v>
      </c>
      <c r="V36" s="12">
        <v>16507</v>
      </c>
      <c r="W36" s="12">
        <f t="shared" si="11"/>
        <v>6.7513292433537835</v>
      </c>
      <c r="X36" s="12">
        <v>58751</v>
      </c>
      <c r="Y36" s="12">
        <f t="shared" si="12"/>
        <v>24.029038854805727</v>
      </c>
      <c r="Z36" s="12">
        <v>32454</v>
      </c>
      <c r="AA36" s="12">
        <f t="shared" si="13"/>
        <v>13.273619631901841</v>
      </c>
      <c r="AB36" s="12">
        <v>13622</v>
      </c>
      <c r="AC36" s="12">
        <f t="shared" si="14"/>
        <v>5.571370143149284</v>
      </c>
      <c r="AD36" s="12">
        <v>0</v>
      </c>
      <c r="AE36" s="12">
        <f t="shared" si="15"/>
        <v>0</v>
      </c>
      <c r="AF36" s="12">
        <v>24</v>
      </c>
      <c r="AG36" s="12">
        <f aca="true" t="shared" si="18" ref="AG36:AG67">AF36/$C36</f>
        <v>0.0098159509202454</v>
      </c>
      <c r="AH36" s="12">
        <v>5891</v>
      </c>
      <c r="AI36" s="12">
        <f aca="true" t="shared" si="19" ref="AI36:AI67">AH36/$C36</f>
        <v>2.4094069529652353</v>
      </c>
      <c r="AJ36" s="13">
        <f t="shared" si="16"/>
        <v>413356</v>
      </c>
      <c r="AK36" s="12">
        <f t="shared" si="17"/>
        <v>169.06175869120653</v>
      </c>
    </row>
    <row r="37" spans="1:37" ht="12.75">
      <c r="A37" s="9">
        <v>34</v>
      </c>
      <c r="B37" s="2" t="s">
        <v>49</v>
      </c>
      <c r="C37" s="19">
        <v>5255</v>
      </c>
      <c r="D37" s="12">
        <v>373440</v>
      </c>
      <c r="E37" s="12">
        <f t="shared" si="2"/>
        <v>71.06374881065652</v>
      </c>
      <c r="F37" s="12">
        <v>37491</v>
      </c>
      <c r="G37" s="12">
        <f t="shared" si="3"/>
        <v>7.134348239771646</v>
      </c>
      <c r="H37" s="12">
        <v>0</v>
      </c>
      <c r="I37" s="12">
        <f t="shared" si="4"/>
        <v>0</v>
      </c>
      <c r="J37" s="12">
        <v>280</v>
      </c>
      <c r="K37" s="12">
        <f t="shared" si="5"/>
        <v>0.0532825880114177</v>
      </c>
      <c r="L37" s="12">
        <v>59000</v>
      </c>
      <c r="M37" s="12">
        <f t="shared" si="6"/>
        <v>11.227402473834443</v>
      </c>
      <c r="N37" s="12">
        <v>0</v>
      </c>
      <c r="O37" s="12">
        <f t="shared" si="7"/>
        <v>0</v>
      </c>
      <c r="P37" s="12">
        <v>9037</v>
      </c>
      <c r="Q37" s="12">
        <f t="shared" si="8"/>
        <v>1.7196955280685062</v>
      </c>
      <c r="R37" s="12">
        <v>0</v>
      </c>
      <c r="S37" s="12">
        <f t="shared" si="9"/>
        <v>0</v>
      </c>
      <c r="T37" s="12">
        <v>15876</v>
      </c>
      <c r="U37" s="12">
        <f t="shared" si="10"/>
        <v>3.0211227402473835</v>
      </c>
      <c r="V37" s="12">
        <v>61563</v>
      </c>
      <c r="W37" s="12">
        <f t="shared" si="11"/>
        <v>11.715128449096099</v>
      </c>
      <c r="X37" s="12">
        <v>1882</v>
      </c>
      <c r="Y37" s="12">
        <f t="shared" si="12"/>
        <v>0.35813510941960036</v>
      </c>
      <c r="Z37" s="12">
        <v>74986</v>
      </c>
      <c r="AA37" s="12">
        <f t="shared" si="13"/>
        <v>14.269457659372026</v>
      </c>
      <c r="AB37" s="12">
        <v>9979</v>
      </c>
      <c r="AC37" s="12">
        <f t="shared" si="14"/>
        <v>1.8989533777354901</v>
      </c>
      <c r="AD37" s="12">
        <v>87322</v>
      </c>
      <c r="AE37" s="12">
        <f t="shared" si="15"/>
        <v>16.616936251189344</v>
      </c>
      <c r="AF37" s="12">
        <v>5560</v>
      </c>
      <c r="AG37" s="12">
        <f t="shared" si="18"/>
        <v>1.0580399619410086</v>
      </c>
      <c r="AH37" s="12">
        <v>748507</v>
      </c>
      <c r="AI37" s="12">
        <f t="shared" si="19"/>
        <v>142.4371075166508</v>
      </c>
      <c r="AJ37" s="13">
        <f t="shared" si="16"/>
        <v>1484923</v>
      </c>
      <c r="AK37" s="12">
        <f t="shared" si="17"/>
        <v>282.5733587059943</v>
      </c>
    </row>
    <row r="38" spans="1:37" ht="12.75">
      <c r="A38" s="10">
        <v>35</v>
      </c>
      <c r="B38" s="3" t="s">
        <v>50</v>
      </c>
      <c r="C38" s="20">
        <v>6940</v>
      </c>
      <c r="D38" s="14">
        <v>1247311</v>
      </c>
      <c r="E38" s="14">
        <f t="shared" si="2"/>
        <v>179.7278097982709</v>
      </c>
      <c r="F38" s="14">
        <v>0</v>
      </c>
      <c r="G38" s="14">
        <f t="shared" si="3"/>
        <v>0</v>
      </c>
      <c r="H38" s="14">
        <v>0</v>
      </c>
      <c r="I38" s="14">
        <f t="shared" si="4"/>
        <v>0</v>
      </c>
      <c r="J38" s="14">
        <v>168149</v>
      </c>
      <c r="K38" s="14">
        <f t="shared" si="5"/>
        <v>24.228962536023054</v>
      </c>
      <c r="L38" s="14">
        <v>95243</v>
      </c>
      <c r="M38" s="14">
        <f t="shared" si="6"/>
        <v>13.723775216138328</v>
      </c>
      <c r="N38" s="14">
        <v>0</v>
      </c>
      <c r="O38" s="14">
        <f t="shared" si="7"/>
        <v>0</v>
      </c>
      <c r="P38" s="14">
        <v>19144</v>
      </c>
      <c r="Q38" s="14">
        <f t="shared" si="8"/>
        <v>2.75850144092219</v>
      </c>
      <c r="R38" s="14">
        <v>0</v>
      </c>
      <c r="S38" s="14">
        <f t="shared" si="9"/>
        <v>0</v>
      </c>
      <c r="T38" s="14">
        <v>0</v>
      </c>
      <c r="U38" s="14">
        <f t="shared" si="10"/>
        <v>0</v>
      </c>
      <c r="V38" s="14">
        <v>40452</v>
      </c>
      <c r="W38" s="14">
        <f t="shared" si="11"/>
        <v>5.8288184438040345</v>
      </c>
      <c r="X38" s="14">
        <v>22966</v>
      </c>
      <c r="Y38" s="14">
        <f t="shared" si="12"/>
        <v>3.309221902017291</v>
      </c>
      <c r="Z38" s="14">
        <v>28878</v>
      </c>
      <c r="AA38" s="14">
        <f t="shared" si="13"/>
        <v>4.161095100864554</v>
      </c>
      <c r="AB38" s="14">
        <v>24394</v>
      </c>
      <c r="AC38" s="14">
        <f t="shared" si="14"/>
        <v>3.514985590778098</v>
      </c>
      <c r="AD38" s="14">
        <v>39759</v>
      </c>
      <c r="AE38" s="14">
        <f t="shared" si="15"/>
        <v>5.7289625360230545</v>
      </c>
      <c r="AF38" s="14">
        <v>2784</v>
      </c>
      <c r="AG38" s="14">
        <f t="shared" si="18"/>
        <v>0.40115273775216137</v>
      </c>
      <c r="AH38" s="14">
        <v>62505</v>
      </c>
      <c r="AI38" s="14">
        <f t="shared" si="19"/>
        <v>9.006484149855908</v>
      </c>
      <c r="AJ38" s="15">
        <f t="shared" si="16"/>
        <v>1751585</v>
      </c>
      <c r="AK38" s="14">
        <f t="shared" si="17"/>
        <v>252.38976945244957</v>
      </c>
    </row>
    <row r="39" spans="1:37" ht="12.75">
      <c r="A39" s="9">
        <v>36</v>
      </c>
      <c r="B39" s="2" t="s">
        <v>51</v>
      </c>
      <c r="C39" s="19">
        <v>73185</v>
      </c>
      <c r="D39" s="12">
        <v>17798965</v>
      </c>
      <c r="E39" s="12">
        <f t="shared" si="2"/>
        <v>243.20509667281547</v>
      </c>
      <c r="F39" s="12">
        <v>0</v>
      </c>
      <c r="G39" s="12">
        <f t="shared" si="3"/>
        <v>0</v>
      </c>
      <c r="H39" s="12">
        <v>0</v>
      </c>
      <c r="I39" s="12">
        <f t="shared" si="4"/>
        <v>0</v>
      </c>
      <c r="J39" s="12">
        <v>0</v>
      </c>
      <c r="K39" s="12">
        <f t="shared" si="5"/>
        <v>0</v>
      </c>
      <c r="L39" s="12">
        <v>1460208</v>
      </c>
      <c r="M39" s="12">
        <f t="shared" si="6"/>
        <v>19.95228530436565</v>
      </c>
      <c r="N39" s="12">
        <v>0</v>
      </c>
      <c r="O39" s="12">
        <f t="shared" si="7"/>
        <v>0</v>
      </c>
      <c r="P39" s="12">
        <v>0</v>
      </c>
      <c r="Q39" s="12">
        <f t="shared" si="8"/>
        <v>0</v>
      </c>
      <c r="R39" s="12">
        <v>65372</v>
      </c>
      <c r="S39" s="12">
        <f t="shared" si="9"/>
        <v>0.8932431509189042</v>
      </c>
      <c r="T39" s="12">
        <v>0</v>
      </c>
      <c r="U39" s="12">
        <f t="shared" si="10"/>
        <v>0</v>
      </c>
      <c r="V39" s="12">
        <v>0</v>
      </c>
      <c r="W39" s="12">
        <f t="shared" si="11"/>
        <v>0</v>
      </c>
      <c r="X39" s="12">
        <v>37352</v>
      </c>
      <c r="Y39" s="12">
        <f t="shared" si="12"/>
        <v>0.5103778096604495</v>
      </c>
      <c r="Z39" s="12">
        <v>1454691</v>
      </c>
      <c r="AA39" s="12">
        <f t="shared" si="13"/>
        <v>19.87690100430416</v>
      </c>
      <c r="AB39" s="12">
        <v>160000</v>
      </c>
      <c r="AC39" s="12">
        <f t="shared" si="14"/>
        <v>2.186240349798456</v>
      </c>
      <c r="AD39" s="12">
        <v>471958</v>
      </c>
      <c r="AE39" s="12">
        <f t="shared" si="15"/>
        <v>6.448835143813623</v>
      </c>
      <c r="AF39" s="12">
        <v>0</v>
      </c>
      <c r="AG39" s="12">
        <f t="shared" si="18"/>
        <v>0</v>
      </c>
      <c r="AH39" s="12">
        <v>3124695</v>
      </c>
      <c r="AI39" s="12">
        <f t="shared" si="19"/>
        <v>42.69583931133429</v>
      </c>
      <c r="AJ39" s="13">
        <f t="shared" si="16"/>
        <v>24573241</v>
      </c>
      <c r="AK39" s="12">
        <f t="shared" si="17"/>
        <v>335.768818747011</v>
      </c>
    </row>
    <row r="40" spans="1:37" ht="12.75">
      <c r="A40" s="9">
        <v>37</v>
      </c>
      <c r="B40" s="2" t="s">
        <v>52</v>
      </c>
      <c r="C40" s="19">
        <v>17760</v>
      </c>
      <c r="D40" s="12">
        <v>287016</v>
      </c>
      <c r="E40" s="12">
        <f t="shared" si="2"/>
        <v>16.160810810810812</v>
      </c>
      <c r="F40" s="12">
        <v>44208</v>
      </c>
      <c r="G40" s="12">
        <f t="shared" si="3"/>
        <v>2.4891891891891893</v>
      </c>
      <c r="H40" s="12">
        <v>0</v>
      </c>
      <c r="I40" s="12">
        <f t="shared" si="4"/>
        <v>0</v>
      </c>
      <c r="J40" s="12">
        <v>430612</v>
      </c>
      <c r="K40" s="12">
        <f t="shared" si="5"/>
        <v>24.24617117117117</v>
      </c>
      <c r="L40" s="12">
        <v>0</v>
      </c>
      <c r="M40" s="12">
        <f t="shared" si="6"/>
        <v>0</v>
      </c>
      <c r="N40" s="12">
        <v>0</v>
      </c>
      <c r="O40" s="12">
        <f t="shared" si="7"/>
        <v>0</v>
      </c>
      <c r="P40" s="12">
        <v>28637</v>
      </c>
      <c r="Q40" s="12">
        <f t="shared" si="8"/>
        <v>1.6124436936936937</v>
      </c>
      <c r="R40" s="12">
        <v>0</v>
      </c>
      <c r="S40" s="12">
        <f t="shared" si="9"/>
        <v>0</v>
      </c>
      <c r="T40" s="12">
        <v>0</v>
      </c>
      <c r="U40" s="12">
        <f t="shared" si="10"/>
        <v>0</v>
      </c>
      <c r="V40" s="12">
        <v>79628</v>
      </c>
      <c r="W40" s="12">
        <f t="shared" si="11"/>
        <v>4.483558558558559</v>
      </c>
      <c r="X40" s="12">
        <v>0</v>
      </c>
      <c r="Y40" s="12">
        <f t="shared" si="12"/>
        <v>0</v>
      </c>
      <c r="Z40" s="12">
        <v>104915</v>
      </c>
      <c r="AA40" s="12">
        <f t="shared" si="13"/>
        <v>5.907376126126126</v>
      </c>
      <c r="AB40" s="12">
        <v>38131</v>
      </c>
      <c r="AC40" s="12">
        <f t="shared" si="14"/>
        <v>2.1470157657657656</v>
      </c>
      <c r="AD40" s="12">
        <v>1095543</v>
      </c>
      <c r="AE40" s="12">
        <f t="shared" si="15"/>
        <v>61.68597972972973</v>
      </c>
      <c r="AF40" s="12">
        <v>8510</v>
      </c>
      <c r="AG40" s="12">
        <f t="shared" si="18"/>
        <v>0.4791666666666667</v>
      </c>
      <c r="AH40" s="12">
        <v>540405</v>
      </c>
      <c r="AI40" s="12">
        <f t="shared" si="19"/>
        <v>30.42820945945946</v>
      </c>
      <c r="AJ40" s="13">
        <f t="shared" si="16"/>
        <v>2657605</v>
      </c>
      <c r="AK40" s="12">
        <f t="shared" si="17"/>
        <v>149.63992117117118</v>
      </c>
    </row>
    <row r="41" spans="1:37" ht="12.75">
      <c r="A41" s="9">
        <v>38</v>
      </c>
      <c r="B41" s="2" t="s">
        <v>53</v>
      </c>
      <c r="C41" s="19">
        <v>4923</v>
      </c>
      <c r="D41" s="12">
        <v>343619</v>
      </c>
      <c r="E41" s="12">
        <f t="shared" si="2"/>
        <v>69.79869997968719</v>
      </c>
      <c r="F41" s="12">
        <v>59010</v>
      </c>
      <c r="G41" s="12">
        <f t="shared" si="3"/>
        <v>11.986593540524071</v>
      </c>
      <c r="H41" s="12">
        <v>0</v>
      </c>
      <c r="I41" s="12">
        <f t="shared" si="4"/>
        <v>0</v>
      </c>
      <c r="J41" s="12">
        <v>0</v>
      </c>
      <c r="K41" s="12">
        <f t="shared" si="5"/>
        <v>0</v>
      </c>
      <c r="L41" s="12">
        <v>313981</v>
      </c>
      <c r="M41" s="12">
        <f t="shared" si="6"/>
        <v>63.77838716229941</v>
      </c>
      <c r="N41" s="12">
        <v>0</v>
      </c>
      <c r="O41" s="12">
        <f t="shared" si="7"/>
        <v>0</v>
      </c>
      <c r="P41" s="12">
        <v>0</v>
      </c>
      <c r="Q41" s="12">
        <f t="shared" si="8"/>
        <v>0</v>
      </c>
      <c r="R41" s="12">
        <v>0</v>
      </c>
      <c r="S41" s="12">
        <f t="shared" si="9"/>
        <v>0</v>
      </c>
      <c r="T41" s="12">
        <v>0</v>
      </c>
      <c r="U41" s="12">
        <f t="shared" si="10"/>
        <v>0</v>
      </c>
      <c r="V41" s="12">
        <v>15087</v>
      </c>
      <c r="W41" s="12">
        <f t="shared" si="11"/>
        <v>3.0645947592931138</v>
      </c>
      <c r="X41" s="12">
        <v>0</v>
      </c>
      <c r="Y41" s="12">
        <f t="shared" si="12"/>
        <v>0</v>
      </c>
      <c r="Z41" s="12">
        <v>36325</v>
      </c>
      <c r="AA41" s="12">
        <f t="shared" si="13"/>
        <v>7.378630916108064</v>
      </c>
      <c r="AB41" s="12">
        <v>20498</v>
      </c>
      <c r="AC41" s="12">
        <f t="shared" si="14"/>
        <v>4.16372130814544</v>
      </c>
      <c r="AD41" s="12">
        <v>27260</v>
      </c>
      <c r="AE41" s="12">
        <f t="shared" si="15"/>
        <v>5.537274019906561</v>
      </c>
      <c r="AF41" s="12">
        <v>16260</v>
      </c>
      <c r="AG41" s="12">
        <f t="shared" si="18"/>
        <v>3.302864107251676</v>
      </c>
      <c r="AH41" s="12">
        <v>42970</v>
      </c>
      <c r="AI41" s="12">
        <f t="shared" si="19"/>
        <v>8.728417631525492</v>
      </c>
      <c r="AJ41" s="13">
        <f t="shared" si="16"/>
        <v>875010</v>
      </c>
      <c r="AK41" s="12">
        <f t="shared" si="17"/>
        <v>177.73918342474101</v>
      </c>
    </row>
    <row r="42" spans="1:37" ht="12.75">
      <c r="A42" s="9">
        <v>39</v>
      </c>
      <c r="B42" s="2" t="s">
        <v>54</v>
      </c>
      <c r="C42" s="19">
        <v>3207</v>
      </c>
      <c r="D42" s="12">
        <v>383391</v>
      </c>
      <c r="E42" s="12">
        <f t="shared" si="2"/>
        <v>119.54817586529467</v>
      </c>
      <c r="F42" s="12">
        <v>0</v>
      </c>
      <c r="G42" s="12">
        <f t="shared" si="3"/>
        <v>0</v>
      </c>
      <c r="H42" s="12">
        <v>0</v>
      </c>
      <c r="I42" s="12">
        <f t="shared" si="4"/>
        <v>0</v>
      </c>
      <c r="J42" s="12">
        <v>180831</v>
      </c>
      <c r="K42" s="12">
        <f t="shared" si="5"/>
        <v>56.38634237605238</v>
      </c>
      <c r="L42" s="12">
        <v>117831</v>
      </c>
      <c r="M42" s="12">
        <f t="shared" si="6"/>
        <v>36.74181478016838</v>
      </c>
      <c r="N42" s="12">
        <v>0</v>
      </c>
      <c r="O42" s="12">
        <f t="shared" si="7"/>
        <v>0</v>
      </c>
      <c r="P42" s="12">
        <v>0</v>
      </c>
      <c r="Q42" s="12">
        <f t="shared" si="8"/>
        <v>0</v>
      </c>
      <c r="R42" s="12">
        <v>0</v>
      </c>
      <c r="S42" s="12">
        <f t="shared" si="9"/>
        <v>0</v>
      </c>
      <c r="T42" s="12">
        <v>0</v>
      </c>
      <c r="U42" s="12">
        <f t="shared" si="10"/>
        <v>0</v>
      </c>
      <c r="V42" s="12">
        <v>95633</v>
      </c>
      <c r="W42" s="12">
        <f t="shared" si="11"/>
        <v>29.82008107265357</v>
      </c>
      <c r="X42" s="12">
        <v>150</v>
      </c>
      <c r="Y42" s="12">
        <f t="shared" si="12"/>
        <v>0.04677268475210477</v>
      </c>
      <c r="Z42" s="12">
        <v>30948</v>
      </c>
      <c r="AA42" s="12">
        <f t="shared" si="13"/>
        <v>9.650140318054257</v>
      </c>
      <c r="AB42" s="12">
        <v>17250</v>
      </c>
      <c r="AC42" s="12">
        <f t="shared" si="14"/>
        <v>5.378858746492049</v>
      </c>
      <c r="AD42" s="12">
        <v>88468</v>
      </c>
      <c r="AE42" s="12">
        <f t="shared" si="15"/>
        <v>27.585905830994697</v>
      </c>
      <c r="AF42" s="12">
        <v>1790</v>
      </c>
      <c r="AG42" s="12">
        <f t="shared" si="18"/>
        <v>0.5581540380417837</v>
      </c>
      <c r="AH42" s="12">
        <v>11765</v>
      </c>
      <c r="AI42" s="12">
        <f t="shared" si="19"/>
        <v>3.6685375740567507</v>
      </c>
      <c r="AJ42" s="13">
        <f t="shared" si="16"/>
        <v>928057</v>
      </c>
      <c r="AK42" s="12">
        <f t="shared" si="17"/>
        <v>289.38478328656066</v>
      </c>
    </row>
    <row r="43" spans="1:37" ht="12.75">
      <c r="A43" s="10">
        <v>40</v>
      </c>
      <c r="B43" s="3" t="s">
        <v>55</v>
      </c>
      <c r="C43" s="20">
        <v>22996</v>
      </c>
      <c r="D43" s="14">
        <v>222312</v>
      </c>
      <c r="E43" s="14">
        <f t="shared" si="2"/>
        <v>9.667420420942772</v>
      </c>
      <c r="F43" s="14">
        <v>0</v>
      </c>
      <c r="G43" s="14">
        <f t="shared" si="3"/>
        <v>0</v>
      </c>
      <c r="H43" s="14">
        <v>0</v>
      </c>
      <c r="I43" s="14">
        <f t="shared" si="4"/>
        <v>0</v>
      </c>
      <c r="J43" s="14">
        <v>736901</v>
      </c>
      <c r="K43" s="14">
        <f t="shared" si="5"/>
        <v>32.044746912506525</v>
      </c>
      <c r="L43" s="14">
        <v>0</v>
      </c>
      <c r="M43" s="14">
        <f t="shared" si="6"/>
        <v>0</v>
      </c>
      <c r="N43" s="14">
        <v>0</v>
      </c>
      <c r="O43" s="14">
        <f t="shared" si="7"/>
        <v>0</v>
      </c>
      <c r="P43" s="14">
        <v>0</v>
      </c>
      <c r="Q43" s="14">
        <f t="shared" si="8"/>
        <v>0</v>
      </c>
      <c r="R43" s="14">
        <v>0</v>
      </c>
      <c r="S43" s="14">
        <f t="shared" si="9"/>
        <v>0</v>
      </c>
      <c r="T43" s="14">
        <v>32981</v>
      </c>
      <c r="U43" s="14">
        <f t="shared" si="10"/>
        <v>1.4342059488606713</v>
      </c>
      <c r="V43" s="14">
        <v>146336</v>
      </c>
      <c r="W43" s="14">
        <f t="shared" si="11"/>
        <v>6.363541485475735</v>
      </c>
      <c r="X43" s="14">
        <v>45726</v>
      </c>
      <c r="Y43" s="14">
        <f t="shared" si="12"/>
        <v>1.9884327709166811</v>
      </c>
      <c r="Z43" s="14">
        <v>400864</v>
      </c>
      <c r="AA43" s="14">
        <f t="shared" si="13"/>
        <v>17.43190120020873</v>
      </c>
      <c r="AB43" s="14">
        <v>50781</v>
      </c>
      <c r="AC43" s="14">
        <f t="shared" si="14"/>
        <v>2.2082536093233607</v>
      </c>
      <c r="AD43" s="14">
        <v>723990</v>
      </c>
      <c r="AE43" s="14">
        <f t="shared" si="15"/>
        <v>31.483301443729346</v>
      </c>
      <c r="AF43" s="14">
        <v>1300</v>
      </c>
      <c r="AG43" s="14">
        <f t="shared" si="18"/>
        <v>0.05653157070794921</v>
      </c>
      <c r="AH43" s="14">
        <v>84904</v>
      </c>
      <c r="AI43" s="14">
        <f t="shared" si="19"/>
        <v>3.692120368759784</v>
      </c>
      <c r="AJ43" s="15">
        <f t="shared" si="16"/>
        <v>2446095</v>
      </c>
      <c r="AK43" s="14">
        <f t="shared" si="17"/>
        <v>106.37045573143155</v>
      </c>
    </row>
    <row r="44" spans="1:37" ht="12.75">
      <c r="A44" s="9">
        <v>41</v>
      </c>
      <c r="B44" s="2" t="s">
        <v>56</v>
      </c>
      <c r="C44" s="19">
        <v>1728</v>
      </c>
      <c r="D44" s="12">
        <v>211036</v>
      </c>
      <c r="E44" s="12">
        <f t="shared" si="2"/>
        <v>122.12731481481481</v>
      </c>
      <c r="F44" s="12">
        <v>160101</v>
      </c>
      <c r="G44" s="12">
        <f t="shared" si="3"/>
        <v>92.65104166666667</v>
      </c>
      <c r="H44" s="12">
        <v>0</v>
      </c>
      <c r="I44" s="12">
        <f t="shared" si="4"/>
        <v>0</v>
      </c>
      <c r="J44" s="12">
        <v>64613</v>
      </c>
      <c r="K44" s="12">
        <f t="shared" si="5"/>
        <v>37.391782407407405</v>
      </c>
      <c r="L44" s="12">
        <v>20000</v>
      </c>
      <c r="M44" s="12">
        <f t="shared" si="6"/>
        <v>11.574074074074074</v>
      </c>
      <c r="N44" s="12">
        <v>0</v>
      </c>
      <c r="O44" s="12">
        <f t="shared" si="7"/>
        <v>0</v>
      </c>
      <c r="P44" s="12">
        <v>0</v>
      </c>
      <c r="Q44" s="12">
        <f t="shared" si="8"/>
        <v>0</v>
      </c>
      <c r="R44" s="12">
        <v>1055</v>
      </c>
      <c r="S44" s="12">
        <f t="shared" si="9"/>
        <v>0.6105324074074074</v>
      </c>
      <c r="T44" s="12">
        <v>0</v>
      </c>
      <c r="U44" s="12">
        <f t="shared" si="10"/>
        <v>0</v>
      </c>
      <c r="V44" s="12">
        <v>500</v>
      </c>
      <c r="W44" s="12">
        <f t="shared" si="11"/>
        <v>0.28935185185185186</v>
      </c>
      <c r="X44" s="12">
        <v>0</v>
      </c>
      <c r="Y44" s="12">
        <f t="shared" si="12"/>
        <v>0</v>
      </c>
      <c r="Z44" s="12">
        <v>12850</v>
      </c>
      <c r="AA44" s="12">
        <f t="shared" si="13"/>
        <v>7.436342592592593</v>
      </c>
      <c r="AB44" s="12">
        <v>20174</v>
      </c>
      <c r="AC44" s="12">
        <f t="shared" si="14"/>
        <v>11.674768518518519</v>
      </c>
      <c r="AD44" s="12">
        <v>97609</v>
      </c>
      <c r="AE44" s="12">
        <f t="shared" si="15"/>
        <v>56.48668981481482</v>
      </c>
      <c r="AF44" s="12">
        <v>1760</v>
      </c>
      <c r="AG44" s="12">
        <f t="shared" si="18"/>
        <v>1.0185185185185186</v>
      </c>
      <c r="AH44" s="12">
        <v>62</v>
      </c>
      <c r="AI44" s="12">
        <f t="shared" si="19"/>
        <v>0.03587962962962963</v>
      </c>
      <c r="AJ44" s="13">
        <f t="shared" si="16"/>
        <v>589760</v>
      </c>
      <c r="AK44" s="12">
        <f t="shared" si="17"/>
        <v>341.2962962962963</v>
      </c>
    </row>
    <row r="45" spans="1:37" ht="12.75">
      <c r="A45" s="9">
        <v>42</v>
      </c>
      <c r="B45" s="2" t="s">
        <v>57</v>
      </c>
      <c r="C45" s="19">
        <v>3572</v>
      </c>
      <c r="D45" s="12">
        <v>308245</v>
      </c>
      <c r="E45" s="12">
        <f t="shared" si="2"/>
        <v>86.2947928331467</v>
      </c>
      <c r="F45" s="12">
        <v>0</v>
      </c>
      <c r="G45" s="12">
        <f t="shared" si="3"/>
        <v>0</v>
      </c>
      <c r="H45" s="12">
        <v>0</v>
      </c>
      <c r="I45" s="12">
        <f t="shared" si="4"/>
        <v>0</v>
      </c>
      <c r="J45" s="12">
        <v>0</v>
      </c>
      <c r="K45" s="12">
        <f t="shared" si="5"/>
        <v>0</v>
      </c>
      <c r="L45" s="12">
        <v>43837</v>
      </c>
      <c r="M45" s="12">
        <f t="shared" si="6"/>
        <v>12.272396416573349</v>
      </c>
      <c r="N45" s="12">
        <v>0</v>
      </c>
      <c r="O45" s="12">
        <f t="shared" si="7"/>
        <v>0</v>
      </c>
      <c r="P45" s="12">
        <v>0</v>
      </c>
      <c r="Q45" s="12">
        <f t="shared" si="8"/>
        <v>0</v>
      </c>
      <c r="R45" s="12">
        <v>0</v>
      </c>
      <c r="S45" s="12">
        <f t="shared" si="9"/>
        <v>0</v>
      </c>
      <c r="T45" s="12">
        <v>0</v>
      </c>
      <c r="U45" s="12">
        <f t="shared" si="10"/>
        <v>0</v>
      </c>
      <c r="V45" s="12">
        <v>300</v>
      </c>
      <c r="W45" s="12">
        <f t="shared" si="11"/>
        <v>0.083986562150056</v>
      </c>
      <c r="X45" s="12">
        <v>0</v>
      </c>
      <c r="Y45" s="12">
        <f t="shared" si="12"/>
        <v>0</v>
      </c>
      <c r="Z45" s="12">
        <v>4831</v>
      </c>
      <c r="AA45" s="12">
        <f t="shared" si="13"/>
        <v>1.3524636058230683</v>
      </c>
      <c r="AB45" s="12">
        <v>22820</v>
      </c>
      <c r="AC45" s="12">
        <f t="shared" si="14"/>
        <v>6.388577827547592</v>
      </c>
      <c r="AD45" s="12">
        <v>254652</v>
      </c>
      <c r="AE45" s="12">
        <f t="shared" si="15"/>
        <v>71.29115341545352</v>
      </c>
      <c r="AF45" s="12">
        <v>0</v>
      </c>
      <c r="AG45" s="12">
        <f t="shared" si="18"/>
        <v>0</v>
      </c>
      <c r="AH45" s="12">
        <v>28198</v>
      </c>
      <c r="AI45" s="12">
        <f t="shared" si="19"/>
        <v>7.89417693169093</v>
      </c>
      <c r="AJ45" s="13">
        <f t="shared" si="16"/>
        <v>662883</v>
      </c>
      <c r="AK45" s="12">
        <f t="shared" si="17"/>
        <v>185.57754759238523</v>
      </c>
    </row>
    <row r="46" spans="1:37" ht="12.75">
      <c r="A46" s="9">
        <v>43</v>
      </c>
      <c r="B46" s="2" t="s">
        <v>58</v>
      </c>
      <c r="C46" s="19">
        <v>4312</v>
      </c>
      <c r="D46" s="12">
        <v>92965</v>
      </c>
      <c r="E46" s="12">
        <f t="shared" si="2"/>
        <v>21.55960111317254</v>
      </c>
      <c r="F46" s="12">
        <v>0</v>
      </c>
      <c r="G46" s="12">
        <f t="shared" si="3"/>
        <v>0</v>
      </c>
      <c r="H46" s="12">
        <v>0</v>
      </c>
      <c r="I46" s="12">
        <f t="shared" si="4"/>
        <v>0</v>
      </c>
      <c r="J46" s="12">
        <v>109941</v>
      </c>
      <c r="K46" s="12">
        <f t="shared" si="5"/>
        <v>25.49652133580705</v>
      </c>
      <c r="L46" s="12">
        <v>52874</v>
      </c>
      <c r="M46" s="12">
        <f t="shared" si="6"/>
        <v>12.262059369202227</v>
      </c>
      <c r="N46" s="12">
        <v>0</v>
      </c>
      <c r="O46" s="12">
        <f t="shared" si="7"/>
        <v>0</v>
      </c>
      <c r="P46" s="12">
        <v>0</v>
      </c>
      <c r="Q46" s="12">
        <f t="shared" si="8"/>
        <v>0</v>
      </c>
      <c r="R46" s="12">
        <v>0</v>
      </c>
      <c r="S46" s="12">
        <f t="shared" si="9"/>
        <v>0</v>
      </c>
      <c r="T46" s="12">
        <v>0</v>
      </c>
      <c r="U46" s="12">
        <f t="shared" si="10"/>
        <v>0</v>
      </c>
      <c r="V46" s="12">
        <v>68070</v>
      </c>
      <c r="W46" s="12">
        <f t="shared" si="11"/>
        <v>15.786178107606679</v>
      </c>
      <c r="X46" s="12">
        <v>7697</v>
      </c>
      <c r="Y46" s="12">
        <f t="shared" si="12"/>
        <v>1.7850185528756957</v>
      </c>
      <c r="Z46" s="12">
        <v>28071</v>
      </c>
      <c r="AA46" s="12">
        <f t="shared" si="13"/>
        <v>6.509972170686456</v>
      </c>
      <c r="AB46" s="12">
        <v>17335</v>
      </c>
      <c r="AC46" s="12">
        <f t="shared" si="14"/>
        <v>4.02017625231911</v>
      </c>
      <c r="AD46" s="12">
        <v>336595</v>
      </c>
      <c r="AE46" s="12">
        <f t="shared" si="15"/>
        <v>78.06006493506493</v>
      </c>
      <c r="AF46" s="12">
        <v>1212</v>
      </c>
      <c r="AG46" s="12">
        <f t="shared" si="18"/>
        <v>0.2810760667903525</v>
      </c>
      <c r="AH46" s="12">
        <v>63606</v>
      </c>
      <c r="AI46" s="12">
        <f t="shared" si="19"/>
        <v>14.750927643784786</v>
      </c>
      <c r="AJ46" s="13">
        <f t="shared" si="16"/>
        <v>778366</v>
      </c>
      <c r="AK46" s="12">
        <f t="shared" si="17"/>
        <v>180.51159554730984</v>
      </c>
    </row>
    <row r="47" spans="1:37" ht="12.75">
      <c r="A47" s="9">
        <v>44</v>
      </c>
      <c r="B47" s="2" t="s">
        <v>59</v>
      </c>
      <c r="C47" s="19">
        <v>8575</v>
      </c>
      <c r="D47" s="12">
        <v>321339</v>
      </c>
      <c r="E47" s="12">
        <f t="shared" si="2"/>
        <v>37.47393586005831</v>
      </c>
      <c r="F47" s="12">
        <v>0</v>
      </c>
      <c r="G47" s="12">
        <f t="shared" si="3"/>
        <v>0</v>
      </c>
      <c r="H47" s="12">
        <v>86551</v>
      </c>
      <c r="I47" s="12">
        <f t="shared" si="4"/>
        <v>10.093411078717201</v>
      </c>
      <c r="J47" s="12">
        <v>302629</v>
      </c>
      <c r="K47" s="12">
        <f t="shared" si="5"/>
        <v>35.29201166180758</v>
      </c>
      <c r="L47" s="12">
        <v>0</v>
      </c>
      <c r="M47" s="12">
        <f t="shared" si="6"/>
        <v>0</v>
      </c>
      <c r="N47" s="12">
        <v>0</v>
      </c>
      <c r="O47" s="12">
        <f t="shared" si="7"/>
        <v>0</v>
      </c>
      <c r="P47" s="12">
        <v>33153</v>
      </c>
      <c r="Q47" s="12">
        <f t="shared" si="8"/>
        <v>3.8662390670553934</v>
      </c>
      <c r="R47" s="12">
        <v>0</v>
      </c>
      <c r="S47" s="12">
        <f t="shared" si="9"/>
        <v>0</v>
      </c>
      <c r="T47" s="12">
        <v>0</v>
      </c>
      <c r="U47" s="12">
        <f t="shared" si="10"/>
        <v>0</v>
      </c>
      <c r="V47" s="12">
        <v>115575</v>
      </c>
      <c r="W47" s="12">
        <f t="shared" si="11"/>
        <v>13.478134110787172</v>
      </c>
      <c r="X47" s="12">
        <v>10810</v>
      </c>
      <c r="Y47" s="12">
        <f t="shared" si="12"/>
        <v>1.2606413994169097</v>
      </c>
      <c r="Z47" s="12">
        <v>34184</v>
      </c>
      <c r="AA47" s="12">
        <f t="shared" si="13"/>
        <v>3.9864723032069973</v>
      </c>
      <c r="AB47" s="12">
        <v>26380</v>
      </c>
      <c r="AC47" s="12">
        <f t="shared" si="14"/>
        <v>3.076384839650146</v>
      </c>
      <c r="AD47" s="12">
        <v>102592</v>
      </c>
      <c r="AE47" s="12">
        <f t="shared" si="15"/>
        <v>11.96408163265306</v>
      </c>
      <c r="AF47" s="12">
        <v>4189</v>
      </c>
      <c r="AG47" s="12">
        <f t="shared" si="18"/>
        <v>0.4885131195335277</v>
      </c>
      <c r="AH47" s="12">
        <v>147258</v>
      </c>
      <c r="AI47" s="12">
        <f t="shared" si="19"/>
        <v>17.172944606413996</v>
      </c>
      <c r="AJ47" s="13">
        <f t="shared" si="16"/>
        <v>1184660</v>
      </c>
      <c r="AK47" s="12">
        <f t="shared" si="17"/>
        <v>138.1527696793003</v>
      </c>
    </row>
    <row r="48" spans="1:37" ht="12.75">
      <c r="A48" s="10">
        <v>45</v>
      </c>
      <c r="B48" s="3" t="s">
        <v>60</v>
      </c>
      <c r="C48" s="20">
        <v>9819</v>
      </c>
      <c r="D48" s="14">
        <v>1382917</v>
      </c>
      <c r="E48" s="14">
        <f t="shared" si="2"/>
        <v>140.84092066401874</v>
      </c>
      <c r="F48" s="14">
        <v>441</v>
      </c>
      <c r="G48" s="14">
        <f t="shared" si="3"/>
        <v>0.044912923923006415</v>
      </c>
      <c r="H48" s="14">
        <v>0</v>
      </c>
      <c r="I48" s="14">
        <f t="shared" si="4"/>
        <v>0</v>
      </c>
      <c r="J48" s="14">
        <v>444589</v>
      </c>
      <c r="K48" s="14">
        <f t="shared" si="5"/>
        <v>45.27843975964966</v>
      </c>
      <c r="L48" s="14">
        <v>-494782</v>
      </c>
      <c r="M48" s="14">
        <f t="shared" si="6"/>
        <v>-50.3902637743151</v>
      </c>
      <c r="N48" s="14">
        <v>0</v>
      </c>
      <c r="O48" s="14">
        <f t="shared" si="7"/>
        <v>0</v>
      </c>
      <c r="P48" s="14">
        <v>20109</v>
      </c>
      <c r="Q48" s="14">
        <f t="shared" si="8"/>
        <v>2.0479682248701496</v>
      </c>
      <c r="R48" s="14">
        <v>0</v>
      </c>
      <c r="S48" s="14">
        <f t="shared" si="9"/>
        <v>0</v>
      </c>
      <c r="T48" s="14">
        <v>0</v>
      </c>
      <c r="U48" s="14">
        <f t="shared" si="10"/>
        <v>0</v>
      </c>
      <c r="V48" s="14">
        <v>342584</v>
      </c>
      <c r="W48" s="14">
        <f t="shared" si="11"/>
        <v>34.88990732253794</v>
      </c>
      <c r="X48" s="14">
        <v>26037</v>
      </c>
      <c r="Y48" s="14">
        <f t="shared" si="12"/>
        <v>2.6516956920256645</v>
      </c>
      <c r="Z48" s="14">
        <v>181194</v>
      </c>
      <c r="AA48" s="14">
        <f t="shared" si="13"/>
        <v>18.453406660556066</v>
      </c>
      <c r="AB48" s="14">
        <v>27303</v>
      </c>
      <c r="AC48" s="14">
        <f t="shared" si="14"/>
        <v>2.7806293919951117</v>
      </c>
      <c r="AD48" s="14">
        <v>382243</v>
      </c>
      <c r="AE48" s="14">
        <f t="shared" si="15"/>
        <v>38.928913331296464</v>
      </c>
      <c r="AF48" s="14">
        <v>5500</v>
      </c>
      <c r="AG48" s="14">
        <f t="shared" si="18"/>
        <v>0.5601385069762705</v>
      </c>
      <c r="AH48" s="14">
        <v>274431</v>
      </c>
      <c r="AI48" s="14">
        <f t="shared" si="19"/>
        <v>27.948976474182707</v>
      </c>
      <c r="AJ48" s="15">
        <f t="shared" si="16"/>
        <v>2592566</v>
      </c>
      <c r="AK48" s="14">
        <f t="shared" si="17"/>
        <v>264.0356451777167</v>
      </c>
    </row>
    <row r="49" spans="1:37" ht="12.75">
      <c r="A49" s="9">
        <v>46</v>
      </c>
      <c r="B49" s="2" t="s">
        <v>61</v>
      </c>
      <c r="C49" s="19">
        <v>1410</v>
      </c>
      <c r="D49" s="12">
        <v>166550</v>
      </c>
      <c r="E49" s="12">
        <f t="shared" si="2"/>
        <v>118.12056737588652</v>
      </c>
      <c r="F49" s="12">
        <v>0</v>
      </c>
      <c r="G49" s="12">
        <f t="shared" si="3"/>
        <v>0</v>
      </c>
      <c r="H49" s="12">
        <v>0</v>
      </c>
      <c r="I49" s="12">
        <f t="shared" si="4"/>
        <v>0</v>
      </c>
      <c r="J49" s="12">
        <v>17989</v>
      </c>
      <c r="K49" s="12">
        <f t="shared" si="5"/>
        <v>12.758156028368795</v>
      </c>
      <c r="L49" s="12">
        <v>28259</v>
      </c>
      <c r="M49" s="12">
        <f t="shared" si="6"/>
        <v>20.041843971631206</v>
      </c>
      <c r="N49" s="12">
        <v>0</v>
      </c>
      <c r="O49" s="12">
        <f t="shared" si="7"/>
        <v>0</v>
      </c>
      <c r="P49" s="12">
        <v>10428</v>
      </c>
      <c r="Q49" s="12">
        <f t="shared" si="8"/>
        <v>7.395744680851064</v>
      </c>
      <c r="R49" s="12">
        <v>0</v>
      </c>
      <c r="S49" s="12">
        <f t="shared" si="9"/>
        <v>0</v>
      </c>
      <c r="T49" s="12">
        <v>0</v>
      </c>
      <c r="U49" s="12">
        <f t="shared" si="10"/>
        <v>0</v>
      </c>
      <c r="V49" s="12">
        <v>0</v>
      </c>
      <c r="W49" s="12">
        <f t="shared" si="11"/>
        <v>0</v>
      </c>
      <c r="X49" s="12">
        <v>0</v>
      </c>
      <c r="Y49" s="12">
        <f t="shared" si="12"/>
        <v>0</v>
      </c>
      <c r="Z49" s="12">
        <v>0</v>
      </c>
      <c r="AA49" s="12">
        <f t="shared" si="13"/>
        <v>0</v>
      </c>
      <c r="AB49" s="12">
        <v>15499</v>
      </c>
      <c r="AC49" s="12">
        <f t="shared" si="14"/>
        <v>10.992198581560285</v>
      </c>
      <c r="AD49" s="12">
        <v>601</v>
      </c>
      <c r="AE49" s="12">
        <f t="shared" si="15"/>
        <v>0.42624113475177305</v>
      </c>
      <c r="AF49" s="12">
        <v>0</v>
      </c>
      <c r="AG49" s="12">
        <f t="shared" si="18"/>
        <v>0</v>
      </c>
      <c r="AH49" s="12">
        <v>11623</v>
      </c>
      <c r="AI49" s="12">
        <f t="shared" si="19"/>
        <v>8.243262411347517</v>
      </c>
      <c r="AJ49" s="13">
        <f t="shared" si="16"/>
        <v>250949</v>
      </c>
      <c r="AK49" s="12">
        <f t="shared" si="17"/>
        <v>177.97801418439715</v>
      </c>
    </row>
    <row r="50" spans="1:37" ht="12.75">
      <c r="A50" s="9">
        <v>47</v>
      </c>
      <c r="B50" s="2" t="s">
        <v>62</v>
      </c>
      <c r="C50" s="19">
        <v>4064</v>
      </c>
      <c r="D50" s="12">
        <v>194868</v>
      </c>
      <c r="E50" s="12">
        <f t="shared" si="2"/>
        <v>47.949803149606296</v>
      </c>
      <c r="F50" s="12">
        <v>0</v>
      </c>
      <c r="G50" s="12">
        <f t="shared" si="3"/>
        <v>0</v>
      </c>
      <c r="H50" s="12">
        <v>0</v>
      </c>
      <c r="I50" s="12">
        <f t="shared" si="4"/>
        <v>0</v>
      </c>
      <c r="J50" s="12">
        <v>252843</v>
      </c>
      <c r="K50" s="12">
        <f t="shared" si="5"/>
        <v>62.21530511811024</v>
      </c>
      <c r="L50" s="12">
        <v>33625</v>
      </c>
      <c r="M50" s="12">
        <f t="shared" si="6"/>
        <v>8.27386811023622</v>
      </c>
      <c r="N50" s="12">
        <v>0</v>
      </c>
      <c r="O50" s="12">
        <f t="shared" si="7"/>
        <v>0</v>
      </c>
      <c r="P50" s="12">
        <v>0</v>
      </c>
      <c r="Q50" s="12">
        <f t="shared" si="8"/>
        <v>0</v>
      </c>
      <c r="R50" s="12">
        <v>0</v>
      </c>
      <c r="S50" s="12">
        <f t="shared" si="9"/>
        <v>0</v>
      </c>
      <c r="T50" s="12">
        <v>0</v>
      </c>
      <c r="U50" s="12">
        <f t="shared" si="10"/>
        <v>0</v>
      </c>
      <c r="V50" s="12">
        <v>18017</v>
      </c>
      <c r="W50" s="12">
        <f t="shared" si="11"/>
        <v>4.433316929133858</v>
      </c>
      <c r="X50" s="12">
        <v>4163</v>
      </c>
      <c r="Y50" s="12">
        <f t="shared" si="12"/>
        <v>1.0243602362204725</v>
      </c>
      <c r="Z50" s="12">
        <v>49836</v>
      </c>
      <c r="AA50" s="12">
        <f t="shared" si="13"/>
        <v>12.262795275590552</v>
      </c>
      <c r="AB50" s="12">
        <v>32850</v>
      </c>
      <c r="AC50" s="12">
        <f t="shared" si="14"/>
        <v>8.083169291338583</v>
      </c>
      <c r="AD50" s="12">
        <v>252944</v>
      </c>
      <c r="AE50" s="12">
        <f t="shared" si="15"/>
        <v>62.24015748031496</v>
      </c>
      <c r="AF50" s="12">
        <v>1350</v>
      </c>
      <c r="AG50" s="12">
        <f t="shared" si="18"/>
        <v>0.33218503937007876</v>
      </c>
      <c r="AH50" s="12">
        <v>62292</v>
      </c>
      <c r="AI50" s="12">
        <f t="shared" si="19"/>
        <v>15.327755905511811</v>
      </c>
      <c r="AJ50" s="13">
        <f t="shared" si="16"/>
        <v>902788</v>
      </c>
      <c r="AK50" s="12">
        <f t="shared" si="17"/>
        <v>222.14271653543307</v>
      </c>
    </row>
    <row r="51" spans="1:37" ht="12.75">
      <c r="A51" s="9">
        <v>48</v>
      </c>
      <c r="B51" s="2" t="s">
        <v>63</v>
      </c>
      <c r="C51" s="19">
        <v>6225</v>
      </c>
      <c r="D51" s="12">
        <v>393121</v>
      </c>
      <c r="E51" s="12">
        <f t="shared" si="2"/>
        <v>63.151967871485944</v>
      </c>
      <c r="F51" s="12">
        <v>0</v>
      </c>
      <c r="G51" s="12">
        <f t="shared" si="3"/>
        <v>0</v>
      </c>
      <c r="H51" s="12">
        <v>0</v>
      </c>
      <c r="I51" s="12">
        <f t="shared" si="4"/>
        <v>0</v>
      </c>
      <c r="J51" s="12">
        <v>0</v>
      </c>
      <c r="K51" s="12">
        <f t="shared" si="5"/>
        <v>0</v>
      </c>
      <c r="L51" s="12">
        <v>0</v>
      </c>
      <c r="M51" s="12">
        <f t="shared" si="6"/>
        <v>0</v>
      </c>
      <c r="N51" s="12">
        <v>0</v>
      </c>
      <c r="O51" s="12">
        <f t="shared" si="7"/>
        <v>0</v>
      </c>
      <c r="P51" s="12">
        <v>0</v>
      </c>
      <c r="Q51" s="12">
        <f t="shared" si="8"/>
        <v>0</v>
      </c>
      <c r="R51" s="12">
        <v>0</v>
      </c>
      <c r="S51" s="12">
        <f t="shared" si="9"/>
        <v>0</v>
      </c>
      <c r="T51" s="12">
        <v>0</v>
      </c>
      <c r="U51" s="12">
        <f t="shared" si="10"/>
        <v>0</v>
      </c>
      <c r="V51" s="12">
        <v>60995</v>
      </c>
      <c r="W51" s="12">
        <f t="shared" si="11"/>
        <v>9.798393574297188</v>
      </c>
      <c r="X51" s="12">
        <v>615</v>
      </c>
      <c r="Y51" s="12">
        <f t="shared" si="12"/>
        <v>0.09879518072289156</v>
      </c>
      <c r="Z51" s="12">
        <v>119495</v>
      </c>
      <c r="AA51" s="12">
        <f t="shared" si="13"/>
        <v>19.195983935742973</v>
      </c>
      <c r="AB51" s="12">
        <v>40795</v>
      </c>
      <c r="AC51" s="12">
        <f t="shared" si="14"/>
        <v>6.553413654618474</v>
      </c>
      <c r="AD51" s="12">
        <v>0</v>
      </c>
      <c r="AE51" s="12">
        <f t="shared" si="15"/>
        <v>0</v>
      </c>
      <c r="AF51" s="12">
        <v>21021</v>
      </c>
      <c r="AG51" s="12">
        <f t="shared" si="18"/>
        <v>3.3768674698795182</v>
      </c>
      <c r="AH51" s="12">
        <v>60052</v>
      </c>
      <c r="AI51" s="12">
        <f t="shared" si="19"/>
        <v>9.646907630522088</v>
      </c>
      <c r="AJ51" s="13">
        <f t="shared" si="16"/>
        <v>696094</v>
      </c>
      <c r="AK51" s="12">
        <f t="shared" si="17"/>
        <v>111.82232931726908</v>
      </c>
    </row>
    <row r="52" spans="1:37" ht="12.75">
      <c r="A52" s="9">
        <v>49</v>
      </c>
      <c r="B52" s="2" t="s">
        <v>64</v>
      </c>
      <c r="C52" s="19">
        <v>15327</v>
      </c>
      <c r="D52" s="12">
        <v>281499</v>
      </c>
      <c r="E52" s="12">
        <f t="shared" si="2"/>
        <v>18.366216480720297</v>
      </c>
      <c r="F52" s="12">
        <v>0</v>
      </c>
      <c r="G52" s="12">
        <f t="shared" si="3"/>
        <v>0</v>
      </c>
      <c r="H52" s="12">
        <v>0</v>
      </c>
      <c r="I52" s="12">
        <f t="shared" si="4"/>
        <v>0</v>
      </c>
      <c r="J52" s="12">
        <v>0</v>
      </c>
      <c r="K52" s="12">
        <f t="shared" si="5"/>
        <v>0</v>
      </c>
      <c r="L52" s="12">
        <v>0</v>
      </c>
      <c r="M52" s="12">
        <f t="shared" si="6"/>
        <v>0</v>
      </c>
      <c r="N52" s="12">
        <v>0</v>
      </c>
      <c r="O52" s="12">
        <f t="shared" si="7"/>
        <v>0</v>
      </c>
      <c r="P52" s="12">
        <v>0</v>
      </c>
      <c r="Q52" s="12">
        <f t="shared" si="8"/>
        <v>0</v>
      </c>
      <c r="R52" s="12">
        <v>2000</v>
      </c>
      <c r="S52" s="12">
        <f t="shared" si="9"/>
        <v>0.1304886801070007</v>
      </c>
      <c r="T52" s="12">
        <v>0</v>
      </c>
      <c r="U52" s="12">
        <f t="shared" si="10"/>
        <v>0</v>
      </c>
      <c r="V52" s="12">
        <v>1500</v>
      </c>
      <c r="W52" s="12">
        <f t="shared" si="11"/>
        <v>0.09786651008025053</v>
      </c>
      <c r="X52" s="12">
        <v>0</v>
      </c>
      <c r="Y52" s="12">
        <f t="shared" si="12"/>
        <v>0</v>
      </c>
      <c r="Z52" s="12">
        <v>132212</v>
      </c>
      <c r="AA52" s="12">
        <f t="shared" si="13"/>
        <v>8.626084687153389</v>
      </c>
      <c r="AB52" s="12">
        <v>47491</v>
      </c>
      <c r="AC52" s="12">
        <f t="shared" si="14"/>
        <v>3.0985189534807853</v>
      </c>
      <c r="AD52" s="12">
        <v>0</v>
      </c>
      <c r="AE52" s="12">
        <f t="shared" si="15"/>
        <v>0</v>
      </c>
      <c r="AF52" s="12">
        <v>12712</v>
      </c>
      <c r="AG52" s="12">
        <f t="shared" si="18"/>
        <v>0.8293860507600965</v>
      </c>
      <c r="AH52" s="12">
        <v>57593</v>
      </c>
      <c r="AI52" s="12">
        <f t="shared" si="19"/>
        <v>3.757617276701246</v>
      </c>
      <c r="AJ52" s="13">
        <f t="shared" si="16"/>
        <v>535007</v>
      </c>
      <c r="AK52" s="12">
        <f t="shared" si="17"/>
        <v>34.906178639003066</v>
      </c>
    </row>
    <row r="53" spans="1:37" ht="12.75">
      <c r="A53" s="10">
        <v>50</v>
      </c>
      <c r="B53" s="3" t="s">
        <v>65</v>
      </c>
      <c r="C53" s="20">
        <v>8519</v>
      </c>
      <c r="D53" s="14">
        <v>394335</v>
      </c>
      <c r="E53" s="14">
        <f t="shared" si="2"/>
        <v>46.28888367179246</v>
      </c>
      <c r="F53" s="14">
        <v>0</v>
      </c>
      <c r="G53" s="14">
        <f t="shared" si="3"/>
        <v>0</v>
      </c>
      <c r="H53" s="14">
        <v>0</v>
      </c>
      <c r="I53" s="14">
        <f t="shared" si="4"/>
        <v>0</v>
      </c>
      <c r="J53" s="14">
        <v>58294</v>
      </c>
      <c r="K53" s="14">
        <f t="shared" si="5"/>
        <v>6.842821927456274</v>
      </c>
      <c r="L53" s="14">
        <v>0</v>
      </c>
      <c r="M53" s="14">
        <f t="shared" si="6"/>
        <v>0</v>
      </c>
      <c r="N53" s="14">
        <v>0</v>
      </c>
      <c r="O53" s="14">
        <f t="shared" si="7"/>
        <v>0</v>
      </c>
      <c r="P53" s="14">
        <v>0</v>
      </c>
      <c r="Q53" s="14">
        <f t="shared" si="8"/>
        <v>0</v>
      </c>
      <c r="R53" s="14">
        <v>0</v>
      </c>
      <c r="S53" s="14">
        <f t="shared" si="9"/>
        <v>0</v>
      </c>
      <c r="T53" s="14">
        <v>0</v>
      </c>
      <c r="U53" s="14">
        <f t="shared" si="10"/>
        <v>0</v>
      </c>
      <c r="V53" s="14">
        <v>9684</v>
      </c>
      <c r="W53" s="14">
        <f t="shared" si="11"/>
        <v>1.1367531400399107</v>
      </c>
      <c r="X53" s="14">
        <v>47508</v>
      </c>
      <c r="Y53" s="14">
        <f t="shared" si="12"/>
        <v>5.576710881558869</v>
      </c>
      <c r="Z53" s="14">
        <v>181285</v>
      </c>
      <c r="AA53" s="14">
        <f t="shared" si="13"/>
        <v>21.280079821575303</v>
      </c>
      <c r="AB53" s="14">
        <v>19591</v>
      </c>
      <c r="AC53" s="14">
        <f t="shared" si="14"/>
        <v>2.2996830613921824</v>
      </c>
      <c r="AD53" s="14">
        <v>0</v>
      </c>
      <c r="AE53" s="14">
        <f t="shared" si="15"/>
        <v>0</v>
      </c>
      <c r="AF53" s="14">
        <v>3420</v>
      </c>
      <c r="AG53" s="14">
        <f t="shared" si="18"/>
        <v>0.4014555699025707</v>
      </c>
      <c r="AH53" s="14">
        <v>33638</v>
      </c>
      <c r="AI53" s="14">
        <f t="shared" si="19"/>
        <v>3.948585514731776</v>
      </c>
      <c r="AJ53" s="15">
        <f t="shared" si="16"/>
        <v>747755</v>
      </c>
      <c r="AK53" s="14">
        <f t="shared" si="17"/>
        <v>87.77497358844934</v>
      </c>
    </row>
    <row r="54" spans="1:37" ht="12.75">
      <c r="A54" s="9">
        <v>51</v>
      </c>
      <c r="B54" s="2" t="s">
        <v>66</v>
      </c>
      <c r="C54" s="19">
        <v>10537</v>
      </c>
      <c r="D54" s="12">
        <v>331718</v>
      </c>
      <c r="E54" s="12">
        <f t="shared" si="2"/>
        <v>31.481256524627504</v>
      </c>
      <c r="F54" s="12">
        <v>0</v>
      </c>
      <c r="G54" s="12">
        <f t="shared" si="3"/>
        <v>0</v>
      </c>
      <c r="H54" s="12">
        <v>0</v>
      </c>
      <c r="I54" s="12">
        <f t="shared" si="4"/>
        <v>0</v>
      </c>
      <c r="J54" s="12">
        <v>317682</v>
      </c>
      <c r="K54" s="12">
        <f t="shared" si="5"/>
        <v>30.149188573597797</v>
      </c>
      <c r="L54" s="12">
        <v>0</v>
      </c>
      <c r="M54" s="12">
        <f t="shared" si="6"/>
        <v>0</v>
      </c>
      <c r="N54" s="12">
        <v>0</v>
      </c>
      <c r="O54" s="12">
        <f t="shared" si="7"/>
        <v>0</v>
      </c>
      <c r="P54" s="12">
        <v>0</v>
      </c>
      <c r="Q54" s="12">
        <f t="shared" si="8"/>
        <v>0</v>
      </c>
      <c r="R54" s="12">
        <v>0</v>
      </c>
      <c r="S54" s="12">
        <f t="shared" si="9"/>
        <v>0</v>
      </c>
      <c r="T54" s="12">
        <v>0</v>
      </c>
      <c r="U54" s="12">
        <f t="shared" si="10"/>
        <v>0</v>
      </c>
      <c r="V54" s="12">
        <v>118641</v>
      </c>
      <c r="W54" s="12">
        <f t="shared" si="11"/>
        <v>11.25946664135902</v>
      </c>
      <c r="X54" s="12">
        <v>1603</v>
      </c>
      <c r="Y54" s="12">
        <f t="shared" si="12"/>
        <v>0.15213058745373445</v>
      </c>
      <c r="Z54" s="12">
        <v>10817</v>
      </c>
      <c r="AA54" s="12">
        <f t="shared" si="13"/>
        <v>1.0265730283761982</v>
      </c>
      <c r="AB54" s="12">
        <v>26500</v>
      </c>
      <c r="AC54" s="12">
        <f t="shared" si="14"/>
        <v>2.5149473284616115</v>
      </c>
      <c r="AD54" s="12">
        <v>45359</v>
      </c>
      <c r="AE54" s="12">
        <f t="shared" si="15"/>
        <v>4.304735693271329</v>
      </c>
      <c r="AF54" s="12">
        <v>7441</v>
      </c>
      <c r="AG54" s="12">
        <f t="shared" si="18"/>
        <v>0.7061782290974661</v>
      </c>
      <c r="AH54" s="12">
        <v>19047</v>
      </c>
      <c r="AI54" s="12">
        <f t="shared" si="19"/>
        <v>1.8076302552908798</v>
      </c>
      <c r="AJ54" s="13">
        <f t="shared" si="16"/>
        <v>878808</v>
      </c>
      <c r="AK54" s="12">
        <f t="shared" si="17"/>
        <v>83.40210686153554</v>
      </c>
    </row>
    <row r="55" spans="1:37" ht="12.75">
      <c r="A55" s="9">
        <v>52</v>
      </c>
      <c r="B55" s="2" t="s">
        <v>67</v>
      </c>
      <c r="C55" s="19">
        <v>32834</v>
      </c>
      <c r="D55" s="12">
        <v>1270836</v>
      </c>
      <c r="E55" s="12">
        <f t="shared" si="2"/>
        <v>38.704879088749465</v>
      </c>
      <c r="F55" s="12">
        <v>0</v>
      </c>
      <c r="G55" s="12">
        <f t="shared" si="3"/>
        <v>0</v>
      </c>
      <c r="H55" s="12">
        <v>0</v>
      </c>
      <c r="I55" s="12">
        <f t="shared" si="4"/>
        <v>0</v>
      </c>
      <c r="J55" s="12">
        <v>1460145</v>
      </c>
      <c r="K55" s="12">
        <f t="shared" si="5"/>
        <v>44.470518365109335</v>
      </c>
      <c r="L55" s="12">
        <v>608165</v>
      </c>
      <c r="M55" s="12">
        <f t="shared" si="6"/>
        <v>18.522415788511907</v>
      </c>
      <c r="N55" s="12">
        <v>0</v>
      </c>
      <c r="O55" s="12">
        <f t="shared" si="7"/>
        <v>0</v>
      </c>
      <c r="P55" s="12">
        <v>42838</v>
      </c>
      <c r="Q55" s="12">
        <f t="shared" si="8"/>
        <v>1.3046841688493636</v>
      </c>
      <c r="R55" s="12">
        <v>0</v>
      </c>
      <c r="S55" s="12">
        <f t="shared" si="9"/>
        <v>0</v>
      </c>
      <c r="T55" s="12">
        <v>0</v>
      </c>
      <c r="U55" s="12">
        <f t="shared" si="10"/>
        <v>0</v>
      </c>
      <c r="V55" s="12">
        <v>182766</v>
      </c>
      <c r="W55" s="12">
        <f t="shared" si="11"/>
        <v>5.5663641347383805</v>
      </c>
      <c r="X55" s="12">
        <v>30171</v>
      </c>
      <c r="Y55" s="12">
        <f t="shared" si="12"/>
        <v>0.918895047816288</v>
      </c>
      <c r="Z55" s="12">
        <v>97569</v>
      </c>
      <c r="AA55" s="12">
        <f t="shared" si="13"/>
        <v>2.971584333313029</v>
      </c>
      <c r="AB55" s="12">
        <v>32242</v>
      </c>
      <c r="AC55" s="12">
        <f t="shared" si="14"/>
        <v>0.9819699092404215</v>
      </c>
      <c r="AD55" s="12">
        <v>13032</v>
      </c>
      <c r="AE55" s="12">
        <f t="shared" si="15"/>
        <v>0.39690564658585614</v>
      </c>
      <c r="AF55" s="12">
        <v>31450</v>
      </c>
      <c r="AG55" s="12">
        <f t="shared" si="18"/>
        <v>0.9578485716026071</v>
      </c>
      <c r="AH55" s="12">
        <v>36150</v>
      </c>
      <c r="AI55" s="12">
        <f t="shared" si="19"/>
        <v>1.1009928732411525</v>
      </c>
      <c r="AJ55" s="13">
        <f t="shared" si="16"/>
        <v>3805364</v>
      </c>
      <c r="AK55" s="12">
        <f t="shared" si="17"/>
        <v>115.89705792775781</v>
      </c>
    </row>
    <row r="56" spans="1:37" ht="12.75">
      <c r="A56" s="9">
        <v>53</v>
      </c>
      <c r="B56" s="2" t="s">
        <v>68</v>
      </c>
      <c r="C56" s="19">
        <v>18075</v>
      </c>
      <c r="D56" s="12">
        <v>176297</v>
      </c>
      <c r="E56" s="12">
        <f t="shared" si="2"/>
        <v>9.753637621023513</v>
      </c>
      <c r="F56" s="12">
        <v>0</v>
      </c>
      <c r="G56" s="12">
        <f t="shared" si="3"/>
        <v>0</v>
      </c>
      <c r="H56" s="12">
        <v>0</v>
      </c>
      <c r="I56" s="12">
        <f t="shared" si="4"/>
        <v>0</v>
      </c>
      <c r="J56" s="12">
        <v>147414</v>
      </c>
      <c r="K56" s="12">
        <f t="shared" si="5"/>
        <v>8.155684647302905</v>
      </c>
      <c r="L56" s="12">
        <v>140281</v>
      </c>
      <c r="M56" s="12">
        <f t="shared" si="6"/>
        <v>7.761051175656985</v>
      </c>
      <c r="N56" s="12">
        <v>0</v>
      </c>
      <c r="O56" s="12">
        <f t="shared" si="7"/>
        <v>0</v>
      </c>
      <c r="P56" s="12">
        <v>2890</v>
      </c>
      <c r="Q56" s="12">
        <f t="shared" si="8"/>
        <v>0.1598893499308437</v>
      </c>
      <c r="R56" s="12">
        <v>0</v>
      </c>
      <c r="S56" s="12">
        <f t="shared" si="9"/>
        <v>0</v>
      </c>
      <c r="T56" s="12">
        <v>0</v>
      </c>
      <c r="U56" s="12">
        <f t="shared" si="10"/>
        <v>0</v>
      </c>
      <c r="V56" s="12">
        <v>434906</v>
      </c>
      <c r="W56" s="12">
        <f t="shared" si="11"/>
        <v>24.06118948824343</v>
      </c>
      <c r="X56" s="12">
        <v>0</v>
      </c>
      <c r="Y56" s="12">
        <f t="shared" si="12"/>
        <v>0</v>
      </c>
      <c r="Z56" s="12">
        <v>120190</v>
      </c>
      <c r="AA56" s="12">
        <f t="shared" si="13"/>
        <v>6.649515905947442</v>
      </c>
      <c r="AB56" s="12">
        <v>31429</v>
      </c>
      <c r="AC56" s="12">
        <f t="shared" si="14"/>
        <v>1.7388105117565698</v>
      </c>
      <c r="AD56" s="12">
        <v>0</v>
      </c>
      <c r="AE56" s="12">
        <f t="shared" si="15"/>
        <v>0</v>
      </c>
      <c r="AF56" s="12">
        <v>5220</v>
      </c>
      <c r="AG56" s="12">
        <f t="shared" si="18"/>
        <v>0.2887966804979253</v>
      </c>
      <c r="AH56" s="12">
        <v>79959</v>
      </c>
      <c r="AI56" s="12">
        <f t="shared" si="19"/>
        <v>4.423734439834025</v>
      </c>
      <c r="AJ56" s="13">
        <f t="shared" si="16"/>
        <v>1138586</v>
      </c>
      <c r="AK56" s="12">
        <f t="shared" si="17"/>
        <v>62.99230982019364</v>
      </c>
    </row>
    <row r="57" spans="1:37" ht="12.75">
      <c r="A57" s="9">
        <v>54</v>
      </c>
      <c r="B57" s="2" t="s">
        <v>69</v>
      </c>
      <c r="C57" s="19">
        <v>1031</v>
      </c>
      <c r="D57" s="12">
        <v>160131</v>
      </c>
      <c r="E57" s="12">
        <f t="shared" si="2"/>
        <v>155.31619786614937</v>
      </c>
      <c r="F57" s="12">
        <v>0</v>
      </c>
      <c r="G57" s="12">
        <f t="shared" si="3"/>
        <v>0</v>
      </c>
      <c r="H57" s="12">
        <v>0</v>
      </c>
      <c r="I57" s="12">
        <f t="shared" si="4"/>
        <v>0</v>
      </c>
      <c r="J57" s="12">
        <v>38123</v>
      </c>
      <c r="K57" s="12">
        <f t="shared" si="5"/>
        <v>36.97672162948594</v>
      </c>
      <c r="L57" s="12">
        <v>16149</v>
      </c>
      <c r="M57" s="12">
        <f t="shared" si="6"/>
        <v>15.663433559650825</v>
      </c>
      <c r="N57" s="12">
        <v>0</v>
      </c>
      <c r="O57" s="12">
        <f t="shared" si="7"/>
        <v>0</v>
      </c>
      <c r="P57" s="12">
        <v>8574</v>
      </c>
      <c r="Q57" s="12">
        <f t="shared" si="8"/>
        <v>8.31619786614937</v>
      </c>
      <c r="R57" s="12">
        <v>0</v>
      </c>
      <c r="S57" s="12">
        <f t="shared" si="9"/>
        <v>0</v>
      </c>
      <c r="T57" s="12">
        <v>0</v>
      </c>
      <c r="U57" s="12">
        <f t="shared" si="10"/>
        <v>0</v>
      </c>
      <c r="V57" s="12">
        <v>36083</v>
      </c>
      <c r="W57" s="12">
        <f t="shared" si="11"/>
        <v>34.998060135790496</v>
      </c>
      <c r="X57" s="12">
        <v>0</v>
      </c>
      <c r="Y57" s="12">
        <f t="shared" si="12"/>
        <v>0</v>
      </c>
      <c r="Z57" s="12">
        <v>0</v>
      </c>
      <c r="AA57" s="12">
        <f t="shared" si="13"/>
        <v>0</v>
      </c>
      <c r="AB57" s="12">
        <v>7810</v>
      </c>
      <c r="AC57" s="12">
        <f t="shared" si="14"/>
        <v>7.575169738118332</v>
      </c>
      <c r="AD57" s="12">
        <v>7500</v>
      </c>
      <c r="AE57" s="12">
        <f t="shared" si="15"/>
        <v>7.274490785645005</v>
      </c>
      <c r="AF57" s="12">
        <v>0</v>
      </c>
      <c r="AG57" s="12">
        <f t="shared" si="18"/>
        <v>0</v>
      </c>
      <c r="AH57" s="12">
        <v>32604</v>
      </c>
      <c r="AI57" s="12">
        <f t="shared" si="19"/>
        <v>31.623666343355964</v>
      </c>
      <c r="AJ57" s="13">
        <f t="shared" si="16"/>
        <v>306974</v>
      </c>
      <c r="AK57" s="12">
        <f t="shared" si="17"/>
        <v>297.7439379243453</v>
      </c>
    </row>
    <row r="58" spans="1:37" ht="12.75">
      <c r="A58" s="10">
        <v>55</v>
      </c>
      <c r="B58" s="3" t="s">
        <v>70</v>
      </c>
      <c r="C58" s="20">
        <v>19401</v>
      </c>
      <c r="D58" s="14">
        <v>779172</v>
      </c>
      <c r="E58" s="14">
        <f t="shared" si="2"/>
        <v>40.16143497757847</v>
      </c>
      <c r="F58" s="14">
        <v>0</v>
      </c>
      <c r="G58" s="14">
        <f t="shared" si="3"/>
        <v>0</v>
      </c>
      <c r="H58" s="14">
        <v>0</v>
      </c>
      <c r="I58" s="14">
        <f t="shared" si="4"/>
        <v>0</v>
      </c>
      <c r="J58" s="14">
        <v>104897</v>
      </c>
      <c r="K58" s="14">
        <f t="shared" si="5"/>
        <v>5.406783155507448</v>
      </c>
      <c r="L58" s="14">
        <v>336376</v>
      </c>
      <c r="M58" s="14">
        <f t="shared" si="6"/>
        <v>17.338075356940365</v>
      </c>
      <c r="N58" s="14">
        <v>170</v>
      </c>
      <c r="O58" s="14">
        <f t="shared" si="7"/>
        <v>0.00876243492603474</v>
      </c>
      <c r="P58" s="14">
        <v>62377</v>
      </c>
      <c r="Q58" s="14">
        <f t="shared" si="8"/>
        <v>3.2151435493015823</v>
      </c>
      <c r="R58" s="14">
        <v>0</v>
      </c>
      <c r="S58" s="14">
        <f t="shared" si="9"/>
        <v>0</v>
      </c>
      <c r="T58" s="14">
        <v>0</v>
      </c>
      <c r="U58" s="14">
        <f t="shared" si="10"/>
        <v>0</v>
      </c>
      <c r="V58" s="14">
        <v>184684</v>
      </c>
      <c r="W58" s="14">
        <f t="shared" si="11"/>
        <v>9.519303128704706</v>
      </c>
      <c r="X58" s="14">
        <v>16472</v>
      </c>
      <c r="Y58" s="14">
        <f t="shared" si="12"/>
        <v>0.8490284005979073</v>
      </c>
      <c r="Z58" s="14">
        <v>316647</v>
      </c>
      <c r="AA58" s="14">
        <f t="shared" si="13"/>
        <v>16.3211690119066</v>
      </c>
      <c r="AB58" s="14">
        <v>43498</v>
      </c>
      <c r="AC58" s="14">
        <f t="shared" si="14"/>
        <v>2.242049378897995</v>
      </c>
      <c r="AD58" s="14">
        <v>370479</v>
      </c>
      <c r="AE58" s="14">
        <f t="shared" si="15"/>
        <v>19.095871346837793</v>
      </c>
      <c r="AF58" s="14">
        <v>14807</v>
      </c>
      <c r="AG58" s="14">
        <f t="shared" si="18"/>
        <v>0.7632080820576259</v>
      </c>
      <c r="AH58" s="14">
        <v>45727</v>
      </c>
      <c r="AI58" s="14">
        <f t="shared" si="19"/>
        <v>2.3569403638987683</v>
      </c>
      <c r="AJ58" s="15">
        <f t="shared" si="16"/>
        <v>2275306</v>
      </c>
      <c r="AK58" s="14">
        <f t="shared" si="17"/>
        <v>117.2777691871553</v>
      </c>
    </row>
    <row r="59" spans="1:37" ht="12.75">
      <c r="A59" s="9">
        <v>56</v>
      </c>
      <c r="B59" s="2" t="s">
        <v>71</v>
      </c>
      <c r="C59" s="19">
        <v>3526</v>
      </c>
      <c r="D59" s="12">
        <v>90223</v>
      </c>
      <c r="E59" s="12">
        <f t="shared" si="2"/>
        <v>25.587918321043677</v>
      </c>
      <c r="F59" s="12">
        <v>0</v>
      </c>
      <c r="G59" s="12">
        <f t="shared" si="3"/>
        <v>0</v>
      </c>
      <c r="H59" s="12">
        <v>0</v>
      </c>
      <c r="I59" s="12">
        <f t="shared" si="4"/>
        <v>0</v>
      </c>
      <c r="J59" s="12">
        <v>34499</v>
      </c>
      <c r="K59" s="12">
        <f t="shared" si="5"/>
        <v>9.78417470221214</v>
      </c>
      <c r="L59" s="12">
        <v>0</v>
      </c>
      <c r="M59" s="12">
        <f t="shared" si="6"/>
        <v>0</v>
      </c>
      <c r="N59" s="12">
        <v>0</v>
      </c>
      <c r="O59" s="12">
        <f t="shared" si="7"/>
        <v>0</v>
      </c>
      <c r="P59" s="12">
        <v>0</v>
      </c>
      <c r="Q59" s="12">
        <f t="shared" si="8"/>
        <v>0</v>
      </c>
      <c r="R59" s="12">
        <v>0</v>
      </c>
      <c r="S59" s="12">
        <f t="shared" si="9"/>
        <v>0</v>
      </c>
      <c r="T59" s="12">
        <v>0</v>
      </c>
      <c r="U59" s="12">
        <f t="shared" si="10"/>
        <v>0</v>
      </c>
      <c r="V59" s="12">
        <v>18726</v>
      </c>
      <c r="W59" s="12">
        <f t="shared" si="11"/>
        <v>5.310833806012479</v>
      </c>
      <c r="X59" s="12">
        <v>0</v>
      </c>
      <c r="Y59" s="12">
        <f t="shared" si="12"/>
        <v>0</v>
      </c>
      <c r="Z59" s="12">
        <v>0</v>
      </c>
      <c r="AA59" s="12">
        <f t="shared" si="13"/>
        <v>0</v>
      </c>
      <c r="AB59" s="12">
        <v>13580</v>
      </c>
      <c r="AC59" s="12">
        <f t="shared" si="14"/>
        <v>3.8513896766874645</v>
      </c>
      <c r="AD59" s="12">
        <v>0</v>
      </c>
      <c r="AE59" s="12">
        <f t="shared" si="15"/>
        <v>0</v>
      </c>
      <c r="AF59" s="12">
        <v>21647</v>
      </c>
      <c r="AG59" s="12">
        <f t="shared" si="18"/>
        <v>6.139251276233693</v>
      </c>
      <c r="AH59" s="12">
        <v>22808</v>
      </c>
      <c r="AI59" s="12">
        <f t="shared" si="19"/>
        <v>6.468519568916619</v>
      </c>
      <c r="AJ59" s="13">
        <f t="shared" si="16"/>
        <v>201483</v>
      </c>
      <c r="AK59" s="12">
        <f t="shared" si="17"/>
        <v>57.14208735110607</v>
      </c>
    </row>
    <row r="60" spans="1:37" ht="12.75">
      <c r="A60" s="9">
        <v>57</v>
      </c>
      <c r="B60" s="2" t="s">
        <v>72</v>
      </c>
      <c r="C60" s="19">
        <v>8719</v>
      </c>
      <c r="D60" s="12">
        <v>395604</v>
      </c>
      <c r="E60" s="12">
        <f t="shared" si="2"/>
        <v>45.37263447643078</v>
      </c>
      <c r="F60" s="12">
        <v>0</v>
      </c>
      <c r="G60" s="12">
        <f t="shared" si="3"/>
        <v>0</v>
      </c>
      <c r="H60" s="12">
        <v>0</v>
      </c>
      <c r="I60" s="12">
        <f t="shared" si="4"/>
        <v>0</v>
      </c>
      <c r="J60" s="12">
        <v>232828</v>
      </c>
      <c r="K60" s="12">
        <f t="shared" si="5"/>
        <v>26.70352104599151</v>
      </c>
      <c r="L60" s="12">
        <v>12358</v>
      </c>
      <c r="M60" s="12">
        <f t="shared" si="6"/>
        <v>1.4173643766486983</v>
      </c>
      <c r="N60" s="12">
        <v>0</v>
      </c>
      <c r="O60" s="12">
        <f t="shared" si="7"/>
        <v>0</v>
      </c>
      <c r="P60" s="12">
        <v>0</v>
      </c>
      <c r="Q60" s="12">
        <f t="shared" si="8"/>
        <v>0</v>
      </c>
      <c r="R60" s="12">
        <v>0</v>
      </c>
      <c r="S60" s="12">
        <f t="shared" si="9"/>
        <v>0</v>
      </c>
      <c r="T60" s="12">
        <v>0</v>
      </c>
      <c r="U60" s="12">
        <f t="shared" si="10"/>
        <v>0</v>
      </c>
      <c r="V60" s="12">
        <v>68296</v>
      </c>
      <c r="W60" s="12">
        <f t="shared" si="11"/>
        <v>7.833008372519784</v>
      </c>
      <c r="X60" s="12">
        <v>0</v>
      </c>
      <c r="Y60" s="12">
        <f t="shared" si="12"/>
        <v>0</v>
      </c>
      <c r="Z60" s="12">
        <v>78994</v>
      </c>
      <c r="AA60" s="12">
        <f t="shared" si="13"/>
        <v>9.059983943112742</v>
      </c>
      <c r="AB60" s="12">
        <v>18115</v>
      </c>
      <c r="AC60" s="12">
        <f t="shared" si="14"/>
        <v>2.0776465190962266</v>
      </c>
      <c r="AD60" s="12">
        <v>13095</v>
      </c>
      <c r="AE60" s="12">
        <f t="shared" si="15"/>
        <v>1.5018924188553733</v>
      </c>
      <c r="AF60" s="12">
        <v>716</v>
      </c>
      <c r="AG60" s="12">
        <f t="shared" si="18"/>
        <v>0.08211950911801812</v>
      </c>
      <c r="AH60" s="12">
        <v>56711</v>
      </c>
      <c r="AI60" s="12">
        <f t="shared" si="19"/>
        <v>6.50430095194403</v>
      </c>
      <c r="AJ60" s="13">
        <f t="shared" si="16"/>
        <v>876717</v>
      </c>
      <c r="AK60" s="12">
        <f t="shared" si="17"/>
        <v>100.55247161371717</v>
      </c>
    </row>
    <row r="61" spans="1:37" ht="12.75">
      <c r="A61" s="9">
        <v>58</v>
      </c>
      <c r="B61" s="2" t="s">
        <v>73</v>
      </c>
      <c r="C61" s="19">
        <v>9946</v>
      </c>
      <c r="D61" s="12">
        <v>470843</v>
      </c>
      <c r="E61" s="12">
        <f t="shared" si="2"/>
        <v>47.33993565252363</v>
      </c>
      <c r="F61" s="12">
        <v>0</v>
      </c>
      <c r="G61" s="12">
        <f t="shared" si="3"/>
        <v>0</v>
      </c>
      <c r="H61" s="12">
        <v>0</v>
      </c>
      <c r="I61" s="12">
        <f t="shared" si="4"/>
        <v>0</v>
      </c>
      <c r="J61" s="12">
        <v>103235</v>
      </c>
      <c r="K61" s="12">
        <f t="shared" si="5"/>
        <v>10.379549567665393</v>
      </c>
      <c r="L61" s="12">
        <v>235095</v>
      </c>
      <c r="M61" s="12">
        <f t="shared" si="6"/>
        <v>23.6371405590187</v>
      </c>
      <c r="N61" s="12">
        <v>0</v>
      </c>
      <c r="O61" s="12">
        <f t="shared" si="7"/>
        <v>0</v>
      </c>
      <c r="P61" s="12">
        <v>4110</v>
      </c>
      <c r="Q61" s="12">
        <f t="shared" si="8"/>
        <v>0.413231449829077</v>
      </c>
      <c r="R61" s="12">
        <v>0</v>
      </c>
      <c r="S61" s="12">
        <f t="shared" si="9"/>
        <v>0</v>
      </c>
      <c r="T61" s="12">
        <v>0</v>
      </c>
      <c r="U61" s="12">
        <f t="shared" si="10"/>
        <v>0</v>
      </c>
      <c r="V61" s="12">
        <v>0</v>
      </c>
      <c r="W61" s="12">
        <f t="shared" si="11"/>
        <v>0</v>
      </c>
      <c r="X61" s="12">
        <v>7607</v>
      </c>
      <c r="Y61" s="12">
        <f t="shared" si="12"/>
        <v>0.7648300824452041</v>
      </c>
      <c r="Z61" s="12">
        <v>86424</v>
      </c>
      <c r="AA61" s="12">
        <f t="shared" si="13"/>
        <v>8.689322340639453</v>
      </c>
      <c r="AB61" s="12">
        <v>70553</v>
      </c>
      <c r="AC61" s="12">
        <f t="shared" si="14"/>
        <v>7.0936054695354915</v>
      </c>
      <c r="AD61" s="12">
        <v>82683</v>
      </c>
      <c r="AE61" s="12">
        <f t="shared" si="15"/>
        <v>8.313191232656344</v>
      </c>
      <c r="AF61" s="12">
        <v>5629</v>
      </c>
      <c r="AG61" s="12">
        <f t="shared" si="18"/>
        <v>0.5659561632817213</v>
      </c>
      <c r="AH61" s="12">
        <v>327403</v>
      </c>
      <c r="AI61" s="12">
        <f t="shared" si="19"/>
        <v>32.918057510557006</v>
      </c>
      <c r="AJ61" s="13">
        <f t="shared" si="16"/>
        <v>1393582</v>
      </c>
      <c r="AK61" s="12">
        <f t="shared" si="17"/>
        <v>140.11482002815202</v>
      </c>
    </row>
    <row r="62" spans="1:37" ht="12.75">
      <c r="A62" s="9">
        <v>59</v>
      </c>
      <c r="B62" s="2" t="s">
        <v>74</v>
      </c>
      <c r="C62" s="19">
        <v>4568</v>
      </c>
      <c r="D62" s="12">
        <v>34821</v>
      </c>
      <c r="E62" s="12">
        <f t="shared" si="2"/>
        <v>7.622810858143608</v>
      </c>
      <c r="F62" s="12">
        <v>0</v>
      </c>
      <c r="G62" s="12">
        <f t="shared" si="3"/>
        <v>0</v>
      </c>
      <c r="H62" s="12">
        <v>0</v>
      </c>
      <c r="I62" s="12">
        <f t="shared" si="4"/>
        <v>0</v>
      </c>
      <c r="J62" s="12">
        <v>58283</v>
      </c>
      <c r="K62" s="12">
        <f t="shared" si="5"/>
        <v>12.758975481611209</v>
      </c>
      <c r="L62" s="12">
        <v>40276</v>
      </c>
      <c r="M62" s="12">
        <f t="shared" si="6"/>
        <v>8.816987740805605</v>
      </c>
      <c r="N62" s="12">
        <v>0</v>
      </c>
      <c r="O62" s="12">
        <f t="shared" si="7"/>
        <v>0</v>
      </c>
      <c r="P62" s="12">
        <v>0</v>
      </c>
      <c r="Q62" s="12">
        <f t="shared" si="8"/>
        <v>0</v>
      </c>
      <c r="R62" s="12">
        <v>0</v>
      </c>
      <c r="S62" s="12">
        <f t="shared" si="9"/>
        <v>0</v>
      </c>
      <c r="T62" s="12">
        <v>0</v>
      </c>
      <c r="U62" s="12">
        <f t="shared" si="10"/>
        <v>0</v>
      </c>
      <c r="V62" s="12">
        <v>8284</v>
      </c>
      <c r="W62" s="12">
        <f t="shared" si="11"/>
        <v>1.8134851138353765</v>
      </c>
      <c r="X62" s="12">
        <v>21202</v>
      </c>
      <c r="Y62" s="12">
        <f t="shared" si="12"/>
        <v>4.641418563922942</v>
      </c>
      <c r="Z62" s="12">
        <v>0</v>
      </c>
      <c r="AA62" s="12">
        <f t="shared" si="13"/>
        <v>0</v>
      </c>
      <c r="AB62" s="12">
        <v>36003</v>
      </c>
      <c r="AC62" s="12">
        <f t="shared" si="14"/>
        <v>7.881567425569177</v>
      </c>
      <c r="AD62" s="12">
        <v>0</v>
      </c>
      <c r="AE62" s="12">
        <f t="shared" si="15"/>
        <v>0</v>
      </c>
      <c r="AF62" s="12">
        <v>0</v>
      </c>
      <c r="AG62" s="12">
        <f t="shared" si="18"/>
        <v>0</v>
      </c>
      <c r="AH62" s="12">
        <v>0</v>
      </c>
      <c r="AI62" s="12">
        <f t="shared" si="19"/>
        <v>0</v>
      </c>
      <c r="AJ62" s="13">
        <f t="shared" si="16"/>
        <v>198869</v>
      </c>
      <c r="AK62" s="12">
        <f t="shared" si="17"/>
        <v>43.535245183887916</v>
      </c>
    </row>
    <row r="63" spans="1:37" ht="12.75">
      <c r="A63" s="10">
        <v>60</v>
      </c>
      <c r="B63" s="3" t="s">
        <v>75</v>
      </c>
      <c r="C63" s="20">
        <v>7762</v>
      </c>
      <c r="D63" s="14">
        <v>745685</v>
      </c>
      <c r="E63" s="14">
        <f t="shared" si="2"/>
        <v>96.0686678691059</v>
      </c>
      <c r="F63" s="14">
        <v>0</v>
      </c>
      <c r="G63" s="14">
        <f t="shared" si="3"/>
        <v>0</v>
      </c>
      <c r="H63" s="14">
        <v>0</v>
      </c>
      <c r="I63" s="14">
        <f t="shared" si="4"/>
        <v>0</v>
      </c>
      <c r="J63" s="14">
        <v>164946</v>
      </c>
      <c r="K63" s="14">
        <f t="shared" si="5"/>
        <v>21.250450914712705</v>
      </c>
      <c r="L63" s="14">
        <v>168693</v>
      </c>
      <c r="M63" s="14">
        <f t="shared" si="6"/>
        <v>21.733187322854935</v>
      </c>
      <c r="N63" s="14">
        <v>0</v>
      </c>
      <c r="O63" s="14">
        <f t="shared" si="7"/>
        <v>0</v>
      </c>
      <c r="P63" s="14">
        <v>13135</v>
      </c>
      <c r="Q63" s="14">
        <f t="shared" si="8"/>
        <v>1.6922185003864982</v>
      </c>
      <c r="R63" s="14">
        <v>0</v>
      </c>
      <c r="S63" s="14">
        <f t="shared" si="9"/>
        <v>0</v>
      </c>
      <c r="T63" s="14">
        <v>0</v>
      </c>
      <c r="U63" s="14">
        <f t="shared" si="10"/>
        <v>0</v>
      </c>
      <c r="V63" s="14">
        <v>25888</v>
      </c>
      <c r="W63" s="14">
        <f t="shared" si="11"/>
        <v>3.3352228807008504</v>
      </c>
      <c r="X63" s="14">
        <v>0</v>
      </c>
      <c r="Y63" s="14">
        <f t="shared" si="12"/>
        <v>0</v>
      </c>
      <c r="Z63" s="14">
        <v>123173</v>
      </c>
      <c r="AA63" s="14">
        <f t="shared" si="13"/>
        <v>15.868719402215923</v>
      </c>
      <c r="AB63" s="14">
        <v>18860</v>
      </c>
      <c r="AC63" s="14">
        <f t="shared" si="14"/>
        <v>2.429786137593404</v>
      </c>
      <c r="AD63" s="14">
        <v>110449</v>
      </c>
      <c r="AE63" s="14">
        <f t="shared" si="15"/>
        <v>14.229451172378253</v>
      </c>
      <c r="AF63" s="14">
        <v>760</v>
      </c>
      <c r="AG63" s="14">
        <f t="shared" si="18"/>
        <v>0.0979129090440608</v>
      </c>
      <c r="AH63" s="14">
        <v>21673</v>
      </c>
      <c r="AI63" s="14">
        <f t="shared" si="19"/>
        <v>2.7921927338314867</v>
      </c>
      <c r="AJ63" s="15">
        <f t="shared" si="16"/>
        <v>1393262</v>
      </c>
      <c r="AK63" s="14">
        <f t="shared" si="17"/>
        <v>179.497809842824</v>
      </c>
    </row>
    <row r="64" spans="1:37" ht="12.75">
      <c r="A64" s="9">
        <v>61</v>
      </c>
      <c r="B64" s="2" t="s">
        <v>76</v>
      </c>
      <c r="C64" s="19">
        <v>3681</v>
      </c>
      <c r="D64" s="12">
        <v>420119</v>
      </c>
      <c r="E64" s="12">
        <f t="shared" si="2"/>
        <v>114.13175767454496</v>
      </c>
      <c r="F64" s="12">
        <v>41010</v>
      </c>
      <c r="G64" s="12">
        <f t="shared" si="3"/>
        <v>11.140994295028525</v>
      </c>
      <c r="H64" s="12">
        <v>200613</v>
      </c>
      <c r="I64" s="12">
        <f t="shared" si="4"/>
        <v>54.49959250203749</v>
      </c>
      <c r="J64" s="12">
        <v>0</v>
      </c>
      <c r="K64" s="12">
        <f t="shared" si="5"/>
        <v>0</v>
      </c>
      <c r="L64" s="12">
        <v>124016</v>
      </c>
      <c r="M64" s="12">
        <f t="shared" si="6"/>
        <v>33.69084487910894</v>
      </c>
      <c r="N64" s="12">
        <v>0</v>
      </c>
      <c r="O64" s="12">
        <f t="shared" si="7"/>
        <v>0</v>
      </c>
      <c r="P64" s="12">
        <v>0</v>
      </c>
      <c r="Q64" s="12">
        <f t="shared" si="8"/>
        <v>0</v>
      </c>
      <c r="R64" s="12">
        <v>0</v>
      </c>
      <c r="S64" s="12">
        <f t="shared" si="9"/>
        <v>0</v>
      </c>
      <c r="T64" s="12">
        <v>0</v>
      </c>
      <c r="U64" s="12">
        <f t="shared" si="10"/>
        <v>0</v>
      </c>
      <c r="V64" s="12">
        <v>38</v>
      </c>
      <c r="W64" s="12">
        <f t="shared" si="11"/>
        <v>0.010323281716924749</v>
      </c>
      <c r="X64" s="12">
        <v>5903</v>
      </c>
      <c r="Y64" s="12">
        <f t="shared" si="12"/>
        <v>1.6036403151317578</v>
      </c>
      <c r="Z64" s="12">
        <v>35122</v>
      </c>
      <c r="AA64" s="12">
        <f t="shared" si="13"/>
        <v>9.54142895952187</v>
      </c>
      <c r="AB64" s="12">
        <v>19871</v>
      </c>
      <c r="AC64" s="12">
        <f t="shared" si="14"/>
        <v>5.398261342026623</v>
      </c>
      <c r="AD64" s="12">
        <v>15515</v>
      </c>
      <c r="AE64" s="12">
        <f t="shared" si="15"/>
        <v>4.214887258897039</v>
      </c>
      <c r="AF64" s="12">
        <v>821</v>
      </c>
      <c r="AG64" s="12">
        <f t="shared" si="18"/>
        <v>0.2230372181472426</v>
      </c>
      <c r="AH64" s="12">
        <v>43438</v>
      </c>
      <c r="AI64" s="12">
        <f t="shared" si="19"/>
        <v>11.800597663678348</v>
      </c>
      <c r="AJ64" s="13">
        <f t="shared" si="16"/>
        <v>906466</v>
      </c>
      <c r="AK64" s="12">
        <f t="shared" si="17"/>
        <v>246.2553653898397</v>
      </c>
    </row>
    <row r="65" spans="1:37" ht="12.75">
      <c r="A65" s="9">
        <v>62</v>
      </c>
      <c r="B65" s="2" t="s">
        <v>77</v>
      </c>
      <c r="C65" s="19">
        <v>2454</v>
      </c>
      <c r="D65" s="12">
        <v>65983</v>
      </c>
      <c r="E65" s="12">
        <f t="shared" si="2"/>
        <v>26.887938060309697</v>
      </c>
      <c r="F65" s="12">
        <v>0</v>
      </c>
      <c r="G65" s="12">
        <f t="shared" si="3"/>
        <v>0</v>
      </c>
      <c r="H65" s="12">
        <v>0</v>
      </c>
      <c r="I65" s="12">
        <f t="shared" si="4"/>
        <v>0</v>
      </c>
      <c r="J65" s="12">
        <v>31608</v>
      </c>
      <c r="K65" s="12">
        <f t="shared" si="5"/>
        <v>12.880195599022004</v>
      </c>
      <c r="L65" s="12">
        <v>0</v>
      </c>
      <c r="M65" s="12">
        <f t="shared" si="6"/>
        <v>0</v>
      </c>
      <c r="N65" s="12">
        <v>0</v>
      </c>
      <c r="O65" s="12">
        <f t="shared" si="7"/>
        <v>0</v>
      </c>
      <c r="P65" s="12">
        <v>11884</v>
      </c>
      <c r="Q65" s="12">
        <f t="shared" si="8"/>
        <v>4.842705786471067</v>
      </c>
      <c r="R65" s="12">
        <v>0</v>
      </c>
      <c r="S65" s="12">
        <f t="shared" si="9"/>
        <v>0</v>
      </c>
      <c r="T65" s="12">
        <v>0</v>
      </c>
      <c r="U65" s="12">
        <f t="shared" si="10"/>
        <v>0</v>
      </c>
      <c r="V65" s="12">
        <v>6000</v>
      </c>
      <c r="W65" s="12">
        <f t="shared" si="11"/>
        <v>2.444987775061125</v>
      </c>
      <c r="X65" s="12">
        <v>2296</v>
      </c>
      <c r="Y65" s="12">
        <f t="shared" si="12"/>
        <v>0.9356153219233904</v>
      </c>
      <c r="Z65" s="12">
        <v>0</v>
      </c>
      <c r="AA65" s="12">
        <f t="shared" si="13"/>
        <v>0</v>
      </c>
      <c r="AB65" s="12">
        <v>15710</v>
      </c>
      <c r="AC65" s="12">
        <f t="shared" si="14"/>
        <v>6.401792991035045</v>
      </c>
      <c r="AD65" s="12">
        <v>0</v>
      </c>
      <c r="AE65" s="12">
        <f t="shared" si="15"/>
        <v>0</v>
      </c>
      <c r="AF65" s="12">
        <v>900</v>
      </c>
      <c r="AG65" s="12">
        <f t="shared" si="18"/>
        <v>0.36674816625916873</v>
      </c>
      <c r="AH65" s="12">
        <v>0</v>
      </c>
      <c r="AI65" s="12">
        <f t="shared" si="19"/>
        <v>0</v>
      </c>
      <c r="AJ65" s="13">
        <f t="shared" si="16"/>
        <v>134381</v>
      </c>
      <c r="AK65" s="12">
        <f t="shared" si="17"/>
        <v>54.7599837000815</v>
      </c>
    </row>
    <row r="66" spans="1:37" ht="12.75">
      <c r="A66" s="9">
        <v>63</v>
      </c>
      <c r="B66" s="2" t="s">
        <v>78</v>
      </c>
      <c r="C66" s="19">
        <v>2400</v>
      </c>
      <c r="D66" s="12">
        <v>453142</v>
      </c>
      <c r="E66" s="12">
        <f t="shared" si="2"/>
        <v>188.80916666666667</v>
      </c>
      <c r="F66" s="12">
        <v>0</v>
      </c>
      <c r="G66" s="12">
        <f t="shared" si="3"/>
        <v>0</v>
      </c>
      <c r="H66" s="12">
        <v>0</v>
      </c>
      <c r="I66" s="12">
        <f t="shared" si="4"/>
        <v>0</v>
      </c>
      <c r="J66" s="12">
        <v>12052</v>
      </c>
      <c r="K66" s="12">
        <f t="shared" si="5"/>
        <v>5.0216666666666665</v>
      </c>
      <c r="L66" s="12">
        <v>11057</v>
      </c>
      <c r="M66" s="12">
        <f t="shared" si="6"/>
        <v>4.607083333333334</v>
      </c>
      <c r="N66" s="12">
        <v>0</v>
      </c>
      <c r="O66" s="12">
        <f t="shared" si="7"/>
        <v>0</v>
      </c>
      <c r="P66" s="12">
        <v>743</v>
      </c>
      <c r="Q66" s="12">
        <f t="shared" si="8"/>
        <v>0.3095833333333333</v>
      </c>
      <c r="R66" s="12">
        <v>10246</v>
      </c>
      <c r="S66" s="12">
        <f t="shared" si="9"/>
        <v>4.269166666666667</v>
      </c>
      <c r="T66" s="12">
        <v>0</v>
      </c>
      <c r="U66" s="12">
        <f t="shared" si="10"/>
        <v>0</v>
      </c>
      <c r="V66" s="12">
        <v>1000</v>
      </c>
      <c r="W66" s="12">
        <f t="shared" si="11"/>
        <v>0.4166666666666667</v>
      </c>
      <c r="X66" s="12">
        <v>0</v>
      </c>
      <c r="Y66" s="12">
        <f t="shared" si="12"/>
        <v>0</v>
      </c>
      <c r="Z66" s="12">
        <v>7326</v>
      </c>
      <c r="AA66" s="12">
        <f t="shared" si="13"/>
        <v>3.0525</v>
      </c>
      <c r="AB66" s="12">
        <v>19372</v>
      </c>
      <c r="AC66" s="12">
        <f t="shared" si="14"/>
        <v>8.071666666666667</v>
      </c>
      <c r="AD66" s="12">
        <v>42992</v>
      </c>
      <c r="AE66" s="12">
        <f t="shared" si="15"/>
        <v>17.913333333333334</v>
      </c>
      <c r="AF66" s="12">
        <v>1711</v>
      </c>
      <c r="AG66" s="12">
        <f t="shared" si="18"/>
        <v>0.7129166666666666</v>
      </c>
      <c r="AH66" s="12">
        <v>11169</v>
      </c>
      <c r="AI66" s="12">
        <f t="shared" si="19"/>
        <v>4.65375</v>
      </c>
      <c r="AJ66" s="13">
        <f t="shared" si="16"/>
        <v>570810</v>
      </c>
      <c r="AK66" s="12">
        <f t="shared" si="17"/>
        <v>237.8375</v>
      </c>
    </row>
    <row r="67" spans="1:37" ht="12.75">
      <c r="A67" s="9">
        <v>64</v>
      </c>
      <c r="B67" s="2" t="s">
        <v>79</v>
      </c>
      <c r="C67" s="19">
        <v>2855</v>
      </c>
      <c r="D67" s="12">
        <v>73719</v>
      </c>
      <c r="E67" s="12">
        <f t="shared" si="2"/>
        <v>25.821015761821364</v>
      </c>
      <c r="F67" s="12">
        <v>0</v>
      </c>
      <c r="G67" s="12">
        <f t="shared" si="3"/>
        <v>0</v>
      </c>
      <c r="H67" s="12">
        <v>0</v>
      </c>
      <c r="I67" s="12">
        <f t="shared" si="4"/>
        <v>0</v>
      </c>
      <c r="J67" s="12">
        <v>82530</v>
      </c>
      <c r="K67" s="12">
        <f t="shared" si="5"/>
        <v>28.907180385288967</v>
      </c>
      <c r="L67" s="12">
        <v>0</v>
      </c>
      <c r="M67" s="12">
        <f t="shared" si="6"/>
        <v>0</v>
      </c>
      <c r="N67" s="12">
        <v>0</v>
      </c>
      <c r="O67" s="12">
        <f t="shared" si="7"/>
        <v>0</v>
      </c>
      <c r="P67" s="12">
        <v>5062</v>
      </c>
      <c r="Q67" s="12">
        <f t="shared" si="8"/>
        <v>1.773029772329247</v>
      </c>
      <c r="R67" s="12">
        <v>0</v>
      </c>
      <c r="S67" s="12">
        <f t="shared" si="9"/>
        <v>0</v>
      </c>
      <c r="T67" s="12">
        <v>0</v>
      </c>
      <c r="U67" s="12">
        <f t="shared" si="10"/>
        <v>0</v>
      </c>
      <c r="V67" s="12">
        <v>17145</v>
      </c>
      <c r="W67" s="12">
        <f t="shared" si="11"/>
        <v>6.005253940455342</v>
      </c>
      <c r="X67" s="12">
        <v>0</v>
      </c>
      <c r="Y67" s="12">
        <f t="shared" si="12"/>
        <v>0</v>
      </c>
      <c r="Z67" s="12">
        <v>41727</v>
      </c>
      <c r="AA67" s="12">
        <f t="shared" si="13"/>
        <v>14.615411558669003</v>
      </c>
      <c r="AB67" s="12">
        <v>26141</v>
      </c>
      <c r="AC67" s="12">
        <f t="shared" si="14"/>
        <v>9.156217162872155</v>
      </c>
      <c r="AD67" s="12">
        <v>230414</v>
      </c>
      <c r="AE67" s="12">
        <f t="shared" si="15"/>
        <v>80.70542907180385</v>
      </c>
      <c r="AF67" s="12">
        <v>1620</v>
      </c>
      <c r="AG67" s="12">
        <f t="shared" si="18"/>
        <v>0.5674255691768827</v>
      </c>
      <c r="AH67" s="12">
        <v>31401</v>
      </c>
      <c r="AI67" s="12">
        <f t="shared" si="19"/>
        <v>10.998598949211909</v>
      </c>
      <c r="AJ67" s="13">
        <f t="shared" si="16"/>
        <v>509759</v>
      </c>
      <c r="AK67" s="12">
        <f t="shared" si="17"/>
        <v>178.5495621716287</v>
      </c>
    </row>
    <row r="68" spans="1:37" ht="12.75">
      <c r="A68" s="9">
        <v>65</v>
      </c>
      <c r="B68" s="2" t="s">
        <v>80</v>
      </c>
      <c r="C68" s="19">
        <v>9944</v>
      </c>
      <c r="D68" s="12">
        <v>340824</v>
      </c>
      <c r="E68" s="12">
        <f t="shared" si="2"/>
        <v>34.27433628318584</v>
      </c>
      <c r="F68" s="12">
        <v>39607</v>
      </c>
      <c r="G68" s="12">
        <f t="shared" si="3"/>
        <v>3.9830048270313756</v>
      </c>
      <c r="H68" s="12">
        <v>0</v>
      </c>
      <c r="I68" s="12">
        <f t="shared" si="4"/>
        <v>0</v>
      </c>
      <c r="J68" s="12">
        <v>365437</v>
      </c>
      <c r="K68" s="12">
        <f t="shared" si="5"/>
        <v>36.7494971842317</v>
      </c>
      <c r="L68" s="12">
        <v>151181</v>
      </c>
      <c r="M68" s="12">
        <f t="shared" si="6"/>
        <v>15.203238133547869</v>
      </c>
      <c r="N68" s="12">
        <v>0</v>
      </c>
      <c r="O68" s="12">
        <f t="shared" si="7"/>
        <v>0</v>
      </c>
      <c r="P68" s="12">
        <v>10960</v>
      </c>
      <c r="Q68" s="12">
        <f t="shared" si="8"/>
        <v>1.1021721641190667</v>
      </c>
      <c r="R68" s="12">
        <v>0</v>
      </c>
      <c r="S68" s="12">
        <f t="shared" si="9"/>
        <v>0</v>
      </c>
      <c r="T68" s="12">
        <v>0</v>
      </c>
      <c r="U68" s="12">
        <f t="shared" si="10"/>
        <v>0</v>
      </c>
      <c r="V68" s="12">
        <v>95710</v>
      </c>
      <c r="W68" s="12">
        <f t="shared" si="11"/>
        <v>9.62489943684634</v>
      </c>
      <c r="X68" s="12">
        <v>0</v>
      </c>
      <c r="Y68" s="12">
        <f t="shared" si="12"/>
        <v>0</v>
      </c>
      <c r="Z68" s="12">
        <v>270881</v>
      </c>
      <c r="AA68" s="12">
        <f t="shared" si="13"/>
        <v>27.240647626709574</v>
      </c>
      <c r="AB68" s="12">
        <v>36262</v>
      </c>
      <c r="AC68" s="12">
        <f t="shared" si="14"/>
        <v>3.646621078037007</v>
      </c>
      <c r="AD68" s="12">
        <v>141960</v>
      </c>
      <c r="AE68" s="12">
        <f t="shared" si="15"/>
        <v>14.275945293644408</v>
      </c>
      <c r="AF68" s="12">
        <v>9008</v>
      </c>
      <c r="AG68" s="12">
        <f>AF68/$C68</f>
        <v>0.9058728881737731</v>
      </c>
      <c r="AH68" s="12">
        <v>813</v>
      </c>
      <c r="AI68" s="12">
        <f>AH68/$C68</f>
        <v>0.08175784392598552</v>
      </c>
      <c r="AJ68" s="13">
        <f t="shared" si="16"/>
        <v>1462643</v>
      </c>
      <c r="AK68" s="12">
        <f t="shared" si="17"/>
        <v>147.08799275945293</v>
      </c>
    </row>
    <row r="69" spans="1:37" ht="12.75">
      <c r="A69" s="10">
        <v>66</v>
      </c>
      <c r="B69" s="3" t="s">
        <v>81</v>
      </c>
      <c r="C69" s="20">
        <v>3078</v>
      </c>
      <c r="D69" s="14">
        <v>58135</v>
      </c>
      <c r="E69" s="14">
        <f>D69/$C69</f>
        <v>18.887264457439898</v>
      </c>
      <c r="F69" s="14">
        <v>0</v>
      </c>
      <c r="G69" s="14">
        <f>F69/$C69</f>
        <v>0</v>
      </c>
      <c r="H69" s="14">
        <v>0</v>
      </c>
      <c r="I69" s="14">
        <f>H69/$C69</f>
        <v>0</v>
      </c>
      <c r="J69" s="14">
        <v>0</v>
      </c>
      <c r="K69" s="14">
        <f>J69/$C69</f>
        <v>0</v>
      </c>
      <c r="L69" s="14">
        <v>0</v>
      </c>
      <c r="M69" s="14">
        <f>L69/$C69</f>
        <v>0</v>
      </c>
      <c r="N69" s="14">
        <v>0</v>
      </c>
      <c r="O69" s="14">
        <f>N69/$C69</f>
        <v>0</v>
      </c>
      <c r="P69" s="14">
        <v>0</v>
      </c>
      <c r="Q69" s="14">
        <f>P69/$C69</f>
        <v>0</v>
      </c>
      <c r="R69" s="14">
        <v>0</v>
      </c>
      <c r="S69" s="14">
        <f>R69/$C69</f>
        <v>0</v>
      </c>
      <c r="T69" s="14">
        <v>0</v>
      </c>
      <c r="U69" s="14">
        <f>T69/$C69</f>
        <v>0</v>
      </c>
      <c r="V69" s="14">
        <v>48164</v>
      </c>
      <c r="W69" s="14">
        <f>V69/$C69</f>
        <v>15.647823261858349</v>
      </c>
      <c r="X69" s="14">
        <v>0</v>
      </c>
      <c r="Y69" s="14">
        <f>X69/$C69</f>
        <v>0</v>
      </c>
      <c r="Z69" s="14">
        <v>19243</v>
      </c>
      <c r="AA69" s="14">
        <f>Z69/$C69</f>
        <v>6.2517868745938925</v>
      </c>
      <c r="AB69" s="14">
        <v>17400</v>
      </c>
      <c r="AC69" s="14">
        <f>AB69/$C69</f>
        <v>5.653021442495127</v>
      </c>
      <c r="AD69" s="14">
        <v>34051</v>
      </c>
      <c r="AE69" s="14">
        <f>AD69/$C69</f>
        <v>11.062703053931124</v>
      </c>
      <c r="AF69" s="14">
        <v>0</v>
      </c>
      <c r="AG69" s="14">
        <f>AF69/$C69</f>
        <v>0</v>
      </c>
      <c r="AH69" s="14">
        <v>15806</v>
      </c>
      <c r="AI69" s="14">
        <f>AH69/$C69</f>
        <v>5.135152696556205</v>
      </c>
      <c r="AJ69" s="15">
        <f>D69+F69+H69+J69+L69+N69+P69+R69+T69+V69+X69+Z69+AB69+AD69+AF69+AH69</f>
        <v>192799</v>
      </c>
      <c r="AK69" s="14">
        <f>AJ69/$C69</f>
        <v>62.637751786874595</v>
      </c>
    </row>
    <row r="70" spans="1:37" ht="12.75">
      <c r="A70" s="25"/>
      <c r="B70" s="26"/>
      <c r="C70" s="6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8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8"/>
    </row>
    <row r="71" spans="1:37" ht="13.5" thickBot="1">
      <c r="A71" s="30"/>
      <c r="B71" s="7" t="s">
        <v>84</v>
      </c>
      <c r="C71" s="21">
        <f>SUM(C4:C69)</f>
        <v>725027</v>
      </c>
      <c r="D71" s="16">
        <f>SUM(D4:D69)</f>
        <v>56275497</v>
      </c>
      <c r="E71" s="16">
        <f>D71/$C71</f>
        <v>77.61848455298906</v>
      </c>
      <c r="F71" s="16">
        <f>SUM(F4:F69)</f>
        <v>764505</v>
      </c>
      <c r="G71" s="16">
        <f>F71/$C71</f>
        <v>1.0544503859856253</v>
      </c>
      <c r="H71" s="16">
        <f>SUM(H4:H69)</f>
        <v>552405</v>
      </c>
      <c r="I71" s="16">
        <f>H71/$C71</f>
        <v>0.76190955647169</v>
      </c>
      <c r="J71" s="16">
        <f>SUM(J4:J69)</f>
        <v>15365655</v>
      </c>
      <c r="K71" s="16">
        <f>J71/$C71</f>
        <v>21.193217631895088</v>
      </c>
      <c r="L71" s="16">
        <f>SUM(L4:L69)</f>
        <v>19563631</v>
      </c>
      <c r="M71" s="16">
        <f>L71/$C71</f>
        <v>26.98331372486818</v>
      </c>
      <c r="N71" s="16">
        <f>SUM(N4:N69)</f>
        <v>2212</v>
      </c>
      <c r="O71" s="16">
        <f>N71/$C71</f>
        <v>0.0030509208622575435</v>
      </c>
      <c r="P71" s="16">
        <f>SUM(P4:P69)</f>
        <v>933258</v>
      </c>
      <c r="Q71" s="16">
        <f>P71/$C71</f>
        <v>1.2872044765229433</v>
      </c>
      <c r="R71" s="16">
        <f>SUM(R4:R69)</f>
        <v>97107</v>
      </c>
      <c r="S71" s="16">
        <f>R71/$C71</f>
        <v>0.13393570170490202</v>
      </c>
      <c r="T71" s="16">
        <f>SUM(T4:T69)</f>
        <v>48857</v>
      </c>
      <c r="U71" s="16">
        <f>T71/$C71</f>
        <v>0.06738645595267487</v>
      </c>
      <c r="V71" s="16">
        <f>SUM(V4:V69)</f>
        <v>5174412</v>
      </c>
      <c r="W71" s="16">
        <f>V71/$C71</f>
        <v>7.136854213705145</v>
      </c>
      <c r="X71" s="16">
        <f>SUM(X4:X69)</f>
        <v>925379</v>
      </c>
      <c r="Y71" s="16">
        <f>X71/$C71</f>
        <v>1.276337295024875</v>
      </c>
      <c r="Z71" s="16">
        <f>SUM(Z4:Z69)</f>
        <v>11595107</v>
      </c>
      <c r="AA71" s="16">
        <f>Z71/$C71</f>
        <v>15.992655445935117</v>
      </c>
      <c r="AB71" s="16">
        <f>SUM(AB4:AB69)</f>
        <v>1948723</v>
      </c>
      <c r="AC71" s="16">
        <f>AB71/$C71</f>
        <v>2.6877936959589093</v>
      </c>
      <c r="AD71" s="16">
        <f>SUM(AD4:AD69)</f>
        <v>17045388</v>
      </c>
      <c r="AE71" s="16">
        <f>AD71/$C71</f>
        <v>23.510004455006502</v>
      </c>
      <c r="AF71" s="16">
        <f>SUM(AF4:AF69)</f>
        <v>892098</v>
      </c>
      <c r="AG71" s="16">
        <f>AF71/$C71</f>
        <v>1.2304341769341003</v>
      </c>
      <c r="AH71" s="16">
        <f>SUM(AH4:AH69)</f>
        <v>9741862</v>
      </c>
      <c r="AI71" s="16">
        <f>AH71/$C71</f>
        <v>13.436550638803796</v>
      </c>
      <c r="AJ71" s="17">
        <f>SUM(AJ4:AJ69)</f>
        <v>140926096</v>
      </c>
      <c r="AK71" s="16">
        <f>AJ71/$C71</f>
        <v>194.37358332862087</v>
      </c>
    </row>
    <row r="72" ht="13.5" thickTop="1"/>
  </sheetData>
  <mergeCells count="2">
    <mergeCell ref="AJ2:AJ3"/>
    <mergeCell ref="C2:C3"/>
  </mergeCells>
  <printOptions horizontalCentered="1"/>
  <pageMargins left="0.25" right="0.25" top="0.5" bottom="0.5" header="0.25" footer="0.5"/>
  <pageSetup horizontalDpi="600" verticalDpi="600" orientation="portrait" paperSize="5" r:id="rId1"/>
  <headerFooter alignWithMargins="0">
    <oddHeader>&amp;C&amp;12Purchased Professional and Technical Services  - Expenditures by Object - FY 2001-2002</oddHeader>
  </headerFooter>
  <colBreaks count="2" manualBreakCount="2">
    <brk id="9" max="65535" man="1"/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cstevens</cp:lastModifiedBy>
  <cp:lastPrinted>2003-11-18T22:59:11Z</cp:lastPrinted>
  <dcterms:created xsi:type="dcterms:W3CDTF">2003-04-30T20:08:44Z</dcterms:created>
  <dcterms:modified xsi:type="dcterms:W3CDTF">2003-11-19T16:01:08Z</dcterms:modified>
  <cp:category/>
  <cp:version/>
  <cp:contentType/>
  <cp:contentStatus/>
</cp:coreProperties>
</file>