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Objects - 800" sheetId="1" r:id="rId1"/>
  </sheets>
  <definedNames>
    <definedName name="_xlnm.Print_Titles" localSheetId="0">'Other Objects - 800'!$A:$B</definedName>
  </definedNames>
  <calcPr fullCalcOnLoad="1"/>
</workbook>
</file>

<file path=xl/sharedStrings.xml><?xml version="1.0" encoding="utf-8"?>
<sst xmlns="http://schemas.openxmlformats.org/spreadsheetml/2006/main" count="87" uniqueCount="82">
  <si>
    <t>LEA</t>
  </si>
  <si>
    <t>Dues &amp; Fees</t>
  </si>
  <si>
    <t>Judgments Against the LEA</t>
  </si>
  <si>
    <t>Interest</t>
  </si>
  <si>
    <t>Contingency</t>
  </si>
  <si>
    <t>Miscellaneous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</si>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</sst>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A49">
      <selection activeCell="A72" sqref="A72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3.7109375" style="1" bestFit="1" customWidth="1"/>
    <col min="15" max="15" width="8.00390625" style="1" bestFit="1" customWidth="1"/>
    <col min="16" max="16384" width="9.140625" style="1" customWidth="1"/>
  </cols>
  <sheetData>
    <row r="1" ht="17.25" customHeight="1"/>
    <row r="2" spans="3:15" ht="38.25">
      <c r="C2" s="33" t="s">
        <v>81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31" t="s">
        <v>80</v>
      </c>
      <c r="O2" s="23"/>
    </row>
    <row r="3" spans="1:15" ht="27" customHeight="1">
      <c r="A3" s="8" t="s">
        <v>0</v>
      </c>
      <c r="B3" s="4" t="s">
        <v>72</v>
      </c>
      <c r="C3" s="34"/>
      <c r="D3" s="5" t="s">
        <v>75</v>
      </c>
      <c r="E3" s="22" t="s">
        <v>74</v>
      </c>
      <c r="F3" s="5" t="s">
        <v>76</v>
      </c>
      <c r="G3" s="22" t="s">
        <v>74</v>
      </c>
      <c r="H3" s="5" t="s">
        <v>77</v>
      </c>
      <c r="I3" s="22" t="s">
        <v>74</v>
      </c>
      <c r="J3" s="5" t="s">
        <v>78</v>
      </c>
      <c r="K3" s="22" t="s">
        <v>74</v>
      </c>
      <c r="L3" s="5" t="s">
        <v>79</v>
      </c>
      <c r="M3" s="22" t="s">
        <v>74</v>
      </c>
      <c r="N3" s="32"/>
      <c r="O3" s="22" t="s">
        <v>74</v>
      </c>
    </row>
    <row r="4" spans="1:15" ht="12.75">
      <c r="A4" s="9">
        <v>1</v>
      </c>
      <c r="B4" s="2" t="s">
        <v>6</v>
      </c>
      <c r="C4" s="19">
        <v>9666</v>
      </c>
      <c r="D4" s="12">
        <v>10253</v>
      </c>
      <c r="E4" s="12">
        <f>D4/$C4</f>
        <v>1.0607283260914546</v>
      </c>
      <c r="F4" s="12">
        <v>0</v>
      </c>
      <c r="G4" s="12">
        <f>F4/$C4</f>
        <v>0</v>
      </c>
      <c r="H4" s="12">
        <v>343922</v>
      </c>
      <c r="I4" s="12">
        <f>H4/$C4</f>
        <v>35.580591764949304</v>
      </c>
      <c r="J4" s="12">
        <v>0</v>
      </c>
      <c r="K4" s="12">
        <f>J4/$C4</f>
        <v>0</v>
      </c>
      <c r="L4" s="12">
        <v>766856</v>
      </c>
      <c r="M4" s="12">
        <f>L4/$C4</f>
        <v>79.3354024415477</v>
      </c>
      <c r="N4" s="13">
        <f>D4+F4+H4+J4+L4</f>
        <v>1121031</v>
      </c>
      <c r="O4" s="12">
        <f>N4/$C4</f>
        <v>115.97672253258845</v>
      </c>
    </row>
    <row r="5" spans="1:15" ht="12.75">
      <c r="A5" s="9">
        <v>2</v>
      </c>
      <c r="B5" s="2" t="s">
        <v>7</v>
      </c>
      <c r="C5" s="19">
        <v>4340</v>
      </c>
      <c r="D5" s="12">
        <v>6000</v>
      </c>
      <c r="E5" s="12">
        <f aca="true" t="shared" si="0" ref="E5:E68">D5/$C5</f>
        <v>1.3824884792626728</v>
      </c>
      <c r="F5" s="12">
        <v>44655</v>
      </c>
      <c r="G5" s="12">
        <f aca="true" t="shared" si="1" ref="G5:G68">F5/$C5</f>
        <v>10.289170506912443</v>
      </c>
      <c r="H5" s="12">
        <v>464573</v>
      </c>
      <c r="I5" s="12">
        <f aca="true" t="shared" si="2" ref="I5:I68">H5/$C5</f>
        <v>107.04447004608295</v>
      </c>
      <c r="J5" s="12">
        <v>0</v>
      </c>
      <c r="K5" s="12">
        <f aca="true" t="shared" si="3" ref="K5:K68">J5/$C5</f>
        <v>0</v>
      </c>
      <c r="L5" s="12">
        <v>365175</v>
      </c>
      <c r="M5" s="12">
        <f aca="true" t="shared" si="4" ref="M5:M68">L5/$C5</f>
        <v>84.14170506912443</v>
      </c>
      <c r="N5" s="13">
        <f aca="true" t="shared" si="5" ref="N5:N68">D5+F5+H5+J5+L5</f>
        <v>880403</v>
      </c>
      <c r="O5" s="12">
        <f aca="true" t="shared" si="6" ref="O5:O68">N5/$C5</f>
        <v>202.85783410138248</v>
      </c>
    </row>
    <row r="6" spans="1:15" ht="12.75">
      <c r="A6" s="9">
        <v>3</v>
      </c>
      <c r="B6" s="2" t="s">
        <v>8</v>
      </c>
      <c r="C6" s="19">
        <v>15469</v>
      </c>
      <c r="D6" s="12">
        <v>15615</v>
      </c>
      <c r="E6" s="12">
        <f t="shared" si="0"/>
        <v>1.0094382313013124</v>
      </c>
      <c r="F6" s="12">
        <v>0</v>
      </c>
      <c r="G6" s="12">
        <f t="shared" si="1"/>
        <v>0</v>
      </c>
      <c r="H6" s="12">
        <v>2487359</v>
      </c>
      <c r="I6" s="12">
        <f t="shared" si="2"/>
        <v>160.7963669274032</v>
      </c>
      <c r="J6" s="12">
        <v>0</v>
      </c>
      <c r="K6" s="12">
        <f t="shared" si="3"/>
        <v>0</v>
      </c>
      <c r="L6" s="12">
        <v>552762</v>
      </c>
      <c r="M6" s="12">
        <f t="shared" si="4"/>
        <v>35.73353157928761</v>
      </c>
      <c r="N6" s="13">
        <f t="shared" si="5"/>
        <v>3055736</v>
      </c>
      <c r="O6" s="12">
        <f t="shared" si="6"/>
        <v>197.5393367379921</v>
      </c>
    </row>
    <row r="7" spans="1:15" ht="12.75">
      <c r="A7" s="9">
        <v>4</v>
      </c>
      <c r="B7" s="2" t="s">
        <v>9</v>
      </c>
      <c r="C7" s="19">
        <v>4516</v>
      </c>
      <c r="D7" s="12">
        <v>10500</v>
      </c>
      <c r="E7" s="12">
        <f t="shared" si="0"/>
        <v>2.325066430469442</v>
      </c>
      <c r="F7" s="12">
        <v>0</v>
      </c>
      <c r="G7" s="12">
        <f t="shared" si="1"/>
        <v>0</v>
      </c>
      <c r="H7" s="12">
        <v>100898</v>
      </c>
      <c r="I7" s="12">
        <f t="shared" si="2"/>
        <v>22.342338352524358</v>
      </c>
      <c r="J7" s="12">
        <v>0</v>
      </c>
      <c r="K7" s="12">
        <f t="shared" si="3"/>
        <v>0</v>
      </c>
      <c r="L7" s="12">
        <v>986556</v>
      </c>
      <c r="M7" s="12">
        <f t="shared" si="4"/>
        <v>218.4579273693534</v>
      </c>
      <c r="N7" s="13">
        <f t="shared" si="5"/>
        <v>1097954</v>
      </c>
      <c r="O7" s="12">
        <f t="shared" si="6"/>
        <v>243.1253321523472</v>
      </c>
    </row>
    <row r="8" spans="1:15" ht="12.75">
      <c r="A8" s="10">
        <v>5</v>
      </c>
      <c r="B8" s="3" t="s">
        <v>10</v>
      </c>
      <c r="C8" s="20">
        <v>6740</v>
      </c>
      <c r="D8" s="14">
        <v>7150</v>
      </c>
      <c r="E8" s="14">
        <f t="shared" si="0"/>
        <v>1.0608308605341246</v>
      </c>
      <c r="F8" s="14">
        <v>0</v>
      </c>
      <c r="G8" s="14">
        <f t="shared" si="1"/>
        <v>0</v>
      </c>
      <c r="H8" s="14">
        <v>62476</v>
      </c>
      <c r="I8" s="14">
        <f t="shared" si="2"/>
        <v>9.269436201780415</v>
      </c>
      <c r="J8" s="14">
        <v>0</v>
      </c>
      <c r="K8" s="14">
        <f t="shared" si="3"/>
        <v>0</v>
      </c>
      <c r="L8" s="14">
        <v>20819</v>
      </c>
      <c r="M8" s="14">
        <f t="shared" si="4"/>
        <v>3.088872403560831</v>
      </c>
      <c r="N8" s="15">
        <f t="shared" si="5"/>
        <v>90445</v>
      </c>
      <c r="O8" s="14">
        <f t="shared" si="6"/>
        <v>13.419139465875372</v>
      </c>
    </row>
    <row r="9" spans="1:15" ht="12.75">
      <c r="A9" s="11">
        <v>6</v>
      </c>
      <c r="B9" s="2" t="s">
        <v>11</v>
      </c>
      <c r="C9" s="19">
        <v>6058</v>
      </c>
      <c r="D9" s="12">
        <v>10650</v>
      </c>
      <c r="E9" s="12">
        <f t="shared" si="0"/>
        <v>1.7580059425552987</v>
      </c>
      <c r="F9" s="12">
        <v>0</v>
      </c>
      <c r="G9" s="12">
        <f t="shared" si="1"/>
        <v>0</v>
      </c>
      <c r="H9" s="12">
        <v>858788</v>
      </c>
      <c r="I9" s="12">
        <f t="shared" si="2"/>
        <v>141.7609772202047</v>
      </c>
      <c r="J9" s="12">
        <v>0</v>
      </c>
      <c r="K9" s="12">
        <f t="shared" si="3"/>
        <v>0</v>
      </c>
      <c r="L9" s="12">
        <v>0</v>
      </c>
      <c r="M9" s="12">
        <f t="shared" si="4"/>
        <v>0</v>
      </c>
      <c r="N9" s="13">
        <f t="shared" si="5"/>
        <v>869438</v>
      </c>
      <c r="O9" s="12">
        <f t="shared" si="6"/>
        <v>143.51898316275998</v>
      </c>
    </row>
    <row r="10" spans="1:15" ht="12.75">
      <c r="A10" s="9">
        <v>7</v>
      </c>
      <c r="B10" s="2" t="s">
        <v>12</v>
      </c>
      <c r="C10" s="19">
        <v>2528</v>
      </c>
      <c r="D10" s="12">
        <v>5500</v>
      </c>
      <c r="E10" s="12">
        <f t="shared" si="0"/>
        <v>2.175632911392405</v>
      </c>
      <c r="F10" s="12">
        <v>0</v>
      </c>
      <c r="G10" s="12">
        <f t="shared" si="1"/>
        <v>0</v>
      </c>
      <c r="H10" s="12">
        <v>219048</v>
      </c>
      <c r="I10" s="12">
        <f t="shared" si="2"/>
        <v>86.64873417721519</v>
      </c>
      <c r="J10" s="12">
        <v>0</v>
      </c>
      <c r="K10" s="12">
        <f t="shared" si="3"/>
        <v>0</v>
      </c>
      <c r="L10" s="12">
        <v>11828</v>
      </c>
      <c r="M10" s="12">
        <f t="shared" si="4"/>
        <v>4.67879746835443</v>
      </c>
      <c r="N10" s="13">
        <f t="shared" si="5"/>
        <v>236376</v>
      </c>
      <c r="O10" s="12">
        <f t="shared" si="6"/>
        <v>93.50316455696202</v>
      </c>
    </row>
    <row r="11" spans="1:15" ht="12.75">
      <c r="A11" s="9">
        <v>8</v>
      </c>
      <c r="B11" s="2" t="s">
        <v>13</v>
      </c>
      <c r="C11" s="19">
        <v>18686</v>
      </c>
      <c r="D11" s="12">
        <v>12718</v>
      </c>
      <c r="E11" s="12">
        <f t="shared" si="0"/>
        <v>0.6806165043347961</v>
      </c>
      <c r="F11" s="12">
        <v>7636</v>
      </c>
      <c r="G11" s="12">
        <f t="shared" si="1"/>
        <v>0.40864818580755646</v>
      </c>
      <c r="H11" s="12">
        <v>908726</v>
      </c>
      <c r="I11" s="12">
        <f t="shared" si="2"/>
        <v>48.63138178315316</v>
      </c>
      <c r="J11" s="12">
        <v>0</v>
      </c>
      <c r="K11" s="12">
        <f t="shared" si="3"/>
        <v>0</v>
      </c>
      <c r="L11" s="12">
        <v>70217</v>
      </c>
      <c r="M11" s="12">
        <f t="shared" si="4"/>
        <v>3.7577330621855936</v>
      </c>
      <c r="N11" s="13">
        <f t="shared" si="5"/>
        <v>999297</v>
      </c>
      <c r="O11" s="12">
        <f t="shared" si="6"/>
        <v>53.47837953548111</v>
      </c>
    </row>
    <row r="12" spans="1:15" ht="12.75">
      <c r="A12" s="9">
        <v>9</v>
      </c>
      <c r="B12" s="2" t="s">
        <v>14</v>
      </c>
      <c r="C12" s="19">
        <v>44556</v>
      </c>
      <c r="D12" s="12">
        <v>4258</v>
      </c>
      <c r="E12" s="12">
        <f t="shared" si="0"/>
        <v>0.09556513151988509</v>
      </c>
      <c r="F12" s="12">
        <v>0</v>
      </c>
      <c r="G12" s="12">
        <f t="shared" si="1"/>
        <v>0</v>
      </c>
      <c r="H12" s="12">
        <v>2748605</v>
      </c>
      <c r="I12" s="12">
        <f t="shared" si="2"/>
        <v>61.68877367806805</v>
      </c>
      <c r="J12" s="12">
        <v>0</v>
      </c>
      <c r="K12" s="12">
        <f t="shared" si="3"/>
        <v>0</v>
      </c>
      <c r="L12" s="12">
        <v>1642044</v>
      </c>
      <c r="M12" s="12">
        <f t="shared" si="4"/>
        <v>36.853487745758144</v>
      </c>
      <c r="N12" s="13">
        <f t="shared" si="5"/>
        <v>4394907</v>
      </c>
      <c r="O12" s="12">
        <f t="shared" si="6"/>
        <v>98.63782655534608</v>
      </c>
    </row>
    <row r="13" spans="1:15" ht="12.75">
      <c r="A13" s="10">
        <v>10</v>
      </c>
      <c r="B13" s="3" t="s">
        <v>15</v>
      </c>
      <c r="C13" s="20">
        <v>31909</v>
      </c>
      <c r="D13" s="14">
        <v>56908</v>
      </c>
      <c r="E13" s="14">
        <f t="shared" si="0"/>
        <v>1.7834466764862578</v>
      </c>
      <c r="F13" s="14">
        <v>0</v>
      </c>
      <c r="G13" s="14">
        <f t="shared" si="1"/>
        <v>0</v>
      </c>
      <c r="H13" s="14">
        <v>10387671</v>
      </c>
      <c r="I13" s="14">
        <f t="shared" si="2"/>
        <v>325.54047447428627</v>
      </c>
      <c r="J13" s="14">
        <v>0</v>
      </c>
      <c r="K13" s="14">
        <f t="shared" si="3"/>
        <v>0</v>
      </c>
      <c r="L13" s="14">
        <v>31947</v>
      </c>
      <c r="M13" s="14">
        <f t="shared" si="4"/>
        <v>1.0011908865837225</v>
      </c>
      <c r="N13" s="15">
        <f t="shared" si="5"/>
        <v>10476526</v>
      </c>
      <c r="O13" s="14">
        <f t="shared" si="6"/>
        <v>328.32511203735623</v>
      </c>
    </row>
    <row r="14" spans="1:15" ht="12.75">
      <c r="A14" s="9">
        <v>11</v>
      </c>
      <c r="B14" s="2" t="s">
        <v>16</v>
      </c>
      <c r="C14" s="19">
        <v>1888</v>
      </c>
      <c r="D14" s="12">
        <v>6410</v>
      </c>
      <c r="E14" s="12">
        <f t="shared" si="0"/>
        <v>3.395127118644068</v>
      </c>
      <c r="F14" s="12">
        <v>0</v>
      </c>
      <c r="G14" s="12">
        <f t="shared" si="1"/>
        <v>0</v>
      </c>
      <c r="H14" s="12">
        <v>15500</v>
      </c>
      <c r="I14" s="12">
        <f t="shared" si="2"/>
        <v>8.209745762711865</v>
      </c>
      <c r="J14" s="12">
        <v>0</v>
      </c>
      <c r="K14" s="12">
        <f t="shared" si="3"/>
        <v>0</v>
      </c>
      <c r="L14" s="12">
        <v>77386</v>
      </c>
      <c r="M14" s="12">
        <f t="shared" si="4"/>
        <v>40.98834745762712</v>
      </c>
      <c r="N14" s="13">
        <f t="shared" si="5"/>
        <v>99296</v>
      </c>
      <c r="O14" s="12">
        <f t="shared" si="6"/>
        <v>52.59322033898305</v>
      </c>
    </row>
    <row r="15" spans="1:15" ht="12.75">
      <c r="A15" s="9">
        <v>12</v>
      </c>
      <c r="B15" s="2" t="s">
        <v>17</v>
      </c>
      <c r="C15" s="19">
        <v>1847</v>
      </c>
      <c r="D15" s="12">
        <v>7635</v>
      </c>
      <c r="E15" s="12">
        <f t="shared" si="0"/>
        <v>4.133730373578777</v>
      </c>
      <c r="F15" s="12">
        <v>0</v>
      </c>
      <c r="G15" s="12">
        <f t="shared" si="1"/>
        <v>0</v>
      </c>
      <c r="H15" s="12">
        <v>408637</v>
      </c>
      <c r="I15" s="12">
        <f t="shared" si="2"/>
        <v>221.24363833243098</v>
      </c>
      <c r="J15" s="12">
        <v>0</v>
      </c>
      <c r="K15" s="12">
        <f t="shared" si="3"/>
        <v>0</v>
      </c>
      <c r="L15" s="12">
        <v>262555</v>
      </c>
      <c r="M15" s="12">
        <f t="shared" si="4"/>
        <v>142.15213860314023</v>
      </c>
      <c r="N15" s="13">
        <f t="shared" si="5"/>
        <v>678827</v>
      </c>
      <c r="O15" s="12">
        <f t="shared" si="6"/>
        <v>367.52950730914995</v>
      </c>
    </row>
    <row r="16" spans="1:15" ht="12.75">
      <c r="A16" s="9">
        <v>13</v>
      </c>
      <c r="B16" s="2" t="s">
        <v>18</v>
      </c>
      <c r="C16" s="19">
        <v>1811</v>
      </c>
      <c r="D16" s="12">
        <v>5468</v>
      </c>
      <c r="E16" s="12">
        <f t="shared" si="0"/>
        <v>3.0193263390392047</v>
      </c>
      <c r="F16" s="12">
        <v>0</v>
      </c>
      <c r="G16" s="12">
        <f t="shared" si="1"/>
        <v>0</v>
      </c>
      <c r="H16" s="12">
        <v>109328</v>
      </c>
      <c r="I16" s="12">
        <f t="shared" si="2"/>
        <v>60.36885698509111</v>
      </c>
      <c r="J16" s="12">
        <v>0</v>
      </c>
      <c r="K16" s="12">
        <f t="shared" si="3"/>
        <v>0</v>
      </c>
      <c r="L16" s="12">
        <v>133295</v>
      </c>
      <c r="M16" s="12">
        <f t="shared" si="4"/>
        <v>73.60298177802319</v>
      </c>
      <c r="N16" s="13">
        <f t="shared" si="5"/>
        <v>248091</v>
      </c>
      <c r="O16" s="12">
        <f t="shared" si="6"/>
        <v>136.9911651021535</v>
      </c>
    </row>
    <row r="17" spans="1:15" ht="12.75">
      <c r="A17" s="9">
        <v>14</v>
      </c>
      <c r="B17" s="2" t="s">
        <v>19</v>
      </c>
      <c r="C17" s="19">
        <v>2803</v>
      </c>
      <c r="D17" s="12">
        <v>18320</v>
      </c>
      <c r="E17" s="12">
        <f t="shared" si="0"/>
        <v>6.53585444166964</v>
      </c>
      <c r="F17" s="12">
        <v>0</v>
      </c>
      <c r="G17" s="12">
        <f t="shared" si="1"/>
        <v>0</v>
      </c>
      <c r="H17" s="12">
        <v>597668</v>
      </c>
      <c r="I17" s="12">
        <f t="shared" si="2"/>
        <v>213.2244024259722</v>
      </c>
      <c r="J17" s="12">
        <v>0</v>
      </c>
      <c r="K17" s="12">
        <f t="shared" si="3"/>
        <v>0</v>
      </c>
      <c r="L17" s="12">
        <v>19978</v>
      </c>
      <c r="M17" s="12">
        <f t="shared" si="4"/>
        <v>7.127363539065287</v>
      </c>
      <c r="N17" s="13">
        <f t="shared" si="5"/>
        <v>635966</v>
      </c>
      <c r="O17" s="12">
        <f t="shared" si="6"/>
        <v>226.8876204067071</v>
      </c>
    </row>
    <row r="18" spans="1:15" ht="12.75">
      <c r="A18" s="10">
        <v>15</v>
      </c>
      <c r="B18" s="3" t="s">
        <v>20</v>
      </c>
      <c r="C18" s="20">
        <v>3845</v>
      </c>
      <c r="D18" s="14">
        <v>25005</v>
      </c>
      <c r="E18" s="14">
        <f t="shared" si="0"/>
        <v>6.5032509752925876</v>
      </c>
      <c r="F18" s="14">
        <v>0</v>
      </c>
      <c r="G18" s="14">
        <f t="shared" si="1"/>
        <v>0</v>
      </c>
      <c r="H18" s="14">
        <v>59360</v>
      </c>
      <c r="I18" s="14">
        <f t="shared" si="2"/>
        <v>15.438231469440833</v>
      </c>
      <c r="J18" s="14">
        <v>0</v>
      </c>
      <c r="K18" s="14">
        <f t="shared" si="3"/>
        <v>0</v>
      </c>
      <c r="L18" s="14">
        <v>138220</v>
      </c>
      <c r="M18" s="14">
        <f t="shared" si="4"/>
        <v>35.9479843953186</v>
      </c>
      <c r="N18" s="15">
        <f t="shared" si="5"/>
        <v>222585</v>
      </c>
      <c r="O18" s="14">
        <f t="shared" si="6"/>
        <v>57.889466840052016</v>
      </c>
    </row>
    <row r="19" spans="1:15" ht="12.75">
      <c r="A19" s="9">
        <v>16</v>
      </c>
      <c r="B19" s="2" t="s">
        <v>21</v>
      </c>
      <c r="C19" s="19">
        <v>5042</v>
      </c>
      <c r="D19" s="12">
        <v>10359</v>
      </c>
      <c r="E19" s="12">
        <f t="shared" si="0"/>
        <v>2.0545418484728284</v>
      </c>
      <c r="F19" s="12">
        <v>0</v>
      </c>
      <c r="G19" s="12">
        <f t="shared" si="1"/>
        <v>0</v>
      </c>
      <c r="H19" s="12">
        <v>928407</v>
      </c>
      <c r="I19" s="12">
        <f t="shared" si="2"/>
        <v>184.13466878222928</v>
      </c>
      <c r="J19" s="12">
        <v>0</v>
      </c>
      <c r="K19" s="12">
        <f t="shared" si="3"/>
        <v>0</v>
      </c>
      <c r="L19" s="12">
        <v>893168</v>
      </c>
      <c r="M19" s="12">
        <f t="shared" si="4"/>
        <v>177.14557715192385</v>
      </c>
      <c r="N19" s="13">
        <f t="shared" si="5"/>
        <v>1831934</v>
      </c>
      <c r="O19" s="12">
        <f t="shared" si="6"/>
        <v>363.33478778262594</v>
      </c>
    </row>
    <row r="20" spans="1:15" ht="12.75">
      <c r="A20" s="9">
        <v>17</v>
      </c>
      <c r="B20" s="2" t="s">
        <v>22</v>
      </c>
      <c r="C20" s="19">
        <v>52434</v>
      </c>
      <c r="D20" s="12">
        <v>53044</v>
      </c>
      <c r="E20" s="12">
        <f t="shared" si="0"/>
        <v>1.0116336728077202</v>
      </c>
      <c r="F20" s="12">
        <v>0</v>
      </c>
      <c r="G20" s="12">
        <f t="shared" si="1"/>
        <v>0</v>
      </c>
      <c r="H20" s="12">
        <v>120922</v>
      </c>
      <c r="I20" s="12">
        <f t="shared" si="2"/>
        <v>2.306175382385475</v>
      </c>
      <c r="J20" s="12">
        <v>0</v>
      </c>
      <c r="K20" s="12">
        <f t="shared" si="3"/>
        <v>0</v>
      </c>
      <c r="L20" s="12">
        <v>236573</v>
      </c>
      <c r="M20" s="12">
        <f t="shared" si="4"/>
        <v>4.511824388755388</v>
      </c>
      <c r="N20" s="13">
        <f t="shared" si="5"/>
        <v>410539</v>
      </c>
      <c r="O20" s="12">
        <f t="shared" si="6"/>
        <v>7.829633443948583</v>
      </c>
    </row>
    <row r="21" spans="1:15" ht="12.75">
      <c r="A21" s="9">
        <v>18</v>
      </c>
      <c r="B21" s="2" t="s">
        <v>23</v>
      </c>
      <c r="C21" s="19">
        <v>1746</v>
      </c>
      <c r="D21" s="12">
        <v>5308</v>
      </c>
      <c r="E21" s="12">
        <f t="shared" si="0"/>
        <v>3.040091638029782</v>
      </c>
      <c r="F21" s="12">
        <v>0</v>
      </c>
      <c r="G21" s="12">
        <f t="shared" si="1"/>
        <v>0</v>
      </c>
      <c r="H21" s="12">
        <v>0</v>
      </c>
      <c r="I21" s="12">
        <f t="shared" si="2"/>
        <v>0</v>
      </c>
      <c r="J21" s="12">
        <v>0</v>
      </c>
      <c r="K21" s="12">
        <f t="shared" si="3"/>
        <v>0</v>
      </c>
      <c r="L21" s="12">
        <v>2820091</v>
      </c>
      <c r="M21" s="12">
        <f t="shared" si="4"/>
        <v>1615.1723940435281</v>
      </c>
      <c r="N21" s="13">
        <f t="shared" si="5"/>
        <v>2825399</v>
      </c>
      <c r="O21" s="12">
        <f t="shared" si="6"/>
        <v>1618.2124856815578</v>
      </c>
    </row>
    <row r="22" spans="1:15" ht="12.75">
      <c r="A22" s="9">
        <v>19</v>
      </c>
      <c r="B22" s="2" t="s">
        <v>24</v>
      </c>
      <c r="C22" s="19">
        <v>2504</v>
      </c>
      <c r="D22" s="12">
        <v>6019</v>
      </c>
      <c r="E22" s="12">
        <f t="shared" si="0"/>
        <v>2.4037539936102235</v>
      </c>
      <c r="F22" s="12">
        <v>0</v>
      </c>
      <c r="G22" s="12">
        <f t="shared" si="1"/>
        <v>0</v>
      </c>
      <c r="H22" s="12">
        <v>0</v>
      </c>
      <c r="I22" s="12">
        <f t="shared" si="2"/>
        <v>0</v>
      </c>
      <c r="J22" s="12">
        <v>0</v>
      </c>
      <c r="K22" s="12">
        <f t="shared" si="3"/>
        <v>0</v>
      </c>
      <c r="L22" s="12">
        <v>121836</v>
      </c>
      <c r="M22" s="12">
        <f t="shared" si="4"/>
        <v>48.656549520766774</v>
      </c>
      <c r="N22" s="13">
        <f t="shared" si="5"/>
        <v>127855</v>
      </c>
      <c r="O22" s="12">
        <f t="shared" si="6"/>
        <v>51.060303514377</v>
      </c>
    </row>
    <row r="23" spans="1:15" ht="12.75">
      <c r="A23" s="10">
        <v>20</v>
      </c>
      <c r="B23" s="3" t="s">
        <v>25</v>
      </c>
      <c r="C23" s="20">
        <v>6337</v>
      </c>
      <c r="D23" s="14">
        <v>9178</v>
      </c>
      <c r="E23" s="14">
        <f t="shared" si="0"/>
        <v>1.4483193940350323</v>
      </c>
      <c r="F23" s="14">
        <v>0</v>
      </c>
      <c r="G23" s="14">
        <f t="shared" si="1"/>
        <v>0</v>
      </c>
      <c r="H23" s="14">
        <v>342429</v>
      </c>
      <c r="I23" s="14">
        <f t="shared" si="2"/>
        <v>54.03645258008521</v>
      </c>
      <c r="J23" s="14">
        <v>0</v>
      </c>
      <c r="K23" s="14">
        <f t="shared" si="3"/>
        <v>0</v>
      </c>
      <c r="L23" s="14">
        <v>82364</v>
      </c>
      <c r="M23" s="14">
        <f t="shared" si="4"/>
        <v>12.997317342591131</v>
      </c>
      <c r="N23" s="15">
        <f t="shared" si="5"/>
        <v>433971</v>
      </c>
      <c r="O23" s="14">
        <f t="shared" si="6"/>
        <v>68.48208931671138</v>
      </c>
    </row>
    <row r="24" spans="1:15" ht="12.75">
      <c r="A24" s="9">
        <v>21</v>
      </c>
      <c r="B24" s="2" t="s">
        <v>26</v>
      </c>
      <c r="C24" s="19">
        <v>3913</v>
      </c>
      <c r="D24" s="12">
        <v>12000</v>
      </c>
      <c r="E24" s="12">
        <f t="shared" si="0"/>
        <v>3.066700741119346</v>
      </c>
      <c r="F24" s="12">
        <v>0</v>
      </c>
      <c r="G24" s="12">
        <f t="shared" si="1"/>
        <v>0</v>
      </c>
      <c r="H24" s="12">
        <v>0</v>
      </c>
      <c r="I24" s="12">
        <f t="shared" si="2"/>
        <v>0</v>
      </c>
      <c r="J24" s="12">
        <v>0</v>
      </c>
      <c r="K24" s="12">
        <f t="shared" si="3"/>
        <v>0</v>
      </c>
      <c r="L24" s="12">
        <v>124609</v>
      </c>
      <c r="M24" s="12">
        <f t="shared" si="4"/>
        <v>31.84487605417838</v>
      </c>
      <c r="N24" s="13">
        <f t="shared" si="5"/>
        <v>136609</v>
      </c>
      <c r="O24" s="12">
        <f t="shared" si="6"/>
        <v>34.91157679529773</v>
      </c>
    </row>
    <row r="25" spans="1:15" ht="12.75">
      <c r="A25" s="9">
        <v>22</v>
      </c>
      <c r="B25" s="2" t="s">
        <v>27</v>
      </c>
      <c r="C25" s="19">
        <v>3572</v>
      </c>
      <c r="D25" s="12">
        <v>20826</v>
      </c>
      <c r="E25" s="12">
        <f t="shared" si="0"/>
        <v>5.830347144456887</v>
      </c>
      <c r="F25" s="12">
        <v>0</v>
      </c>
      <c r="G25" s="12">
        <f t="shared" si="1"/>
        <v>0</v>
      </c>
      <c r="H25" s="12">
        <v>87690</v>
      </c>
      <c r="I25" s="12">
        <f t="shared" si="2"/>
        <v>24.549272116461367</v>
      </c>
      <c r="J25" s="12">
        <v>0</v>
      </c>
      <c r="K25" s="12">
        <f t="shared" si="3"/>
        <v>0</v>
      </c>
      <c r="L25" s="12">
        <v>0</v>
      </c>
      <c r="M25" s="12">
        <f t="shared" si="4"/>
        <v>0</v>
      </c>
      <c r="N25" s="13">
        <f t="shared" si="5"/>
        <v>108516</v>
      </c>
      <c r="O25" s="12">
        <f t="shared" si="6"/>
        <v>30.379619260918254</v>
      </c>
    </row>
    <row r="26" spans="1:15" ht="12.75">
      <c r="A26" s="9">
        <v>23</v>
      </c>
      <c r="B26" s="2" t="s">
        <v>28</v>
      </c>
      <c r="C26" s="19">
        <v>14227</v>
      </c>
      <c r="D26" s="12">
        <v>24364</v>
      </c>
      <c r="E26" s="12">
        <f t="shared" si="0"/>
        <v>1.7125184508329234</v>
      </c>
      <c r="F26" s="12">
        <v>0</v>
      </c>
      <c r="G26" s="12">
        <f t="shared" si="1"/>
        <v>0</v>
      </c>
      <c r="H26" s="12">
        <v>1921346</v>
      </c>
      <c r="I26" s="12">
        <f t="shared" si="2"/>
        <v>135.04927251001618</v>
      </c>
      <c r="J26" s="12">
        <v>0</v>
      </c>
      <c r="K26" s="12">
        <f t="shared" si="3"/>
        <v>0</v>
      </c>
      <c r="L26" s="12">
        <v>625386</v>
      </c>
      <c r="M26" s="12">
        <f t="shared" si="4"/>
        <v>43.957686089829195</v>
      </c>
      <c r="N26" s="13">
        <f t="shared" si="5"/>
        <v>2571096</v>
      </c>
      <c r="O26" s="12">
        <f t="shared" si="6"/>
        <v>180.71947705067828</v>
      </c>
    </row>
    <row r="27" spans="1:15" ht="12.75">
      <c r="A27" s="9">
        <v>24</v>
      </c>
      <c r="B27" s="2" t="s">
        <v>29</v>
      </c>
      <c r="C27" s="19">
        <v>4622</v>
      </c>
      <c r="D27" s="12">
        <v>9500</v>
      </c>
      <c r="E27" s="12">
        <f t="shared" si="0"/>
        <v>2.0553872782345306</v>
      </c>
      <c r="F27" s="12">
        <v>0</v>
      </c>
      <c r="G27" s="12">
        <f t="shared" si="1"/>
        <v>0</v>
      </c>
      <c r="H27" s="12">
        <v>1208070</v>
      </c>
      <c r="I27" s="12">
        <f t="shared" si="2"/>
        <v>261.3738641280831</v>
      </c>
      <c r="J27" s="12">
        <v>0</v>
      </c>
      <c r="K27" s="12">
        <f t="shared" si="3"/>
        <v>0</v>
      </c>
      <c r="L27" s="12">
        <v>304690</v>
      </c>
      <c r="M27" s="12">
        <f t="shared" si="4"/>
        <v>65.92167892687148</v>
      </c>
      <c r="N27" s="13">
        <f t="shared" si="5"/>
        <v>1522260</v>
      </c>
      <c r="O27" s="12">
        <f t="shared" si="6"/>
        <v>329.35093033318907</v>
      </c>
    </row>
    <row r="28" spans="1:15" ht="12.75">
      <c r="A28" s="10">
        <v>25</v>
      </c>
      <c r="B28" s="3" t="s">
        <v>30</v>
      </c>
      <c r="C28" s="20">
        <v>2442</v>
      </c>
      <c r="D28" s="14">
        <v>0</v>
      </c>
      <c r="E28" s="14">
        <f t="shared" si="0"/>
        <v>0</v>
      </c>
      <c r="F28" s="14">
        <v>0</v>
      </c>
      <c r="G28" s="14">
        <f t="shared" si="1"/>
        <v>0</v>
      </c>
      <c r="H28" s="14">
        <v>278741</v>
      </c>
      <c r="I28" s="14">
        <f t="shared" si="2"/>
        <v>114.14455364455364</v>
      </c>
      <c r="J28" s="14">
        <v>0</v>
      </c>
      <c r="K28" s="14">
        <f t="shared" si="3"/>
        <v>0</v>
      </c>
      <c r="L28" s="14">
        <v>1384462</v>
      </c>
      <c r="M28" s="14">
        <f t="shared" si="4"/>
        <v>566.9377559377559</v>
      </c>
      <c r="N28" s="15">
        <f t="shared" si="5"/>
        <v>1663203</v>
      </c>
      <c r="O28" s="14">
        <f t="shared" si="6"/>
        <v>681.0823095823096</v>
      </c>
    </row>
    <row r="29" spans="1:15" ht="12.75">
      <c r="A29" s="9">
        <v>26</v>
      </c>
      <c r="B29" s="2" t="s">
        <v>31</v>
      </c>
      <c r="C29" s="19">
        <v>51501</v>
      </c>
      <c r="D29" s="12">
        <v>44897</v>
      </c>
      <c r="E29" s="12">
        <f t="shared" si="0"/>
        <v>0.8717694802042679</v>
      </c>
      <c r="F29" s="12">
        <v>72829</v>
      </c>
      <c r="G29" s="12">
        <f t="shared" si="1"/>
        <v>1.4141278810120192</v>
      </c>
      <c r="H29" s="12">
        <v>13241684</v>
      </c>
      <c r="I29" s="12">
        <f t="shared" si="2"/>
        <v>257.1150851439778</v>
      </c>
      <c r="J29" s="12">
        <v>0</v>
      </c>
      <c r="K29" s="12">
        <f t="shared" si="3"/>
        <v>0</v>
      </c>
      <c r="L29" s="12">
        <v>2746736</v>
      </c>
      <c r="M29" s="12">
        <f t="shared" si="4"/>
        <v>53.333644006912486</v>
      </c>
      <c r="N29" s="13">
        <f t="shared" si="5"/>
        <v>16106146</v>
      </c>
      <c r="O29" s="12">
        <f t="shared" si="6"/>
        <v>312.73462651210656</v>
      </c>
    </row>
    <row r="30" spans="1:15" ht="12.75">
      <c r="A30" s="9">
        <v>27</v>
      </c>
      <c r="B30" s="2" t="s">
        <v>32</v>
      </c>
      <c r="C30" s="19">
        <v>5811</v>
      </c>
      <c r="D30" s="12">
        <v>14826</v>
      </c>
      <c r="E30" s="12">
        <f t="shared" si="0"/>
        <v>2.551368094992256</v>
      </c>
      <c r="F30" s="12">
        <v>0</v>
      </c>
      <c r="G30" s="12">
        <f t="shared" si="1"/>
        <v>0</v>
      </c>
      <c r="H30" s="12">
        <v>1049777</v>
      </c>
      <c r="I30" s="12">
        <f t="shared" si="2"/>
        <v>180.65341593529513</v>
      </c>
      <c r="J30" s="12">
        <v>0</v>
      </c>
      <c r="K30" s="12">
        <f t="shared" si="3"/>
        <v>0</v>
      </c>
      <c r="L30" s="12">
        <v>103960</v>
      </c>
      <c r="M30" s="12">
        <f t="shared" si="4"/>
        <v>17.890208225778697</v>
      </c>
      <c r="N30" s="13">
        <f t="shared" si="5"/>
        <v>1168563</v>
      </c>
      <c r="O30" s="12">
        <f t="shared" si="6"/>
        <v>201.0949922560661</v>
      </c>
    </row>
    <row r="31" spans="1:15" ht="12.75">
      <c r="A31" s="9">
        <v>28</v>
      </c>
      <c r="B31" s="2" t="s">
        <v>33</v>
      </c>
      <c r="C31" s="19">
        <v>29554</v>
      </c>
      <c r="D31" s="12">
        <v>30539</v>
      </c>
      <c r="E31" s="12">
        <f t="shared" si="0"/>
        <v>1.0333288218176897</v>
      </c>
      <c r="F31" s="12">
        <v>220915</v>
      </c>
      <c r="G31" s="12">
        <f t="shared" si="1"/>
        <v>7.474961088177573</v>
      </c>
      <c r="H31" s="12">
        <v>5457512</v>
      </c>
      <c r="I31" s="12">
        <f t="shared" si="2"/>
        <v>184.66238072680517</v>
      </c>
      <c r="J31" s="12">
        <v>0</v>
      </c>
      <c r="K31" s="12">
        <f t="shared" si="3"/>
        <v>0</v>
      </c>
      <c r="L31" s="12">
        <v>337618</v>
      </c>
      <c r="M31" s="12">
        <f t="shared" si="4"/>
        <v>11.423766664410909</v>
      </c>
      <c r="N31" s="13">
        <f t="shared" si="5"/>
        <v>6046584</v>
      </c>
      <c r="O31" s="12">
        <f t="shared" si="6"/>
        <v>204.59443730121134</v>
      </c>
    </row>
    <row r="32" spans="1:15" ht="12.75">
      <c r="A32" s="9">
        <v>29</v>
      </c>
      <c r="B32" s="2" t="s">
        <v>34</v>
      </c>
      <c r="C32" s="19">
        <v>15023</v>
      </c>
      <c r="D32" s="12">
        <v>11796</v>
      </c>
      <c r="E32" s="12">
        <f t="shared" si="0"/>
        <v>0.7851960327497837</v>
      </c>
      <c r="F32" s="12">
        <v>0</v>
      </c>
      <c r="G32" s="12">
        <f t="shared" si="1"/>
        <v>0</v>
      </c>
      <c r="H32" s="12">
        <v>2046464</v>
      </c>
      <c r="I32" s="12">
        <f t="shared" si="2"/>
        <v>136.22205950875323</v>
      </c>
      <c r="J32" s="12">
        <v>0</v>
      </c>
      <c r="K32" s="12">
        <f t="shared" si="3"/>
        <v>0</v>
      </c>
      <c r="L32" s="12">
        <v>735757</v>
      </c>
      <c r="M32" s="12">
        <f t="shared" si="4"/>
        <v>48.97537109765027</v>
      </c>
      <c r="N32" s="13">
        <f t="shared" si="5"/>
        <v>2794017</v>
      </c>
      <c r="O32" s="12">
        <f t="shared" si="6"/>
        <v>185.9826266391533</v>
      </c>
    </row>
    <row r="33" spans="1:15" ht="12.75">
      <c r="A33" s="10">
        <v>30</v>
      </c>
      <c r="B33" s="3" t="s">
        <v>35</v>
      </c>
      <c r="C33" s="20">
        <v>2693</v>
      </c>
      <c r="D33" s="14">
        <v>13281</v>
      </c>
      <c r="E33" s="14">
        <f t="shared" si="0"/>
        <v>4.931674712216859</v>
      </c>
      <c r="F33" s="14">
        <v>0</v>
      </c>
      <c r="G33" s="14">
        <f t="shared" si="1"/>
        <v>0</v>
      </c>
      <c r="H33" s="14">
        <v>0</v>
      </c>
      <c r="I33" s="14">
        <f t="shared" si="2"/>
        <v>0</v>
      </c>
      <c r="J33" s="14">
        <v>0</v>
      </c>
      <c r="K33" s="14">
        <f t="shared" si="3"/>
        <v>0</v>
      </c>
      <c r="L33" s="14">
        <v>45347</v>
      </c>
      <c r="M33" s="14">
        <f t="shared" si="4"/>
        <v>16.838841440772374</v>
      </c>
      <c r="N33" s="15">
        <f t="shared" si="5"/>
        <v>58628</v>
      </c>
      <c r="O33" s="14">
        <f t="shared" si="6"/>
        <v>21.77051615298923</v>
      </c>
    </row>
    <row r="34" spans="1:15" ht="12.75">
      <c r="A34" s="9">
        <v>31</v>
      </c>
      <c r="B34" s="2" t="s">
        <v>36</v>
      </c>
      <c r="C34" s="19">
        <v>6650</v>
      </c>
      <c r="D34" s="12">
        <v>10150</v>
      </c>
      <c r="E34" s="12">
        <f t="shared" si="0"/>
        <v>1.5263157894736843</v>
      </c>
      <c r="F34" s="12">
        <v>0</v>
      </c>
      <c r="G34" s="12">
        <f t="shared" si="1"/>
        <v>0</v>
      </c>
      <c r="H34" s="12">
        <v>251884</v>
      </c>
      <c r="I34" s="12">
        <f t="shared" si="2"/>
        <v>37.8772932330827</v>
      </c>
      <c r="J34" s="12">
        <v>0</v>
      </c>
      <c r="K34" s="12">
        <f t="shared" si="3"/>
        <v>0</v>
      </c>
      <c r="L34" s="12">
        <v>81807</v>
      </c>
      <c r="M34" s="12">
        <f t="shared" si="4"/>
        <v>12.301804511278196</v>
      </c>
      <c r="N34" s="13">
        <f t="shared" si="5"/>
        <v>343841</v>
      </c>
      <c r="O34" s="12">
        <f t="shared" si="6"/>
        <v>51.70541353383459</v>
      </c>
    </row>
    <row r="35" spans="1:15" ht="12.75">
      <c r="A35" s="9">
        <v>32</v>
      </c>
      <c r="B35" s="2" t="s">
        <v>37</v>
      </c>
      <c r="C35" s="19">
        <v>20334</v>
      </c>
      <c r="D35" s="12">
        <v>21400</v>
      </c>
      <c r="E35" s="12">
        <f t="shared" si="0"/>
        <v>1.0524245106717813</v>
      </c>
      <c r="F35" s="12">
        <v>63389</v>
      </c>
      <c r="G35" s="12">
        <f t="shared" si="1"/>
        <v>3.1173895937838103</v>
      </c>
      <c r="H35" s="12">
        <v>1437281</v>
      </c>
      <c r="I35" s="12">
        <f t="shared" si="2"/>
        <v>70.68363332349759</v>
      </c>
      <c r="J35" s="12">
        <v>0</v>
      </c>
      <c r="K35" s="12">
        <f t="shared" si="3"/>
        <v>0</v>
      </c>
      <c r="L35" s="12">
        <v>1289008</v>
      </c>
      <c r="M35" s="12">
        <f t="shared" si="4"/>
        <v>63.391757647290255</v>
      </c>
      <c r="N35" s="13">
        <f t="shared" si="5"/>
        <v>2811078</v>
      </c>
      <c r="O35" s="12">
        <f t="shared" si="6"/>
        <v>138.24520507524343</v>
      </c>
    </row>
    <row r="36" spans="1:15" ht="12.75">
      <c r="A36" s="9">
        <v>33</v>
      </c>
      <c r="B36" s="2" t="s">
        <v>38</v>
      </c>
      <c r="C36" s="19">
        <v>2387</v>
      </c>
      <c r="D36" s="12">
        <v>7660</v>
      </c>
      <c r="E36" s="12">
        <f t="shared" si="0"/>
        <v>3.2090490155006286</v>
      </c>
      <c r="F36" s="12">
        <v>0</v>
      </c>
      <c r="G36" s="12">
        <f t="shared" si="1"/>
        <v>0</v>
      </c>
      <c r="H36" s="12">
        <v>0</v>
      </c>
      <c r="I36" s="12">
        <f t="shared" si="2"/>
        <v>0</v>
      </c>
      <c r="J36" s="12">
        <v>0</v>
      </c>
      <c r="K36" s="12">
        <f t="shared" si="3"/>
        <v>0</v>
      </c>
      <c r="L36" s="12">
        <v>189394</v>
      </c>
      <c r="M36" s="12">
        <f t="shared" si="4"/>
        <v>79.34394637620444</v>
      </c>
      <c r="N36" s="13">
        <f t="shared" si="5"/>
        <v>197054</v>
      </c>
      <c r="O36" s="12">
        <f t="shared" si="6"/>
        <v>82.55299539170507</v>
      </c>
    </row>
    <row r="37" spans="1:15" ht="12.75">
      <c r="A37" s="9">
        <v>34</v>
      </c>
      <c r="B37" s="2" t="s">
        <v>39</v>
      </c>
      <c r="C37" s="19">
        <v>5209</v>
      </c>
      <c r="D37" s="12">
        <v>21084</v>
      </c>
      <c r="E37" s="12">
        <f t="shared" si="0"/>
        <v>4.047609905932041</v>
      </c>
      <c r="F37" s="12">
        <v>0</v>
      </c>
      <c r="G37" s="12">
        <f t="shared" si="1"/>
        <v>0</v>
      </c>
      <c r="H37" s="12">
        <v>34265</v>
      </c>
      <c r="I37" s="12">
        <f t="shared" si="2"/>
        <v>6.578038011134574</v>
      </c>
      <c r="J37" s="12">
        <v>0</v>
      </c>
      <c r="K37" s="12">
        <f t="shared" si="3"/>
        <v>0</v>
      </c>
      <c r="L37" s="12">
        <v>475272</v>
      </c>
      <c r="M37" s="12">
        <f t="shared" si="4"/>
        <v>91.2405452102131</v>
      </c>
      <c r="N37" s="13">
        <f t="shared" si="5"/>
        <v>530621</v>
      </c>
      <c r="O37" s="12">
        <f t="shared" si="6"/>
        <v>101.86619312727971</v>
      </c>
    </row>
    <row r="38" spans="1:15" ht="12.75">
      <c r="A38" s="10">
        <v>35</v>
      </c>
      <c r="B38" s="3" t="s">
        <v>40</v>
      </c>
      <c r="C38" s="20">
        <v>6978</v>
      </c>
      <c r="D38" s="14">
        <v>13659</v>
      </c>
      <c r="E38" s="14">
        <f t="shared" si="0"/>
        <v>1.9574376612209803</v>
      </c>
      <c r="F38" s="14">
        <v>0</v>
      </c>
      <c r="G38" s="14">
        <f t="shared" si="1"/>
        <v>0</v>
      </c>
      <c r="H38" s="14">
        <v>1502824</v>
      </c>
      <c r="I38" s="14">
        <f t="shared" si="2"/>
        <v>215.36600745199198</v>
      </c>
      <c r="J38" s="14">
        <v>0</v>
      </c>
      <c r="K38" s="14">
        <f t="shared" si="3"/>
        <v>0</v>
      </c>
      <c r="L38" s="14">
        <v>115009</v>
      </c>
      <c r="M38" s="14">
        <f t="shared" si="4"/>
        <v>16.481656635139007</v>
      </c>
      <c r="N38" s="15">
        <f t="shared" si="5"/>
        <v>1631492</v>
      </c>
      <c r="O38" s="14">
        <f t="shared" si="6"/>
        <v>233.80510174835197</v>
      </c>
    </row>
    <row r="39" spans="1:15" ht="12.75">
      <c r="A39" s="9">
        <v>36</v>
      </c>
      <c r="B39" s="2" t="s">
        <v>41</v>
      </c>
      <c r="C39" s="19">
        <v>70246</v>
      </c>
      <c r="D39" s="12">
        <v>46816</v>
      </c>
      <c r="E39" s="12">
        <f t="shared" si="0"/>
        <v>0.6664578766050736</v>
      </c>
      <c r="F39" s="12">
        <v>0</v>
      </c>
      <c r="G39" s="12">
        <f t="shared" si="1"/>
        <v>0</v>
      </c>
      <c r="H39" s="12">
        <v>18442898</v>
      </c>
      <c r="I39" s="12">
        <f t="shared" si="2"/>
        <v>262.54730518463685</v>
      </c>
      <c r="J39" s="12">
        <v>9600</v>
      </c>
      <c r="K39" s="12">
        <f t="shared" si="3"/>
        <v>0.13666258577000825</v>
      </c>
      <c r="L39" s="12">
        <v>15663335</v>
      </c>
      <c r="M39" s="12">
        <f t="shared" si="4"/>
        <v>222.97831905019504</v>
      </c>
      <c r="N39" s="13">
        <f t="shared" si="5"/>
        <v>34162649</v>
      </c>
      <c r="O39" s="12">
        <f t="shared" si="6"/>
        <v>486.32874469720696</v>
      </c>
    </row>
    <row r="40" spans="1:15" ht="12.75">
      <c r="A40" s="9">
        <v>37</v>
      </c>
      <c r="B40" s="2" t="s">
        <v>42</v>
      </c>
      <c r="C40" s="19">
        <v>17793</v>
      </c>
      <c r="D40" s="12">
        <v>30668</v>
      </c>
      <c r="E40" s="12">
        <f t="shared" si="0"/>
        <v>1.7235991682122183</v>
      </c>
      <c r="F40" s="12">
        <v>0</v>
      </c>
      <c r="G40" s="12">
        <f t="shared" si="1"/>
        <v>0</v>
      </c>
      <c r="H40" s="12">
        <v>6065977</v>
      </c>
      <c r="I40" s="12">
        <f t="shared" si="2"/>
        <v>340.9192941044231</v>
      </c>
      <c r="J40" s="12">
        <v>0</v>
      </c>
      <c r="K40" s="12">
        <f t="shared" si="3"/>
        <v>0</v>
      </c>
      <c r="L40" s="12">
        <v>731864</v>
      </c>
      <c r="M40" s="12">
        <f t="shared" si="4"/>
        <v>41.13213061316248</v>
      </c>
      <c r="N40" s="13">
        <f t="shared" si="5"/>
        <v>6828509</v>
      </c>
      <c r="O40" s="12">
        <f t="shared" si="6"/>
        <v>383.7750238857978</v>
      </c>
    </row>
    <row r="41" spans="1:15" ht="12.75">
      <c r="A41" s="9">
        <v>38</v>
      </c>
      <c r="B41" s="2" t="s">
        <v>43</v>
      </c>
      <c r="C41" s="19">
        <v>4811</v>
      </c>
      <c r="D41" s="12">
        <v>14787</v>
      </c>
      <c r="E41" s="12">
        <f t="shared" si="0"/>
        <v>3.073581376013303</v>
      </c>
      <c r="F41" s="12">
        <v>0</v>
      </c>
      <c r="G41" s="12">
        <f t="shared" si="1"/>
        <v>0</v>
      </c>
      <c r="H41" s="12">
        <v>500731</v>
      </c>
      <c r="I41" s="12">
        <f t="shared" si="2"/>
        <v>104.0804406568281</v>
      </c>
      <c r="J41" s="12">
        <v>0</v>
      </c>
      <c r="K41" s="12">
        <f t="shared" si="3"/>
        <v>0</v>
      </c>
      <c r="L41" s="12">
        <v>269204</v>
      </c>
      <c r="M41" s="12">
        <f t="shared" si="4"/>
        <v>55.95593431718977</v>
      </c>
      <c r="N41" s="13">
        <f t="shared" si="5"/>
        <v>784722</v>
      </c>
      <c r="O41" s="12">
        <f t="shared" si="6"/>
        <v>163.10995635003118</v>
      </c>
    </row>
    <row r="42" spans="1:15" ht="12.75">
      <c r="A42" s="9">
        <v>39</v>
      </c>
      <c r="B42" s="2" t="s">
        <v>44</v>
      </c>
      <c r="C42" s="19">
        <v>3185</v>
      </c>
      <c r="D42" s="12">
        <v>8725</v>
      </c>
      <c r="E42" s="12">
        <f t="shared" si="0"/>
        <v>2.739403453689168</v>
      </c>
      <c r="F42" s="12">
        <v>0</v>
      </c>
      <c r="G42" s="12">
        <f t="shared" si="1"/>
        <v>0</v>
      </c>
      <c r="H42" s="12">
        <v>344303</v>
      </c>
      <c r="I42" s="12">
        <f t="shared" si="2"/>
        <v>108.10141287284145</v>
      </c>
      <c r="J42" s="12">
        <v>0</v>
      </c>
      <c r="K42" s="12">
        <f t="shared" si="3"/>
        <v>0</v>
      </c>
      <c r="L42" s="12">
        <v>89876</v>
      </c>
      <c r="M42" s="12">
        <f t="shared" si="4"/>
        <v>28.21852433281005</v>
      </c>
      <c r="N42" s="13">
        <f t="shared" si="5"/>
        <v>442904</v>
      </c>
      <c r="O42" s="12">
        <f t="shared" si="6"/>
        <v>139.05934065934065</v>
      </c>
    </row>
    <row r="43" spans="1:15" ht="12.75">
      <c r="A43" s="10">
        <v>40</v>
      </c>
      <c r="B43" s="3" t="s">
        <v>45</v>
      </c>
      <c r="C43" s="20">
        <v>22872</v>
      </c>
      <c r="D43" s="14">
        <v>16250</v>
      </c>
      <c r="E43" s="14">
        <f t="shared" si="0"/>
        <v>0.7104756908009794</v>
      </c>
      <c r="F43" s="14">
        <v>373513</v>
      </c>
      <c r="G43" s="14">
        <f t="shared" si="1"/>
        <v>16.330578873732073</v>
      </c>
      <c r="H43" s="14">
        <v>3947594</v>
      </c>
      <c r="I43" s="14">
        <f t="shared" si="2"/>
        <v>172.59505071703393</v>
      </c>
      <c r="J43" s="14">
        <v>0</v>
      </c>
      <c r="K43" s="14">
        <f t="shared" si="3"/>
        <v>0</v>
      </c>
      <c r="L43" s="14">
        <v>2378765</v>
      </c>
      <c r="M43" s="14">
        <f t="shared" si="4"/>
        <v>104.00336656173488</v>
      </c>
      <c r="N43" s="15">
        <f t="shared" si="5"/>
        <v>6716122</v>
      </c>
      <c r="O43" s="14">
        <f t="shared" si="6"/>
        <v>293.63947184330186</v>
      </c>
    </row>
    <row r="44" spans="1:15" ht="12.75">
      <c r="A44" s="9">
        <v>41</v>
      </c>
      <c r="B44" s="2" t="s">
        <v>46</v>
      </c>
      <c r="C44" s="19">
        <v>1604</v>
      </c>
      <c r="D44" s="12">
        <v>0</v>
      </c>
      <c r="E44" s="12">
        <f t="shared" si="0"/>
        <v>0</v>
      </c>
      <c r="F44" s="12">
        <v>0</v>
      </c>
      <c r="G44" s="12">
        <f t="shared" si="1"/>
        <v>0</v>
      </c>
      <c r="H44" s="12">
        <v>499090</v>
      </c>
      <c r="I44" s="12">
        <f t="shared" si="2"/>
        <v>311.1533665835411</v>
      </c>
      <c r="J44" s="12">
        <v>0</v>
      </c>
      <c r="K44" s="12">
        <f t="shared" si="3"/>
        <v>0</v>
      </c>
      <c r="L44" s="12">
        <v>285121</v>
      </c>
      <c r="M44" s="12">
        <f t="shared" si="4"/>
        <v>177.75623441396507</v>
      </c>
      <c r="N44" s="13">
        <f t="shared" si="5"/>
        <v>784211</v>
      </c>
      <c r="O44" s="12">
        <f t="shared" si="6"/>
        <v>488.90960099750623</v>
      </c>
    </row>
    <row r="45" spans="1:15" ht="12.75">
      <c r="A45" s="9">
        <v>42</v>
      </c>
      <c r="B45" s="2" t="s">
        <v>47</v>
      </c>
      <c r="C45" s="19">
        <v>3527</v>
      </c>
      <c r="D45" s="12">
        <v>12997</v>
      </c>
      <c r="E45" s="12">
        <f t="shared" si="0"/>
        <v>3.6850014176353842</v>
      </c>
      <c r="F45" s="12">
        <v>0</v>
      </c>
      <c r="G45" s="12">
        <f t="shared" si="1"/>
        <v>0</v>
      </c>
      <c r="H45" s="12">
        <v>573778</v>
      </c>
      <c r="I45" s="12">
        <f t="shared" si="2"/>
        <v>162.68159909271336</v>
      </c>
      <c r="J45" s="12">
        <v>0</v>
      </c>
      <c r="K45" s="12">
        <f t="shared" si="3"/>
        <v>0</v>
      </c>
      <c r="L45" s="12">
        <v>179692</v>
      </c>
      <c r="M45" s="12">
        <f t="shared" si="4"/>
        <v>50.94754749078537</v>
      </c>
      <c r="N45" s="13">
        <f t="shared" si="5"/>
        <v>766467</v>
      </c>
      <c r="O45" s="12">
        <f t="shared" si="6"/>
        <v>217.3141480011341</v>
      </c>
    </row>
    <row r="46" spans="1:15" ht="12.75">
      <c r="A46" s="9">
        <v>43</v>
      </c>
      <c r="B46" s="2" t="s">
        <v>48</v>
      </c>
      <c r="C46" s="19">
        <v>4299</v>
      </c>
      <c r="D46" s="12">
        <v>14703</v>
      </c>
      <c r="E46" s="12">
        <f t="shared" si="0"/>
        <v>3.4200976971388695</v>
      </c>
      <c r="F46" s="12">
        <v>4189</v>
      </c>
      <c r="G46" s="12">
        <f t="shared" si="1"/>
        <v>0.974412654105606</v>
      </c>
      <c r="H46" s="12">
        <v>1252966</v>
      </c>
      <c r="I46" s="12">
        <f t="shared" si="2"/>
        <v>291.4552221446848</v>
      </c>
      <c r="J46" s="12">
        <v>0</v>
      </c>
      <c r="K46" s="12">
        <f t="shared" si="3"/>
        <v>0</v>
      </c>
      <c r="L46" s="12">
        <v>112936</v>
      </c>
      <c r="M46" s="12">
        <f t="shared" si="4"/>
        <v>26.270295417538964</v>
      </c>
      <c r="N46" s="13">
        <f t="shared" si="5"/>
        <v>1384794</v>
      </c>
      <c r="O46" s="12">
        <f t="shared" si="6"/>
        <v>322.1200279134682</v>
      </c>
    </row>
    <row r="47" spans="1:15" ht="12.75">
      <c r="A47" s="9">
        <v>44</v>
      </c>
      <c r="B47" s="2" t="s">
        <v>49</v>
      </c>
      <c r="C47" s="19">
        <v>8734</v>
      </c>
      <c r="D47" s="12">
        <v>23028</v>
      </c>
      <c r="E47" s="12">
        <f t="shared" si="0"/>
        <v>2.63659262651706</v>
      </c>
      <c r="F47" s="12">
        <v>0</v>
      </c>
      <c r="G47" s="12">
        <f t="shared" si="1"/>
        <v>0</v>
      </c>
      <c r="H47" s="12">
        <v>1576221</v>
      </c>
      <c r="I47" s="12">
        <f t="shared" si="2"/>
        <v>180.46954430959468</v>
      </c>
      <c r="J47" s="12">
        <v>0</v>
      </c>
      <c r="K47" s="12">
        <f t="shared" si="3"/>
        <v>0</v>
      </c>
      <c r="L47" s="12">
        <v>28575</v>
      </c>
      <c r="M47" s="12">
        <f t="shared" si="4"/>
        <v>3.2716968170368674</v>
      </c>
      <c r="N47" s="13">
        <f t="shared" si="5"/>
        <v>1627824</v>
      </c>
      <c r="O47" s="12">
        <f t="shared" si="6"/>
        <v>186.37783375314862</v>
      </c>
    </row>
    <row r="48" spans="1:15" ht="12.75">
      <c r="A48" s="10">
        <v>45</v>
      </c>
      <c r="B48" s="3" t="s">
        <v>50</v>
      </c>
      <c r="C48" s="20">
        <v>9717</v>
      </c>
      <c r="D48" s="14">
        <v>50556</v>
      </c>
      <c r="E48" s="14">
        <f t="shared" si="0"/>
        <v>5.202840382834208</v>
      </c>
      <c r="F48" s="14">
        <v>0</v>
      </c>
      <c r="G48" s="14">
        <f t="shared" si="1"/>
        <v>0</v>
      </c>
      <c r="H48" s="14">
        <v>3259440</v>
      </c>
      <c r="I48" s="14">
        <f t="shared" si="2"/>
        <v>335.4368632293918</v>
      </c>
      <c r="J48" s="14">
        <v>0</v>
      </c>
      <c r="K48" s="14">
        <f t="shared" si="3"/>
        <v>0</v>
      </c>
      <c r="L48" s="14">
        <v>3527354</v>
      </c>
      <c r="M48" s="14">
        <f t="shared" si="4"/>
        <v>363.0085417309869</v>
      </c>
      <c r="N48" s="15">
        <f t="shared" si="5"/>
        <v>6837350</v>
      </c>
      <c r="O48" s="14">
        <f t="shared" si="6"/>
        <v>703.6482453432129</v>
      </c>
    </row>
    <row r="49" spans="1:15" ht="12.75">
      <c r="A49" s="9">
        <v>46</v>
      </c>
      <c r="B49" s="2" t="s">
        <v>51</v>
      </c>
      <c r="C49" s="19">
        <v>1368</v>
      </c>
      <c r="D49" s="12">
        <v>5381</v>
      </c>
      <c r="E49" s="12">
        <f t="shared" si="0"/>
        <v>3.9334795321637426</v>
      </c>
      <c r="F49" s="12">
        <v>0</v>
      </c>
      <c r="G49" s="12">
        <f t="shared" si="1"/>
        <v>0</v>
      </c>
      <c r="H49" s="12">
        <v>56894</v>
      </c>
      <c r="I49" s="12">
        <f t="shared" si="2"/>
        <v>41.58918128654971</v>
      </c>
      <c r="J49" s="12">
        <v>0</v>
      </c>
      <c r="K49" s="12">
        <f t="shared" si="3"/>
        <v>0</v>
      </c>
      <c r="L49" s="12">
        <v>37461</v>
      </c>
      <c r="M49" s="12">
        <f t="shared" si="4"/>
        <v>27.38377192982456</v>
      </c>
      <c r="N49" s="13">
        <f t="shared" si="5"/>
        <v>99736</v>
      </c>
      <c r="O49" s="12">
        <f t="shared" si="6"/>
        <v>72.90643274853801</v>
      </c>
    </row>
    <row r="50" spans="1:15" ht="12.75">
      <c r="A50" s="9">
        <v>47</v>
      </c>
      <c r="B50" s="2" t="s">
        <v>52</v>
      </c>
      <c r="C50" s="19">
        <v>4076</v>
      </c>
      <c r="D50" s="12">
        <v>15977</v>
      </c>
      <c r="E50" s="12">
        <f t="shared" si="0"/>
        <v>3.919774288518155</v>
      </c>
      <c r="F50" s="12">
        <v>0</v>
      </c>
      <c r="G50" s="12">
        <f t="shared" si="1"/>
        <v>0</v>
      </c>
      <c r="H50" s="12">
        <v>1128289</v>
      </c>
      <c r="I50" s="12">
        <f t="shared" si="2"/>
        <v>276.812806673209</v>
      </c>
      <c r="J50" s="12">
        <v>0</v>
      </c>
      <c r="K50" s="12">
        <f t="shared" si="3"/>
        <v>0</v>
      </c>
      <c r="L50" s="12">
        <v>223207</v>
      </c>
      <c r="M50" s="12">
        <f t="shared" si="4"/>
        <v>54.76128557409225</v>
      </c>
      <c r="N50" s="13">
        <f t="shared" si="5"/>
        <v>1367473</v>
      </c>
      <c r="O50" s="12">
        <f t="shared" si="6"/>
        <v>335.49386653581945</v>
      </c>
    </row>
    <row r="51" spans="1:15" ht="12.75">
      <c r="A51" s="9">
        <v>48</v>
      </c>
      <c r="B51" s="2" t="s">
        <v>53</v>
      </c>
      <c r="C51" s="19">
        <v>6282</v>
      </c>
      <c r="D51" s="12">
        <v>310</v>
      </c>
      <c r="E51" s="12">
        <f t="shared" si="0"/>
        <v>0.049347341610951924</v>
      </c>
      <c r="F51" s="12">
        <v>4067</v>
      </c>
      <c r="G51" s="12">
        <f t="shared" si="1"/>
        <v>0.6474052849411016</v>
      </c>
      <c r="H51" s="12">
        <v>1154964</v>
      </c>
      <c r="I51" s="12">
        <f t="shared" si="2"/>
        <v>183.8529130850048</v>
      </c>
      <c r="J51" s="12">
        <v>19170</v>
      </c>
      <c r="K51" s="12">
        <f t="shared" si="3"/>
        <v>3.0515759312320916</v>
      </c>
      <c r="L51" s="12">
        <v>561600</v>
      </c>
      <c r="M51" s="12">
        <f t="shared" si="4"/>
        <v>89.39828080229226</v>
      </c>
      <c r="N51" s="13">
        <f t="shared" si="5"/>
        <v>1740111</v>
      </c>
      <c r="O51" s="12">
        <f t="shared" si="6"/>
        <v>276.9995224450812</v>
      </c>
    </row>
    <row r="52" spans="1:15" ht="12.75">
      <c r="A52" s="9">
        <v>49</v>
      </c>
      <c r="B52" s="2" t="s">
        <v>54</v>
      </c>
      <c r="C52" s="19">
        <v>15331</v>
      </c>
      <c r="D52" s="12">
        <v>12000</v>
      </c>
      <c r="E52" s="12">
        <f t="shared" si="0"/>
        <v>0.7827278064053226</v>
      </c>
      <c r="F52" s="12">
        <v>0</v>
      </c>
      <c r="G52" s="12">
        <f t="shared" si="1"/>
        <v>0</v>
      </c>
      <c r="H52" s="12">
        <v>3202120</v>
      </c>
      <c r="I52" s="12">
        <f t="shared" si="2"/>
        <v>208.86569695388428</v>
      </c>
      <c r="J52" s="12">
        <v>0</v>
      </c>
      <c r="K52" s="12">
        <f t="shared" si="3"/>
        <v>0</v>
      </c>
      <c r="L52" s="12">
        <v>457457</v>
      </c>
      <c r="M52" s="12">
        <f t="shared" si="4"/>
        <v>29.838692844563305</v>
      </c>
      <c r="N52" s="13">
        <f t="shared" si="5"/>
        <v>3671577</v>
      </c>
      <c r="O52" s="12">
        <f t="shared" si="6"/>
        <v>239.48711760485293</v>
      </c>
    </row>
    <row r="53" spans="1:15" ht="12.75">
      <c r="A53" s="10">
        <v>50</v>
      </c>
      <c r="B53" s="3" t="s">
        <v>55</v>
      </c>
      <c r="C53" s="20">
        <v>8614</v>
      </c>
      <c r="D53" s="14">
        <v>3000</v>
      </c>
      <c r="E53" s="14">
        <f t="shared" si="0"/>
        <v>0.3482702577199907</v>
      </c>
      <c r="F53" s="14">
        <v>0</v>
      </c>
      <c r="G53" s="14">
        <f t="shared" si="1"/>
        <v>0</v>
      </c>
      <c r="H53" s="14">
        <v>1404606</v>
      </c>
      <c r="I53" s="14">
        <f t="shared" si="2"/>
        <v>163.0608312050151</v>
      </c>
      <c r="J53" s="14">
        <v>0</v>
      </c>
      <c r="K53" s="14">
        <f t="shared" si="3"/>
        <v>0</v>
      </c>
      <c r="L53" s="14">
        <v>74347</v>
      </c>
      <c r="M53" s="14">
        <f t="shared" si="4"/>
        <v>8.630949616902717</v>
      </c>
      <c r="N53" s="15">
        <f t="shared" si="5"/>
        <v>1481953</v>
      </c>
      <c r="O53" s="14">
        <f t="shared" si="6"/>
        <v>172.0400510796378</v>
      </c>
    </row>
    <row r="54" spans="1:15" ht="12.75">
      <c r="A54" s="9">
        <v>51</v>
      </c>
      <c r="B54" s="2" t="s">
        <v>56</v>
      </c>
      <c r="C54" s="19">
        <v>10363</v>
      </c>
      <c r="D54" s="12">
        <v>12568</v>
      </c>
      <c r="E54" s="12">
        <f t="shared" si="0"/>
        <v>1.2127762231014185</v>
      </c>
      <c r="F54" s="12">
        <v>0</v>
      </c>
      <c r="G54" s="12">
        <f t="shared" si="1"/>
        <v>0</v>
      </c>
      <c r="H54" s="12">
        <v>808499</v>
      </c>
      <c r="I54" s="12">
        <f t="shared" si="2"/>
        <v>78.01785197336679</v>
      </c>
      <c r="J54" s="12">
        <v>0</v>
      </c>
      <c r="K54" s="12">
        <f t="shared" si="3"/>
        <v>0</v>
      </c>
      <c r="L54" s="12">
        <v>262682</v>
      </c>
      <c r="M54" s="12">
        <f t="shared" si="4"/>
        <v>25.348065232075655</v>
      </c>
      <c r="N54" s="13">
        <f t="shared" si="5"/>
        <v>1083749</v>
      </c>
      <c r="O54" s="12">
        <f t="shared" si="6"/>
        <v>104.57869342854386</v>
      </c>
    </row>
    <row r="55" spans="1:15" ht="12.75">
      <c r="A55" s="9">
        <v>52</v>
      </c>
      <c r="B55" s="2" t="s">
        <v>57</v>
      </c>
      <c r="C55" s="19">
        <v>34081</v>
      </c>
      <c r="D55" s="12">
        <v>46081</v>
      </c>
      <c r="E55" s="12">
        <f t="shared" si="0"/>
        <v>1.3521023444147766</v>
      </c>
      <c r="F55" s="12">
        <v>66397</v>
      </c>
      <c r="G55" s="12">
        <f t="shared" si="1"/>
        <v>1.9482116135089933</v>
      </c>
      <c r="H55" s="12">
        <v>7579590</v>
      </c>
      <c r="I55" s="12">
        <f t="shared" si="2"/>
        <v>222.39928405856637</v>
      </c>
      <c r="J55" s="12">
        <v>0</v>
      </c>
      <c r="K55" s="12">
        <f t="shared" si="3"/>
        <v>0</v>
      </c>
      <c r="L55" s="12">
        <v>163265</v>
      </c>
      <c r="M55" s="12">
        <f t="shared" si="4"/>
        <v>4.7904991050732075</v>
      </c>
      <c r="N55" s="13">
        <f t="shared" si="5"/>
        <v>7855333</v>
      </c>
      <c r="O55" s="12">
        <f t="shared" si="6"/>
        <v>230.49009712156334</v>
      </c>
    </row>
    <row r="56" spans="1:15" ht="12.75">
      <c r="A56" s="9">
        <v>53</v>
      </c>
      <c r="B56" s="2" t="s">
        <v>58</v>
      </c>
      <c r="C56" s="19">
        <v>17926</v>
      </c>
      <c r="D56" s="12">
        <v>4000</v>
      </c>
      <c r="E56" s="12">
        <f t="shared" si="0"/>
        <v>0.22313957380341404</v>
      </c>
      <c r="F56" s="12">
        <v>0</v>
      </c>
      <c r="G56" s="12">
        <f t="shared" si="1"/>
        <v>0</v>
      </c>
      <c r="H56" s="12">
        <v>2492426</v>
      </c>
      <c r="I56" s="12">
        <f t="shared" si="2"/>
        <v>139.039718844137</v>
      </c>
      <c r="J56" s="12">
        <v>0</v>
      </c>
      <c r="K56" s="12">
        <f t="shared" si="3"/>
        <v>0</v>
      </c>
      <c r="L56" s="12">
        <v>857582</v>
      </c>
      <c r="M56" s="12">
        <f t="shared" si="4"/>
        <v>47.84012049536985</v>
      </c>
      <c r="N56" s="13">
        <f t="shared" si="5"/>
        <v>3354008</v>
      </c>
      <c r="O56" s="12">
        <f t="shared" si="6"/>
        <v>187.10297891331027</v>
      </c>
    </row>
    <row r="57" spans="1:15" ht="12.75">
      <c r="A57" s="9">
        <v>54</v>
      </c>
      <c r="B57" s="2" t="s">
        <v>59</v>
      </c>
      <c r="C57" s="19">
        <v>920</v>
      </c>
      <c r="D57" s="12">
        <v>1000</v>
      </c>
      <c r="E57" s="12">
        <f t="shared" si="0"/>
        <v>1.0869565217391304</v>
      </c>
      <c r="F57" s="12">
        <v>0</v>
      </c>
      <c r="G57" s="12">
        <f t="shared" si="1"/>
        <v>0</v>
      </c>
      <c r="H57" s="12">
        <v>20801</v>
      </c>
      <c r="I57" s="12">
        <f t="shared" si="2"/>
        <v>22.609782608695653</v>
      </c>
      <c r="J57" s="12">
        <v>0</v>
      </c>
      <c r="K57" s="12">
        <f t="shared" si="3"/>
        <v>0</v>
      </c>
      <c r="L57" s="12">
        <v>309209</v>
      </c>
      <c r="M57" s="12">
        <f t="shared" si="4"/>
        <v>336.0967391304348</v>
      </c>
      <c r="N57" s="13">
        <f t="shared" si="5"/>
        <v>331010</v>
      </c>
      <c r="O57" s="12">
        <f t="shared" si="6"/>
        <v>359.79347826086956</v>
      </c>
    </row>
    <row r="58" spans="1:15" ht="12.75">
      <c r="A58" s="10">
        <v>55</v>
      </c>
      <c r="B58" s="3" t="s">
        <v>60</v>
      </c>
      <c r="C58" s="20">
        <v>19345</v>
      </c>
      <c r="D58" s="14">
        <v>16293</v>
      </c>
      <c r="E58" s="14">
        <f t="shared" si="0"/>
        <v>0.8422331351770483</v>
      </c>
      <c r="F58" s="14">
        <v>0</v>
      </c>
      <c r="G58" s="14">
        <f t="shared" si="1"/>
        <v>0</v>
      </c>
      <c r="H58" s="14">
        <v>259345</v>
      </c>
      <c r="I58" s="14">
        <f t="shared" si="2"/>
        <v>13.406306539157406</v>
      </c>
      <c r="J58" s="14">
        <v>0</v>
      </c>
      <c r="K58" s="14">
        <f t="shared" si="3"/>
        <v>0</v>
      </c>
      <c r="L58" s="14">
        <v>438204</v>
      </c>
      <c r="M58" s="14">
        <f t="shared" si="4"/>
        <v>22.65205479452055</v>
      </c>
      <c r="N58" s="15">
        <f t="shared" si="5"/>
        <v>713842</v>
      </c>
      <c r="O58" s="14">
        <f t="shared" si="6"/>
        <v>36.900594468855004</v>
      </c>
    </row>
    <row r="59" spans="1:15" ht="12.75">
      <c r="A59" s="9">
        <v>56</v>
      </c>
      <c r="B59" s="2" t="s">
        <v>61</v>
      </c>
      <c r="C59" s="19">
        <v>3479</v>
      </c>
      <c r="D59" s="12">
        <v>8000</v>
      </c>
      <c r="E59" s="12">
        <f t="shared" si="0"/>
        <v>2.2995113538373095</v>
      </c>
      <c r="F59" s="12">
        <v>0</v>
      </c>
      <c r="G59" s="12">
        <f t="shared" si="1"/>
        <v>0</v>
      </c>
      <c r="H59" s="12">
        <v>0</v>
      </c>
      <c r="I59" s="12">
        <f t="shared" si="2"/>
        <v>0</v>
      </c>
      <c r="J59" s="12">
        <v>0</v>
      </c>
      <c r="K59" s="12">
        <f t="shared" si="3"/>
        <v>0</v>
      </c>
      <c r="L59" s="12">
        <v>163402</v>
      </c>
      <c r="M59" s="12">
        <f t="shared" si="4"/>
        <v>46.968094279965506</v>
      </c>
      <c r="N59" s="13">
        <f t="shared" si="5"/>
        <v>171402</v>
      </c>
      <c r="O59" s="12">
        <f t="shared" si="6"/>
        <v>49.267605633802816</v>
      </c>
    </row>
    <row r="60" spans="1:15" ht="12.75">
      <c r="A60" s="9">
        <v>57</v>
      </c>
      <c r="B60" s="2" t="s">
        <v>62</v>
      </c>
      <c r="C60" s="19">
        <v>8905</v>
      </c>
      <c r="D60" s="12">
        <v>14165</v>
      </c>
      <c r="E60" s="12">
        <f t="shared" si="0"/>
        <v>1.5906793935991017</v>
      </c>
      <c r="F60" s="12">
        <v>15337</v>
      </c>
      <c r="G60" s="12">
        <f t="shared" si="1"/>
        <v>1.722290847838293</v>
      </c>
      <c r="H60" s="12">
        <v>171759</v>
      </c>
      <c r="I60" s="12">
        <f t="shared" si="2"/>
        <v>19.287928130263897</v>
      </c>
      <c r="J60" s="12">
        <v>0</v>
      </c>
      <c r="K60" s="12">
        <f t="shared" si="3"/>
        <v>0</v>
      </c>
      <c r="L60" s="12">
        <v>2880083</v>
      </c>
      <c r="M60" s="12">
        <f t="shared" si="4"/>
        <v>323.42313307130826</v>
      </c>
      <c r="N60" s="13">
        <f t="shared" si="5"/>
        <v>3081344</v>
      </c>
      <c r="O60" s="12">
        <f t="shared" si="6"/>
        <v>346.02403144300956</v>
      </c>
    </row>
    <row r="61" spans="1:15" ht="12.75">
      <c r="A61" s="9">
        <v>58</v>
      </c>
      <c r="B61" s="2" t="s">
        <v>63</v>
      </c>
      <c r="C61" s="19">
        <v>9841</v>
      </c>
      <c r="D61" s="12">
        <v>24975</v>
      </c>
      <c r="E61" s="12">
        <f t="shared" si="0"/>
        <v>2.5378518443247637</v>
      </c>
      <c r="F61" s="12">
        <v>0</v>
      </c>
      <c r="G61" s="12">
        <f t="shared" si="1"/>
        <v>0</v>
      </c>
      <c r="H61" s="12">
        <v>556892</v>
      </c>
      <c r="I61" s="12">
        <f t="shared" si="2"/>
        <v>56.58896453612438</v>
      </c>
      <c r="J61" s="12">
        <v>0</v>
      </c>
      <c r="K61" s="12">
        <f t="shared" si="3"/>
        <v>0</v>
      </c>
      <c r="L61" s="12">
        <v>189935</v>
      </c>
      <c r="M61" s="12">
        <f t="shared" si="4"/>
        <v>19.30037597805101</v>
      </c>
      <c r="N61" s="13">
        <f t="shared" si="5"/>
        <v>771802</v>
      </c>
      <c r="O61" s="12">
        <f t="shared" si="6"/>
        <v>78.42719235850015</v>
      </c>
    </row>
    <row r="62" spans="1:15" ht="12.75">
      <c r="A62" s="9">
        <v>59</v>
      </c>
      <c r="B62" s="2" t="s">
        <v>64</v>
      </c>
      <c r="C62" s="19">
        <v>4739</v>
      </c>
      <c r="D62" s="12">
        <v>10483</v>
      </c>
      <c r="E62" s="12">
        <f t="shared" si="0"/>
        <v>2.2120700569740452</v>
      </c>
      <c r="F62" s="12">
        <v>0</v>
      </c>
      <c r="G62" s="12">
        <f t="shared" si="1"/>
        <v>0</v>
      </c>
      <c r="H62" s="12">
        <v>189708</v>
      </c>
      <c r="I62" s="12">
        <f t="shared" si="2"/>
        <v>40.03123021734543</v>
      </c>
      <c r="J62" s="12">
        <v>0</v>
      </c>
      <c r="K62" s="12">
        <f t="shared" si="3"/>
        <v>0</v>
      </c>
      <c r="L62" s="12">
        <v>221145</v>
      </c>
      <c r="M62" s="12">
        <f t="shared" si="4"/>
        <v>46.6649082084828</v>
      </c>
      <c r="N62" s="13">
        <f t="shared" si="5"/>
        <v>421336</v>
      </c>
      <c r="O62" s="12">
        <f t="shared" si="6"/>
        <v>88.90820848280228</v>
      </c>
    </row>
    <row r="63" spans="1:15" ht="12.75">
      <c r="A63" s="10">
        <v>60</v>
      </c>
      <c r="B63" s="3" t="s">
        <v>65</v>
      </c>
      <c r="C63" s="20">
        <v>7728</v>
      </c>
      <c r="D63" s="14">
        <v>11502</v>
      </c>
      <c r="E63" s="14">
        <f t="shared" si="0"/>
        <v>1.4883540372670807</v>
      </c>
      <c r="F63" s="14">
        <v>9131</v>
      </c>
      <c r="G63" s="14">
        <f t="shared" si="1"/>
        <v>1.181547619047619</v>
      </c>
      <c r="H63" s="14">
        <v>825010</v>
      </c>
      <c r="I63" s="14">
        <f t="shared" si="2"/>
        <v>106.75595238095238</v>
      </c>
      <c r="J63" s="14">
        <v>0</v>
      </c>
      <c r="K63" s="14">
        <f t="shared" si="3"/>
        <v>0</v>
      </c>
      <c r="L63" s="14">
        <v>195969</v>
      </c>
      <c r="M63" s="14">
        <f t="shared" si="4"/>
        <v>25.35830745341615</v>
      </c>
      <c r="N63" s="15">
        <f t="shared" si="5"/>
        <v>1041612</v>
      </c>
      <c r="O63" s="14">
        <f t="shared" si="6"/>
        <v>134.78416149068323</v>
      </c>
    </row>
    <row r="64" spans="1:15" ht="12.75">
      <c r="A64" s="9">
        <v>61</v>
      </c>
      <c r="B64" s="2" t="s">
        <v>66</v>
      </c>
      <c r="C64" s="19">
        <v>3529</v>
      </c>
      <c r="D64" s="12">
        <v>0</v>
      </c>
      <c r="E64" s="12">
        <f t="shared" si="0"/>
        <v>0</v>
      </c>
      <c r="F64" s="12">
        <v>6135</v>
      </c>
      <c r="G64" s="12">
        <f t="shared" si="1"/>
        <v>1.738452819495608</v>
      </c>
      <c r="H64" s="12">
        <v>648278</v>
      </c>
      <c r="I64" s="12">
        <f t="shared" si="2"/>
        <v>183.7001983564749</v>
      </c>
      <c r="J64" s="12">
        <v>0</v>
      </c>
      <c r="K64" s="12">
        <f t="shared" si="3"/>
        <v>0</v>
      </c>
      <c r="L64" s="12">
        <v>21466</v>
      </c>
      <c r="M64" s="12">
        <f t="shared" si="4"/>
        <v>6.0827429866817795</v>
      </c>
      <c r="N64" s="13">
        <f t="shared" si="5"/>
        <v>675879</v>
      </c>
      <c r="O64" s="12">
        <f t="shared" si="6"/>
        <v>191.5213941626523</v>
      </c>
    </row>
    <row r="65" spans="1:15" ht="12.75">
      <c r="A65" s="9">
        <v>62</v>
      </c>
      <c r="B65" s="2" t="s">
        <v>67</v>
      </c>
      <c r="C65" s="19">
        <v>2376</v>
      </c>
      <c r="D65" s="12">
        <v>49461</v>
      </c>
      <c r="E65" s="12">
        <f t="shared" si="0"/>
        <v>20.81691919191919</v>
      </c>
      <c r="F65" s="12">
        <v>0</v>
      </c>
      <c r="G65" s="12">
        <f t="shared" si="1"/>
        <v>0</v>
      </c>
      <c r="H65" s="12">
        <v>0</v>
      </c>
      <c r="I65" s="12">
        <f t="shared" si="2"/>
        <v>0</v>
      </c>
      <c r="J65" s="12">
        <v>0</v>
      </c>
      <c r="K65" s="12">
        <f t="shared" si="3"/>
        <v>0</v>
      </c>
      <c r="L65" s="12">
        <v>92944</v>
      </c>
      <c r="M65" s="12">
        <f t="shared" si="4"/>
        <v>39.11784511784512</v>
      </c>
      <c r="N65" s="13">
        <f t="shared" si="5"/>
        <v>142405</v>
      </c>
      <c r="O65" s="12">
        <f t="shared" si="6"/>
        <v>59.93476430976431</v>
      </c>
    </row>
    <row r="66" spans="1:15" ht="12.75">
      <c r="A66" s="9">
        <v>63</v>
      </c>
      <c r="B66" s="2" t="s">
        <v>68</v>
      </c>
      <c r="C66" s="19">
        <v>2409</v>
      </c>
      <c r="D66" s="12">
        <v>13245</v>
      </c>
      <c r="E66" s="12">
        <f t="shared" si="0"/>
        <v>5.49813200498132</v>
      </c>
      <c r="F66" s="12">
        <v>0</v>
      </c>
      <c r="G66" s="12">
        <f t="shared" si="1"/>
        <v>0</v>
      </c>
      <c r="H66" s="12">
        <v>1114122</v>
      </c>
      <c r="I66" s="12">
        <f t="shared" si="2"/>
        <v>462.4831880448319</v>
      </c>
      <c r="J66" s="12">
        <v>0</v>
      </c>
      <c r="K66" s="12">
        <f t="shared" si="3"/>
        <v>0</v>
      </c>
      <c r="L66" s="12">
        <v>196530</v>
      </c>
      <c r="M66" s="12">
        <f t="shared" si="4"/>
        <v>81.5815691158157</v>
      </c>
      <c r="N66" s="13">
        <f t="shared" si="5"/>
        <v>1323897</v>
      </c>
      <c r="O66" s="12">
        <f t="shared" si="6"/>
        <v>549.5628891656289</v>
      </c>
    </row>
    <row r="67" spans="1:15" ht="12.75">
      <c r="A67" s="9">
        <v>64</v>
      </c>
      <c r="B67" s="2" t="s">
        <v>69</v>
      </c>
      <c r="C67" s="19">
        <v>2815</v>
      </c>
      <c r="D67" s="12">
        <v>5250</v>
      </c>
      <c r="E67" s="12">
        <f t="shared" si="0"/>
        <v>1.8650088809946714</v>
      </c>
      <c r="F67" s="12">
        <v>241</v>
      </c>
      <c r="G67" s="12">
        <f t="shared" si="1"/>
        <v>0.08561278863232683</v>
      </c>
      <c r="H67" s="12">
        <v>606291</v>
      </c>
      <c r="I67" s="12">
        <f t="shared" si="2"/>
        <v>215.37868561278864</v>
      </c>
      <c r="J67" s="12">
        <v>0</v>
      </c>
      <c r="K67" s="12">
        <f t="shared" si="3"/>
        <v>0</v>
      </c>
      <c r="L67" s="12">
        <v>79415</v>
      </c>
      <c r="M67" s="12">
        <f t="shared" si="4"/>
        <v>28.211367673179396</v>
      </c>
      <c r="N67" s="13">
        <f t="shared" si="5"/>
        <v>691197</v>
      </c>
      <c r="O67" s="12">
        <f t="shared" si="6"/>
        <v>245.54067495559502</v>
      </c>
    </row>
    <row r="68" spans="1:15" ht="12.75">
      <c r="A68" s="9">
        <v>65</v>
      </c>
      <c r="B68" s="2" t="s">
        <v>70</v>
      </c>
      <c r="C68" s="19">
        <v>9678</v>
      </c>
      <c r="D68" s="12">
        <v>12600</v>
      </c>
      <c r="E68" s="12">
        <f t="shared" si="0"/>
        <v>1.3019218846869187</v>
      </c>
      <c r="F68" s="12">
        <v>717</v>
      </c>
      <c r="G68" s="12">
        <f t="shared" si="1"/>
        <v>0.074085554866708</v>
      </c>
      <c r="H68" s="12">
        <v>3634429</v>
      </c>
      <c r="I68" s="12">
        <f t="shared" si="2"/>
        <v>375.5351312254598</v>
      </c>
      <c r="J68" s="12">
        <v>0</v>
      </c>
      <c r="K68" s="12">
        <f t="shared" si="3"/>
        <v>0</v>
      </c>
      <c r="L68" s="12">
        <v>329515</v>
      </c>
      <c r="M68" s="12">
        <f t="shared" si="4"/>
        <v>34.04784046290556</v>
      </c>
      <c r="N68" s="13">
        <f t="shared" si="5"/>
        <v>3977261</v>
      </c>
      <c r="O68" s="12">
        <f t="shared" si="6"/>
        <v>410.958979127919</v>
      </c>
    </row>
    <row r="69" spans="1:15" ht="12.75">
      <c r="A69" s="10">
        <v>66</v>
      </c>
      <c r="B69" s="3" t="s">
        <v>71</v>
      </c>
      <c r="C69" s="20">
        <v>3018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284797</v>
      </c>
      <c r="M69" s="14">
        <f>L69/$C69</f>
        <v>94.36613651424784</v>
      </c>
      <c r="N69" s="15">
        <f>D69+F69+H69+J69+L69</f>
        <v>284797</v>
      </c>
      <c r="O69" s="14">
        <f>N69/$C69</f>
        <v>94.36613651424784</v>
      </c>
    </row>
    <row r="70" spans="1:15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3.5" thickBot="1">
      <c r="A71" s="30"/>
      <c r="B71" s="7" t="s">
        <v>73</v>
      </c>
      <c r="C71" s="21">
        <f>SUM(C4:C69)</f>
        <v>723252</v>
      </c>
      <c r="D71" s="16">
        <f>SUM(D4:D69)</f>
        <v>1027101</v>
      </c>
      <c r="E71" s="16">
        <f>D71/$C71</f>
        <v>1.4201149806706377</v>
      </c>
      <c r="F71" s="16">
        <f>SUM(F4:F69)</f>
        <v>889151</v>
      </c>
      <c r="G71" s="16">
        <f>F71/$C71</f>
        <v>1.2293792481735273</v>
      </c>
      <c r="H71" s="16">
        <f>SUM(H4:H69)</f>
        <v>111998876</v>
      </c>
      <c r="I71" s="16">
        <f>H71/$C71</f>
        <v>154.8545679790723</v>
      </c>
      <c r="J71" s="16">
        <f>SUM(J4:J69)</f>
        <v>28770</v>
      </c>
      <c r="K71" s="16">
        <f>J71/$C71</f>
        <v>0.03977866635695442</v>
      </c>
      <c r="L71" s="16">
        <f>SUM(L4:L69)</f>
        <v>49099662</v>
      </c>
      <c r="M71" s="16">
        <f>L71/$C71</f>
        <v>67.88735046705713</v>
      </c>
      <c r="N71" s="17">
        <f>SUM(N4:N69)</f>
        <v>163043560</v>
      </c>
      <c r="O71" s="16">
        <f>N71/$C71</f>
        <v>225.43119134133053</v>
      </c>
    </row>
    <row r="72" ht="20.25" customHeight="1" thickTop="1"/>
  </sheetData>
  <mergeCells count="2">
    <mergeCell ref="N2:N3"/>
    <mergeCell ref="C2:C3"/>
  </mergeCells>
  <printOptions horizontalCentered="1"/>
  <pageMargins left="0.25" right="0.25" top="0.5" bottom="0.17" header="0.25" footer="0.24"/>
  <pageSetup horizontalDpi="600" verticalDpi="600" orientation="portrait" paperSize="5" r:id="rId1"/>
  <headerFooter alignWithMargins="0">
    <oddHeader>&amp;C&amp;12Other Objects  - Expenditures by Object - FY 2002-2003</oddHeader>
    <oddFooter>&amp;L&amp;"Arial Narrow,Regular"* Includes key punch code 51130 under Other Uses of Funds.  This is not included in Total Expenditures.
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2004-06-30T21:34:59Z</cp:lastPrinted>
  <dcterms:created xsi:type="dcterms:W3CDTF">2003-04-30T20:08:44Z</dcterms:created>
  <dcterms:modified xsi:type="dcterms:W3CDTF">2004-06-30T21:37:38Z</dcterms:modified>
  <cp:category/>
  <cp:version/>
  <cp:contentType/>
  <cp:contentStatus/>
</cp:coreProperties>
</file>