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Pur Prop Services - 400" sheetId="1" r:id="rId1"/>
  </sheets>
  <definedNames>
    <definedName name="_xlnm.Print_Area" localSheetId="0">'Pur Prop Services - 400'!$A$1:$U$71</definedName>
    <definedName name="_xlnm.Print_Titles" localSheetId="0">'Pur Prop Services - 400'!$A:$B</definedName>
  </definedNames>
  <calcPr fullCalcOnLoad="1"/>
</workbook>
</file>

<file path=xl/sharedStrings.xml><?xml version="1.0" encoding="utf-8"?>
<sst xmlns="http://schemas.openxmlformats.org/spreadsheetml/2006/main" count="96" uniqueCount="88">
  <si>
    <t>LEA</t>
  </si>
  <si>
    <t>Disposal Services</t>
  </si>
  <si>
    <t>Custodial Services</t>
  </si>
  <si>
    <t>Lawn Care</t>
  </si>
  <si>
    <t>Repairs &amp; Maintenance Services</t>
  </si>
  <si>
    <t>Renting Land &amp; Buildings</t>
  </si>
  <si>
    <t>Rental of Equiqment &amp; Vehicles</t>
  </si>
  <si>
    <t>Construction Services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</si>
  <si>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</si>
  <si>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</si>
  <si>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</si>
  <si>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</si>
  <si>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</si>
  <si>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</si>
  <si>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</si>
  <si>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</si>
  <si>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</si>
  <si>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</si>
  <si>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</si>
  <si>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</si>
  <si>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</si>
  <si>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</si>
  <si>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</si>
  <si>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</si>
  <si>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</si>
  <si>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</si>
  <si>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</si>
  <si>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</si>
  <si>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</si>
  <si>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</si>
  <si>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</si>
  <si>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</si>
  <si>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</si>
  <si>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</si>
  <si>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</si>
  <si>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</si>
  <si>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</si>
  <si>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</si>
  <si>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</si>
  <si>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</si>
  <si>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</si>
  <si>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</si>
  <si>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</si>
  <si>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</si>
  <si>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</si>
  <si>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</si>
  <si>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</si>
  <si>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</si>
  <si>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</si>
  <si>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</si>
  <si>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</si>
  <si>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</si>
  <si>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</si>
  <si>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</si>
  <si>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</si>
  <si>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</si>
  <si>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</si>
  <si>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</si>
  <si>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</si>
  <si>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</si>
  <si>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</si>
  <si>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</si>
  <si>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</si>
  <si>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</si>
  <si>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</si>
  <si>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</si>
  <si>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</si>
  <si>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</si>
  <si>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</si>
  <si>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</si>
  <si>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</si>
  <si>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</si>
  <si>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</si>
  <si>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</si>
  <si>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</si>
  <si>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State Totals</t>
  </si>
  <si>
    <t>Per Pupil</t>
  </si>
  <si>
    <t>Object Code 411</t>
  </si>
  <si>
    <t>Object Code 421</t>
  </si>
  <si>
    <t>Object Code 423</t>
  </si>
  <si>
    <t>Object Code 424</t>
  </si>
  <si>
    <t>Object Code 430</t>
  </si>
  <si>
    <t>Object Code 441</t>
  </si>
  <si>
    <t xml:space="preserve"> Object Code 442</t>
  </si>
  <si>
    <t>Object Code 450</t>
  </si>
  <si>
    <t>Water/Sewage</t>
  </si>
  <si>
    <t>Total Purchased Property Services Expenditures</t>
  </si>
  <si>
    <t>Oct.  2002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</si>
</sst>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3"/>
  <sheetViews>
    <sheetView tabSelected="1" view="pageBreakPreview" zoomScaleSheetLayoutView="100" workbookViewId="0" topLeftCell="A1">
      <selection activeCell="C4" sqref="C4:C69"/>
    </sheetView>
  </sheetViews>
  <sheetFormatPr defaultColWidth="9.140625" defaultRowHeight="12.75"/>
  <cols>
    <col min="1" max="1" width="4.00390625" style="1" bestFit="1" customWidth="1"/>
    <col min="2" max="2" width="17.28125" style="1" bestFit="1" customWidth="1"/>
    <col min="3" max="3" width="10.8515625" style="1" bestFit="1" customWidth="1"/>
    <col min="4" max="4" width="14.00390625" style="1" bestFit="1" customWidth="1"/>
    <col min="5" max="5" width="7.8515625" style="1" bestFit="1" customWidth="1"/>
    <col min="6" max="6" width="12.7109375" style="1" customWidth="1"/>
    <col min="7" max="7" width="7.8515625" style="1" bestFit="1" customWidth="1"/>
    <col min="8" max="8" width="13.421875" style="1" bestFit="1" customWidth="1"/>
    <col min="9" max="9" width="7.8515625" style="1" bestFit="1" customWidth="1"/>
    <col min="10" max="10" width="14.140625" style="1" bestFit="1" customWidth="1"/>
    <col min="11" max="11" width="7.8515625" style="1" bestFit="1" customWidth="1"/>
    <col min="12" max="12" width="16.140625" style="1" bestFit="1" customWidth="1"/>
    <col min="13" max="13" width="7.8515625" style="1" bestFit="1" customWidth="1"/>
    <col min="14" max="14" width="14.00390625" style="1" bestFit="1" customWidth="1"/>
    <col min="15" max="15" width="7.8515625" style="1" bestFit="1" customWidth="1"/>
    <col min="16" max="16" width="12.57421875" style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5.421875" style="1" customWidth="1"/>
    <col min="21" max="21" width="8.140625" style="1" bestFit="1" customWidth="1"/>
    <col min="22" max="16384" width="9.140625" style="1" customWidth="1"/>
  </cols>
  <sheetData>
    <row r="2" spans="3:21" ht="38.25">
      <c r="C2" s="33" t="s">
        <v>87</v>
      </c>
      <c r="D2" s="24" t="s">
        <v>85</v>
      </c>
      <c r="E2" s="18"/>
      <c r="F2" s="24" t="s">
        <v>1</v>
      </c>
      <c r="G2" s="23"/>
      <c r="H2" s="29" t="s">
        <v>2</v>
      </c>
      <c r="I2" s="23"/>
      <c r="J2" s="29" t="s">
        <v>3</v>
      </c>
      <c r="K2" s="18"/>
      <c r="L2" s="29" t="s">
        <v>4</v>
      </c>
      <c r="M2" s="18"/>
      <c r="N2" s="24" t="s">
        <v>5</v>
      </c>
      <c r="O2" s="23"/>
      <c r="P2" s="29" t="s">
        <v>6</v>
      </c>
      <c r="Q2" s="23"/>
      <c r="R2" s="29" t="s">
        <v>7</v>
      </c>
      <c r="S2" s="18"/>
      <c r="T2" s="31" t="s">
        <v>86</v>
      </c>
      <c r="U2" s="23"/>
    </row>
    <row r="3" spans="1:21" ht="15" customHeight="1">
      <c r="A3" s="8" t="s">
        <v>0</v>
      </c>
      <c r="B3" s="4" t="s">
        <v>74</v>
      </c>
      <c r="C3" s="34"/>
      <c r="D3" s="5" t="s">
        <v>77</v>
      </c>
      <c r="E3" s="22" t="s">
        <v>76</v>
      </c>
      <c r="F3" s="5" t="s">
        <v>78</v>
      </c>
      <c r="G3" s="22" t="s">
        <v>76</v>
      </c>
      <c r="H3" s="5" t="s">
        <v>79</v>
      </c>
      <c r="I3" s="22" t="s">
        <v>76</v>
      </c>
      <c r="J3" s="5" t="s">
        <v>80</v>
      </c>
      <c r="K3" s="22" t="s">
        <v>76</v>
      </c>
      <c r="L3" s="5" t="s">
        <v>81</v>
      </c>
      <c r="M3" s="22" t="s">
        <v>76</v>
      </c>
      <c r="N3" s="5" t="s">
        <v>82</v>
      </c>
      <c r="O3" s="22" t="s">
        <v>76</v>
      </c>
      <c r="P3" s="5" t="s">
        <v>83</v>
      </c>
      <c r="Q3" s="22" t="s">
        <v>76</v>
      </c>
      <c r="R3" s="5" t="s">
        <v>84</v>
      </c>
      <c r="S3" s="22" t="s">
        <v>76</v>
      </c>
      <c r="T3" s="32"/>
      <c r="U3" s="22" t="s">
        <v>76</v>
      </c>
    </row>
    <row r="4" spans="1:21" ht="12.75">
      <c r="A4" s="9">
        <v>1</v>
      </c>
      <c r="B4" s="2" t="s">
        <v>8</v>
      </c>
      <c r="C4" s="19">
        <v>9666</v>
      </c>
      <c r="D4" s="12">
        <v>88467</v>
      </c>
      <c r="E4" s="12">
        <f>D4/$C4</f>
        <v>9.152389819987585</v>
      </c>
      <c r="F4" s="12">
        <v>40859</v>
      </c>
      <c r="G4" s="12">
        <f>F4/$C4</f>
        <v>4.227084626525968</v>
      </c>
      <c r="H4" s="12">
        <v>0</v>
      </c>
      <c r="I4" s="12">
        <f>H4/$C4</f>
        <v>0</v>
      </c>
      <c r="J4" s="12">
        <v>195309</v>
      </c>
      <c r="K4" s="12">
        <f>J4/$C4</f>
        <v>20.205772811918063</v>
      </c>
      <c r="L4" s="12">
        <v>2304797</v>
      </c>
      <c r="M4" s="12">
        <f>L4/$C4</f>
        <v>238.4437202565694</v>
      </c>
      <c r="N4" s="12">
        <v>78330</v>
      </c>
      <c r="O4" s="12">
        <f>N4/$C4</f>
        <v>8.103662321539417</v>
      </c>
      <c r="P4" s="12">
        <v>46598</v>
      </c>
      <c r="Q4" s="12">
        <f>P4/$C4</f>
        <v>4.820815228636458</v>
      </c>
      <c r="R4" s="12">
        <v>290176</v>
      </c>
      <c r="S4" s="12">
        <f>R4/$C4</f>
        <v>30.020277260500723</v>
      </c>
      <c r="T4" s="13">
        <f>D4+F4+H4+J4+L4+N4+P4+R4</f>
        <v>3044536</v>
      </c>
      <c r="U4" s="12">
        <f>T4/$C4</f>
        <v>314.9737223256776</v>
      </c>
    </row>
    <row r="5" spans="1:21" ht="12.75">
      <c r="A5" s="9">
        <v>2</v>
      </c>
      <c r="B5" s="2" t="s">
        <v>9</v>
      </c>
      <c r="C5" s="19">
        <v>4340</v>
      </c>
      <c r="D5" s="12">
        <v>50733</v>
      </c>
      <c r="E5" s="12">
        <f aca="true" t="shared" si="0" ref="E5:E68">D5/$C5</f>
        <v>11.68963133640553</v>
      </c>
      <c r="F5" s="12">
        <v>56531</v>
      </c>
      <c r="G5" s="12">
        <f aca="true" t="shared" si="1" ref="G5:G68">F5/$C5</f>
        <v>13.02557603686636</v>
      </c>
      <c r="H5" s="12">
        <v>11281</v>
      </c>
      <c r="I5" s="12">
        <f aca="true" t="shared" si="2" ref="I5:I68">H5/$C5</f>
        <v>2.5993087557603687</v>
      </c>
      <c r="J5" s="12">
        <v>0</v>
      </c>
      <c r="K5" s="12">
        <f aca="true" t="shared" si="3" ref="K5:K68">J5/$C5</f>
        <v>0</v>
      </c>
      <c r="L5" s="12">
        <v>514825</v>
      </c>
      <c r="M5" s="12">
        <f aca="true" t="shared" si="4" ref="M5:M68">L5/$C5</f>
        <v>118.62327188940093</v>
      </c>
      <c r="N5" s="12">
        <v>0</v>
      </c>
      <c r="O5" s="12">
        <f aca="true" t="shared" si="5" ref="O5:O68">N5/$C5</f>
        <v>0</v>
      </c>
      <c r="P5" s="12">
        <v>161708</v>
      </c>
      <c r="Q5" s="12">
        <f aca="true" t="shared" si="6" ref="Q5:Q68">P5/$C5</f>
        <v>37.259907834101384</v>
      </c>
      <c r="R5" s="12">
        <v>1276961</v>
      </c>
      <c r="S5" s="12">
        <f aca="true" t="shared" si="7" ref="S5:S68">R5/$C5</f>
        <v>294.23064516129034</v>
      </c>
      <c r="T5" s="13">
        <f aca="true" t="shared" si="8" ref="T5:T68">D5+F5+H5+J5+L5+N5+P5+R5</f>
        <v>2072039</v>
      </c>
      <c r="U5" s="12">
        <f aca="true" t="shared" si="9" ref="U5:U68">T5/$C5</f>
        <v>477.4283410138249</v>
      </c>
    </row>
    <row r="6" spans="1:21" ht="12.75">
      <c r="A6" s="9">
        <v>3</v>
      </c>
      <c r="B6" s="2" t="s">
        <v>10</v>
      </c>
      <c r="C6" s="19">
        <v>15469</v>
      </c>
      <c r="D6" s="12">
        <v>137017</v>
      </c>
      <c r="E6" s="12">
        <f t="shared" si="0"/>
        <v>8.857521494602107</v>
      </c>
      <c r="F6" s="12">
        <v>85641</v>
      </c>
      <c r="G6" s="12">
        <f t="shared" si="1"/>
        <v>5.5362984032581295</v>
      </c>
      <c r="H6" s="12">
        <v>8430</v>
      </c>
      <c r="I6" s="12">
        <f t="shared" si="2"/>
        <v>0.5449608895209774</v>
      </c>
      <c r="J6" s="12">
        <v>85777</v>
      </c>
      <c r="K6" s="12">
        <f t="shared" si="3"/>
        <v>5.545090180360721</v>
      </c>
      <c r="L6" s="12">
        <v>1200237</v>
      </c>
      <c r="M6" s="12">
        <f t="shared" si="4"/>
        <v>77.58982481091215</v>
      </c>
      <c r="N6" s="12">
        <v>139968</v>
      </c>
      <c r="O6" s="12">
        <f t="shared" si="5"/>
        <v>9.048290128644386</v>
      </c>
      <c r="P6" s="12">
        <v>195730</v>
      </c>
      <c r="Q6" s="12">
        <f t="shared" si="6"/>
        <v>12.653048031546964</v>
      </c>
      <c r="R6" s="12">
        <v>7292468</v>
      </c>
      <c r="S6" s="12">
        <f t="shared" si="7"/>
        <v>471.4246557631392</v>
      </c>
      <c r="T6" s="13">
        <f t="shared" si="8"/>
        <v>9145268</v>
      </c>
      <c r="U6" s="12">
        <f t="shared" si="9"/>
        <v>591.1996897019847</v>
      </c>
    </row>
    <row r="7" spans="1:21" ht="12.75">
      <c r="A7" s="9">
        <v>4</v>
      </c>
      <c r="B7" s="2" t="s">
        <v>11</v>
      </c>
      <c r="C7" s="19">
        <v>4516</v>
      </c>
      <c r="D7" s="12">
        <v>0</v>
      </c>
      <c r="E7" s="12">
        <f t="shared" si="0"/>
        <v>0</v>
      </c>
      <c r="F7" s="12">
        <v>10981</v>
      </c>
      <c r="G7" s="12">
        <f t="shared" si="1"/>
        <v>2.4315766164747563</v>
      </c>
      <c r="H7" s="12">
        <v>77197</v>
      </c>
      <c r="I7" s="12">
        <f t="shared" si="2"/>
        <v>17.094109831709478</v>
      </c>
      <c r="J7" s="12">
        <v>75259</v>
      </c>
      <c r="K7" s="12">
        <f t="shared" si="3"/>
        <v>16.66496899911426</v>
      </c>
      <c r="L7" s="12">
        <v>429687</v>
      </c>
      <c r="M7" s="12">
        <f t="shared" si="4"/>
        <v>95.14769707705935</v>
      </c>
      <c r="N7" s="12">
        <v>4471</v>
      </c>
      <c r="O7" s="12">
        <f t="shared" si="5"/>
        <v>0.9900354295837024</v>
      </c>
      <c r="P7" s="12">
        <v>11109</v>
      </c>
      <c r="Q7" s="12">
        <f t="shared" si="6"/>
        <v>2.4599202834366696</v>
      </c>
      <c r="R7" s="12">
        <v>453647</v>
      </c>
      <c r="S7" s="12">
        <f t="shared" si="7"/>
        <v>100.45327723649247</v>
      </c>
      <c r="T7" s="13">
        <f t="shared" si="8"/>
        <v>1062351</v>
      </c>
      <c r="U7" s="12">
        <f t="shared" si="9"/>
        <v>235.24158547387069</v>
      </c>
    </row>
    <row r="8" spans="1:21" ht="12.75">
      <c r="A8" s="10">
        <v>5</v>
      </c>
      <c r="B8" s="3" t="s">
        <v>12</v>
      </c>
      <c r="C8" s="20">
        <v>6740</v>
      </c>
      <c r="D8" s="14">
        <v>27048</v>
      </c>
      <c r="E8" s="14">
        <f t="shared" si="0"/>
        <v>4.0130563798219585</v>
      </c>
      <c r="F8" s="14">
        <v>60408</v>
      </c>
      <c r="G8" s="14">
        <f t="shared" si="1"/>
        <v>8.962611275964392</v>
      </c>
      <c r="H8" s="14">
        <v>0</v>
      </c>
      <c r="I8" s="14">
        <f t="shared" si="2"/>
        <v>0</v>
      </c>
      <c r="J8" s="14">
        <v>0</v>
      </c>
      <c r="K8" s="14">
        <f t="shared" si="3"/>
        <v>0</v>
      </c>
      <c r="L8" s="14">
        <v>3043512</v>
      </c>
      <c r="M8" s="14">
        <f t="shared" si="4"/>
        <v>451.55964391691396</v>
      </c>
      <c r="N8" s="14">
        <v>1000</v>
      </c>
      <c r="O8" s="14">
        <f t="shared" si="5"/>
        <v>0.14836795252225518</v>
      </c>
      <c r="P8" s="14">
        <v>44979</v>
      </c>
      <c r="Q8" s="14">
        <f t="shared" si="6"/>
        <v>6.673442136498516</v>
      </c>
      <c r="R8" s="14">
        <v>2708063</v>
      </c>
      <c r="S8" s="14">
        <f t="shared" si="7"/>
        <v>401.789762611276</v>
      </c>
      <c r="T8" s="15">
        <f t="shared" si="8"/>
        <v>5885010</v>
      </c>
      <c r="U8" s="14">
        <f t="shared" si="9"/>
        <v>873.146884272997</v>
      </c>
    </row>
    <row r="9" spans="1:21" ht="12.75">
      <c r="A9" s="11">
        <v>6</v>
      </c>
      <c r="B9" s="2" t="s">
        <v>13</v>
      </c>
      <c r="C9" s="19">
        <v>6058</v>
      </c>
      <c r="D9" s="12">
        <v>59619</v>
      </c>
      <c r="E9" s="12">
        <f t="shared" si="0"/>
        <v>9.84136678771872</v>
      </c>
      <c r="F9" s="12">
        <v>60546</v>
      </c>
      <c r="G9" s="12">
        <f t="shared" si="1"/>
        <v>9.994387586662265</v>
      </c>
      <c r="H9" s="12">
        <v>0</v>
      </c>
      <c r="I9" s="12">
        <f t="shared" si="2"/>
        <v>0</v>
      </c>
      <c r="J9" s="12">
        <v>15106</v>
      </c>
      <c r="K9" s="12">
        <f t="shared" si="3"/>
        <v>2.4935622317596566</v>
      </c>
      <c r="L9" s="12">
        <v>368319</v>
      </c>
      <c r="M9" s="12">
        <f t="shared" si="4"/>
        <v>60.79877847474414</v>
      </c>
      <c r="N9" s="12">
        <v>0</v>
      </c>
      <c r="O9" s="12">
        <f t="shared" si="5"/>
        <v>0</v>
      </c>
      <c r="P9" s="12">
        <v>18121</v>
      </c>
      <c r="Q9" s="12">
        <f t="shared" si="6"/>
        <v>2.991251238032354</v>
      </c>
      <c r="R9" s="12">
        <v>135296</v>
      </c>
      <c r="S9" s="12">
        <f t="shared" si="7"/>
        <v>22.33344338065368</v>
      </c>
      <c r="T9" s="13">
        <f t="shared" si="8"/>
        <v>657007</v>
      </c>
      <c r="U9" s="12">
        <f t="shared" si="9"/>
        <v>108.45278969957081</v>
      </c>
    </row>
    <row r="10" spans="1:21" ht="12.75">
      <c r="A10" s="9">
        <v>7</v>
      </c>
      <c r="B10" s="2" t="s">
        <v>14</v>
      </c>
      <c r="C10" s="19">
        <v>2528</v>
      </c>
      <c r="D10" s="12">
        <v>0</v>
      </c>
      <c r="E10" s="12">
        <f t="shared" si="0"/>
        <v>0</v>
      </c>
      <c r="F10" s="12">
        <v>3000</v>
      </c>
      <c r="G10" s="12">
        <f t="shared" si="1"/>
        <v>1.1867088607594938</v>
      </c>
      <c r="H10" s="12">
        <v>0</v>
      </c>
      <c r="I10" s="12">
        <f t="shared" si="2"/>
        <v>0</v>
      </c>
      <c r="J10" s="12">
        <v>72917</v>
      </c>
      <c r="K10" s="12">
        <f t="shared" si="3"/>
        <v>28.84375</v>
      </c>
      <c r="L10" s="12">
        <v>871002</v>
      </c>
      <c r="M10" s="12">
        <f t="shared" si="4"/>
        <v>344.5419303797468</v>
      </c>
      <c r="N10" s="12">
        <v>0</v>
      </c>
      <c r="O10" s="12">
        <f t="shared" si="5"/>
        <v>0</v>
      </c>
      <c r="P10" s="12">
        <v>188036</v>
      </c>
      <c r="Q10" s="12">
        <f t="shared" si="6"/>
        <v>74.38132911392405</v>
      </c>
      <c r="R10" s="12">
        <v>0</v>
      </c>
      <c r="S10" s="12">
        <f t="shared" si="7"/>
        <v>0</v>
      </c>
      <c r="T10" s="13">
        <f t="shared" si="8"/>
        <v>1134955</v>
      </c>
      <c r="U10" s="12">
        <f t="shared" si="9"/>
        <v>448.9537183544304</v>
      </c>
    </row>
    <row r="11" spans="1:21" ht="12.75">
      <c r="A11" s="9">
        <v>8</v>
      </c>
      <c r="B11" s="2" t="s">
        <v>15</v>
      </c>
      <c r="C11" s="19">
        <v>18686</v>
      </c>
      <c r="D11" s="12">
        <v>78251</v>
      </c>
      <c r="E11" s="12">
        <f t="shared" si="0"/>
        <v>4.187680616504335</v>
      </c>
      <c r="F11" s="12">
        <v>197050</v>
      </c>
      <c r="G11" s="12">
        <f t="shared" si="1"/>
        <v>10.545328053087873</v>
      </c>
      <c r="H11" s="12">
        <v>0</v>
      </c>
      <c r="I11" s="12">
        <f t="shared" si="2"/>
        <v>0</v>
      </c>
      <c r="J11" s="12">
        <v>67293</v>
      </c>
      <c r="K11" s="12">
        <f t="shared" si="3"/>
        <v>3.601252274430055</v>
      </c>
      <c r="L11" s="12">
        <v>3169721</v>
      </c>
      <c r="M11" s="12">
        <f t="shared" si="4"/>
        <v>169.63079310713903</v>
      </c>
      <c r="N11" s="12">
        <v>18677</v>
      </c>
      <c r="O11" s="12">
        <f t="shared" si="5"/>
        <v>0.9995183559884405</v>
      </c>
      <c r="P11" s="12">
        <v>7366</v>
      </c>
      <c r="Q11" s="12">
        <f t="shared" si="6"/>
        <v>0.39419886546077276</v>
      </c>
      <c r="R11" s="12">
        <v>0</v>
      </c>
      <c r="S11" s="12">
        <f t="shared" si="7"/>
        <v>0</v>
      </c>
      <c r="T11" s="13">
        <f t="shared" si="8"/>
        <v>3538358</v>
      </c>
      <c r="U11" s="12">
        <f t="shared" si="9"/>
        <v>189.3587712726105</v>
      </c>
    </row>
    <row r="12" spans="1:21" ht="12.75">
      <c r="A12" s="9">
        <v>9</v>
      </c>
      <c r="B12" s="2" t="s">
        <v>16</v>
      </c>
      <c r="C12" s="19">
        <v>44556</v>
      </c>
      <c r="D12" s="12">
        <v>420728</v>
      </c>
      <c r="E12" s="12">
        <f t="shared" si="0"/>
        <v>9.442678876021187</v>
      </c>
      <c r="F12" s="12">
        <v>303265</v>
      </c>
      <c r="G12" s="12">
        <f t="shared" si="1"/>
        <v>6.8063784899901245</v>
      </c>
      <c r="H12" s="12">
        <v>0</v>
      </c>
      <c r="I12" s="12">
        <f t="shared" si="2"/>
        <v>0</v>
      </c>
      <c r="J12" s="12">
        <v>6375</v>
      </c>
      <c r="K12" s="12">
        <f t="shared" si="3"/>
        <v>0.14307837328305953</v>
      </c>
      <c r="L12" s="12">
        <v>1116498</v>
      </c>
      <c r="M12" s="12">
        <f t="shared" si="4"/>
        <v>25.058308645300297</v>
      </c>
      <c r="N12" s="12">
        <v>5351</v>
      </c>
      <c r="O12" s="12">
        <f t="shared" si="5"/>
        <v>0.12009605889218063</v>
      </c>
      <c r="P12" s="12">
        <v>766274</v>
      </c>
      <c r="Q12" s="12">
        <f t="shared" si="6"/>
        <v>17.197998024957357</v>
      </c>
      <c r="R12" s="12">
        <v>14319291</v>
      </c>
      <c r="S12" s="12">
        <f t="shared" si="7"/>
        <v>321.3773902504713</v>
      </c>
      <c r="T12" s="13">
        <f t="shared" si="8"/>
        <v>16937782</v>
      </c>
      <c r="U12" s="12">
        <f t="shared" si="9"/>
        <v>380.1459287189155</v>
      </c>
    </row>
    <row r="13" spans="1:21" ht="12.75">
      <c r="A13" s="10">
        <v>10</v>
      </c>
      <c r="B13" s="3" t="s">
        <v>17</v>
      </c>
      <c r="C13" s="20">
        <v>31909</v>
      </c>
      <c r="D13" s="14">
        <v>271947</v>
      </c>
      <c r="E13" s="14">
        <f t="shared" si="0"/>
        <v>8.52257983640979</v>
      </c>
      <c r="F13" s="14">
        <v>285652</v>
      </c>
      <c r="G13" s="14">
        <f t="shared" si="1"/>
        <v>8.952082484565484</v>
      </c>
      <c r="H13" s="14">
        <v>0</v>
      </c>
      <c r="I13" s="14">
        <f t="shared" si="2"/>
        <v>0</v>
      </c>
      <c r="J13" s="14">
        <v>439854</v>
      </c>
      <c r="K13" s="14">
        <f t="shared" si="3"/>
        <v>13.78463756306998</v>
      </c>
      <c r="L13" s="14">
        <v>2429421</v>
      </c>
      <c r="M13" s="14">
        <f t="shared" si="4"/>
        <v>76.13591776614749</v>
      </c>
      <c r="N13" s="14">
        <v>42224</v>
      </c>
      <c r="O13" s="14">
        <f t="shared" si="5"/>
        <v>1.3232630292393996</v>
      </c>
      <c r="P13" s="14">
        <v>257871</v>
      </c>
      <c r="Q13" s="14">
        <f t="shared" si="6"/>
        <v>8.081450374502491</v>
      </c>
      <c r="R13" s="14">
        <v>42789601</v>
      </c>
      <c r="S13" s="14">
        <f t="shared" si="7"/>
        <v>1340.9884672036103</v>
      </c>
      <c r="T13" s="15">
        <f t="shared" si="8"/>
        <v>46516570</v>
      </c>
      <c r="U13" s="14">
        <f t="shared" si="9"/>
        <v>1457.788398257545</v>
      </c>
    </row>
    <row r="14" spans="1:21" ht="12.75">
      <c r="A14" s="9">
        <v>11</v>
      </c>
      <c r="B14" s="2" t="s">
        <v>18</v>
      </c>
      <c r="C14" s="19">
        <v>1888</v>
      </c>
      <c r="D14" s="12">
        <v>22356</v>
      </c>
      <c r="E14" s="12">
        <f t="shared" si="0"/>
        <v>11.841101694915254</v>
      </c>
      <c r="F14" s="12">
        <v>23604</v>
      </c>
      <c r="G14" s="12">
        <f t="shared" si="1"/>
        <v>12.502118644067796</v>
      </c>
      <c r="H14" s="12">
        <v>0</v>
      </c>
      <c r="I14" s="12">
        <f t="shared" si="2"/>
        <v>0</v>
      </c>
      <c r="J14" s="12">
        <v>0</v>
      </c>
      <c r="K14" s="12">
        <f t="shared" si="3"/>
        <v>0</v>
      </c>
      <c r="L14" s="12">
        <v>108094</v>
      </c>
      <c r="M14" s="12">
        <f t="shared" si="4"/>
        <v>57.253177966101696</v>
      </c>
      <c r="N14" s="12">
        <v>0</v>
      </c>
      <c r="O14" s="12">
        <f t="shared" si="5"/>
        <v>0</v>
      </c>
      <c r="P14" s="12">
        <v>5227</v>
      </c>
      <c r="Q14" s="12">
        <f t="shared" si="6"/>
        <v>2.76853813559322</v>
      </c>
      <c r="R14" s="12">
        <v>742170</v>
      </c>
      <c r="S14" s="12">
        <f t="shared" si="7"/>
        <v>393.09851694915255</v>
      </c>
      <c r="T14" s="13">
        <f t="shared" si="8"/>
        <v>901451</v>
      </c>
      <c r="U14" s="12">
        <f t="shared" si="9"/>
        <v>477.46345338983053</v>
      </c>
    </row>
    <row r="15" spans="1:21" ht="12.75">
      <c r="A15" s="9">
        <v>12</v>
      </c>
      <c r="B15" s="2" t="s">
        <v>19</v>
      </c>
      <c r="C15" s="19">
        <v>1847</v>
      </c>
      <c r="D15" s="12">
        <v>11942</v>
      </c>
      <c r="E15" s="12">
        <f t="shared" si="0"/>
        <v>6.465619924201408</v>
      </c>
      <c r="F15" s="12">
        <v>0</v>
      </c>
      <c r="G15" s="12">
        <f t="shared" si="1"/>
        <v>0</v>
      </c>
      <c r="H15" s="12">
        <v>0</v>
      </c>
      <c r="I15" s="12">
        <f t="shared" si="2"/>
        <v>0</v>
      </c>
      <c r="J15" s="12">
        <v>4388</v>
      </c>
      <c r="K15" s="12">
        <f t="shared" si="3"/>
        <v>2.3757444504602057</v>
      </c>
      <c r="L15" s="12">
        <v>662415</v>
      </c>
      <c r="M15" s="12">
        <f t="shared" si="4"/>
        <v>358.64374661613425</v>
      </c>
      <c r="N15" s="12">
        <v>5800</v>
      </c>
      <c r="O15" s="12">
        <f t="shared" si="5"/>
        <v>3.1402273957769355</v>
      </c>
      <c r="P15" s="12">
        <v>44400</v>
      </c>
      <c r="Q15" s="12">
        <f t="shared" si="6"/>
        <v>24.038982133188956</v>
      </c>
      <c r="R15" s="12">
        <v>2702001</v>
      </c>
      <c r="S15" s="12">
        <f t="shared" si="7"/>
        <v>1462.9133730373578</v>
      </c>
      <c r="T15" s="13">
        <f t="shared" si="8"/>
        <v>3430946</v>
      </c>
      <c r="U15" s="12">
        <f t="shared" si="9"/>
        <v>1857.5776935571196</v>
      </c>
    </row>
    <row r="16" spans="1:21" ht="12.75">
      <c r="A16" s="9">
        <v>13</v>
      </c>
      <c r="B16" s="2" t="s">
        <v>20</v>
      </c>
      <c r="C16" s="19">
        <v>1811</v>
      </c>
      <c r="D16" s="12">
        <v>16042</v>
      </c>
      <c r="E16" s="12">
        <f t="shared" si="0"/>
        <v>8.858089453340696</v>
      </c>
      <c r="F16" s="12">
        <v>1992</v>
      </c>
      <c r="G16" s="12">
        <f t="shared" si="1"/>
        <v>1.0999447818884593</v>
      </c>
      <c r="H16" s="12">
        <v>0</v>
      </c>
      <c r="I16" s="12">
        <f t="shared" si="2"/>
        <v>0</v>
      </c>
      <c r="J16" s="12">
        <v>17575</v>
      </c>
      <c r="K16" s="12">
        <f t="shared" si="3"/>
        <v>9.70458310325787</v>
      </c>
      <c r="L16" s="12">
        <v>193408</v>
      </c>
      <c r="M16" s="12">
        <f t="shared" si="4"/>
        <v>106.79624516841524</v>
      </c>
      <c r="N16" s="12">
        <v>1543</v>
      </c>
      <c r="O16" s="12">
        <f t="shared" si="5"/>
        <v>0.8520154610712314</v>
      </c>
      <c r="P16" s="12">
        <v>18727</v>
      </c>
      <c r="Q16" s="12">
        <f t="shared" si="6"/>
        <v>10.34069574820541</v>
      </c>
      <c r="R16" s="12">
        <v>88280</v>
      </c>
      <c r="S16" s="12">
        <f t="shared" si="7"/>
        <v>48.74654886802871</v>
      </c>
      <c r="T16" s="13">
        <f t="shared" si="8"/>
        <v>337567</v>
      </c>
      <c r="U16" s="12">
        <f t="shared" si="9"/>
        <v>186.3981225842076</v>
      </c>
    </row>
    <row r="17" spans="1:21" ht="12.75">
      <c r="A17" s="9">
        <v>14</v>
      </c>
      <c r="B17" s="2" t="s">
        <v>21</v>
      </c>
      <c r="C17" s="19">
        <v>2803</v>
      </c>
      <c r="D17" s="12">
        <v>34176</v>
      </c>
      <c r="E17" s="12">
        <f t="shared" si="0"/>
        <v>12.192650731359258</v>
      </c>
      <c r="F17" s="12">
        <v>41957</v>
      </c>
      <c r="G17" s="12">
        <f t="shared" si="1"/>
        <v>14.968605066000714</v>
      </c>
      <c r="H17" s="12">
        <v>6078</v>
      </c>
      <c r="I17" s="12">
        <f t="shared" si="2"/>
        <v>2.1683910096325367</v>
      </c>
      <c r="J17" s="12">
        <v>59180</v>
      </c>
      <c r="K17" s="12">
        <f t="shared" si="3"/>
        <v>21.113093114520158</v>
      </c>
      <c r="L17" s="12">
        <v>541596</v>
      </c>
      <c r="M17" s="12">
        <f t="shared" si="4"/>
        <v>193.22012129860863</v>
      </c>
      <c r="N17" s="12">
        <v>4000</v>
      </c>
      <c r="O17" s="12">
        <f t="shared" si="5"/>
        <v>1.4270424545130218</v>
      </c>
      <c r="P17" s="12">
        <v>47970</v>
      </c>
      <c r="Q17" s="12">
        <f t="shared" si="6"/>
        <v>17.113806635747412</v>
      </c>
      <c r="R17" s="12">
        <v>6348549</v>
      </c>
      <c r="S17" s="12">
        <f t="shared" si="7"/>
        <v>2264.9122368890476</v>
      </c>
      <c r="T17" s="13">
        <f t="shared" si="8"/>
        <v>7083506</v>
      </c>
      <c r="U17" s="12">
        <f t="shared" si="9"/>
        <v>2527.1159471994292</v>
      </c>
    </row>
    <row r="18" spans="1:21" ht="12.75">
      <c r="A18" s="10">
        <v>15</v>
      </c>
      <c r="B18" s="3" t="s">
        <v>22</v>
      </c>
      <c r="C18" s="20">
        <v>3845</v>
      </c>
      <c r="D18" s="14">
        <v>58185</v>
      </c>
      <c r="E18" s="14">
        <f t="shared" si="0"/>
        <v>15.132639791937581</v>
      </c>
      <c r="F18" s="14">
        <v>23045</v>
      </c>
      <c r="G18" s="14">
        <f t="shared" si="1"/>
        <v>5.993498049414825</v>
      </c>
      <c r="H18" s="14">
        <v>0</v>
      </c>
      <c r="I18" s="14">
        <f t="shared" si="2"/>
        <v>0</v>
      </c>
      <c r="J18" s="14">
        <v>33603</v>
      </c>
      <c r="K18" s="14">
        <f t="shared" si="3"/>
        <v>8.739401820546163</v>
      </c>
      <c r="L18" s="14">
        <v>513075</v>
      </c>
      <c r="M18" s="14">
        <f t="shared" si="4"/>
        <v>133.43953185955786</v>
      </c>
      <c r="N18" s="14">
        <v>28469</v>
      </c>
      <c r="O18" s="14">
        <f t="shared" si="5"/>
        <v>7.404161248374512</v>
      </c>
      <c r="P18" s="14">
        <v>14573</v>
      </c>
      <c r="Q18" s="14">
        <f t="shared" si="6"/>
        <v>3.790117035110533</v>
      </c>
      <c r="R18" s="14">
        <v>1251050</v>
      </c>
      <c r="S18" s="14">
        <f t="shared" si="7"/>
        <v>325.370611183355</v>
      </c>
      <c r="T18" s="15">
        <f t="shared" si="8"/>
        <v>1922000</v>
      </c>
      <c r="U18" s="14">
        <f t="shared" si="9"/>
        <v>499.8699609882965</v>
      </c>
    </row>
    <row r="19" spans="1:21" ht="12.75">
      <c r="A19" s="9">
        <v>16</v>
      </c>
      <c r="B19" s="2" t="s">
        <v>23</v>
      </c>
      <c r="C19" s="19">
        <v>5042</v>
      </c>
      <c r="D19" s="12">
        <v>70725</v>
      </c>
      <c r="E19" s="12">
        <f t="shared" si="0"/>
        <v>14.027171757239191</v>
      </c>
      <c r="F19" s="12">
        <v>27619</v>
      </c>
      <c r="G19" s="12">
        <f t="shared" si="1"/>
        <v>5.4777865926219755</v>
      </c>
      <c r="H19" s="12">
        <v>0</v>
      </c>
      <c r="I19" s="12">
        <f t="shared" si="2"/>
        <v>0</v>
      </c>
      <c r="J19" s="12">
        <v>0</v>
      </c>
      <c r="K19" s="12">
        <f t="shared" si="3"/>
        <v>0</v>
      </c>
      <c r="L19" s="12">
        <v>351380</v>
      </c>
      <c r="M19" s="12">
        <f t="shared" si="4"/>
        <v>69.69059896866322</v>
      </c>
      <c r="N19" s="12">
        <v>0</v>
      </c>
      <c r="O19" s="12">
        <f t="shared" si="5"/>
        <v>0</v>
      </c>
      <c r="P19" s="12">
        <v>12395</v>
      </c>
      <c r="Q19" s="12">
        <f t="shared" si="6"/>
        <v>2.458349861166204</v>
      </c>
      <c r="R19" s="12">
        <v>266752</v>
      </c>
      <c r="S19" s="12">
        <f t="shared" si="7"/>
        <v>52.90598968663229</v>
      </c>
      <c r="T19" s="13">
        <f t="shared" si="8"/>
        <v>728871</v>
      </c>
      <c r="U19" s="12">
        <f t="shared" si="9"/>
        <v>144.5598968663229</v>
      </c>
    </row>
    <row r="20" spans="1:21" ht="12.75">
      <c r="A20" s="9">
        <v>17</v>
      </c>
      <c r="B20" s="2" t="s">
        <v>24</v>
      </c>
      <c r="C20" s="19">
        <v>52434</v>
      </c>
      <c r="D20" s="12">
        <v>615838</v>
      </c>
      <c r="E20" s="12">
        <f t="shared" si="0"/>
        <v>11.745012777968494</v>
      </c>
      <c r="F20" s="12">
        <v>345113</v>
      </c>
      <c r="G20" s="12">
        <f t="shared" si="1"/>
        <v>6.58185528473891</v>
      </c>
      <c r="H20" s="12">
        <v>29158</v>
      </c>
      <c r="I20" s="12">
        <f t="shared" si="2"/>
        <v>0.5560895602090247</v>
      </c>
      <c r="J20" s="12">
        <v>93991</v>
      </c>
      <c r="K20" s="12">
        <f t="shared" si="3"/>
        <v>1.7925582637220123</v>
      </c>
      <c r="L20" s="12">
        <v>27112735</v>
      </c>
      <c r="M20" s="12">
        <f t="shared" si="4"/>
        <v>517.0830949383987</v>
      </c>
      <c r="N20" s="12">
        <v>318435</v>
      </c>
      <c r="O20" s="12">
        <f t="shared" si="5"/>
        <v>6.073063279551436</v>
      </c>
      <c r="P20" s="12">
        <v>447885</v>
      </c>
      <c r="Q20" s="12">
        <f t="shared" si="6"/>
        <v>8.541881222107792</v>
      </c>
      <c r="R20" s="12">
        <v>26033878</v>
      </c>
      <c r="S20" s="12">
        <f t="shared" si="7"/>
        <v>496.5075714231224</v>
      </c>
      <c r="T20" s="13">
        <f t="shared" si="8"/>
        <v>54997033</v>
      </c>
      <c r="U20" s="12">
        <f t="shared" si="9"/>
        <v>1048.8811267498188</v>
      </c>
    </row>
    <row r="21" spans="1:21" ht="12.75">
      <c r="A21" s="9">
        <v>18</v>
      </c>
      <c r="B21" s="2" t="s">
        <v>25</v>
      </c>
      <c r="C21" s="19">
        <v>1746</v>
      </c>
      <c r="D21" s="12">
        <v>8139</v>
      </c>
      <c r="E21" s="12">
        <f t="shared" si="0"/>
        <v>4.661512027491409</v>
      </c>
      <c r="F21" s="12">
        <v>26378</v>
      </c>
      <c r="G21" s="12">
        <f t="shared" si="1"/>
        <v>15.107674684994272</v>
      </c>
      <c r="H21" s="12">
        <v>1141</v>
      </c>
      <c r="I21" s="12">
        <f t="shared" si="2"/>
        <v>0.6534936998854525</v>
      </c>
      <c r="J21" s="12">
        <v>2655</v>
      </c>
      <c r="K21" s="12">
        <f t="shared" si="3"/>
        <v>1.5206185567010309</v>
      </c>
      <c r="L21" s="12">
        <v>169619</v>
      </c>
      <c r="M21" s="12">
        <f t="shared" si="4"/>
        <v>97.14719358533792</v>
      </c>
      <c r="N21" s="12">
        <v>0</v>
      </c>
      <c r="O21" s="12">
        <f t="shared" si="5"/>
        <v>0</v>
      </c>
      <c r="P21" s="12">
        <v>5051</v>
      </c>
      <c r="Q21" s="12">
        <f t="shared" si="6"/>
        <v>2.892898052691867</v>
      </c>
      <c r="R21" s="12">
        <v>175656</v>
      </c>
      <c r="S21" s="12">
        <f t="shared" si="7"/>
        <v>100.60481099656357</v>
      </c>
      <c r="T21" s="13">
        <f t="shared" si="8"/>
        <v>388639</v>
      </c>
      <c r="U21" s="12">
        <f t="shared" si="9"/>
        <v>222.5882016036655</v>
      </c>
    </row>
    <row r="22" spans="1:21" ht="12.75">
      <c r="A22" s="9">
        <v>19</v>
      </c>
      <c r="B22" s="2" t="s">
        <v>26</v>
      </c>
      <c r="C22" s="19">
        <v>2504</v>
      </c>
      <c r="D22" s="12">
        <v>28866</v>
      </c>
      <c r="E22" s="12">
        <f t="shared" si="0"/>
        <v>11.527955271565496</v>
      </c>
      <c r="F22" s="12">
        <v>0</v>
      </c>
      <c r="G22" s="12">
        <f t="shared" si="1"/>
        <v>0</v>
      </c>
      <c r="H22" s="12">
        <v>0</v>
      </c>
      <c r="I22" s="12">
        <f t="shared" si="2"/>
        <v>0</v>
      </c>
      <c r="J22" s="12">
        <v>0</v>
      </c>
      <c r="K22" s="12">
        <f t="shared" si="3"/>
        <v>0</v>
      </c>
      <c r="L22" s="12">
        <v>267463</v>
      </c>
      <c r="M22" s="12">
        <f t="shared" si="4"/>
        <v>106.81429712460064</v>
      </c>
      <c r="N22" s="12">
        <v>0</v>
      </c>
      <c r="O22" s="12">
        <f t="shared" si="5"/>
        <v>0</v>
      </c>
      <c r="P22" s="12">
        <v>14225</v>
      </c>
      <c r="Q22" s="12">
        <f t="shared" si="6"/>
        <v>5.680910543130991</v>
      </c>
      <c r="R22" s="12">
        <v>576614</v>
      </c>
      <c r="S22" s="12">
        <f t="shared" si="7"/>
        <v>230.27715654952075</v>
      </c>
      <c r="T22" s="13">
        <f t="shared" si="8"/>
        <v>887168</v>
      </c>
      <c r="U22" s="12">
        <f t="shared" si="9"/>
        <v>354.3003194888179</v>
      </c>
    </row>
    <row r="23" spans="1:21" ht="12.75">
      <c r="A23" s="10">
        <v>20</v>
      </c>
      <c r="B23" s="3" t="s">
        <v>27</v>
      </c>
      <c r="C23" s="20">
        <v>6337</v>
      </c>
      <c r="D23" s="14">
        <v>75891</v>
      </c>
      <c r="E23" s="14">
        <f t="shared" si="0"/>
        <v>11.975856083320183</v>
      </c>
      <c r="F23" s="14">
        <v>77091</v>
      </c>
      <c r="G23" s="14">
        <f t="shared" si="1"/>
        <v>12.165220135710904</v>
      </c>
      <c r="H23" s="14">
        <v>1820</v>
      </c>
      <c r="I23" s="14">
        <f t="shared" si="2"/>
        <v>0.2872021461259271</v>
      </c>
      <c r="J23" s="14">
        <v>19605</v>
      </c>
      <c r="K23" s="14">
        <f t="shared" si="3"/>
        <v>3.093735205933407</v>
      </c>
      <c r="L23" s="14">
        <v>875648</v>
      </c>
      <c r="M23" s="14">
        <f t="shared" si="4"/>
        <v>138.18021145652517</v>
      </c>
      <c r="N23" s="14">
        <v>7320</v>
      </c>
      <c r="O23" s="14">
        <f t="shared" si="5"/>
        <v>1.155120719583399</v>
      </c>
      <c r="P23" s="14">
        <v>392891</v>
      </c>
      <c r="Q23" s="14">
        <f t="shared" si="6"/>
        <v>61.99952658986902</v>
      </c>
      <c r="R23" s="14">
        <v>1330303</v>
      </c>
      <c r="S23" s="14">
        <f t="shared" si="7"/>
        <v>209.9263058229446</v>
      </c>
      <c r="T23" s="15">
        <f t="shared" si="8"/>
        <v>2780569</v>
      </c>
      <c r="U23" s="14">
        <f t="shared" si="9"/>
        <v>438.7831781600126</v>
      </c>
    </row>
    <row r="24" spans="1:21" ht="12.75">
      <c r="A24" s="9">
        <v>21</v>
      </c>
      <c r="B24" s="2" t="s">
        <v>28</v>
      </c>
      <c r="C24" s="19">
        <v>3913</v>
      </c>
      <c r="D24" s="12">
        <v>69956</v>
      </c>
      <c r="E24" s="12">
        <f t="shared" si="0"/>
        <v>17.87784308714541</v>
      </c>
      <c r="F24" s="12">
        <v>40277</v>
      </c>
      <c r="G24" s="12">
        <f t="shared" si="1"/>
        <v>10.29312547917199</v>
      </c>
      <c r="H24" s="12">
        <v>1914</v>
      </c>
      <c r="I24" s="12">
        <f t="shared" si="2"/>
        <v>0.48913876820853563</v>
      </c>
      <c r="J24" s="12">
        <v>5999</v>
      </c>
      <c r="K24" s="12">
        <f t="shared" si="3"/>
        <v>1.5330948121645795</v>
      </c>
      <c r="L24" s="12">
        <v>453365</v>
      </c>
      <c r="M24" s="12">
        <f t="shared" si="4"/>
        <v>115.86123179146435</v>
      </c>
      <c r="N24" s="12">
        <v>0</v>
      </c>
      <c r="O24" s="12">
        <f t="shared" si="5"/>
        <v>0</v>
      </c>
      <c r="P24" s="12">
        <v>11591</v>
      </c>
      <c r="Q24" s="12">
        <f t="shared" si="6"/>
        <v>2.962177357526195</v>
      </c>
      <c r="R24" s="12">
        <v>0</v>
      </c>
      <c r="S24" s="12">
        <f t="shared" si="7"/>
        <v>0</v>
      </c>
      <c r="T24" s="13">
        <f t="shared" si="8"/>
        <v>583102</v>
      </c>
      <c r="U24" s="12">
        <f t="shared" si="9"/>
        <v>149.01661129568106</v>
      </c>
    </row>
    <row r="25" spans="1:21" ht="12.75">
      <c r="A25" s="9">
        <v>22</v>
      </c>
      <c r="B25" s="2" t="s">
        <v>29</v>
      </c>
      <c r="C25" s="19">
        <v>3572</v>
      </c>
      <c r="D25" s="12">
        <v>23078</v>
      </c>
      <c r="E25" s="12">
        <f t="shared" si="0"/>
        <v>6.460806270996641</v>
      </c>
      <c r="F25" s="12">
        <v>136</v>
      </c>
      <c r="G25" s="12">
        <f t="shared" si="1"/>
        <v>0.03807390817469205</v>
      </c>
      <c r="H25" s="12">
        <v>0</v>
      </c>
      <c r="I25" s="12">
        <f t="shared" si="2"/>
        <v>0</v>
      </c>
      <c r="J25" s="12">
        <v>8237</v>
      </c>
      <c r="K25" s="12">
        <f t="shared" si="3"/>
        <v>2.3059910414333706</v>
      </c>
      <c r="L25" s="12">
        <v>185300</v>
      </c>
      <c r="M25" s="12">
        <f t="shared" si="4"/>
        <v>51.87569988801792</v>
      </c>
      <c r="N25" s="12">
        <v>0</v>
      </c>
      <c r="O25" s="12">
        <f t="shared" si="5"/>
        <v>0</v>
      </c>
      <c r="P25" s="12">
        <v>63898</v>
      </c>
      <c r="Q25" s="12">
        <f t="shared" si="6"/>
        <v>17.888577827547593</v>
      </c>
      <c r="R25" s="12">
        <v>302464</v>
      </c>
      <c r="S25" s="12">
        <f t="shared" si="7"/>
        <v>84.67637178051511</v>
      </c>
      <c r="T25" s="13">
        <f t="shared" si="8"/>
        <v>583113</v>
      </c>
      <c r="U25" s="12">
        <f t="shared" si="9"/>
        <v>163.24552071668532</v>
      </c>
    </row>
    <row r="26" spans="1:21" ht="12.75">
      <c r="A26" s="9">
        <v>23</v>
      </c>
      <c r="B26" s="2" t="s">
        <v>30</v>
      </c>
      <c r="C26" s="19">
        <v>14227</v>
      </c>
      <c r="D26" s="12">
        <v>260170</v>
      </c>
      <c r="E26" s="12">
        <f t="shared" si="0"/>
        <v>18.287059815843115</v>
      </c>
      <c r="F26" s="12">
        <v>81239</v>
      </c>
      <c r="G26" s="12">
        <f t="shared" si="1"/>
        <v>5.710198917551135</v>
      </c>
      <c r="H26" s="12">
        <v>731015</v>
      </c>
      <c r="I26" s="12">
        <f t="shared" si="2"/>
        <v>51.38223096928375</v>
      </c>
      <c r="J26" s="12">
        <v>234194</v>
      </c>
      <c r="K26" s="12">
        <f t="shared" si="3"/>
        <v>16.461235678639206</v>
      </c>
      <c r="L26" s="12">
        <v>2229423</v>
      </c>
      <c r="M26" s="12">
        <f t="shared" si="4"/>
        <v>156.70366205102974</v>
      </c>
      <c r="N26" s="12">
        <v>24490</v>
      </c>
      <c r="O26" s="12">
        <f t="shared" si="5"/>
        <v>1.7213748506361144</v>
      </c>
      <c r="P26" s="12">
        <v>163243</v>
      </c>
      <c r="Q26" s="12">
        <f t="shared" si="6"/>
        <v>11.47416883390736</v>
      </c>
      <c r="R26" s="12">
        <v>3890352</v>
      </c>
      <c r="S26" s="12">
        <f t="shared" si="7"/>
        <v>273.44851339003304</v>
      </c>
      <c r="T26" s="13">
        <f t="shared" si="8"/>
        <v>7614126</v>
      </c>
      <c r="U26" s="12">
        <f t="shared" si="9"/>
        <v>535.1884445069235</v>
      </c>
    </row>
    <row r="27" spans="1:21" ht="12.75">
      <c r="A27" s="9">
        <v>24</v>
      </c>
      <c r="B27" s="2" t="s">
        <v>31</v>
      </c>
      <c r="C27" s="19">
        <v>4622</v>
      </c>
      <c r="D27" s="12">
        <v>0</v>
      </c>
      <c r="E27" s="12">
        <f t="shared" si="0"/>
        <v>0</v>
      </c>
      <c r="F27" s="12">
        <v>0</v>
      </c>
      <c r="G27" s="12">
        <f t="shared" si="1"/>
        <v>0</v>
      </c>
      <c r="H27" s="12">
        <v>45437</v>
      </c>
      <c r="I27" s="12">
        <f t="shared" si="2"/>
        <v>9.830592816962353</v>
      </c>
      <c r="J27" s="12">
        <v>39295</v>
      </c>
      <c r="K27" s="12">
        <f t="shared" si="3"/>
        <v>8.50173085244483</v>
      </c>
      <c r="L27" s="12">
        <v>860495</v>
      </c>
      <c r="M27" s="12">
        <f t="shared" si="4"/>
        <v>186.17373431414973</v>
      </c>
      <c r="N27" s="12">
        <v>0</v>
      </c>
      <c r="O27" s="12">
        <f t="shared" si="5"/>
        <v>0</v>
      </c>
      <c r="P27" s="12">
        <v>150</v>
      </c>
      <c r="Q27" s="12">
        <f t="shared" si="6"/>
        <v>0.032453483340545215</v>
      </c>
      <c r="R27" s="12">
        <v>373725</v>
      </c>
      <c r="S27" s="12">
        <f t="shared" si="7"/>
        <v>80.85785374296842</v>
      </c>
      <c r="T27" s="13">
        <f t="shared" si="8"/>
        <v>1319102</v>
      </c>
      <c r="U27" s="12">
        <f t="shared" si="9"/>
        <v>285.39636520986585</v>
      </c>
    </row>
    <row r="28" spans="1:21" ht="12.75">
      <c r="A28" s="10">
        <v>25</v>
      </c>
      <c r="B28" s="3" t="s">
        <v>32</v>
      </c>
      <c r="C28" s="20">
        <v>2442</v>
      </c>
      <c r="D28" s="14">
        <v>69662</v>
      </c>
      <c r="E28" s="14">
        <f t="shared" si="0"/>
        <v>28.526617526617528</v>
      </c>
      <c r="F28" s="14">
        <v>0</v>
      </c>
      <c r="G28" s="14">
        <f t="shared" si="1"/>
        <v>0</v>
      </c>
      <c r="H28" s="14">
        <v>0</v>
      </c>
      <c r="I28" s="14">
        <f t="shared" si="2"/>
        <v>0</v>
      </c>
      <c r="J28" s="14">
        <v>0</v>
      </c>
      <c r="K28" s="14">
        <f t="shared" si="3"/>
        <v>0</v>
      </c>
      <c r="L28" s="14">
        <v>974494</v>
      </c>
      <c r="M28" s="14">
        <f t="shared" si="4"/>
        <v>399.0556920556921</v>
      </c>
      <c r="N28" s="14">
        <v>0</v>
      </c>
      <c r="O28" s="14">
        <f t="shared" si="5"/>
        <v>0</v>
      </c>
      <c r="P28" s="14">
        <v>0</v>
      </c>
      <c r="Q28" s="14">
        <f t="shared" si="6"/>
        <v>0</v>
      </c>
      <c r="R28" s="14">
        <v>0</v>
      </c>
      <c r="S28" s="14">
        <f t="shared" si="7"/>
        <v>0</v>
      </c>
      <c r="T28" s="15">
        <f t="shared" si="8"/>
        <v>1044156</v>
      </c>
      <c r="U28" s="14">
        <f t="shared" si="9"/>
        <v>427.58230958230956</v>
      </c>
    </row>
    <row r="29" spans="1:21" ht="12.75">
      <c r="A29" s="9">
        <v>26</v>
      </c>
      <c r="B29" s="2" t="s">
        <v>33</v>
      </c>
      <c r="C29" s="19">
        <v>51501</v>
      </c>
      <c r="D29" s="12">
        <v>570653</v>
      </c>
      <c r="E29" s="12">
        <f t="shared" si="0"/>
        <v>11.08042562280344</v>
      </c>
      <c r="F29" s="12">
        <v>337465</v>
      </c>
      <c r="G29" s="12">
        <f t="shared" si="1"/>
        <v>6.55259121182113</v>
      </c>
      <c r="H29" s="12">
        <v>0</v>
      </c>
      <c r="I29" s="12">
        <f t="shared" si="2"/>
        <v>0</v>
      </c>
      <c r="J29" s="12">
        <v>0</v>
      </c>
      <c r="K29" s="12">
        <f t="shared" si="3"/>
        <v>0</v>
      </c>
      <c r="L29" s="12">
        <v>4524074</v>
      </c>
      <c r="M29" s="12">
        <f t="shared" si="4"/>
        <v>87.84439137104134</v>
      </c>
      <c r="N29" s="12">
        <v>214523</v>
      </c>
      <c r="O29" s="12">
        <f t="shared" si="5"/>
        <v>4.165414263800703</v>
      </c>
      <c r="P29" s="12">
        <v>515108</v>
      </c>
      <c r="Q29" s="12">
        <f t="shared" si="6"/>
        <v>10.001902875672316</v>
      </c>
      <c r="R29" s="12">
        <v>0</v>
      </c>
      <c r="S29" s="12">
        <f t="shared" si="7"/>
        <v>0</v>
      </c>
      <c r="T29" s="13">
        <f t="shared" si="8"/>
        <v>6161823</v>
      </c>
      <c r="U29" s="12">
        <f t="shared" si="9"/>
        <v>119.64472534513892</v>
      </c>
    </row>
    <row r="30" spans="1:21" ht="12.75">
      <c r="A30" s="9">
        <v>27</v>
      </c>
      <c r="B30" s="2" t="s">
        <v>34</v>
      </c>
      <c r="C30" s="19">
        <v>5811</v>
      </c>
      <c r="D30" s="12">
        <v>47597</v>
      </c>
      <c r="E30" s="12">
        <f t="shared" si="0"/>
        <v>8.190844949234211</v>
      </c>
      <c r="F30" s="12">
        <v>59009</v>
      </c>
      <c r="G30" s="12">
        <f t="shared" si="1"/>
        <v>10.154706590948201</v>
      </c>
      <c r="H30" s="12">
        <v>0</v>
      </c>
      <c r="I30" s="12">
        <f t="shared" si="2"/>
        <v>0</v>
      </c>
      <c r="J30" s="12">
        <v>56988</v>
      </c>
      <c r="K30" s="12">
        <f t="shared" si="3"/>
        <v>9.806917914300465</v>
      </c>
      <c r="L30" s="12">
        <v>1136082</v>
      </c>
      <c r="M30" s="12">
        <f t="shared" si="4"/>
        <v>195.5054207537429</v>
      </c>
      <c r="N30" s="12">
        <v>0</v>
      </c>
      <c r="O30" s="12">
        <f t="shared" si="5"/>
        <v>0</v>
      </c>
      <c r="P30" s="12">
        <v>41461</v>
      </c>
      <c r="Q30" s="12">
        <f t="shared" si="6"/>
        <v>7.134916537601101</v>
      </c>
      <c r="R30" s="12">
        <v>4140437</v>
      </c>
      <c r="S30" s="12">
        <f t="shared" si="7"/>
        <v>712.5171226983308</v>
      </c>
      <c r="T30" s="13">
        <f t="shared" si="8"/>
        <v>5481574</v>
      </c>
      <c r="U30" s="12">
        <f t="shared" si="9"/>
        <v>943.3099294441577</v>
      </c>
    </row>
    <row r="31" spans="1:21" ht="12.75">
      <c r="A31" s="9">
        <v>28</v>
      </c>
      <c r="B31" s="2" t="s">
        <v>35</v>
      </c>
      <c r="C31" s="19">
        <v>29554</v>
      </c>
      <c r="D31" s="12">
        <v>281520</v>
      </c>
      <c r="E31" s="12">
        <f t="shared" si="0"/>
        <v>9.525614130066996</v>
      </c>
      <c r="F31" s="12">
        <v>206236</v>
      </c>
      <c r="G31" s="12">
        <f t="shared" si="1"/>
        <v>6.978277052175678</v>
      </c>
      <c r="H31" s="12">
        <v>27753</v>
      </c>
      <c r="I31" s="12">
        <f t="shared" si="2"/>
        <v>0.9390607024429857</v>
      </c>
      <c r="J31" s="12">
        <v>16953</v>
      </c>
      <c r="K31" s="12">
        <f t="shared" si="3"/>
        <v>0.5736279353048657</v>
      </c>
      <c r="L31" s="12">
        <v>1754762</v>
      </c>
      <c r="M31" s="12">
        <f t="shared" si="4"/>
        <v>59.37477160452054</v>
      </c>
      <c r="N31" s="12">
        <v>517595</v>
      </c>
      <c r="O31" s="12">
        <f t="shared" si="5"/>
        <v>17.51353454693104</v>
      </c>
      <c r="P31" s="12">
        <v>501336</v>
      </c>
      <c r="Q31" s="12">
        <f t="shared" si="6"/>
        <v>16.963389050551534</v>
      </c>
      <c r="R31" s="12">
        <v>3283435</v>
      </c>
      <c r="S31" s="12">
        <f t="shared" si="7"/>
        <v>111.09951275631049</v>
      </c>
      <c r="T31" s="13">
        <f t="shared" si="8"/>
        <v>6589590</v>
      </c>
      <c r="U31" s="12">
        <f t="shared" si="9"/>
        <v>222.9677877783041</v>
      </c>
    </row>
    <row r="32" spans="1:21" ht="12.75">
      <c r="A32" s="9">
        <v>29</v>
      </c>
      <c r="B32" s="2" t="s">
        <v>36</v>
      </c>
      <c r="C32" s="19">
        <v>15023</v>
      </c>
      <c r="D32" s="12">
        <v>86766</v>
      </c>
      <c r="E32" s="12">
        <f t="shared" si="0"/>
        <v>5.775544165612727</v>
      </c>
      <c r="F32" s="12">
        <v>126406</v>
      </c>
      <c r="G32" s="12">
        <f t="shared" si="1"/>
        <v>8.414164947081142</v>
      </c>
      <c r="H32" s="12">
        <v>5014</v>
      </c>
      <c r="I32" s="12">
        <f t="shared" si="2"/>
        <v>0.3337549091393197</v>
      </c>
      <c r="J32" s="12">
        <v>80505</v>
      </c>
      <c r="K32" s="12">
        <f t="shared" si="3"/>
        <v>5.358783199094721</v>
      </c>
      <c r="L32" s="12">
        <v>1829087</v>
      </c>
      <c r="M32" s="12">
        <f t="shared" si="4"/>
        <v>121.75244624908474</v>
      </c>
      <c r="N32" s="12">
        <v>55020</v>
      </c>
      <c r="O32" s="12">
        <f t="shared" si="5"/>
        <v>3.662384344005858</v>
      </c>
      <c r="P32" s="12">
        <v>1012167</v>
      </c>
      <c r="Q32" s="12">
        <f t="shared" si="6"/>
        <v>67.37449244491779</v>
      </c>
      <c r="R32" s="12">
        <v>2713938</v>
      </c>
      <c r="S32" s="12">
        <f t="shared" si="7"/>
        <v>180.65219996006124</v>
      </c>
      <c r="T32" s="13">
        <f t="shared" si="8"/>
        <v>5908903</v>
      </c>
      <c r="U32" s="12">
        <f t="shared" si="9"/>
        <v>393.32377021899754</v>
      </c>
    </row>
    <row r="33" spans="1:21" ht="12.75">
      <c r="A33" s="10">
        <v>30</v>
      </c>
      <c r="B33" s="3" t="s">
        <v>37</v>
      </c>
      <c r="C33" s="20">
        <v>2693</v>
      </c>
      <c r="D33" s="14">
        <v>34400</v>
      </c>
      <c r="E33" s="14">
        <f t="shared" si="0"/>
        <v>12.773858150761233</v>
      </c>
      <c r="F33" s="14">
        <v>2640</v>
      </c>
      <c r="G33" s="14">
        <f t="shared" si="1"/>
        <v>0.9803193464537691</v>
      </c>
      <c r="H33" s="14">
        <v>0</v>
      </c>
      <c r="I33" s="14">
        <f t="shared" si="2"/>
        <v>0</v>
      </c>
      <c r="J33" s="14">
        <v>469</v>
      </c>
      <c r="K33" s="14">
        <f t="shared" si="3"/>
        <v>0.1741552172298552</v>
      </c>
      <c r="L33" s="14">
        <v>324470</v>
      </c>
      <c r="M33" s="14">
        <f t="shared" si="4"/>
        <v>120.4864463423691</v>
      </c>
      <c r="N33" s="14">
        <v>0</v>
      </c>
      <c r="O33" s="14">
        <f t="shared" si="5"/>
        <v>0</v>
      </c>
      <c r="P33" s="14">
        <v>20545</v>
      </c>
      <c r="Q33" s="14">
        <f t="shared" si="6"/>
        <v>7.629038247307835</v>
      </c>
      <c r="R33" s="14">
        <v>357016</v>
      </c>
      <c r="S33" s="14">
        <f t="shared" si="7"/>
        <v>132.57185295209803</v>
      </c>
      <c r="T33" s="15">
        <f t="shared" si="8"/>
        <v>739540</v>
      </c>
      <c r="U33" s="14">
        <f t="shared" si="9"/>
        <v>274.61567025621986</v>
      </c>
    </row>
    <row r="34" spans="1:21" ht="12.75">
      <c r="A34" s="9">
        <v>31</v>
      </c>
      <c r="B34" s="2" t="s">
        <v>38</v>
      </c>
      <c r="C34" s="19">
        <v>6650</v>
      </c>
      <c r="D34" s="12">
        <v>49166</v>
      </c>
      <c r="E34" s="12">
        <f t="shared" si="0"/>
        <v>7.393383458646617</v>
      </c>
      <c r="F34" s="12">
        <v>24191</v>
      </c>
      <c r="G34" s="12">
        <f t="shared" si="1"/>
        <v>3.6377443609022557</v>
      </c>
      <c r="H34" s="12">
        <v>0</v>
      </c>
      <c r="I34" s="12">
        <f t="shared" si="2"/>
        <v>0</v>
      </c>
      <c r="J34" s="12">
        <v>14219</v>
      </c>
      <c r="K34" s="12">
        <f t="shared" si="3"/>
        <v>2.1381954887218044</v>
      </c>
      <c r="L34" s="12">
        <v>692117</v>
      </c>
      <c r="M34" s="12">
        <f t="shared" si="4"/>
        <v>104.07774436090226</v>
      </c>
      <c r="N34" s="12">
        <v>3033</v>
      </c>
      <c r="O34" s="12">
        <f t="shared" si="5"/>
        <v>0.45609022556390977</v>
      </c>
      <c r="P34" s="12">
        <v>16240</v>
      </c>
      <c r="Q34" s="12">
        <f t="shared" si="6"/>
        <v>2.442105263157895</v>
      </c>
      <c r="R34" s="12">
        <v>166711</v>
      </c>
      <c r="S34" s="12">
        <f t="shared" si="7"/>
        <v>25.069323308270675</v>
      </c>
      <c r="T34" s="13">
        <f t="shared" si="8"/>
        <v>965677</v>
      </c>
      <c r="U34" s="12">
        <f t="shared" si="9"/>
        <v>145.2145864661654</v>
      </c>
    </row>
    <row r="35" spans="1:21" ht="12.75">
      <c r="A35" s="9">
        <v>32</v>
      </c>
      <c r="B35" s="2" t="s">
        <v>39</v>
      </c>
      <c r="C35" s="19">
        <v>20334</v>
      </c>
      <c r="D35" s="12">
        <v>139448</v>
      </c>
      <c r="E35" s="12">
        <f t="shared" si="0"/>
        <v>6.857873512343858</v>
      </c>
      <c r="F35" s="12">
        <v>300147</v>
      </c>
      <c r="G35" s="12">
        <f t="shared" si="1"/>
        <v>14.760843906757156</v>
      </c>
      <c r="H35" s="12">
        <v>105836</v>
      </c>
      <c r="I35" s="12">
        <f t="shared" si="2"/>
        <v>5.204878528572833</v>
      </c>
      <c r="J35" s="12">
        <v>365267</v>
      </c>
      <c r="K35" s="12">
        <f t="shared" si="3"/>
        <v>17.963361856988296</v>
      </c>
      <c r="L35" s="12">
        <v>2615285</v>
      </c>
      <c r="M35" s="12">
        <f t="shared" si="4"/>
        <v>128.61635684075932</v>
      </c>
      <c r="N35" s="12">
        <v>30241</v>
      </c>
      <c r="O35" s="12">
        <f t="shared" si="5"/>
        <v>1.4872135339824923</v>
      </c>
      <c r="P35" s="12">
        <v>135047</v>
      </c>
      <c r="Q35" s="12">
        <f t="shared" si="6"/>
        <v>6.641437985639815</v>
      </c>
      <c r="R35" s="12">
        <v>3565458</v>
      </c>
      <c r="S35" s="12">
        <f t="shared" si="7"/>
        <v>175.34464443788727</v>
      </c>
      <c r="T35" s="13">
        <f t="shared" si="8"/>
        <v>7256729</v>
      </c>
      <c r="U35" s="12">
        <f t="shared" si="9"/>
        <v>356.87661060293107</v>
      </c>
    </row>
    <row r="36" spans="1:21" ht="12.75">
      <c r="A36" s="9">
        <v>33</v>
      </c>
      <c r="B36" s="2" t="s">
        <v>40</v>
      </c>
      <c r="C36" s="19">
        <v>2387</v>
      </c>
      <c r="D36" s="12">
        <v>27892</v>
      </c>
      <c r="E36" s="12">
        <f t="shared" si="0"/>
        <v>11.684960201089233</v>
      </c>
      <c r="F36" s="12">
        <v>49894</v>
      </c>
      <c r="G36" s="12">
        <f t="shared" si="1"/>
        <v>20.902387934646</v>
      </c>
      <c r="H36" s="12">
        <v>0</v>
      </c>
      <c r="I36" s="12">
        <f t="shared" si="2"/>
        <v>0</v>
      </c>
      <c r="J36" s="12">
        <v>11670</v>
      </c>
      <c r="K36" s="12">
        <f t="shared" si="3"/>
        <v>4.888981985756179</v>
      </c>
      <c r="L36" s="12">
        <v>251544</v>
      </c>
      <c r="M36" s="12">
        <f t="shared" si="4"/>
        <v>105.38081273565145</v>
      </c>
      <c r="N36" s="12">
        <v>1800</v>
      </c>
      <c r="O36" s="12">
        <f t="shared" si="5"/>
        <v>0.754084625052367</v>
      </c>
      <c r="P36" s="12">
        <v>8133</v>
      </c>
      <c r="Q36" s="12">
        <f t="shared" si="6"/>
        <v>3.407205697528278</v>
      </c>
      <c r="R36" s="12">
        <v>69343</v>
      </c>
      <c r="S36" s="12">
        <f t="shared" si="7"/>
        <v>29.050272308336826</v>
      </c>
      <c r="T36" s="13">
        <f t="shared" si="8"/>
        <v>420276</v>
      </c>
      <c r="U36" s="12">
        <f t="shared" si="9"/>
        <v>176.06870548806032</v>
      </c>
    </row>
    <row r="37" spans="1:21" ht="12.75">
      <c r="A37" s="9">
        <v>34</v>
      </c>
      <c r="B37" s="2" t="s">
        <v>41</v>
      </c>
      <c r="C37" s="19">
        <v>5209</v>
      </c>
      <c r="D37" s="12">
        <v>75261</v>
      </c>
      <c r="E37" s="12">
        <f t="shared" si="0"/>
        <v>14.448262622384334</v>
      </c>
      <c r="F37" s="12">
        <v>81878</v>
      </c>
      <c r="G37" s="12">
        <f t="shared" si="1"/>
        <v>15.718564023804953</v>
      </c>
      <c r="H37" s="12">
        <v>406021</v>
      </c>
      <c r="I37" s="12">
        <f t="shared" si="2"/>
        <v>77.94605490497216</v>
      </c>
      <c r="J37" s="12">
        <v>51388</v>
      </c>
      <c r="K37" s="12">
        <f t="shared" si="3"/>
        <v>9.865233250143982</v>
      </c>
      <c r="L37" s="12">
        <v>501100</v>
      </c>
      <c r="M37" s="12">
        <f t="shared" si="4"/>
        <v>96.19888654252256</v>
      </c>
      <c r="N37" s="12">
        <v>290</v>
      </c>
      <c r="O37" s="12">
        <f t="shared" si="5"/>
        <v>0.05567287387214437</v>
      </c>
      <c r="P37" s="12">
        <v>149465</v>
      </c>
      <c r="Q37" s="12">
        <f t="shared" si="6"/>
        <v>28.69360721827606</v>
      </c>
      <c r="R37" s="12">
        <v>12719</v>
      </c>
      <c r="S37" s="12">
        <f t="shared" si="7"/>
        <v>2.4417354578613937</v>
      </c>
      <c r="T37" s="13">
        <f t="shared" si="8"/>
        <v>1278122</v>
      </c>
      <c r="U37" s="12">
        <f t="shared" si="9"/>
        <v>245.3680168938376</v>
      </c>
    </row>
    <row r="38" spans="1:21" ht="12.75">
      <c r="A38" s="10">
        <v>35</v>
      </c>
      <c r="B38" s="3" t="s">
        <v>42</v>
      </c>
      <c r="C38" s="20">
        <v>6978</v>
      </c>
      <c r="D38" s="14">
        <v>70365</v>
      </c>
      <c r="E38" s="14">
        <f t="shared" si="0"/>
        <v>10.08383490971625</v>
      </c>
      <c r="F38" s="14">
        <v>37770</v>
      </c>
      <c r="G38" s="14">
        <f t="shared" si="1"/>
        <v>5.412725709372313</v>
      </c>
      <c r="H38" s="14">
        <v>0</v>
      </c>
      <c r="I38" s="14">
        <f t="shared" si="2"/>
        <v>0</v>
      </c>
      <c r="J38" s="14">
        <v>580492</v>
      </c>
      <c r="K38" s="14">
        <f t="shared" si="3"/>
        <v>83.18887933505303</v>
      </c>
      <c r="L38" s="14">
        <v>1222630</v>
      </c>
      <c r="M38" s="14">
        <f t="shared" si="4"/>
        <v>175.2120951562052</v>
      </c>
      <c r="N38" s="14">
        <v>0</v>
      </c>
      <c r="O38" s="14">
        <f t="shared" si="5"/>
        <v>0</v>
      </c>
      <c r="P38" s="14">
        <v>243936</v>
      </c>
      <c r="Q38" s="14">
        <f t="shared" si="6"/>
        <v>34.95786758383491</v>
      </c>
      <c r="R38" s="14">
        <v>613870</v>
      </c>
      <c r="S38" s="14">
        <f t="shared" si="7"/>
        <v>87.97219833763256</v>
      </c>
      <c r="T38" s="15">
        <f t="shared" si="8"/>
        <v>2769063</v>
      </c>
      <c r="U38" s="14">
        <f t="shared" si="9"/>
        <v>396.82760103181425</v>
      </c>
    </row>
    <row r="39" spans="1:21" ht="12.75">
      <c r="A39" s="9">
        <v>36</v>
      </c>
      <c r="B39" s="2" t="s">
        <v>43</v>
      </c>
      <c r="C39" s="19">
        <v>70246</v>
      </c>
      <c r="D39" s="12">
        <v>763905</v>
      </c>
      <c r="E39" s="12">
        <f t="shared" si="0"/>
        <v>10.874711727358141</v>
      </c>
      <c r="F39" s="12">
        <v>0</v>
      </c>
      <c r="G39" s="12">
        <f t="shared" si="1"/>
        <v>0</v>
      </c>
      <c r="H39" s="12">
        <v>27804</v>
      </c>
      <c r="I39" s="12">
        <f t="shared" si="2"/>
        <v>0.3958090140363864</v>
      </c>
      <c r="J39" s="12">
        <v>10965</v>
      </c>
      <c r="K39" s="12">
        <f t="shared" si="3"/>
        <v>0.1560942971841813</v>
      </c>
      <c r="L39" s="12">
        <v>2765426</v>
      </c>
      <c r="M39" s="12">
        <f t="shared" si="4"/>
        <v>39.367736241209464</v>
      </c>
      <c r="N39" s="12">
        <v>1993079</v>
      </c>
      <c r="O39" s="12">
        <f t="shared" si="5"/>
        <v>28.372846852489822</v>
      </c>
      <c r="P39" s="12">
        <v>833367</v>
      </c>
      <c r="Q39" s="12">
        <f t="shared" si="6"/>
        <v>11.863550949520258</v>
      </c>
      <c r="R39" s="12">
        <v>0</v>
      </c>
      <c r="S39" s="12">
        <f t="shared" si="7"/>
        <v>0</v>
      </c>
      <c r="T39" s="13">
        <f t="shared" si="8"/>
        <v>6394546</v>
      </c>
      <c r="U39" s="12">
        <f t="shared" si="9"/>
        <v>91.03074908179825</v>
      </c>
    </row>
    <row r="40" spans="1:21" ht="12.75">
      <c r="A40" s="9">
        <v>37</v>
      </c>
      <c r="B40" s="2" t="s">
        <v>44</v>
      </c>
      <c r="C40" s="19">
        <v>17793</v>
      </c>
      <c r="D40" s="12">
        <v>200870</v>
      </c>
      <c r="E40" s="12">
        <f t="shared" si="0"/>
        <v>11.289271061653459</v>
      </c>
      <c r="F40" s="12">
        <v>206396</v>
      </c>
      <c r="G40" s="12">
        <f t="shared" si="1"/>
        <v>11.599842634744</v>
      </c>
      <c r="H40" s="12">
        <v>78000</v>
      </c>
      <c r="I40" s="12">
        <f t="shared" si="2"/>
        <v>4.383746417130332</v>
      </c>
      <c r="J40" s="12">
        <v>691</v>
      </c>
      <c r="K40" s="12">
        <f t="shared" si="3"/>
        <v>0.03883549710560333</v>
      </c>
      <c r="L40" s="12">
        <v>1032738</v>
      </c>
      <c r="M40" s="12">
        <f t="shared" si="4"/>
        <v>58.04181419659417</v>
      </c>
      <c r="N40" s="12">
        <v>47526</v>
      </c>
      <c r="O40" s="12">
        <f t="shared" si="5"/>
        <v>2.671050413083797</v>
      </c>
      <c r="P40" s="12">
        <v>81236</v>
      </c>
      <c r="Q40" s="12">
        <f t="shared" si="6"/>
        <v>4.565615691564099</v>
      </c>
      <c r="R40" s="12">
        <v>20890636</v>
      </c>
      <c r="S40" s="12">
        <f t="shared" si="7"/>
        <v>1174.092957904794</v>
      </c>
      <c r="T40" s="13">
        <f t="shared" si="8"/>
        <v>22538093</v>
      </c>
      <c r="U40" s="12">
        <f t="shared" si="9"/>
        <v>1266.6831338166694</v>
      </c>
    </row>
    <row r="41" spans="1:21" ht="12.75">
      <c r="A41" s="9">
        <v>38</v>
      </c>
      <c r="B41" s="2" t="s">
        <v>45</v>
      </c>
      <c r="C41" s="19">
        <v>4811</v>
      </c>
      <c r="D41" s="12">
        <v>57130</v>
      </c>
      <c r="E41" s="12">
        <f t="shared" si="0"/>
        <v>11.874870089378508</v>
      </c>
      <c r="F41" s="12">
        <v>0</v>
      </c>
      <c r="G41" s="12">
        <f t="shared" si="1"/>
        <v>0</v>
      </c>
      <c r="H41" s="12">
        <v>0</v>
      </c>
      <c r="I41" s="12">
        <f t="shared" si="2"/>
        <v>0</v>
      </c>
      <c r="J41" s="12">
        <v>659669</v>
      </c>
      <c r="K41" s="12">
        <f t="shared" si="3"/>
        <v>137.116815630846</v>
      </c>
      <c r="L41" s="12">
        <v>1261294</v>
      </c>
      <c r="M41" s="12">
        <f t="shared" si="4"/>
        <v>262.1687798794429</v>
      </c>
      <c r="N41" s="12">
        <v>0</v>
      </c>
      <c r="O41" s="12">
        <f t="shared" si="5"/>
        <v>0</v>
      </c>
      <c r="P41" s="12">
        <v>72786</v>
      </c>
      <c r="Q41" s="12">
        <f t="shared" si="6"/>
        <v>15.129079193514862</v>
      </c>
      <c r="R41" s="12">
        <v>0</v>
      </c>
      <c r="S41" s="12">
        <f t="shared" si="7"/>
        <v>0</v>
      </c>
      <c r="T41" s="13">
        <f t="shared" si="8"/>
        <v>2050879</v>
      </c>
      <c r="U41" s="12">
        <f t="shared" si="9"/>
        <v>426.2895447931823</v>
      </c>
    </row>
    <row r="42" spans="1:21" ht="12.75">
      <c r="A42" s="9">
        <v>39</v>
      </c>
      <c r="B42" s="2" t="s">
        <v>46</v>
      </c>
      <c r="C42" s="19">
        <v>3185</v>
      </c>
      <c r="D42" s="12">
        <v>21402</v>
      </c>
      <c r="E42" s="12">
        <f t="shared" si="0"/>
        <v>6.719623233908949</v>
      </c>
      <c r="F42" s="12">
        <v>24075</v>
      </c>
      <c r="G42" s="12">
        <f t="shared" si="1"/>
        <v>7.558869701726844</v>
      </c>
      <c r="H42" s="12">
        <v>0</v>
      </c>
      <c r="I42" s="12">
        <f t="shared" si="2"/>
        <v>0</v>
      </c>
      <c r="J42" s="12">
        <v>23419</v>
      </c>
      <c r="K42" s="12">
        <f t="shared" si="3"/>
        <v>7.352904238618525</v>
      </c>
      <c r="L42" s="12">
        <v>303720</v>
      </c>
      <c r="M42" s="12">
        <f t="shared" si="4"/>
        <v>95.35949764521193</v>
      </c>
      <c r="N42" s="12">
        <v>8204</v>
      </c>
      <c r="O42" s="12">
        <f t="shared" si="5"/>
        <v>2.575824175824176</v>
      </c>
      <c r="P42" s="12">
        <v>122369</v>
      </c>
      <c r="Q42" s="12">
        <f t="shared" si="6"/>
        <v>38.42040816326531</v>
      </c>
      <c r="R42" s="12">
        <v>553804</v>
      </c>
      <c r="S42" s="12">
        <f t="shared" si="7"/>
        <v>173.87880690737833</v>
      </c>
      <c r="T42" s="13">
        <f t="shared" si="8"/>
        <v>1056993</v>
      </c>
      <c r="U42" s="12">
        <f t="shared" si="9"/>
        <v>331.8659340659341</v>
      </c>
    </row>
    <row r="43" spans="1:21" ht="12.75">
      <c r="A43" s="10">
        <v>40</v>
      </c>
      <c r="B43" s="3" t="s">
        <v>47</v>
      </c>
      <c r="C43" s="20">
        <v>22872</v>
      </c>
      <c r="D43" s="14">
        <v>969</v>
      </c>
      <c r="E43" s="14">
        <f t="shared" si="0"/>
        <v>0.04236621196222455</v>
      </c>
      <c r="F43" s="14">
        <v>120910</v>
      </c>
      <c r="G43" s="14">
        <f t="shared" si="1"/>
        <v>5.28637635536901</v>
      </c>
      <c r="H43" s="14">
        <v>432</v>
      </c>
      <c r="I43" s="14">
        <f t="shared" si="2"/>
        <v>0.01888772298006296</v>
      </c>
      <c r="J43" s="14">
        <v>4374</v>
      </c>
      <c r="K43" s="14">
        <f t="shared" si="3"/>
        <v>0.19123819517313745</v>
      </c>
      <c r="L43" s="14">
        <v>2652347</v>
      </c>
      <c r="M43" s="14">
        <f t="shared" si="4"/>
        <v>115.96480412731724</v>
      </c>
      <c r="N43" s="14">
        <v>21000</v>
      </c>
      <c r="O43" s="14">
        <f t="shared" si="5"/>
        <v>0.9181532004197271</v>
      </c>
      <c r="P43" s="14">
        <v>14114</v>
      </c>
      <c r="Q43" s="14">
        <f t="shared" si="6"/>
        <v>0.6170863938440014</v>
      </c>
      <c r="R43" s="14">
        <v>8614372</v>
      </c>
      <c r="S43" s="14">
        <f t="shared" si="7"/>
        <v>376.6339629240993</v>
      </c>
      <c r="T43" s="15">
        <f t="shared" si="8"/>
        <v>11428518</v>
      </c>
      <c r="U43" s="14">
        <f t="shared" si="9"/>
        <v>499.67287513116474</v>
      </c>
    </row>
    <row r="44" spans="1:21" ht="12.75">
      <c r="A44" s="9">
        <v>41</v>
      </c>
      <c r="B44" s="2" t="s">
        <v>48</v>
      </c>
      <c r="C44" s="19">
        <v>1604</v>
      </c>
      <c r="D44" s="12">
        <v>11994</v>
      </c>
      <c r="E44" s="12">
        <f t="shared" si="0"/>
        <v>7.477556109725686</v>
      </c>
      <c r="F44" s="12">
        <v>43397</v>
      </c>
      <c r="G44" s="12">
        <f t="shared" si="1"/>
        <v>27.055486284289277</v>
      </c>
      <c r="H44" s="12">
        <v>0</v>
      </c>
      <c r="I44" s="12">
        <f t="shared" si="2"/>
        <v>0</v>
      </c>
      <c r="J44" s="12">
        <v>0</v>
      </c>
      <c r="K44" s="12">
        <f t="shared" si="3"/>
        <v>0</v>
      </c>
      <c r="L44" s="12">
        <v>139873</v>
      </c>
      <c r="M44" s="12">
        <f t="shared" si="4"/>
        <v>87.20261845386534</v>
      </c>
      <c r="N44" s="12">
        <v>3850</v>
      </c>
      <c r="O44" s="12">
        <f t="shared" si="5"/>
        <v>2.4002493765586035</v>
      </c>
      <c r="P44" s="12">
        <v>57927</v>
      </c>
      <c r="Q44" s="12">
        <f t="shared" si="6"/>
        <v>36.1140897755611</v>
      </c>
      <c r="R44" s="12">
        <v>742773</v>
      </c>
      <c r="S44" s="12">
        <f t="shared" si="7"/>
        <v>463.07543640897757</v>
      </c>
      <c r="T44" s="13">
        <f t="shared" si="8"/>
        <v>999814</v>
      </c>
      <c r="U44" s="12">
        <f t="shared" si="9"/>
        <v>623.3254364089776</v>
      </c>
    </row>
    <row r="45" spans="1:21" ht="12.75">
      <c r="A45" s="9">
        <v>42</v>
      </c>
      <c r="B45" s="2" t="s">
        <v>49</v>
      </c>
      <c r="C45" s="19">
        <v>3527</v>
      </c>
      <c r="D45" s="12">
        <v>51284</v>
      </c>
      <c r="E45" s="12">
        <f t="shared" si="0"/>
        <v>14.540402608449106</v>
      </c>
      <c r="F45" s="12">
        <v>34202</v>
      </c>
      <c r="G45" s="12">
        <f t="shared" si="1"/>
        <v>9.697193081939325</v>
      </c>
      <c r="H45" s="12">
        <v>3190</v>
      </c>
      <c r="I45" s="12">
        <f t="shared" si="2"/>
        <v>0.9044513751063227</v>
      </c>
      <c r="J45" s="12">
        <v>10431</v>
      </c>
      <c r="K45" s="12">
        <f t="shared" si="3"/>
        <v>2.9574709384746245</v>
      </c>
      <c r="L45" s="12">
        <v>178443</v>
      </c>
      <c r="M45" s="12">
        <f t="shared" si="4"/>
        <v>50.59342217181741</v>
      </c>
      <c r="N45" s="12">
        <v>0</v>
      </c>
      <c r="O45" s="12">
        <f t="shared" si="5"/>
        <v>0</v>
      </c>
      <c r="P45" s="12">
        <v>26758</v>
      </c>
      <c r="Q45" s="12">
        <f t="shared" si="6"/>
        <v>7.5866175219733485</v>
      </c>
      <c r="R45" s="12">
        <v>2098095</v>
      </c>
      <c r="S45" s="12">
        <f t="shared" si="7"/>
        <v>594.8667422738872</v>
      </c>
      <c r="T45" s="13">
        <f t="shared" si="8"/>
        <v>2402403</v>
      </c>
      <c r="U45" s="12">
        <f t="shared" si="9"/>
        <v>681.1462999716473</v>
      </c>
    </row>
    <row r="46" spans="1:21" ht="12.75">
      <c r="A46" s="9">
        <v>43</v>
      </c>
      <c r="B46" s="2" t="s">
        <v>50</v>
      </c>
      <c r="C46" s="19">
        <v>4299</v>
      </c>
      <c r="D46" s="12">
        <v>74253</v>
      </c>
      <c r="E46" s="12">
        <f t="shared" si="0"/>
        <v>17.27215631542219</v>
      </c>
      <c r="F46" s="12">
        <v>4058</v>
      </c>
      <c r="G46" s="12">
        <f t="shared" si="1"/>
        <v>0.9439404512677367</v>
      </c>
      <c r="H46" s="12">
        <v>0</v>
      </c>
      <c r="I46" s="12">
        <f t="shared" si="2"/>
        <v>0</v>
      </c>
      <c r="J46" s="12">
        <v>5736</v>
      </c>
      <c r="K46" s="12">
        <f t="shared" si="3"/>
        <v>1.3342637822749477</v>
      </c>
      <c r="L46" s="12">
        <v>403693</v>
      </c>
      <c r="M46" s="12">
        <f t="shared" si="4"/>
        <v>93.90393114677832</v>
      </c>
      <c r="N46" s="12">
        <v>0</v>
      </c>
      <c r="O46" s="12">
        <f t="shared" si="5"/>
        <v>0</v>
      </c>
      <c r="P46" s="12">
        <v>177678</v>
      </c>
      <c r="Q46" s="12">
        <f t="shared" si="6"/>
        <v>41.330076762037685</v>
      </c>
      <c r="R46" s="12">
        <v>1712931</v>
      </c>
      <c r="S46" s="12">
        <f t="shared" si="7"/>
        <v>398.4487090020935</v>
      </c>
      <c r="T46" s="13">
        <f t="shared" si="8"/>
        <v>2378349</v>
      </c>
      <c r="U46" s="12">
        <f t="shared" si="9"/>
        <v>553.2330774598744</v>
      </c>
    </row>
    <row r="47" spans="1:21" ht="12.75">
      <c r="A47" s="9">
        <v>44</v>
      </c>
      <c r="B47" s="2" t="s">
        <v>51</v>
      </c>
      <c r="C47" s="19">
        <v>8734</v>
      </c>
      <c r="D47" s="12">
        <v>95029</v>
      </c>
      <c r="E47" s="12">
        <f t="shared" si="0"/>
        <v>10.880352644836272</v>
      </c>
      <c r="F47" s="12">
        <v>122791</v>
      </c>
      <c r="G47" s="12">
        <f t="shared" si="1"/>
        <v>14.058964964506526</v>
      </c>
      <c r="H47" s="12">
        <v>0</v>
      </c>
      <c r="I47" s="12">
        <f t="shared" si="2"/>
        <v>0</v>
      </c>
      <c r="J47" s="12">
        <v>212206</v>
      </c>
      <c r="K47" s="12">
        <f t="shared" si="3"/>
        <v>24.296542248683306</v>
      </c>
      <c r="L47" s="12">
        <v>1036392</v>
      </c>
      <c r="M47" s="12">
        <f t="shared" si="4"/>
        <v>118.66178154339363</v>
      </c>
      <c r="N47" s="12">
        <v>0</v>
      </c>
      <c r="O47" s="12">
        <f t="shared" si="5"/>
        <v>0</v>
      </c>
      <c r="P47" s="12">
        <v>0</v>
      </c>
      <c r="Q47" s="12">
        <f t="shared" si="6"/>
        <v>0</v>
      </c>
      <c r="R47" s="12">
        <v>2120414</v>
      </c>
      <c r="S47" s="12">
        <f t="shared" si="7"/>
        <v>242.7769635905656</v>
      </c>
      <c r="T47" s="13">
        <f t="shared" si="8"/>
        <v>3586832</v>
      </c>
      <c r="U47" s="12">
        <f t="shared" si="9"/>
        <v>410.67460499198535</v>
      </c>
    </row>
    <row r="48" spans="1:21" ht="12.75">
      <c r="A48" s="10">
        <v>45</v>
      </c>
      <c r="B48" s="3" t="s">
        <v>52</v>
      </c>
      <c r="C48" s="20">
        <v>9717</v>
      </c>
      <c r="D48" s="14">
        <v>113847</v>
      </c>
      <c r="E48" s="14">
        <f t="shared" si="0"/>
        <v>11.716270453843778</v>
      </c>
      <c r="F48" s="14">
        <v>17892</v>
      </c>
      <c r="G48" s="14">
        <f t="shared" si="1"/>
        <v>1.8413090460018524</v>
      </c>
      <c r="H48" s="14">
        <v>386601</v>
      </c>
      <c r="I48" s="14">
        <f t="shared" si="2"/>
        <v>39.78604507564063</v>
      </c>
      <c r="J48" s="14">
        <v>171081</v>
      </c>
      <c r="K48" s="14">
        <f t="shared" si="3"/>
        <v>17.60635998765051</v>
      </c>
      <c r="L48" s="14">
        <v>456556</v>
      </c>
      <c r="M48" s="14">
        <f t="shared" si="4"/>
        <v>46.985283523721314</v>
      </c>
      <c r="N48" s="14">
        <v>9855</v>
      </c>
      <c r="O48" s="14">
        <f t="shared" si="5"/>
        <v>1.0142019141710406</v>
      </c>
      <c r="P48" s="14">
        <v>291118</v>
      </c>
      <c r="Q48" s="14">
        <f t="shared" si="6"/>
        <v>29.959658330760522</v>
      </c>
      <c r="R48" s="14">
        <v>6862242</v>
      </c>
      <c r="S48" s="14">
        <f t="shared" si="7"/>
        <v>706.2099413399197</v>
      </c>
      <c r="T48" s="15">
        <f t="shared" si="8"/>
        <v>8309192</v>
      </c>
      <c r="U48" s="14">
        <f t="shared" si="9"/>
        <v>855.1190696717093</v>
      </c>
    </row>
    <row r="49" spans="1:21" ht="12.75">
      <c r="A49" s="9">
        <v>46</v>
      </c>
      <c r="B49" s="2" t="s">
        <v>53</v>
      </c>
      <c r="C49" s="19">
        <v>1368</v>
      </c>
      <c r="D49" s="12">
        <v>25079</v>
      </c>
      <c r="E49" s="12">
        <f t="shared" si="0"/>
        <v>18.332602339181285</v>
      </c>
      <c r="F49" s="12">
        <v>18401</v>
      </c>
      <c r="G49" s="12">
        <f t="shared" si="1"/>
        <v>13.451023391812866</v>
      </c>
      <c r="H49" s="12">
        <v>0</v>
      </c>
      <c r="I49" s="12">
        <f t="shared" si="2"/>
        <v>0</v>
      </c>
      <c r="J49" s="12">
        <v>0</v>
      </c>
      <c r="K49" s="12">
        <f t="shared" si="3"/>
        <v>0</v>
      </c>
      <c r="L49" s="12">
        <v>240665</v>
      </c>
      <c r="M49" s="12">
        <f t="shared" si="4"/>
        <v>175.92470760233917</v>
      </c>
      <c r="N49" s="12">
        <v>641</v>
      </c>
      <c r="O49" s="12">
        <f t="shared" si="5"/>
        <v>0.4685672514619883</v>
      </c>
      <c r="P49" s="12">
        <v>3999</v>
      </c>
      <c r="Q49" s="12">
        <f t="shared" si="6"/>
        <v>2.9232456140350878</v>
      </c>
      <c r="R49" s="12">
        <v>13417</v>
      </c>
      <c r="S49" s="12">
        <f t="shared" si="7"/>
        <v>9.807748538011696</v>
      </c>
      <c r="T49" s="13">
        <f t="shared" si="8"/>
        <v>302202</v>
      </c>
      <c r="U49" s="12">
        <f t="shared" si="9"/>
        <v>220.9078947368421</v>
      </c>
    </row>
    <row r="50" spans="1:21" ht="12.75">
      <c r="A50" s="9">
        <v>47</v>
      </c>
      <c r="B50" s="2" t="s">
        <v>54</v>
      </c>
      <c r="C50" s="19">
        <v>4076</v>
      </c>
      <c r="D50" s="12">
        <v>45951</v>
      </c>
      <c r="E50" s="12">
        <f t="shared" si="0"/>
        <v>11.273552502453386</v>
      </c>
      <c r="F50" s="12">
        <v>43322</v>
      </c>
      <c r="G50" s="12">
        <f t="shared" si="1"/>
        <v>10.62855740922473</v>
      </c>
      <c r="H50" s="12">
        <v>0</v>
      </c>
      <c r="I50" s="12">
        <f t="shared" si="2"/>
        <v>0</v>
      </c>
      <c r="J50" s="12">
        <v>126101</v>
      </c>
      <c r="K50" s="12">
        <f t="shared" si="3"/>
        <v>30.937438665358194</v>
      </c>
      <c r="L50" s="12">
        <v>1491959</v>
      </c>
      <c r="M50" s="12">
        <f t="shared" si="4"/>
        <v>366.03508341511287</v>
      </c>
      <c r="N50" s="12">
        <v>0</v>
      </c>
      <c r="O50" s="12">
        <f t="shared" si="5"/>
        <v>0</v>
      </c>
      <c r="P50" s="12">
        <v>175351</v>
      </c>
      <c r="Q50" s="12">
        <f t="shared" si="6"/>
        <v>43.02036310107949</v>
      </c>
      <c r="R50" s="12">
        <v>2020326</v>
      </c>
      <c r="S50" s="12">
        <f t="shared" si="7"/>
        <v>495.6638861629048</v>
      </c>
      <c r="T50" s="13">
        <f t="shared" si="8"/>
        <v>3903010</v>
      </c>
      <c r="U50" s="12">
        <f t="shared" si="9"/>
        <v>957.5588812561334</v>
      </c>
    </row>
    <row r="51" spans="1:21" ht="12.75">
      <c r="A51" s="9">
        <v>48</v>
      </c>
      <c r="B51" s="2" t="s">
        <v>55</v>
      </c>
      <c r="C51" s="19">
        <v>6282</v>
      </c>
      <c r="D51" s="12">
        <v>293</v>
      </c>
      <c r="E51" s="12">
        <f t="shared" si="0"/>
        <v>0.046641197070996496</v>
      </c>
      <c r="F51" s="12">
        <v>0</v>
      </c>
      <c r="G51" s="12">
        <f t="shared" si="1"/>
        <v>0</v>
      </c>
      <c r="H51" s="12">
        <v>29476</v>
      </c>
      <c r="I51" s="12">
        <f t="shared" si="2"/>
        <v>4.6921362623368355</v>
      </c>
      <c r="J51" s="12">
        <v>0</v>
      </c>
      <c r="K51" s="12">
        <f t="shared" si="3"/>
        <v>0</v>
      </c>
      <c r="L51" s="12">
        <v>1117268</v>
      </c>
      <c r="M51" s="12">
        <f t="shared" si="4"/>
        <v>177.852276345113</v>
      </c>
      <c r="N51" s="12">
        <v>42165</v>
      </c>
      <c r="O51" s="12">
        <f t="shared" si="5"/>
        <v>6.712034383954155</v>
      </c>
      <c r="P51" s="12">
        <v>105115</v>
      </c>
      <c r="Q51" s="12">
        <f t="shared" si="6"/>
        <v>16.73272843043617</v>
      </c>
      <c r="R51" s="12">
        <v>0</v>
      </c>
      <c r="S51" s="12">
        <f t="shared" si="7"/>
        <v>0</v>
      </c>
      <c r="T51" s="13">
        <f t="shared" si="8"/>
        <v>1294317</v>
      </c>
      <c r="U51" s="12">
        <f t="shared" si="9"/>
        <v>206.03581661891118</v>
      </c>
    </row>
    <row r="52" spans="1:21" ht="12.75">
      <c r="A52" s="9">
        <v>49</v>
      </c>
      <c r="B52" s="2" t="s">
        <v>56</v>
      </c>
      <c r="C52" s="19">
        <v>15331</v>
      </c>
      <c r="D52" s="12">
        <v>127070</v>
      </c>
      <c r="E52" s="12">
        <f t="shared" si="0"/>
        <v>8.28843519666036</v>
      </c>
      <c r="F52" s="12">
        <v>81961</v>
      </c>
      <c r="G52" s="12">
        <f t="shared" si="1"/>
        <v>5.3460961450655535</v>
      </c>
      <c r="H52" s="12">
        <v>0</v>
      </c>
      <c r="I52" s="12">
        <f t="shared" si="2"/>
        <v>0</v>
      </c>
      <c r="J52" s="12">
        <v>92648</v>
      </c>
      <c r="K52" s="12">
        <f t="shared" si="3"/>
        <v>6.043180483986694</v>
      </c>
      <c r="L52" s="12">
        <v>2101986</v>
      </c>
      <c r="M52" s="12">
        <f t="shared" si="4"/>
        <v>137.10690757289152</v>
      </c>
      <c r="N52" s="12">
        <v>191836</v>
      </c>
      <c r="O52" s="12">
        <f t="shared" si="5"/>
        <v>12.512947622464289</v>
      </c>
      <c r="P52" s="12">
        <v>106544</v>
      </c>
      <c r="Q52" s="12">
        <f t="shared" si="6"/>
        <v>6.9495792838040575</v>
      </c>
      <c r="R52" s="12">
        <v>0</v>
      </c>
      <c r="S52" s="12">
        <f t="shared" si="7"/>
        <v>0</v>
      </c>
      <c r="T52" s="13">
        <f t="shared" si="8"/>
        <v>2702045</v>
      </c>
      <c r="U52" s="12">
        <f t="shared" si="9"/>
        <v>176.24714630487247</v>
      </c>
    </row>
    <row r="53" spans="1:21" ht="12.75">
      <c r="A53" s="10">
        <v>50</v>
      </c>
      <c r="B53" s="3" t="s">
        <v>57</v>
      </c>
      <c r="C53" s="20">
        <v>8614</v>
      </c>
      <c r="D53" s="14">
        <v>67424</v>
      </c>
      <c r="E53" s="14">
        <f t="shared" si="0"/>
        <v>7.827257952170885</v>
      </c>
      <c r="F53" s="14">
        <v>0</v>
      </c>
      <c r="G53" s="14">
        <f t="shared" si="1"/>
        <v>0</v>
      </c>
      <c r="H53" s="14">
        <v>0</v>
      </c>
      <c r="I53" s="14">
        <f t="shared" si="2"/>
        <v>0</v>
      </c>
      <c r="J53" s="14">
        <v>0</v>
      </c>
      <c r="K53" s="14">
        <f t="shared" si="3"/>
        <v>0</v>
      </c>
      <c r="L53" s="14">
        <v>1772376</v>
      </c>
      <c r="M53" s="14">
        <f t="shared" si="4"/>
        <v>205.75528209890876</v>
      </c>
      <c r="N53" s="14">
        <v>509</v>
      </c>
      <c r="O53" s="14">
        <f t="shared" si="5"/>
        <v>0.05908985372649176</v>
      </c>
      <c r="P53" s="14">
        <v>5079</v>
      </c>
      <c r="Q53" s="14">
        <f t="shared" si="6"/>
        <v>0.5896215463199442</v>
      </c>
      <c r="R53" s="14">
        <v>3101660</v>
      </c>
      <c r="S53" s="14">
        <f t="shared" si="7"/>
        <v>360.07197585326213</v>
      </c>
      <c r="T53" s="15">
        <f t="shared" si="8"/>
        <v>4947048</v>
      </c>
      <c r="U53" s="14">
        <f t="shared" si="9"/>
        <v>574.3032273043882</v>
      </c>
    </row>
    <row r="54" spans="1:21" ht="12.75">
      <c r="A54" s="9">
        <v>51</v>
      </c>
      <c r="B54" s="2" t="s">
        <v>58</v>
      </c>
      <c r="C54" s="19">
        <v>10363</v>
      </c>
      <c r="D54" s="12">
        <v>103740</v>
      </c>
      <c r="E54" s="12">
        <f t="shared" si="0"/>
        <v>10.010614686866738</v>
      </c>
      <c r="F54" s="12">
        <v>104794</v>
      </c>
      <c r="G54" s="12">
        <f t="shared" si="1"/>
        <v>10.112322686480749</v>
      </c>
      <c r="H54" s="12">
        <v>0</v>
      </c>
      <c r="I54" s="12">
        <f t="shared" si="2"/>
        <v>0</v>
      </c>
      <c r="J54" s="12">
        <v>56112</v>
      </c>
      <c r="K54" s="12">
        <f t="shared" si="3"/>
        <v>5.414648267876098</v>
      </c>
      <c r="L54" s="12">
        <v>992903</v>
      </c>
      <c r="M54" s="12">
        <f t="shared" si="4"/>
        <v>95.81231303676542</v>
      </c>
      <c r="N54" s="12">
        <v>16868</v>
      </c>
      <c r="O54" s="12">
        <f t="shared" si="5"/>
        <v>1.6277139824375182</v>
      </c>
      <c r="P54" s="12">
        <v>87025</v>
      </c>
      <c r="Q54" s="12">
        <f t="shared" si="6"/>
        <v>8.397664768889317</v>
      </c>
      <c r="R54" s="12">
        <v>93198</v>
      </c>
      <c r="S54" s="12">
        <f t="shared" si="7"/>
        <v>8.993341696419956</v>
      </c>
      <c r="T54" s="13">
        <f t="shared" si="8"/>
        <v>1454640</v>
      </c>
      <c r="U54" s="12">
        <f t="shared" si="9"/>
        <v>140.3686191257358</v>
      </c>
    </row>
    <row r="55" spans="1:21" ht="12.75">
      <c r="A55" s="9">
        <v>52</v>
      </c>
      <c r="B55" s="2" t="s">
        <v>59</v>
      </c>
      <c r="C55" s="19">
        <v>34081</v>
      </c>
      <c r="D55" s="12">
        <v>0</v>
      </c>
      <c r="E55" s="12">
        <f t="shared" si="0"/>
        <v>0</v>
      </c>
      <c r="F55" s="12">
        <v>138192</v>
      </c>
      <c r="G55" s="12">
        <f t="shared" si="1"/>
        <v>4.054810598280567</v>
      </c>
      <c r="H55" s="12">
        <v>556781</v>
      </c>
      <c r="I55" s="12">
        <f t="shared" si="2"/>
        <v>16.336991285466976</v>
      </c>
      <c r="J55" s="12">
        <v>149839</v>
      </c>
      <c r="K55" s="12">
        <f t="shared" si="3"/>
        <v>4.396555265397142</v>
      </c>
      <c r="L55" s="12">
        <v>2183812</v>
      </c>
      <c r="M55" s="12">
        <f t="shared" si="4"/>
        <v>64.07711041342684</v>
      </c>
      <c r="N55" s="12">
        <v>44287</v>
      </c>
      <c r="O55" s="12">
        <f t="shared" si="5"/>
        <v>1.2994630439247674</v>
      </c>
      <c r="P55" s="12">
        <v>206669</v>
      </c>
      <c r="Q55" s="12">
        <f t="shared" si="6"/>
        <v>6.064053284821455</v>
      </c>
      <c r="R55" s="12">
        <v>22851686</v>
      </c>
      <c r="S55" s="12">
        <f t="shared" si="7"/>
        <v>670.511017869194</v>
      </c>
      <c r="T55" s="13">
        <f t="shared" si="8"/>
        <v>26131266</v>
      </c>
      <c r="U55" s="12">
        <f t="shared" si="9"/>
        <v>766.7400017605117</v>
      </c>
    </row>
    <row r="56" spans="1:21" ht="12.75">
      <c r="A56" s="9">
        <v>53</v>
      </c>
      <c r="B56" s="2" t="s">
        <v>60</v>
      </c>
      <c r="C56" s="19">
        <v>17926</v>
      </c>
      <c r="D56" s="12">
        <v>139808</v>
      </c>
      <c r="E56" s="12">
        <f t="shared" si="0"/>
        <v>7.799174383576927</v>
      </c>
      <c r="F56" s="12">
        <v>11347</v>
      </c>
      <c r="G56" s="12">
        <f t="shared" si="1"/>
        <v>0.6329911859868348</v>
      </c>
      <c r="H56" s="12">
        <v>190120</v>
      </c>
      <c r="I56" s="12">
        <f t="shared" si="2"/>
        <v>10.605823942876269</v>
      </c>
      <c r="J56" s="12">
        <v>44124</v>
      </c>
      <c r="K56" s="12">
        <f t="shared" si="3"/>
        <v>2.46145263862546</v>
      </c>
      <c r="L56" s="12">
        <v>1061042</v>
      </c>
      <c r="M56" s="12">
        <f t="shared" si="4"/>
        <v>59.19011491688051</v>
      </c>
      <c r="N56" s="12">
        <v>98263</v>
      </c>
      <c r="O56" s="12">
        <f t="shared" si="5"/>
        <v>5.481590985161218</v>
      </c>
      <c r="P56" s="12">
        <v>2498183</v>
      </c>
      <c r="Q56" s="12">
        <f t="shared" si="6"/>
        <v>139.36087247573357</v>
      </c>
      <c r="R56" s="12">
        <v>2539831</v>
      </c>
      <c r="S56" s="12">
        <f t="shared" si="7"/>
        <v>141.6842017181747</v>
      </c>
      <c r="T56" s="13">
        <f t="shared" si="8"/>
        <v>6582718</v>
      </c>
      <c r="U56" s="12">
        <f t="shared" si="9"/>
        <v>367.2162222470155</v>
      </c>
    </row>
    <row r="57" spans="1:21" ht="12.75">
      <c r="A57" s="9">
        <v>54</v>
      </c>
      <c r="B57" s="2" t="s">
        <v>61</v>
      </c>
      <c r="C57" s="19">
        <v>920</v>
      </c>
      <c r="D57" s="12">
        <v>11742</v>
      </c>
      <c r="E57" s="12">
        <f t="shared" si="0"/>
        <v>12.763043478260869</v>
      </c>
      <c r="F57" s="12">
        <v>2101</v>
      </c>
      <c r="G57" s="12">
        <f t="shared" si="1"/>
        <v>2.283695652173913</v>
      </c>
      <c r="H57" s="12">
        <v>247</v>
      </c>
      <c r="I57" s="12">
        <f t="shared" si="2"/>
        <v>0.2684782608695652</v>
      </c>
      <c r="J57" s="12">
        <v>16427</v>
      </c>
      <c r="K57" s="12">
        <f t="shared" si="3"/>
        <v>17.855434782608697</v>
      </c>
      <c r="L57" s="12">
        <v>201184</v>
      </c>
      <c r="M57" s="12">
        <f t="shared" si="4"/>
        <v>218.6782608695652</v>
      </c>
      <c r="N57" s="12">
        <v>0</v>
      </c>
      <c r="O57" s="12">
        <f t="shared" si="5"/>
        <v>0</v>
      </c>
      <c r="P57" s="12">
        <v>0</v>
      </c>
      <c r="Q57" s="12">
        <f t="shared" si="6"/>
        <v>0</v>
      </c>
      <c r="R57" s="12">
        <v>327587</v>
      </c>
      <c r="S57" s="12">
        <f t="shared" si="7"/>
        <v>356.0728260869565</v>
      </c>
      <c r="T57" s="13">
        <f t="shared" si="8"/>
        <v>559288</v>
      </c>
      <c r="U57" s="12">
        <f t="shared" si="9"/>
        <v>607.9217391304347</v>
      </c>
    </row>
    <row r="58" spans="1:21" ht="12.75">
      <c r="A58" s="10">
        <v>55</v>
      </c>
      <c r="B58" s="3" t="s">
        <v>62</v>
      </c>
      <c r="C58" s="20">
        <v>19345</v>
      </c>
      <c r="D58" s="14">
        <v>110670</v>
      </c>
      <c r="E58" s="14">
        <f t="shared" si="0"/>
        <v>5.7208581028689585</v>
      </c>
      <c r="F58" s="14">
        <v>84703</v>
      </c>
      <c r="G58" s="14">
        <f t="shared" si="1"/>
        <v>4.378547428276041</v>
      </c>
      <c r="H58" s="14">
        <v>4696</v>
      </c>
      <c r="I58" s="14">
        <f t="shared" si="2"/>
        <v>0.2427500646161799</v>
      </c>
      <c r="J58" s="14">
        <v>379757</v>
      </c>
      <c r="K58" s="14">
        <f t="shared" si="3"/>
        <v>19.63075730162833</v>
      </c>
      <c r="L58" s="14">
        <v>1575058</v>
      </c>
      <c r="M58" s="14">
        <f t="shared" si="4"/>
        <v>81.41938485396743</v>
      </c>
      <c r="N58" s="14">
        <v>31211</v>
      </c>
      <c r="O58" s="14">
        <f t="shared" si="5"/>
        <v>1.6133884724735075</v>
      </c>
      <c r="P58" s="14">
        <v>826958</v>
      </c>
      <c r="Q58" s="14">
        <f t="shared" si="6"/>
        <v>42.74789351253554</v>
      </c>
      <c r="R58" s="14">
        <v>2460380</v>
      </c>
      <c r="S58" s="14">
        <f t="shared" si="7"/>
        <v>127.1842853450504</v>
      </c>
      <c r="T58" s="15">
        <f t="shared" si="8"/>
        <v>5473433</v>
      </c>
      <c r="U58" s="14">
        <f t="shared" si="9"/>
        <v>282.93786508141636</v>
      </c>
    </row>
    <row r="59" spans="1:21" ht="12.75">
      <c r="A59" s="9">
        <v>56</v>
      </c>
      <c r="B59" s="2" t="s">
        <v>63</v>
      </c>
      <c r="C59" s="19">
        <v>3479</v>
      </c>
      <c r="D59" s="12">
        <v>55033</v>
      </c>
      <c r="E59" s="12">
        <f t="shared" si="0"/>
        <v>15.818626041966082</v>
      </c>
      <c r="F59" s="12">
        <v>2025</v>
      </c>
      <c r="G59" s="12">
        <f t="shared" si="1"/>
        <v>0.582063811440069</v>
      </c>
      <c r="H59" s="12">
        <v>1522</v>
      </c>
      <c r="I59" s="12">
        <f t="shared" si="2"/>
        <v>0.4374820350675481</v>
      </c>
      <c r="J59" s="12">
        <v>30890</v>
      </c>
      <c r="K59" s="12">
        <f t="shared" si="3"/>
        <v>8.878988215004311</v>
      </c>
      <c r="L59" s="12">
        <v>637610</v>
      </c>
      <c r="M59" s="12">
        <f t="shared" si="4"/>
        <v>183.27392929002588</v>
      </c>
      <c r="N59" s="12">
        <v>0</v>
      </c>
      <c r="O59" s="12">
        <f t="shared" si="5"/>
        <v>0</v>
      </c>
      <c r="P59" s="12">
        <v>13292</v>
      </c>
      <c r="Q59" s="12">
        <f t="shared" si="6"/>
        <v>3.82063811440069</v>
      </c>
      <c r="R59" s="12">
        <v>0</v>
      </c>
      <c r="S59" s="12">
        <f t="shared" si="7"/>
        <v>0</v>
      </c>
      <c r="T59" s="13">
        <f t="shared" si="8"/>
        <v>740372</v>
      </c>
      <c r="U59" s="12">
        <f t="shared" si="9"/>
        <v>212.81172750790458</v>
      </c>
    </row>
    <row r="60" spans="1:21" ht="12.75">
      <c r="A60" s="9">
        <v>57</v>
      </c>
      <c r="B60" s="2" t="s">
        <v>64</v>
      </c>
      <c r="C60" s="19">
        <v>8905</v>
      </c>
      <c r="D60" s="12">
        <v>0</v>
      </c>
      <c r="E60" s="12">
        <f t="shared" si="0"/>
        <v>0</v>
      </c>
      <c r="F60" s="12">
        <v>0</v>
      </c>
      <c r="G60" s="12">
        <f t="shared" si="1"/>
        <v>0</v>
      </c>
      <c r="H60" s="12">
        <v>0</v>
      </c>
      <c r="I60" s="12">
        <f t="shared" si="2"/>
        <v>0</v>
      </c>
      <c r="J60" s="12">
        <v>18614</v>
      </c>
      <c r="K60" s="12">
        <f t="shared" si="3"/>
        <v>2.090286355979787</v>
      </c>
      <c r="L60" s="12">
        <v>725135</v>
      </c>
      <c r="M60" s="12">
        <f t="shared" si="4"/>
        <v>81.43009545199327</v>
      </c>
      <c r="N60" s="12">
        <v>453096</v>
      </c>
      <c r="O60" s="12">
        <f t="shared" si="5"/>
        <v>50.88107804604155</v>
      </c>
      <c r="P60" s="12">
        <v>116277</v>
      </c>
      <c r="Q60" s="12">
        <f t="shared" si="6"/>
        <v>13.057495788882651</v>
      </c>
      <c r="R60" s="12">
        <v>4852042</v>
      </c>
      <c r="S60" s="12">
        <f t="shared" si="7"/>
        <v>544.8671532846715</v>
      </c>
      <c r="T60" s="13">
        <f t="shared" si="8"/>
        <v>6165164</v>
      </c>
      <c r="U60" s="12">
        <f t="shared" si="9"/>
        <v>692.3261089275687</v>
      </c>
    </row>
    <row r="61" spans="1:21" ht="12.75">
      <c r="A61" s="9">
        <v>58</v>
      </c>
      <c r="B61" s="2" t="s">
        <v>65</v>
      </c>
      <c r="C61" s="19">
        <v>9841</v>
      </c>
      <c r="D61" s="12">
        <v>98686</v>
      </c>
      <c r="E61" s="12">
        <f t="shared" si="0"/>
        <v>10.028045930291636</v>
      </c>
      <c r="F61" s="12">
        <v>94541</v>
      </c>
      <c r="G61" s="12">
        <f t="shared" si="1"/>
        <v>9.606848897469769</v>
      </c>
      <c r="H61" s="12">
        <v>0</v>
      </c>
      <c r="I61" s="12">
        <f t="shared" si="2"/>
        <v>0</v>
      </c>
      <c r="J61" s="12">
        <v>15263</v>
      </c>
      <c r="K61" s="12">
        <f t="shared" si="3"/>
        <v>1.5509602682654202</v>
      </c>
      <c r="L61" s="12">
        <v>595858</v>
      </c>
      <c r="M61" s="12">
        <f t="shared" si="4"/>
        <v>60.54852149171832</v>
      </c>
      <c r="N61" s="12">
        <v>0</v>
      </c>
      <c r="O61" s="12">
        <f t="shared" si="5"/>
        <v>0</v>
      </c>
      <c r="P61" s="12">
        <v>9415</v>
      </c>
      <c r="Q61" s="12">
        <f t="shared" si="6"/>
        <v>0.956711716288995</v>
      </c>
      <c r="R61" s="12">
        <v>2126289</v>
      </c>
      <c r="S61" s="12">
        <f t="shared" si="7"/>
        <v>216.06432273142974</v>
      </c>
      <c r="T61" s="13">
        <f t="shared" si="8"/>
        <v>2940052</v>
      </c>
      <c r="U61" s="12">
        <f t="shared" si="9"/>
        <v>298.75541103546385</v>
      </c>
    </row>
    <row r="62" spans="1:21" ht="12.75">
      <c r="A62" s="9">
        <v>59</v>
      </c>
      <c r="B62" s="2" t="s">
        <v>66</v>
      </c>
      <c r="C62" s="19">
        <v>4739</v>
      </c>
      <c r="D62" s="12">
        <v>50962</v>
      </c>
      <c r="E62" s="12">
        <f t="shared" si="0"/>
        <v>10.753745515931632</v>
      </c>
      <c r="F62" s="12">
        <v>56367</v>
      </c>
      <c r="G62" s="12">
        <f t="shared" si="1"/>
        <v>11.894281493986073</v>
      </c>
      <c r="H62" s="12">
        <v>0</v>
      </c>
      <c r="I62" s="12">
        <f t="shared" si="2"/>
        <v>0</v>
      </c>
      <c r="J62" s="12">
        <v>7343</v>
      </c>
      <c r="K62" s="12">
        <f t="shared" si="3"/>
        <v>1.549483013293944</v>
      </c>
      <c r="L62" s="12">
        <v>413585</v>
      </c>
      <c r="M62" s="12">
        <f t="shared" si="4"/>
        <v>87.27263135682634</v>
      </c>
      <c r="N62" s="12">
        <v>0</v>
      </c>
      <c r="O62" s="12">
        <f t="shared" si="5"/>
        <v>0</v>
      </c>
      <c r="P62" s="12">
        <v>23572</v>
      </c>
      <c r="Q62" s="12">
        <f t="shared" si="6"/>
        <v>4.974045157206161</v>
      </c>
      <c r="R62" s="12">
        <v>1270837</v>
      </c>
      <c r="S62" s="12">
        <f t="shared" si="7"/>
        <v>268.16564676092</v>
      </c>
      <c r="T62" s="13">
        <f t="shared" si="8"/>
        <v>1822666</v>
      </c>
      <c r="U62" s="12">
        <f t="shared" si="9"/>
        <v>384.6098332981642</v>
      </c>
    </row>
    <row r="63" spans="1:21" ht="12.75">
      <c r="A63" s="10">
        <v>60</v>
      </c>
      <c r="B63" s="3" t="s">
        <v>67</v>
      </c>
      <c r="C63" s="20">
        <v>7728</v>
      </c>
      <c r="D63" s="14">
        <v>67820</v>
      </c>
      <c r="E63" s="14">
        <f t="shared" si="0"/>
        <v>8.775879917184264</v>
      </c>
      <c r="F63" s="14">
        <v>42339</v>
      </c>
      <c r="G63" s="14">
        <f t="shared" si="1"/>
        <v>5.478649068322981</v>
      </c>
      <c r="H63" s="14">
        <v>328</v>
      </c>
      <c r="I63" s="14">
        <f t="shared" si="2"/>
        <v>0.042443064182194616</v>
      </c>
      <c r="J63" s="14">
        <v>72096</v>
      </c>
      <c r="K63" s="14">
        <f t="shared" si="3"/>
        <v>9.329192546583851</v>
      </c>
      <c r="L63" s="14">
        <v>464855</v>
      </c>
      <c r="M63" s="14">
        <f t="shared" si="4"/>
        <v>60.152044513457554</v>
      </c>
      <c r="N63" s="14">
        <v>3165</v>
      </c>
      <c r="O63" s="14">
        <f t="shared" si="5"/>
        <v>0.4095496894409938</v>
      </c>
      <c r="P63" s="14">
        <v>39724</v>
      </c>
      <c r="Q63" s="14">
        <f t="shared" si="6"/>
        <v>5.140269151138717</v>
      </c>
      <c r="R63" s="14">
        <v>3188029</v>
      </c>
      <c r="S63" s="14">
        <f t="shared" si="7"/>
        <v>412.529632505176</v>
      </c>
      <c r="T63" s="15">
        <f t="shared" si="8"/>
        <v>3878356</v>
      </c>
      <c r="U63" s="14">
        <f t="shared" si="9"/>
        <v>501.85766045548655</v>
      </c>
    </row>
    <row r="64" spans="1:21" ht="12.75">
      <c r="A64" s="9">
        <v>61</v>
      </c>
      <c r="B64" s="2" t="s">
        <v>68</v>
      </c>
      <c r="C64" s="19">
        <v>3529</v>
      </c>
      <c r="D64" s="12">
        <v>33425</v>
      </c>
      <c r="E64" s="12">
        <f t="shared" si="0"/>
        <v>9.471521677529045</v>
      </c>
      <c r="F64" s="12">
        <v>46716</v>
      </c>
      <c r="G64" s="12">
        <f t="shared" si="1"/>
        <v>13.237744403513743</v>
      </c>
      <c r="H64" s="12">
        <v>8940</v>
      </c>
      <c r="I64" s="12">
        <f t="shared" si="2"/>
        <v>2.533295551147634</v>
      </c>
      <c r="J64" s="12">
        <v>237</v>
      </c>
      <c r="K64" s="12">
        <f t="shared" si="3"/>
        <v>0.06715783508075943</v>
      </c>
      <c r="L64" s="12">
        <v>520821</v>
      </c>
      <c r="M64" s="12">
        <f t="shared" si="4"/>
        <v>147.5831680362709</v>
      </c>
      <c r="N64" s="12">
        <v>11783</v>
      </c>
      <c r="O64" s="12">
        <f t="shared" si="5"/>
        <v>3.338906205724001</v>
      </c>
      <c r="P64" s="12">
        <v>19094</v>
      </c>
      <c r="Q64" s="12">
        <f t="shared" si="6"/>
        <v>5.410597903088694</v>
      </c>
      <c r="R64" s="12">
        <v>212048</v>
      </c>
      <c r="S64" s="12">
        <f t="shared" si="7"/>
        <v>60.087276848965715</v>
      </c>
      <c r="T64" s="13">
        <f t="shared" si="8"/>
        <v>853064</v>
      </c>
      <c r="U64" s="12">
        <f t="shared" si="9"/>
        <v>241.7296684613205</v>
      </c>
    </row>
    <row r="65" spans="1:21" ht="12.75">
      <c r="A65" s="9">
        <v>62</v>
      </c>
      <c r="B65" s="2" t="s">
        <v>69</v>
      </c>
      <c r="C65" s="19">
        <v>2376</v>
      </c>
      <c r="D65" s="12">
        <v>20012</v>
      </c>
      <c r="E65" s="12">
        <f t="shared" si="0"/>
        <v>8.422558922558922</v>
      </c>
      <c r="F65" s="12">
        <v>9350</v>
      </c>
      <c r="G65" s="12">
        <f t="shared" si="1"/>
        <v>3.935185185185185</v>
      </c>
      <c r="H65" s="12">
        <v>5304</v>
      </c>
      <c r="I65" s="12">
        <f t="shared" si="2"/>
        <v>2.2323232323232323</v>
      </c>
      <c r="J65" s="12">
        <v>986</v>
      </c>
      <c r="K65" s="12">
        <f t="shared" si="3"/>
        <v>0.414983164983165</v>
      </c>
      <c r="L65" s="12">
        <v>430081</v>
      </c>
      <c r="M65" s="12">
        <f t="shared" si="4"/>
        <v>181.01052188552188</v>
      </c>
      <c r="N65" s="12">
        <v>0</v>
      </c>
      <c r="O65" s="12">
        <f t="shared" si="5"/>
        <v>0</v>
      </c>
      <c r="P65" s="12">
        <v>3346</v>
      </c>
      <c r="Q65" s="12">
        <f t="shared" si="6"/>
        <v>1.4082491582491583</v>
      </c>
      <c r="R65" s="12">
        <v>0</v>
      </c>
      <c r="S65" s="12">
        <f t="shared" si="7"/>
        <v>0</v>
      </c>
      <c r="T65" s="13">
        <f t="shared" si="8"/>
        <v>469079</v>
      </c>
      <c r="U65" s="12">
        <f t="shared" si="9"/>
        <v>197.42382154882154</v>
      </c>
    </row>
    <row r="66" spans="1:21" ht="12.75">
      <c r="A66" s="9">
        <v>63</v>
      </c>
      <c r="B66" s="2" t="s">
        <v>70</v>
      </c>
      <c r="C66" s="19">
        <v>2409</v>
      </c>
      <c r="D66" s="12">
        <v>26049</v>
      </c>
      <c r="E66" s="12">
        <f t="shared" si="0"/>
        <v>10.813200498132005</v>
      </c>
      <c r="F66" s="12">
        <v>24090</v>
      </c>
      <c r="G66" s="12">
        <f t="shared" si="1"/>
        <v>10</v>
      </c>
      <c r="H66" s="12">
        <v>0</v>
      </c>
      <c r="I66" s="12">
        <f t="shared" si="2"/>
        <v>0</v>
      </c>
      <c r="J66" s="12">
        <v>45976</v>
      </c>
      <c r="K66" s="12">
        <f t="shared" si="3"/>
        <v>19.085097550850975</v>
      </c>
      <c r="L66" s="12">
        <v>268423</v>
      </c>
      <c r="M66" s="12">
        <f t="shared" si="4"/>
        <v>111.42507264425073</v>
      </c>
      <c r="N66" s="12">
        <v>0</v>
      </c>
      <c r="O66" s="12">
        <f t="shared" si="5"/>
        <v>0</v>
      </c>
      <c r="P66" s="12">
        <v>10342</v>
      </c>
      <c r="Q66" s="12">
        <f t="shared" si="6"/>
        <v>4.293067662930676</v>
      </c>
      <c r="R66" s="12">
        <v>510407</v>
      </c>
      <c r="S66" s="12">
        <f t="shared" si="7"/>
        <v>211.8750518887505</v>
      </c>
      <c r="T66" s="13">
        <f t="shared" si="8"/>
        <v>885287</v>
      </c>
      <c r="U66" s="12">
        <f t="shared" si="9"/>
        <v>367.4914902449149</v>
      </c>
    </row>
    <row r="67" spans="1:21" ht="12.75">
      <c r="A67" s="9">
        <v>64</v>
      </c>
      <c r="B67" s="2" t="s">
        <v>71</v>
      </c>
      <c r="C67" s="19">
        <v>2815</v>
      </c>
      <c r="D67" s="12">
        <v>21325</v>
      </c>
      <c r="E67" s="12">
        <f t="shared" si="0"/>
        <v>7.575488454706927</v>
      </c>
      <c r="F67" s="12">
        <v>31196</v>
      </c>
      <c r="G67" s="12">
        <f t="shared" si="1"/>
        <v>11.082060390763765</v>
      </c>
      <c r="H67" s="12">
        <v>0</v>
      </c>
      <c r="I67" s="12">
        <f t="shared" si="2"/>
        <v>0</v>
      </c>
      <c r="J67" s="12">
        <v>10148</v>
      </c>
      <c r="K67" s="12">
        <f t="shared" si="3"/>
        <v>3.604973357015986</v>
      </c>
      <c r="L67" s="12">
        <v>228091</v>
      </c>
      <c r="M67" s="12">
        <f t="shared" si="4"/>
        <v>81.02699822380107</v>
      </c>
      <c r="N67" s="12">
        <v>0</v>
      </c>
      <c r="O67" s="12">
        <f t="shared" si="5"/>
        <v>0</v>
      </c>
      <c r="P67" s="12">
        <v>3574</v>
      </c>
      <c r="Q67" s="12">
        <f t="shared" si="6"/>
        <v>1.269626998223801</v>
      </c>
      <c r="R67" s="12">
        <v>1300318</v>
      </c>
      <c r="S67" s="12">
        <f t="shared" si="7"/>
        <v>461.9246891651865</v>
      </c>
      <c r="T67" s="13">
        <f t="shared" si="8"/>
        <v>1594652</v>
      </c>
      <c r="U67" s="12">
        <f t="shared" si="9"/>
        <v>566.4838365896981</v>
      </c>
    </row>
    <row r="68" spans="1:21" ht="12.75">
      <c r="A68" s="9">
        <v>65</v>
      </c>
      <c r="B68" s="2" t="s">
        <v>72</v>
      </c>
      <c r="C68" s="19">
        <v>9678</v>
      </c>
      <c r="D68" s="12">
        <v>62940</v>
      </c>
      <c r="E68" s="12">
        <f t="shared" si="0"/>
        <v>6.503409795412275</v>
      </c>
      <c r="F68" s="12">
        <v>70251</v>
      </c>
      <c r="G68" s="12">
        <f t="shared" si="1"/>
        <v>7.258834469931804</v>
      </c>
      <c r="H68" s="12">
        <v>0</v>
      </c>
      <c r="I68" s="12">
        <f t="shared" si="2"/>
        <v>0</v>
      </c>
      <c r="J68" s="12">
        <v>0</v>
      </c>
      <c r="K68" s="12">
        <f t="shared" si="3"/>
        <v>0</v>
      </c>
      <c r="L68" s="12">
        <v>1488321</v>
      </c>
      <c r="M68" s="12">
        <f t="shared" si="4"/>
        <v>153.7839429634222</v>
      </c>
      <c r="N68" s="12">
        <v>8894</v>
      </c>
      <c r="O68" s="12">
        <f t="shared" si="5"/>
        <v>0.9189915271750362</v>
      </c>
      <c r="P68" s="12">
        <v>71716</v>
      </c>
      <c r="Q68" s="12">
        <f t="shared" si="6"/>
        <v>7.410208720810084</v>
      </c>
      <c r="R68" s="12">
        <v>6002400</v>
      </c>
      <c r="S68" s="12">
        <f t="shared" si="7"/>
        <v>620.2107873527589</v>
      </c>
      <c r="T68" s="13">
        <f t="shared" si="8"/>
        <v>7704522</v>
      </c>
      <c r="U68" s="12">
        <f t="shared" si="9"/>
        <v>796.0861748295102</v>
      </c>
    </row>
    <row r="69" spans="1:21" ht="12.75">
      <c r="A69" s="10">
        <v>66</v>
      </c>
      <c r="B69" s="3" t="s">
        <v>73</v>
      </c>
      <c r="C69" s="20">
        <v>3018</v>
      </c>
      <c r="D69" s="14">
        <v>17797</v>
      </c>
      <c r="E69" s="14">
        <f>D69/$C69</f>
        <v>5.896951623591782</v>
      </c>
      <c r="F69" s="14">
        <v>30973</v>
      </c>
      <c r="G69" s="14">
        <f>F69/$C69</f>
        <v>10.262756792577866</v>
      </c>
      <c r="H69" s="14">
        <v>0</v>
      </c>
      <c r="I69" s="14">
        <f>H69/$C69</f>
        <v>0</v>
      </c>
      <c r="J69" s="14">
        <v>0</v>
      </c>
      <c r="K69" s="14">
        <f>J69/$C69</f>
        <v>0</v>
      </c>
      <c r="L69" s="14">
        <v>405245</v>
      </c>
      <c r="M69" s="14">
        <f>L69/$C69</f>
        <v>134.27601060304838</v>
      </c>
      <c r="N69" s="14">
        <v>31938</v>
      </c>
      <c r="O69" s="14">
        <f>N69/$C69</f>
        <v>10.582504970178926</v>
      </c>
      <c r="P69" s="14">
        <v>789</v>
      </c>
      <c r="Q69" s="14">
        <f>P69/$C69</f>
        <v>0.2614314115308151</v>
      </c>
      <c r="R69" s="14">
        <v>0</v>
      </c>
      <c r="S69" s="14">
        <f>R69/$C69</f>
        <v>0</v>
      </c>
      <c r="T69" s="15">
        <f>D69+F69+H69+J69+L69+N69+P69+R69</f>
        <v>486742</v>
      </c>
      <c r="U69" s="14">
        <f>T69/$C69</f>
        <v>161.27965540092777</v>
      </c>
    </row>
    <row r="70" spans="1:21" ht="12.75">
      <c r="A70" s="25"/>
      <c r="B70" s="26"/>
      <c r="C70" s="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8"/>
      <c r="R70" s="27"/>
      <c r="S70" s="27"/>
      <c r="T70" s="27"/>
      <c r="U70" s="28"/>
    </row>
    <row r="71" spans="1:21" ht="13.5" thickBot="1">
      <c r="A71" s="30"/>
      <c r="B71" s="7" t="s">
        <v>75</v>
      </c>
      <c r="C71" s="21">
        <f>SUM(C4:C69)</f>
        <v>723252</v>
      </c>
      <c r="D71" s="16">
        <f>SUM(D4:D69)</f>
        <v>6358413</v>
      </c>
      <c r="E71" s="16">
        <f>D71/$C71</f>
        <v>8.791421247366063</v>
      </c>
      <c r="F71" s="16">
        <f>SUM(F4:F69)</f>
        <v>4484410</v>
      </c>
      <c r="G71" s="16">
        <f>F71/$C71</f>
        <v>6.200342342641292</v>
      </c>
      <c r="H71" s="16">
        <f>SUM(H4:H69)</f>
        <v>2751536</v>
      </c>
      <c r="I71" s="16">
        <f>H71/$C71</f>
        <v>3.8043945955213396</v>
      </c>
      <c r="J71" s="16">
        <f>SUM(J4:J69)</f>
        <v>4819696</v>
      </c>
      <c r="K71" s="16">
        <f>J71/$C71</f>
        <v>6.663923501075697</v>
      </c>
      <c r="L71" s="16">
        <f>SUM(L4:L69)</f>
        <v>94944440</v>
      </c>
      <c r="M71" s="16">
        <f>L71/$C71</f>
        <v>131.2743552731275</v>
      </c>
      <c r="N71" s="16">
        <f>SUM(N4:N69)</f>
        <v>4520750</v>
      </c>
      <c r="O71" s="16">
        <f>N71/$C71</f>
        <v>6.250587623677501</v>
      </c>
      <c r="P71" s="16">
        <f>SUM(P4:P69)</f>
        <v>11586873</v>
      </c>
      <c r="Q71" s="16">
        <f>P71/$C71</f>
        <v>16.020519818818336</v>
      </c>
      <c r="R71" s="16">
        <f>SUM(R4:R69)</f>
        <v>224735946</v>
      </c>
      <c r="S71" s="16">
        <f>R71/$C71</f>
        <v>310.72979542400157</v>
      </c>
      <c r="T71" s="17">
        <f>SUM(T4:T69)</f>
        <v>354202064</v>
      </c>
      <c r="U71" s="16">
        <f>T71/$C71</f>
        <v>489.73533982622934</v>
      </c>
    </row>
    <row r="72" ht="13.5" thickTop="1"/>
    <row r="73" ht="12.75">
      <c r="A73" s="1" t="str">
        <f ca="1">CELL("filename")</f>
        <v>J:\mf\EFS\MFPAdm\MFP Comprehensive Report\2002-03\Resource Allocation_web_02-03\Total Expenditures by Object\[Total Expenditures by Object_400 Purch Prop Services 02-03.xls]Pur Prop Services - 400</v>
      </c>
    </row>
  </sheetData>
  <mergeCells count="2">
    <mergeCell ref="T2:T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&amp;C&amp;12Purchased Property Services  - Expenditures by Object - FY 2002-2003</oddHead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Jason Berard</cp:lastModifiedBy>
  <cp:lastPrinted>2004-05-19T16:38:58Z</cp:lastPrinted>
  <dcterms:created xsi:type="dcterms:W3CDTF">2003-04-30T20:08:44Z</dcterms:created>
  <dcterms:modified xsi:type="dcterms:W3CDTF">2004-05-19T16:44:28Z</dcterms:modified>
  <cp:category/>
  <cp:version/>
  <cp:contentType/>
  <cp:contentStatus/>
</cp:coreProperties>
</file>