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055" windowHeight="5535" activeTab="0"/>
  </bookViews>
  <sheets>
    <sheet name="Expend by Group - % of total" sheetId="1" r:id="rId1"/>
  </sheets>
  <definedNames>
    <definedName name="_xlnm.Print_Titles" localSheetId="0">'Expend by Group - % of total'!$A:$B</definedName>
  </definedNames>
  <calcPr fullCalcOnLoad="1"/>
</workbook>
</file>

<file path=xl/sharedStrings.xml><?xml version="1.0" encoding="utf-8"?>
<sst xmlns="http://schemas.openxmlformats.org/spreadsheetml/2006/main" count="134" uniqueCount="113">
  <si>
    <t>LEA</t>
  </si>
  <si>
    <t>Other Instructional Programs</t>
  </si>
  <si>
    <t>Special Programs</t>
  </si>
  <si>
    <t>Instructional Staff Services</t>
  </si>
  <si>
    <t>School Administration</t>
  </si>
  <si>
    <t>Business Services</t>
  </si>
  <si>
    <t>Student Transportation Services</t>
  </si>
  <si>
    <t>Central Services</t>
  </si>
  <si>
    <t>Food Service Operations</t>
  </si>
  <si>
    <t>Enterprise Operations</t>
  </si>
  <si>
    <t>Community Service Operations</t>
  </si>
  <si>
    <t>Total</t>
  </si>
  <si>
    <t xml:space="preserve">Pupil Support Programs </t>
  </si>
  <si>
    <t>Operations &amp; Maintenance</t>
  </si>
  <si>
    <t>Debt Service</t>
  </si>
  <si>
    <t>Total Instruction</t>
  </si>
  <si>
    <t>Total Support</t>
  </si>
  <si>
    <t>Group Code 1211</t>
  </si>
  <si>
    <t>Group Code 1212</t>
  </si>
  <si>
    <t>Group Code 1213</t>
  </si>
  <si>
    <t>Group Code 1214</t>
  </si>
  <si>
    <t>Group Code 1215</t>
  </si>
  <si>
    <t>Group Code 1217</t>
  </si>
  <si>
    <t>Regular Education</t>
  </si>
  <si>
    <t>Special Education</t>
  </si>
  <si>
    <t>Vocational Education</t>
  </si>
  <si>
    <t>Adult Education</t>
  </si>
  <si>
    <r>
      <t xml:space="preserve">Classroom Instruction </t>
    </r>
    <r>
      <rPr>
        <sz val="10"/>
        <rFont val="Arial Narrow"/>
        <family val="2"/>
      </rPr>
      <t>(subset of Instruction)</t>
    </r>
  </si>
  <si>
    <t>Total Expenditures</t>
  </si>
  <si>
    <t>ACADIA</t>
  </si>
  <si>
    <t>ALLEN</t>
  </si>
  <si>
    <t>ASCENSION</t>
  </si>
  <si>
    <t>ASSUMPTION</t>
  </si>
  <si>
    <t>AVOYELLES</t>
  </si>
  <si>
    <t>BEAUREGARD</t>
  </si>
  <si>
    <t>BIENVILLE</t>
  </si>
  <si>
    <t>BOSSIER</t>
  </si>
  <si>
    <t>CADDO</t>
  </si>
  <si>
    <t>CALCASIEU</t>
  </si>
  <si>
    <t>CALDWELL</t>
  </si>
  <si>
    <t>CAMERON</t>
  </si>
  <si>
    <t>CATAHOULA</t>
  </si>
  <si>
    <t>CLAIBORNE</t>
  </si>
  <si>
    <t>CONCORDIA</t>
  </si>
  <si>
    <t>DESOTO</t>
  </si>
  <si>
    <t>EAST BATON ROUGE</t>
  </si>
  <si>
    <t>EAST CARROLL</t>
  </si>
  <si>
    <t>EAST FELICIANA</t>
  </si>
  <si>
    <t>EVANGELINE</t>
  </si>
  <si>
    <t>FRANKLIN</t>
  </si>
  <si>
    <t>GRANT</t>
  </si>
  <si>
    <t>IBERIA</t>
  </si>
  <si>
    <t>IBERVILLE</t>
  </si>
  <si>
    <t>JACKSON</t>
  </si>
  <si>
    <t>JEFFERSON</t>
  </si>
  <si>
    <t>JEFFERSON DAVIS</t>
  </si>
  <si>
    <t>LAFAYETTE</t>
  </si>
  <si>
    <t>LAFOURCHE</t>
  </si>
  <si>
    <t>LASALLE</t>
  </si>
  <si>
    <t>LINCOLN</t>
  </si>
  <si>
    <t>LIVINGSTON</t>
  </si>
  <si>
    <t>MADISON</t>
  </si>
  <si>
    <t>MOREHOUSE</t>
  </si>
  <si>
    <t>NATCHITOCHES</t>
  </si>
  <si>
    <t>ORLEANS</t>
  </si>
  <si>
    <t>OUACHITA</t>
  </si>
  <si>
    <t>PLAQUEMINES</t>
  </si>
  <si>
    <t>POINTE COUPEE</t>
  </si>
  <si>
    <t>RAPIDES</t>
  </si>
  <si>
    <t>RED RIVER</t>
  </si>
  <si>
    <t>RICHLAND</t>
  </si>
  <si>
    <t>SABINE</t>
  </si>
  <si>
    <t>ST. BERNARD</t>
  </si>
  <si>
    <t>ST. CHARLES</t>
  </si>
  <si>
    <t>ST. HELENA</t>
  </si>
  <si>
    <t>ST. JAMES</t>
  </si>
  <si>
    <t>ST. JOHN</t>
  </si>
  <si>
    <t>ST. LANDRY</t>
  </si>
  <si>
    <t>ST. MARTIN</t>
  </si>
  <si>
    <t>ST. MARY</t>
  </si>
  <si>
    <t>ST. TAMMANY</t>
  </si>
  <si>
    <t>TANGIPAHOA</t>
  </si>
  <si>
    <t>TENSAS</t>
  </si>
  <si>
    <t>TERREBONNE</t>
  </si>
  <si>
    <t>UNION</t>
  </si>
  <si>
    <t>VERMILION</t>
  </si>
  <si>
    <t>VERNON</t>
  </si>
  <si>
    <t>WASHINGTON</t>
  </si>
  <si>
    <t>WEBSTER</t>
  </si>
  <si>
    <t>WEST BATON ROUGE</t>
  </si>
  <si>
    <t>WEST CARROLL</t>
  </si>
  <si>
    <t>WEST FELICIANA</t>
  </si>
  <si>
    <t>WINN</t>
  </si>
  <si>
    <t>CITY OF MONROE</t>
  </si>
  <si>
    <t>CITY OF BOGALUSA</t>
  </si>
  <si>
    <t>State Total</t>
  </si>
  <si>
    <t>DISTRICT</t>
  </si>
  <si>
    <t>General Administration</t>
  </si>
  <si>
    <t>Facility Acquisition &amp; Construction</t>
  </si>
  <si>
    <t>% of Total</t>
  </si>
  <si>
    <t>Group Code 1221</t>
  </si>
  <si>
    <t>Group Code 1222</t>
  </si>
  <si>
    <t>Group Code 1223</t>
  </si>
  <si>
    <t>Group Code 1231</t>
  </si>
  <si>
    <t>Group Code 1232</t>
  </si>
  <si>
    <t>Group Code 1233</t>
  </si>
  <si>
    <t>Group Code 1234</t>
  </si>
  <si>
    <t>Group Code 1241</t>
  </si>
  <si>
    <t>Group Code 1251</t>
  </si>
  <si>
    <t>Group Code 1261</t>
  </si>
  <si>
    <t>Group Code 1235</t>
  </si>
  <si>
    <t>Group Code 1271</t>
  </si>
  <si>
    <t>Group Code 1281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</si>
</sst>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000000"/>
    <numFmt numFmtId="166" formatCode="0.00000"/>
    <numFmt numFmtId="167" formatCode="0.0000"/>
    <numFmt numFmtId="168" formatCode="0.000"/>
    <numFmt numFmtId="169" formatCode="0.0"/>
    <numFmt numFmtId="170" formatCode="&quot;$&quot;#,##0"/>
    <numFmt numFmtId="171" formatCode="&quot;$&quot;#,##0.00"/>
    <numFmt numFmtId="172" formatCode="&quot;$&quot;#,##0.0"/>
    <numFmt numFmtId="173" formatCode="0.0%"/>
  </numFmts>
  <fonts count="6">
    <font>
      <sz val="10"/>
      <name val="Arial"/>
      <family val="0"/>
    </font>
    <font>
      <sz val="10"/>
      <color indexed="8"/>
      <name val="Arial"/>
      <family val="0"/>
    </font>
    <font>
      <sz val="10"/>
      <name val="Arial Narrow"/>
      <family val="2"/>
    </font>
    <font>
      <b/>
      <sz val="10"/>
      <name val="Arial Narrow"/>
      <family val="2"/>
    </font>
    <font>
      <sz val="10"/>
      <color indexed="8"/>
      <name val="Arial Narrow"/>
      <family val="2"/>
    </font>
    <font>
      <b/>
      <sz val="12"/>
      <name val="Arial Narrow"/>
      <family val="2"/>
    </font>
  </fonts>
  <fills count="11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/>
      <bottom style="double"/>
    </border>
    <border>
      <left style="thin">
        <color indexed="8"/>
      </left>
      <right style="thin"/>
      <top style="thin">
        <color indexed="22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/>
      <top style="thin"/>
      <bottom style="double"/>
    </border>
    <border>
      <left style="thin"/>
      <right style="thin"/>
      <top style="thin">
        <color indexed="22"/>
      </top>
      <bottom style="thin"/>
    </border>
    <border>
      <left style="thin"/>
      <right style="thin"/>
      <top style="thin">
        <color indexed="22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4" fillId="2" borderId="1" xfId="19" applyFont="1" applyFill="1" applyBorder="1" applyAlignment="1">
      <alignment horizontal="center" wrapText="1"/>
      <protection/>
    </xf>
    <xf numFmtId="0" fontId="4" fillId="0" borderId="2" xfId="19" applyFont="1" applyFill="1" applyBorder="1" applyAlignment="1">
      <alignment horizontal="center" wrapText="1"/>
      <protection/>
    </xf>
    <xf numFmtId="0" fontId="4" fillId="3" borderId="2" xfId="19" applyFont="1" applyFill="1" applyBorder="1" applyAlignment="1">
      <alignment horizontal="center" wrapText="1"/>
      <protection/>
    </xf>
    <xf numFmtId="0" fontId="4" fillId="4" borderId="2" xfId="19" applyFont="1" applyFill="1" applyBorder="1" applyAlignment="1">
      <alignment horizontal="center" wrapText="1"/>
      <protection/>
    </xf>
    <xf numFmtId="0" fontId="4" fillId="5" borderId="3" xfId="19" applyFont="1" applyFill="1" applyBorder="1" applyAlignment="1">
      <alignment horizontal="left" wrapText="1"/>
      <protection/>
    </xf>
    <xf numFmtId="0" fontId="4" fillId="2" borderId="4" xfId="19" applyFont="1" applyFill="1" applyBorder="1" applyAlignment="1">
      <alignment horizontal="center"/>
      <protection/>
    </xf>
    <xf numFmtId="170" fontId="4" fillId="5" borderId="3" xfId="19" applyNumberFormat="1" applyFont="1" applyFill="1" applyBorder="1" applyAlignment="1">
      <alignment horizontal="right" wrapText="1"/>
      <protection/>
    </xf>
    <xf numFmtId="170" fontId="2" fillId="2" borderId="3" xfId="0" applyNumberFormat="1" applyFont="1" applyFill="1" applyBorder="1" applyAlignment="1">
      <alignment/>
    </xf>
    <xf numFmtId="0" fontId="4" fillId="0" borderId="5" xfId="19" applyFont="1" applyFill="1" applyBorder="1" applyAlignment="1">
      <alignment horizontal="left" wrapText="1"/>
      <protection/>
    </xf>
    <xf numFmtId="170" fontId="2" fillId="6" borderId="5" xfId="0" applyNumberFormat="1" applyFont="1" applyFill="1" applyBorder="1" applyAlignment="1">
      <alignment/>
    </xf>
    <xf numFmtId="170" fontId="2" fillId="7" borderId="5" xfId="0" applyNumberFormat="1" applyFont="1" applyFill="1" applyBorder="1" applyAlignment="1">
      <alignment/>
    </xf>
    <xf numFmtId="0" fontId="4" fillId="0" borderId="1" xfId="19" applyFont="1" applyFill="1" applyBorder="1" applyAlignment="1">
      <alignment horizontal="left" wrapText="1"/>
      <protection/>
    </xf>
    <xf numFmtId="170" fontId="4" fillId="8" borderId="1" xfId="19" applyNumberFormat="1" applyFont="1" applyFill="1" applyBorder="1" applyAlignment="1">
      <alignment horizontal="right" wrapText="1"/>
      <protection/>
    </xf>
    <xf numFmtId="170" fontId="4" fillId="9" borderId="1" xfId="19" applyNumberFormat="1" applyFont="1" applyFill="1" applyBorder="1" applyAlignment="1">
      <alignment horizontal="right" wrapText="1"/>
      <protection/>
    </xf>
    <xf numFmtId="170" fontId="2" fillId="6" borderId="1" xfId="0" applyNumberFormat="1" applyFont="1" applyFill="1" applyBorder="1" applyAlignment="1">
      <alignment/>
    </xf>
    <xf numFmtId="170" fontId="2" fillId="7" borderId="1" xfId="0" applyNumberFormat="1" applyFont="1" applyFill="1" applyBorder="1" applyAlignment="1">
      <alignment/>
    </xf>
    <xf numFmtId="0" fontId="4" fillId="2" borderId="6" xfId="19" applyFont="1" applyFill="1" applyBorder="1" applyAlignment="1">
      <alignment horizontal="center"/>
      <protection/>
    </xf>
    <xf numFmtId="0" fontId="5" fillId="0" borderId="7" xfId="0" applyFont="1" applyBorder="1" applyAlignment="1">
      <alignment horizontal="left"/>
    </xf>
    <xf numFmtId="0" fontId="4" fillId="0" borderId="8" xfId="19" applyFont="1" applyFill="1" applyBorder="1" applyAlignment="1">
      <alignment horizontal="right" wrapText="1"/>
      <protection/>
    </xf>
    <xf numFmtId="0" fontId="4" fillId="5" borderId="9" xfId="19" applyFont="1" applyFill="1" applyBorder="1" applyAlignment="1">
      <alignment horizontal="left" wrapText="1"/>
      <protection/>
    </xf>
    <xf numFmtId="0" fontId="5" fillId="0" borderId="10" xfId="0" applyFont="1" applyBorder="1" applyAlignment="1">
      <alignment horizontal="left"/>
    </xf>
    <xf numFmtId="170" fontId="3" fillId="0" borderId="7" xfId="0" applyNumberFormat="1" applyFont="1" applyBorder="1" applyAlignment="1">
      <alignment/>
    </xf>
    <xf numFmtId="170" fontId="3" fillId="3" borderId="7" xfId="0" applyNumberFormat="1" applyFont="1" applyFill="1" applyBorder="1" applyAlignment="1">
      <alignment/>
    </xf>
    <xf numFmtId="170" fontId="3" fillId="4" borderId="7" xfId="0" applyNumberFormat="1" applyFont="1" applyFill="1" applyBorder="1" applyAlignment="1">
      <alignment/>
    </xf>
    <xf numFmtId="170" fontId="3" fillId="6" borderId="7" xfId="0" applyNumberFormat="1" applyFont="1" applyFill="1" applyBorder="1" applyAlignment="1">
      <alignment/>
    </xf>
    <xf numFmtId="170" fontId="3" fillId="7" borderId="7" xfId="0" applyNumberFormat="1" applyFont="1" applyFill="1" applyBorder="1" applyAlignment="1">
      <alignment/>
    </xf>
    <xf numFmtId="10" fontId="4" fillId="5" borderId="3" xfId="19" applyNumberFormat="1" applyFont="1" applyFill="1" applyBorder="1" applyAlignment="1">
      <alignment horizontal="right" wrapText="1"/>
      <protection/>
    </xf>
    <xf numFmtId="10" fontId="3" fillId="0" borderId="7" xfId="0" applyNumberFormat="1" applyFont="1" applyBorder="1" applyAlignment="1">
      <alignment/>
    </xf>
    <xf numFmtId="10" fontId="3" fillId="4" borderId="7" xfId="0" applyNumberFormat="1" applyFont="1" applyFill="1" applyBorder="1" applyAlignment="1">
      <alignment/>
    </xf>
    <xf numFmtId="10" fontId="4" fillId="8" borderId="11" xfId="19" applyNumberFormat="1" applyFont="1" applyFill="1" applyBorder="1" applyAlignment="1">
      <alignment horizontal="right" wrapText="1"/>
      <protection/>
    </xf>
    <xf numFmtId="10" fontId="3" fillId="3" borderId="7" xfId="0" applyNumberFormat="1" applyFont="1" applyFill="1" applyBorder="1" applyAlignment="1">
      <alignment/>
    </xf>
    <xf numFmtId="10" fontId="3" fillId="6" borderId="7" xfId="0" applyNumberFormat="1" applyFont="1" applyFill="1" applyBorder="1" applyAlignment="1">
      <alignment/>
    </xf>
    <xf numFmtId="10" fontId="4" fillId="10" borderId="11" xfId="19" applyNumberFormat="1" applyFont="1" applyFill="1" applyBorder="1" applyAlignment="1">
      <alignment horizontal="right" wrapText="1"/>
      <protection/>
    </xf>
    <xf numFmtId="170" fontId="4" fillId="0" borderId="5" xfId="19" applyNumberFormat="1" applyFont="1" applyFill="1" applyBorder="1" applyAlignment="1">
      <alignment horizontal="right" wrapText="1"/>
      <protection/>
    </xf>
    <xf numFmtId="170" fontId="4" fillId="8" borderId="5" xfId="19" applyNumberFormat="1" applyFont="1" applyFill="1" applyBorder="1" applyAlignment="1">
      <alignment horizontal="right" wrapText="1"/>
      <protection/>
    </xf>
    <xf numFmtId="170" fontId="4" fillId="9" borderId="5" xfId="19" applyNumberFormat="1" applyFont="1" applyFill="1" applyBorder="1" applyAlignment="1">
      <alignment horizontal="right" wrapText="1"/>
      <protection/>
    </xf>
    <xf numFmtId="10" fontId="4" fillId="10" borderId="12" xfId="20" applyNumberFormat="1" applyFont="1" applyFill="1" applyBorder="1" applyAlignment="1">
      <alignment horizontal="right" wrapText="1"/>
    </xf>
    <xf numFmtId="10" fontId="4" fillId="0" borderId="5" xfId="19" applyNumberFormat="1" applyFont="1" applyFill="1" applyBorder="1" applyAlignment="1">
      <alignment horizontal="right" wrapText="1"/>
      <protection/>
    </xf>
    <xf numFmtId="10" fontId="4" fillId="8" borderId="5" xfId="19" applyNumberFormat="1" applyFont="1" applyFill="1" applyBorder="1" applyAlignment="1">
      <alignment horizontal="right" wrapText="1"/>
      <protection/>
    </xf>
    <xf numFmtId="10" fontId="4" fillId="9" borderId="5" xfId="19" applyNumberFormat="1" applyFont="1" applyFill="1" applyBorder="1" applyAlignment="1">
      <alignment horizontal="right" wrapText="1"/>
      <protection/>
    </xf>
    <xf numFmtId="10" fontId="4" fillId="10" borderId="5" xfId="19" applyNumberFormat="1" applyFont="1" applyFill="1" applyBorder="1" applyAlignment="1">
      <alignment horizontal="right" wrapText="1"/>
      <protection/>
    </xf>
    <xf numFmtId="170" fontId="4" fillId="0" borderId="1" xfId="19" applyNumberFormat="1" applyFont="1" applyFill="1" applyBorder="1" applyAlignment="1">
      <alignment horizontal="right" wrapText="1"/>
      <protection/>
    </xf>
    <xf numFmtId="10" fontId="4" fillId="0" borderId="13" xfId="20" applyNumberFormat="1" applyFont="1" applyFill="1" applyBorder="1" applyAlignment="1">
      <alignment horizontal="right" wrapText="1"/>
    </xf>
    <xf numFmtId="10" fontId="4" fillId="0" borderId="1" xfId="19" applyNumberFormat="1" applyFont="1" applyFill="1" applyBorder="1" applyAlignment="1">
      <alignment horizontal="right" wrapText="1"/>
      <protection/>
    </xf>
    <xf numFmtId="170" fontId="4" fillId="0" borderId="14" xfId="19" applyNumberFormat="1" applyFont="1" applyFill="1" applyBorder="1" applyAlignment="1">
      <alignment horizontal="right" wrapText="1"/>
      <protection/>
    </xf>
    <xf numFmtId="170" fontId="4" fillId="0" borderId="15" xfId="19" applyNumberFormat="1" applyFont="1" applyFill="1" applyBorder="1" applyAlignment="1">
      <alignment horizontal="right" wrapText="1"/>
      <protection/>
    </xf>
    <xf numFmtId="0" fontId="4" fillId="0" borderId="16" xfId="19" applyFont="1" applyFill="1" applyBorder="1" applyAlignment="1">
      <alignment horizontal="right" wrapText="1"/>
      <protection/>
    </xf>
    <xf numFmtId="0" fontId="4" fillId="0" borderId="17" xfId="19" applyFont="1" applyFill="1" applyBorder="1" applyAlignment="1">
      <alignment horizontal="right" wrapText="1"/>
      <protection/>
    </xf>
    <xf numFmtId="0" fontId="4" fillId="0" borderId="18" xfId="19" applyFont="1" applyFill="1" applyBorder="1" applyAlignment="1">
      <alignment horizontal="right" wrapText="1"/>
      <protection/>
    </xf>
    <xf numFmtId="170" fontId="4" fillId="8" borderId="19" xfId="19" applyNumberFormat="1" applyFont="1" applyFill="1" applyBorder="1" applyAlignment="1">
      <alignment horizontal="right" wrapText="1"/>
      <protection/>
    </xf>
    <xf numFmtId="170" fontId="4" fillId="9" borderId="19" xfId="19" applyNumberFormat="1" applyFont="1" applyFill="1" applyBorder="1" applyAlignment="1">
      <alignment horizontal="right" wrapText="1"/>
      <protection/>
    </xf>
    <xf numFmtId="10" fontId="4" fillId="8" borderId="1" xfId="19" applyNumberFormat="1" applyFont="1" applyFill="1" applyBorder="1" applyAlignment="1">
      <alignment horizontal="right" wrapText="1"/>
      <protection/>
    </xf>
    <xf numFmtId="10" fontId="4" fillId="8" borderId="13" xfId="20" applyNumberFormat="1" applyFont="1" applyFill="1" applyBorder="1" applyAlignment="1">
      <alignment horizontal="right" wrapText="1"/>
    </xf>
    <xf numFmtId="10" fontId="4" fillId="9" borderId="12" xfId="19" applyNumberFormat="1" applyFont="1" applyFill="1" applyBorder="1" applyAlignment="1">
      <alignment horizontal="right" wrapText="1"/>
      <protection/>
    </xf>
    <xf numFmtId="10" fontId="4" fillId="9" borderId="1" xfId="19" applyNumberFormat="1" applyFont="1" applyFill="1" applyBorder="1" applyAlignment="1">
      <alignment horizontal="right" wrapText="1"/>
      <protection/>
    </xf>
    <xf numFmtId="10" fontId="4" fillId="9" borderId="19" xfId="19" applyNumberFormat="1" applyFont="1" applyFill="1" applyBorder="1" applyAlignment="1">
      <alignment horizontal="right" wrapText="1"/>
      <protection/>
    </xf>
    <xf numFmtId="10" fontId="4" fillId="10" borderId="1" xfId="19" applyNumberFormat="1" applyFont="1" applyFill="1" applyBorder="1" applyAlignment="1">
      <alignment horizontal="right" wrapText="1"/>
      <protection/>
    </xf>
    <xf numFmtId="0" fontId="3" fillId="0" borderId="19" xfId="0" applyFont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7" borderId="19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3" fillId="4" borderId="19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6" borderId="19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70"/>
  <sheetViews>
    <sheetView tabSelected="1" workbookViewId="0" topLeftCell="A1">
      <pane xSplit="2" ySplit="2" topLeftCell="C57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" sqref="C3"/>
    </sheetView>
  </sheetViews>
  <sheetFormatPr defaultColWidth="9.140625" defaultRowHeight="12.75"/>
  <cols>
    <col min="1" max="1" width="4.140625" style="1" bestFit="1" customWidth="1"/>
    <col min="2" max="2" width="17.28125" style="1" bestFit="1" customWidth="1"/>
    <col min="3" max="3" width="11.7109375" style="1" bestFit="1" customWidth="1"/>
    <col min="4" max="4" width="7.8515625" style="1" customWidth="1"/>
    <col min="5" max="5" width="13.421875" style="1" bestFit="1" customWidth="1"/>
    <col min="6" max="6" width="7.8515625" style="1" customWidth="1"/>
    <col min="7" max="7" width="12.7109375" style="1" customWidth="1"/>
    <col min="8" max="8" width="7.8515625" style="1" customWidth="1"/>
    <col min="9" max="9" width="13.421875" style="1" customWidth="1"/>
    <col min="10" max="10" width="7.8515625" style="1" customWidth="1"/>
    <col min="11" max="11" width="9.421875" style="1" customWidth="1"/>
    <col min="12" max="12" width="7.8515625" style="1" customWidth="1"/>
    <col min="13" max="13" width="11.421875" style="1" customWidth="1"/>
    <col min="14" max="14" width="7.8515625" style="1" customWidth="1"/>
    <col min="15" max="15" width="11.7109375" style="1" customWidth="1"/>
    <col min="16" max="16" width="9.00390625" style="1" customWidth="1"/>
    <col min="17" max="17" width="11.140625" style="1" customWidth="1"/>
    <col min="18" max="18" width="7.8515625" style="1" customWidth="1"/>
    <col min="19" max="19" width="11.7109375" style="1" customWidth="1"/>
    <col min="20" max="20" width="7.8515625" style="1" customWidth="1"/>
    <col min="21" max="21" width="11.57421875" style="1" customWidth="1"/>
    <col min="22" max="22" width="7.8515625" style="1" customWidth="1"/>
    <col min="23" max="23" width="12.00390625" style="1" customWidth="1"/>
    <col min="24" max="24" width="7.8515625" style="1" customWidth="1"/>
    <col min="25" max="25" width="11.8515625" style="1" customWidth="1"/>
    <col min="26" max="26" width="8.28125" style="1" bestFit="1" customWidth="1"/>
    <col min="27" max="27" width="11.00390625" style="1" customWidth="1"/>
    <col min="28" max="28" width="7.8515625" style="1" customWidth="1"/>
    <col min="29" max="29" width="11.421875" style="1" customWidth="1"/>
    <col min="30" max="30" width="8.140625" style="1" customWidth="1"/>
    <col min="31" max="31" width="12.00390625" style="1" customWidth="1"/>
    <col min="32" max="32" width="8.00390625" style="1" customWidth="1"/>
    <col min="33" max="33" width="11.140625" style="1" customWidth="1"/>
    <col min="34" max="34" width="7.8515625" style="1" customWidth="1"/>
    <col min="35" max="35" width="9.421875" style="1" customWidth="1"/>
    <col min="36" max="36" width="7.8515625" style="1" customWidth="1"/>
    <col min="37" max="37" width="10.140625" style="1" customWidth="1"/>
    <col min="38" max="38" width="7.8515625" style="1" customWidth="1"/>
    <col min="39" max="39" width="10.7109375" style="1" customWidth="1"/>
    <col min="40" max="40" width="7.8515625" style="1" customWidth="1"/>
    <col min="41" max="41" width="13.8515625" style="1" customWidth="1"/>
    <col min="42" max="42" width="8.28125" style="1" customWidth="1"/>
    <col min="43" max="43" width="12.7109375" style="1" customWidth="1"/>
    <col min="44" max="44" width="7.8515625" style="1" customWidth="1"/>
    <col min="45" max="45" width="11.421875" style="1" customWidth="1"/>
    <col min="46" max="46" width="7.8515625" style="1" customWidth="1"/>
    <col min="47" max="47" width="13.8515625" style="1" customWidth="1"/>
    <col min="48" max="48" width="4.28125" style="0" customWidth="1"/>
    <col min="52" max="16384" width="9.140625" style="1" customWidth="1"/>
  </cols>
  <sheetData>
    <row r="1" spans="1:47" ht="51" customHeight="1">
      <c r="A1" s="2"/>
      <c r="B1" s="2"/>
      <c r="C1" s="61" t="s">
        <v>23</v>
      </c>
      <c r="D1" s="3"/>
      <c r="E1" s="61" t="s">
        <v>24</v>
      </c>
      <c r="F1" s="3"/>
      <c r="G1" s="61" t="s">
        <v>25</v>
      </c>
      <c r="H1" s="3"/>
      <c r="I1" s="61" t="s">
        <v>1</v>
      </c>
      <c r="J1" s="3"/>
      <c r="K1" s="61" t="s">
        <v>26</v>
      </c>
      <c r="L1" s="3"/>
      <c r="M1" s="61" t="s">
        <v>2</v>
      </c>
      <c r="N1" s="3"/>
      <c r="O1" s="62" t="s">
        <v>27</v>
      </c>
      <c r="P1" s="3"/>
      <c r="Q1" s="61" t="s">
        <v>12</v>
      </c>
      <c r="R1" s="3"/>
      <c r="S1" s="61" t="s">
        <v>3</v>
      </c>
      <c r="T1" s="3"/>
      <c r="U1" s="66" t="s">
        <v>15</v>
      </c>
      <c r="V1" s="3"/>
      <c r="W1" s="61" t="s">
        <v>4</v>
      </c>
      <c r="X1" s="3"/>
      <c r="Y1" s="61" t="s">
        <v>97</v>
      </c>
      <c r="Z1" s="3"/>
      <c r="AA1" s="61" t="s">
        <v>5</v>
      </c>
      <c r="AB1" s="3"/>
      <c r="AC1" s="61" t="s">
        <v>13</v>
      </c>
      <c r="AD1" s="3"/>
      <c r="AE1" s="61" t="s">
        <v>6</v>
      </c>
      <c r="AF1" s="3"/>
      <c r="AG1" s="61" t="s">
        <v>8</v>
      </c>
      <c r="AH1" s="3"/>
      <c r="AI1" s="61" t="s">
        <v>9</v>
      </c>
      <c r="AJ1" s="3"/>
      <c r="AK1" s="61" t="s">
        <v>10</v>
      </c>
      <c r="AL1" s="3"/>
      <c r="AM1" s="61" t="s">
        <v>7</v>
      </c>
      <c r="AN1" s="3"/>
      <c r="AO1" s="68" t="s">
        <v>16</v>
      </c>
      <c r="AP1" s="3"/>
      <c r="AQ1" s="61" t="s">
        <v>98</v>
      </c>
      <c r="AR1" s="3"/>
      <c r="AS1" s="61" t="s">
        <v>14</v>
      </c>
      <c r="AT1" s="3"/>
      <c r="AU1" s="64" t="s">
        <v>28</v>
      </c>
    </row>
    <row r="2" spans="1:47" ht="25.5">
      <c r="A2" s="20" t="s">
        <v>0</v>
      </c>
      <c r="B2" s="9" t="s">
        <v>96</v>
      </c>
      <c r="C2" s="4" t="s">
        <v>17</v>
      </c>
      <c r="D2" s="5" t="s">
        <v>99</v>
      </c>
      <c r="E2" s="4" t="s">
        <v>18</v>
      </c>
      <c r="F2" s="5" t="s">
        <v>99</v>
      </c>
      <c r="G2" s="4" t="s">
        <v>19</v>
      </c>
      <c r="H2" s="5" t="s">
        <v>99</v>
      </c>
      <c r="I2" s="4" t="s">
        <v>20</v>
      </c>
      <c r="J2" s="5" t="s">
        <v>99</v>
      </c>
      <c r="K2" s="4" t="s">
        <v>21</v>
      </c>
      <c r="L2" s="5" t="s">
        <v>99</v>
      </c>
      <c r="M2" s="4" t="s">
        <v>22</v>
      </c>
      <c r="N2" s="5" t="s">
        <v>99</v>
      </c>
      <c r="O2" s="63"/>
      <c r="P2" s="6" t="s">
        <v>99</v>
      </c>
      <c r="Q2" s="4" t="s">
        <v>100</v>
      </c>
      <c r="R2" s="5" t="s">
        <v>99</v>
      </c>
      <c r="S2" s="4" t="s">
        <v>101</v>
      </c>
      <c r="T2" s="5" t="s">
        <v>99</v>
      </c>
      <c r="U2" s="67"/>
      <c r="V2" s="7" t="s">
        <v>99</v>
      </c>
      <c r="W2" s="4" t="s">
        <v>102</v>
      </c>
      <c r="X2" s="5" t="s">
        <v>99</v>
      </c>
      <c r="Y2" s="4" t="s">
        <v>103</v>
      </c>
      <c r="Z2" s="5" t="s">
        <v>99</v>
      </c>
      <c r="AA2" s="4" t="s">
        <v>104</v>
      </c>
      <c r="AB2" s="5" t="s">
        <v>99</v>
      </c>
      <c r="AC2" s="4" t="s">
        <v>105</v>
      </c>
      <c r="AD2" s="5" t="s">
        <v>99</v>
      </c>
      <c r="AE2" s="4" t="s">
        <v>106</v>
      </c>
      <c r="AF2" s="5" t="s">
        <v>99</v>
      </c>
      <c r="AG2" s="4" t="s">
        <v>107</v>
      </c>
      <c r="AH2" s="5" t="s">
        <v>99</v>
      </c>
      <c r="AI2" s="4" t="s">
        <v>108</v>
      </c>
      <c r="AJ2" s="5" t="s">
        <v>99</v>
      </c>
      <c r="AK2" s="4" t="s">
        <v>109</v>
      </c>
      <c r="AL2" s="5" t="s">
        <v>99</v>
      </c>
      <c r="AM2" s="4" t="s">
        <v>110</v>
      </c>
      <c r="AN2" s="5" t="s">
        <v>99</v>
      </c>
      <c r="AO2" s="69"/>
      <c r="AP2" s="5" t="s">
        <v>99</v>
      </c>
      <c r="AQ2" s="4" t="s">
        <v>111</v>
      </c>
      <c r="AR2" s="5" t="s">
        <v>99</v>
      </c>
      <c r="AS2" s="4" t="s">
        <v>112</v>
      </c>
      <c r="AT2" s="5" t="s">
        <v>99</v>
      </c>
      <c r="AU2" s="65" t="s">
        <v>11</v>
      </c>
    </row>
    <row r="3" spans="1:47" ht="12.75">
      <c r="A3" s="51">
        <v>1</v>
      </c>
      <c r="B3" s="12" t="s">
        <v>29</v>
      </c>
      <c r="C3" s="37">
        <v>28848790</v>
      </c>
      <c r="D3" s="46">
        <f>C3/$AU3</f>
        <v>0.43889216901224687</v>
      </c>
      <c r="E3" s="37">
        <v>7328740</v>
      </c>
      <c r="F3" s="46">
        <f>E3/$AU3</f>
        <v>0.11149606603004196</v>
      </c>
      <c r="G3" s="37">
        <v>1493534</v>
      </c>
      <c r="H3" s="46">
        <f>G3/$AU3</f>
        <v>0.022721936578745144</v>
      </c>
      <c r="I3" s="37">
        <v>162665</v>
      </c>
      <c r="J3" s="46">
        <f>I3/$AU3</f>
        <v>0.0024747101931268914</v>
      </c>
      <c r="K3" s="37">
        <v>222325</v>
      </c>
      <c r="L3" s="46">
        <f>K3/$AU3</f>
        <v>0.003382349882807833</v>
      </c>
      <c r="M3" s="37">
        <v>1784274</v>
      </c>
      <c r="N3" s="46">
        <f>M3/$AU3</f>
        <v>0.027145120678273085</v>
      </c>
      <c r="O3" s="53">
        <f>C3+E3+G3+I3+K3+M3</f>
        <v>39840328</v>
      </c>
      <c r="P3" s="56">
        <f>O3/$AU3</f>
        <v>0.6061123523752417</v>
      </c>
      <c r="Q3" s="37">
        <v>3187287</v>
      </c>
      <c r="R3" s="46">
        <f>Q3/$AU3</f>
        <v>0.048489912564601056</v>
      </c>
      <c r="S3" s="37">
        <v>2385024</v>
      </c>
      <c r="T3" s="46">
        <f>S3/$AU3</f>
        <v>0.03628465375865903</v>
      </c>
      <c r="U3" s="54">
        <f>O3+Q3+S3</f>
        <v>45412639</v>
      </c>
      <c r="V3" s="59">
        <f>U3/$AU3</f>
        <v>0.6908869186985019</v>
      </c>
      <c r="W3" s="37">
        <v>3601247</v>
      </c>
      <c r="X3" s="46">
        <f>W3/$AU3</f>
        <v>0.05478770884251461</v>
      </c>
      <c r="Y3" s="37">
        <v>942683</v>
      </c>
      <c r="Z3" s="46">
        <f>Y3/$AU3</f>
        <v>0.014341543841560493</v>
      </c>
      <c r="AA3" s="37">
        <v>465519</v>
      </c>
      <c r="AB3" s="46">
        <f>AA3/$AU3</f>
        <v>0.007082191094545462</v>
      </c>
      <c r="AC3" s="37">
        <v>6100281</v>
      </c>
      <c r="AD3" s="46">
        <f>AC3/$AU3</f>
        <v>0.09280685809263399</v>
      </c>
      <c r="AE3" s="37">
        <v>2617525</v>
      </c>
      <c r="AF3" s="46">
        <f>AE3/$AU3</f>
        <v>0.03982181660630416</v>
      </c>
      <c r="AG3" s="37">
        <v>4095777</v>
      </c>
      <c r="AH3" s="46">
        <f>AG3/$AU3</f>
        <v>0.06231125989410556</v>
      </c>
      <c r="AI3" s="37">
        <v>0</v>
      </c>
      <c r="AJ3" s="46">
        <f>AI3/$AU3</f>
        <v>0</v>
      </c>
      <c r="AK3" s="37">
        <v>538259</v>
      </c>
      <c r="AL3" s="46">
        <f>AK3/$AU3</f>
        <v>0.008188823864029063</v>
      </c>
      <c r="AM3" s="37">
        <v>371887</v>
      </c>
      <c r="AN3" s="46">
        <f>AM3/$AU3</f>
        <v>0.005657717084753207</v>
      </c>
      <c r="AO3" s="13">
        <f>W3+Y3+AA3+AC3+AE3+AG3+AI3+AK3+AM3</f>
        <v>18733178</v>
      </c>
      <c r="AP3" s="40">
        <f>AO3/$AU3</f>
        <v>0.28499791932044655</v>
      </c>
      <c r="AQ3" s="37">
        <v>484760</v>
      </c>
      <c r="AR3" s="46">
        <f>AQ3/$AU3</f>
        <v>0.007374914783267402</v>
      </c>
      <c r="AS3" s="37">
        <v>1100352</v>
      </c>
      <c r="AT3" s="46">
        <f>AS3/$AU3</f>
        <v>0.016740247197784167</v>
      </c>
      <c r="AU3" s="14">
        <f>U3+AO3+AQ3+AS3</f>
        <v>65730929</v>
      </c>
    </row>
    <row r="4" spans="1:47" ht="12.75">
      <c r="A4" s="52">
        <v>2</v>
      </c>
      <c r="B4" s="12" t="s">
        <v>30</v>
      </c>
      <c r="C4" s="37">
        <v>12357888</v>
      </c>
      <c r="D4" s="41">
        <f aca="true" t="shared" si="0" ref="D4:D67">C4/$AU4</f>
        <v>0.38140417141060023</v>
      </c>
      <c r="E4" s="37">
        <v>2018457</v>
      </c>
      <c r="F4" s="41">
        <f aca="true" t="shared" si="1" ref="F4:F67">E4/$AU4</f>
        <v>0.06229607515563548</v>
      </c>
      <c r="G4" s="37">
        <v>801956</v>
      </c>
      <c r="H4" s="41">
        <f aca="true" t="shared" si="2" ref="H4:H67">G4/$AU4</f>
        <v>0.02475094155957388</v>
      </c>
      <c r="I4" s="37">
        <v>341001</v>
      </c>
      <c r="J4" s="41">
        <f aca="true" t="shared" si="3" ref="J4:J67">I4/$AU4</f>
        <v>0.010524387650639502</v>
      </c>
      <c r="K4" s="37">
        <v>190264</v>
      </c>
      <c r="L4" s="41">
        <f aca="true" t="shared" si="4" ref="L4:L67">K4/$AU4</f>
        <v>0.005872159002352703</v>
      </c>
      <c r="M4" s="37">
        <v>877836</v>
      </c>
      <c r="N4" s="41">
        <f aca="true" t="shared" si="5" ref="N4:N67">M4/$AU4</f>
        <v>0.02709284241889841</v>
      </c>
      <c r="O4" s="38">
        <f aca="true" t="shared" si="6" ref="O4:O67">C4+E4+G4+I4+K4+M4</f>
        <v>16587402</v>
      </c>
      <c r="P4" s="42">
        <f aca="true" t="shared" si="7" ref="P4:P67">O4/$AU4</f>
        <v>0.5119405771977001</v>
      </c>
      <c r="Q4" s="37">
        <v>1350674</v>
      </c>
      <c r="R4" s="41">
        <f aca="true" t="shared" si="8" ref="R4:R67">Q4/$AU4</f>
        <v>0.04168614392814056</v>
      </c>
      <c r="S4" s="37">
        <v>1150054</v>
      </c>
      <c r="T4" s="41">
        <f aca="true" t="shared" si="9" ref="T4:T67">S4/$AU4</f>
        <v>0.0354943654569006</v>
      </c>
      <c r="U4" s="39">
        <f aca="true" t="shared" si="10" ref="U4:U67">O4+Q4+S4</f>
        <v>19088130</v>
      </c>
      <c r="V4" s="43">
        <f aca="true" t="shared" si="11" ref="V4:V67">U4/$AU4</f>
        <v>0.5891210865827413</v>
      </c>
      <c r="W4" s="37">
        <v>1884957</v>
      </c>
      <c r="X4" s="41">
        <f aca="true" t="shared" si="12" ref="X4:X67">W4/$AU4</f>
        <v>0.058175835768183914</v>
      </c>
      <c r="Y4" s="37">
        <v>2106343</v>
      </c>
      <c r="Z4" s="41">
        <f aca="true" t="shared" si="13" ref="Z4:Z67">Y4/$AU4</f>
        <v>0.06500851979088319</v>
      </c>
      <c r="AA4" s="37">
        <v>147080</v>
      </c>
      <c r="AB4" s="41">
        <f aca="true" t="shared" si="14" ref="AB4:AB67">AA4/$AU4</f>
        <v>0.004539361865965372</v>
      </c>
      <c r="AC4" s="37">
        <v>2448768</v>
      </c>
      <c r="AD4" s="41">
        <f aca="true" t="shared" si="15" ref="AD4:AD67">AC4/$AU4</f>
        <v>0.0755768566616555</v>
      </c>
      <c r="AE4" s="37">
        <v>1930666</v>
      </c>
      <c r="AF4" s="41">
        <f aca="true" t="shared" si="16" ref="AF4:AF67">AE4/$AU4</f>
        <v>0.05958656252594439</v>
      </c>
      <c r="AG4" s="37">
        <v>1987583</v>
      </c>
      <c r="AH4" s="41">
        <f aca="true" t="shared" si="17" ref="AH4:AH67">AG4/$AU4</f>
        <v>0.06134320421295249</v>
      </c>
      <c r="AI4" s="37">
        <v>0</v>
      </c>
      <c r="AJ4" s="41">
        <f aca="true" t="shared" si="18" ref="AJ4:AJ67">AI4/$AU4</f>
        <v>0</v>
      </c>
      <c r="AK4" s="37">
        <v>8898</v>
      </c>
      <c r="AL4" s="41">
        <f aca="true" t="shared" si="19" ref="AL4:AL67">AK4/$AU4</f>
        <v>0.00027462089939733395</v>
      </c>
      <c r="AM4" s="37">
        <v>66541</v>
      </c>
      <c r="AN4" s="41">
        <f aca="true" t="shared" si="20" ref="AN4:AN67">AM4/$AU4</f>
        <v>0.002053669281501236</v>
      </c>
      <c r="AO4" s="13">
        <f aca="true" t="shared" si="21" ref="AO4:AO67">W4+Y4+AA4+AC4+AE4+AG4+AI4+AK4+AM4</f>
        <v>10580836</v>
      </c>
      <c r="AP4" s="44">
        <f aca="true" t="shared" si="22" ref="AP4:AP67">AO4/$AU4</f>
        <v>0.3265586310064834</v>
      </c>
      <c r="AQ4" s="37">
        <v>1409941</v>
      </c>
      <c r="AR4" s="41">
        <f aca="true" t="shared" si="23" ref="AR4:AR67">AQ4/$AU4</f>
        <v>0.043515314173654354</v>
      </c>
      <c r="AS4" s="37">
        <v>1322123</v>
      </c>
      <c r="AT4" s="41">
        <f aca="true" t="shared" si="24" ref="AT4:AT67">AS4/$AU4</f>
        <v>0.040804968237120855</v>
      </c>
      <c r="AU4" s="14">
        <f aca="true" t="shared" si="25" ref="AU4:AU67">U4+AO4+AQ4+AS4</f>
        <v>32401030</v>
      </c>
    </row>
    <row r="5" spans="1:47" ht="12.75">
      <c r="A5" s="52">
        <v>3</v>
      </c>
      <c r="B5" s="12" t="s">
        <v>31</v>
      </c>
      <c r="C5" s="37">
        <v>46896171</v>
      </c>
      <c r="D5" s="41">
        <f t="shared" si="0"/>
        <v>0.3610570266229235</v>
      </c>
      <c r="E5" s="37">
        <v>15472323</v>
      </c>
      <c r="F5" s="41">
        <f t="shared" si="1"/>
        <v>0.11912253854007551</v>
      </c>
      <c r="G5" s="37">
        <v>1835209</v>
      </c>
      <c r="H5" s="41">
        <f t="shared" si="2"/>
        <v>0.014129407383208937</v>
      </c>
      <c r="I5" s="37">
        <v>2103920</v>
      </c>
      <c r="J5" s="41">
        <f t="shared" si="3"/>
        <v>0.01619823288883225</v>
      </c>
      <c r="K5" s="37">
        <v>395951</v>
      </c>
      <c r="L5" s="41">
        <f t="shared" si="4"/>
        <v>0.0030484555071324092</v>
      </c>
      <c r="M5" s="37">
        <v>4200384</v>
      </c>
      <c r="N5" s="41">
        <f t="shared" si="5"/>
        <v>0.03233906149213124</v>
      </c>
      <c r="O5" s="38">
        <f t="shared" si="6"/>
        <v>70903958</v>
      </c>
      <c r="P5" s="42">
        <f t="shared" si="7"/>
        <v>0.5458947224343039</v>
      </c>
      <c r="Q5" s="37">
        <v>4492383</v>
      </c>
      <c r="R5" s="41">
        <f t="shared" si="8"/>
        <v>0.03458718300117442</v>
      </c>
      <c r="S5" s="37">
        <v>4598111</v>
      </c>
      <c r="T5" s="41">
        <f t="shared" si="9"/>
        <v>0.03540119055225548</v>
      </c>
      <c r="U5" s="39">
        <f t="shared" si="10"/>
        <v>79994452</v>
      </c>
      <c r="V5" s="43">
        <f t="shared" si="11"/>
        <v>0.6158830959877338</v>
      </c>
      <c r="W5" s="37">
        <v>5260904</v>
      </c>
      <c r="X5" s="41">
        <f t="shared" si="12"/>
        <v>0.04050408199826474</v>
      </c>
      <c r="Y5" s="37">
        <v>2469005</v>
      </c>
      <c r="Z5" s="41">
        <f t="shared" si="13"/>
        <v>0.01900904882015061</v>
      </c>
      <c r="AA5" s="37">
        <v>1138622</v>
      </c>
      <c r="AB5" s="41">
        <f t="shared" si="14"/>
        <v>0.008766333476723428</v>
      </c>
      <c r="AC5" s="37">
        <v>9354551</v>
      </c>
      <c r="AD5" s="41">
        <f t="shared" si="15"/>
        <v>0.07202136757503072</v>
      </c>
      <c r="AE5" s="37">
        <v>5145892</v>
      </c>
      <c r="AF5" s="41">
        <f t="shared" si="16"/>
        <v>0.039618596256881806</v>
      </c>
      <c r="AG5" s="37">
        <v>5779735</v>
      </c>
      <c r="AH5" s="41">
        <f t="shared" si="17"/>
        <v>0.04449859955023711</v>
      </c>
      <c r="AI5" s="37">
        <v>0</v>
      </c>
      <c r="AJ5" s="41">
        <f t="shared" si="18"/>
        <v>0</v>
      </c>
      <c r="AK5" s="37">
        <v>4575</v>
      </c>
      <c r="AL5" s="41">
        <f t="shared" si="19"/>
        <v>3.522325728469122E-05</v>
      </c>
      <c r="AM5" s="37">
        <v>2178704</v>
      </c>
      <c r="AN5" s="41">
        <f t="shared" si="20"/>
        <v>0.016774000336434076</v>
      </c>
      <c r="AO5" s="13">
        <f t="shared" si="21"/>
        <v>31331988</v>
      </c>
      <c r="AP5" s="44">
        <f t="shared" si="22"/>
        <v>0.2412272512710072</v>
      </c>
      <c r="AQ5" s="37">
        <v>9022920</v>
      </c>
      <c r="AR5" s="41">
        <f t="shared" si="23"/>
        <v>0.06946811641949423</v>
      </c>
      <c r="AS5" s="37">
        <v>9536413</v>
      </c>
      <c r="AT5" s="41">
        <f t="shared" si="24"/>
        <v>0.07342153632176482</v>
      </c>
      <c r="AU5" s="14">
        <f t="shared" si="25"/>
        <v>129885773</v>
      </c>
    </row>
    <row r="6" spans="1:47" ht="12.75">
      <c r="A6" s="52">
        <v>4</v>
      </c>
      <c r="B6" s="12" t="s">
        <v>32</v>
      </c>
      <c r="C6" s="37">
        <v>12131589</v>
      </c>
      <c r="D6" s="41">
        <f t="shared" si="0"/>
        <v>0.34224202696745265</v>
      </c>
      <c r="E6" s="37">
        <v>4768515</v>
      </c>
      <c r="F6" s="41">
        <f t="shared" si="1"/>
        <v>0.1345237000053911</v>
      </c>
      <c r="G6" s="37">
        <v>855595</v>
      </c>
      <c r="H6" s="41">
        <f t="shared" si="2"/>
        <v>0.024137033249578242</v>
      </c>
      <c r="I6" s="37">
        <v>1427344</v>
      </c>
      <c r="J6" s="41">
        <f t="shared" si="3"/>
        <v>0.04026653917634629</v>
      </c>
      <c r="K6" s="37">
        <v>60226</v>
      </c>
      <c r="L6" s="41">
        <f t="shared" si="4"/>
        <v>0.0016990246138524642</v>
      </c>
      <c r="M6" s="37">
        <v>1698670</v>
      </c>
      <c r="N6" s="41">
        <f t="shared" si="5"/>
        <v>0.0479208670808748</v>
      </c>
      <c r="O6" s="38">
        <f t="shared" si="6"/>
        <v>20941939</v>
      </c>
      <c r="P6" s="42">
        <f t="shared" si="7"/>
        <v>0.5907891910934955</v>
      </c>
      <c r="Q6" s="37">
        <v>1239194</v>
      </c>
      <c r="R6" s="41">
        <f t="shared" si="8"/>
        <v>0.03495867411646615</v>
      </c>
      <c r="S6" s="37">
        <v>1758098</v>
      </c>
      <c r="T6" s="41">
        <f t="shared" si="9"/>
        <v>0.049597379463434225</v>
      </c>
      <c r="U6" s="39">
        <f t="shared" si="10"/>
        <v>23939231</v>
      </c>
      <c r="V6" s="43">
        <f t="shared" si="11"/>
        <v>0.6753452446733959</v>
      </c>
      <c r="W6" s="37">
        <v>2026933</v>
      </c>
      <c r="X6" s="41">
        <f t="shared" si="12"/>
        <v>0.05718143422491643</v>
      </c>
      <c r="Y6" s="37">
        <v>877950</v>
      </c>
      <c r="Z6" s="41">
        <f t="shared" si="13"/>
        <v>0.024767686044760918</v>
      </c>
      <c r="AA6" s="37">
        <v>228025</v>
      </c>
      <c r="AB6" s="41">
        <f t="shared" si="14"/>
        <v>0.006432771354127921</v>
      </c>
      <c r="AC6" s="37">
        <v>2836528</v>
      </c>
      <c r="AD6" s="41">
        <f t="shared" si="15"/>
        <v>0.08002076993128719</v>
      </c>
      <c r="AE6" s="37">
        <v>2092067</v>
      </c>
      <c r="AF6" s="41">
        <f t="shared" si="16"/>
        <v>0.0590189175244659</v>
      </c>
      <c r="AG6" s="37">
        <v>2081734</v>
      </c>
      <c r="AH6" s="41">
        <f t="shared" si="17"/>
        <v>0.05872741516111888</v>
      </c>
      <c r="AI6" s="37">
        <v>0</v>
      </c>
      <c r="AJ6" s="41">
        <f t="shared" si="18"/>
        <v>0</v>
      </c>
      <c r="AK6" s="37">
        <v>10000</v>
      </c>
      <c r="AL6" s="41">
        <f t="shared" si="19"/>
        <v>0.00028210816156684225</v>
      </c>
      <c r="AM6" s="37">
        <v>339994</v>
      </c>
      <c r="AN6" s="41">
        <f t="shared" si="20"/>
        <v>0.009591508228375697</v>
      </c>
      <c r="AO6" s="13">
        <f t="shared" si="21"/>
        <v>10493231</v>
      </c>
      <c r="AP6" s="44">
        <f t="shared" si="22"/>
        <v>0.2960226106306198</v>
      </c>
      <c r="AQ6" s="37">
        <v>691292</v>
      </c>
      <c r="AR6" s="41">
        <f t="shared" si="23"/>
        <v>0.019501911522586554</v>
      </c>
      <c r="AS6" s="37">
        <v>323643</v>
      </c>
      <c r="AT6" s="41">
        <f t="shared" si="24"/>
        <v>0.009130233173397753</v>
      </c>
      <c r="AU6" s="14">
        <f t="shared" si="25"/>
        <v>35447397</v>
      </c>
    </row>
    <row r="7" spans="1:47" ht="12.75">
      <c r="A7" s="50">
        <v>5</v>
      </c>
      <c r="B7" s="15" t="s">
        <v>33</v>
      </c>
      <c r="C7" s="45">
        <v>14540048</v>
      </c>
      <c r="D7" s="47">
        <f t="shared" si="0"/>
        <v>0.30874437411319894</v>
      </c>
      <c r="E7" s="45">
        <v>5126795</v>
      </c>
      <c r="F7" s="47">
        <f t="shared" si="1"/>
        <v>0.10886271582333688</v>
      </c>
      <c r="G7" s="45">
        <v>1487019</v>
      </c>
      <c r="H7" s="47">
        <f t="shared" si="2"/>
        <v>0.03157546319306752</v>
      </c>
      <c r="I7" s="45">
        <v>843577</v>
      </c>
      <c r="J7" s="47">
        <f t="shared" si="3"/>
        <v>0.017912571738503892</v>
      </c>
      <c r="K7" s="45">
        <v>103067</v>
      </c>
      <c r="L7" s="47">
        <f t="shared" si="4"/>
        <v>0.0021885317302064665</v>
      </c>
      <c r="M7" s="45">
        <v>2997800</v>
      </c>
      <c r="N7" s="47">
        <f t="shared" si="5"/>
        <v>0.06365549032001461</v>
      </c>
      <c r="O7" s="16">
        <f t="shared" si="6"/>
        <v>25098306</v>
      </c>
      <c r="P7" s="55">
        <f t="shared" si="7"/>
        <v>0.5329391469183283</v>
      </c>
      <c r="Q7" s="45">
        <v>1177496</v>
      </c>
      <c r="R7" s="47">
        <f t="shared" si="8"/>
        <v>0.025003030632415747</v>
      </c>
      <c r="S7" s="45">
        <v>1496795</v>
      </c>
      <c r="T7" s="47">
        <f t="shared" si="9"/>
        <v>0.03178304744597581</v>
      </c>
      <c r="U7" s="17">
        <f t="shared" si="10"/>
        <v>27772597</v>
      </c>
      <c r="V7" s="58">
        <f t="shared" si="11"/>
        <v>0.5897252249967199</v>
      </c>
      <c r="W7" s="45">
        <v>2525175</v>
      </c>
      <c r="X7" s="47">
        <f t="shared" si="12"/>
        <v>0.05361973873135062</v>
      </c>
      <c r="Y7" s="45">
        <v>1044658</v>
      </c>
      <c r="Z7" s="47">
        <f t="shared" si="13"/>
        <v>0.022182339451172803</v>
      </c>
      <c r="AA7" s="45">
        <v>504430</v>
      </c>
      <c r="AB7" s="47">
        <f t="shared" si="14"/>
        <v>0.010711101134873897</v>
      </c>
      <c r="AC7" s="45">
        <v>5168966</v>
      </c>
      <c r="AD7" s="47">
        <f t="shared" si="15"/>
        <v>0.10975817772282495</v>
      </c>
      <c r="AE7" s="45">
        <v>3161399</v>
      </c>
      <c r="AF7" s="47">
        <f t="shared" si="16"/>
        <v>0.06712936268003332</v>
      </c>
      <c r="AG7" s="45">
        <v>3315646</v>
      </c>
      <c r="AH7" s="47">
        <f t="shared" si="17"/>
        <v>0.0704046540321553</v>
      </c>
      <c r="AI7" s="45">
        <v>26425</v>
      </c>
      <c r="AJ7" s="47">
        <f t="shared" si="18"/>
        <v>0.0005611102580913957</v>
      </c>
      <c r="AK7" s="45">
        <v>6538</v>
      </c>
      <c r="AL7" s="47">
        <f t="shared" si="19"/>
        <v>0.000138828339352944</v>
      </c>
      <c r="AM7" s="45">
        <v>33762</v>
      </c>
      <c r="AN7" s="47">
        <f t="shared" si="20"/>
        <v>0.0007169046181147285</v>
      </c>
      <c r="AO7" s="18">
        <f t="shared" si="21"/>
        <v>15786999</v>
      </c>
      <c r="AP7" s="60">
        <f t="shared" si="22"/>
        <v>0.33522221696796994</v>
      </c>
      <c r="AQ7" s="45">
        <v>2747820</v>
      </c>
      <c r="AR7" s="47">
        <f t="shared" si="23"/>
        <v>0.05834739789550422</v>
      </c>
      <c r="AS7" s="45">
        <v>786715</v>
      </c>
      <c r="AT7" s="47">
        <f t="shared" si="24"/>
        <v>0.016705160139805955</v>
      </c>
      <c r="AU7" s="19">
        <f t="shared" si="25"/>
        <v>47094131</v>
      </c>
    </row>
    <row r="8" spans="1:47" ht="12.75">
      <c r="A8" s="51">
        <v>6</v>
      </c>
      <c r="B8" s="12" t="s">
        <v>34</v>
      </c>
      <c r="C8" s="37">
        <v>15577955</v>
      </c>
      <c r="D8" s="46">
        <f t="shared" si="0"/>
        <v>0.37179380024290537</v>
      </c>
      <c r="E8" s="37">
        <v>3609567</v>
      </c>
      <c r="F8" s="46">
        <f t="shared" si="1"/>
        <v>0.08614831870816055</v>
      </c>
      <c r="G8" s="37">
        <v>1253440</v>
      </c>
      <c r="H8" s="46">
        <f t="shared" si="2"/>
        <v>0.02991542991210767</v>
      </c>
      <c r="I8" s="37">
        <v>729578</v>
      </c>
      <c r="J8" s="46">
        <f t="shared" si="3"/>
        <v>0.01741259216589202</v>
      </c>
      <c r="K8" s="37">
        <v>79904</v>
      </c>
      <c r="L8" s="46">
        <f t="shared" si="4"/>
        <v>0.0019070418302408185</v>
      </c>
      <c r="M8" s="37">
        <v>1273946</v>
      </c>
      <c r="N8" s="46">
        <f t="shared" si="5"/>
        <v>0.03040483970099081</v>
      </c>
      <c r="O8" s="53">
        <f t="shared" si="6"/>
        <v>22524390</v>
      </c>
      <c r="P8" s="56">
        <f t="shared" si="7"/>
        <v>0.5375820225602972</v>
      </c>
      <c r="Q8" s="37">
        <v>1767660</v>
      </c>
      <c r="R8" s="46">
        <f t="shared" si="8"/>
        <v>0.04218814529489744</v>
      </c>
      <c r="S8" s="37">
        <v>2377669</v>
      </c>
      <c r="T8" s="46">
        <f t="shared" si="9"/>
        <v>0.05674702444767291</v>
      </c>
      <c r="U8" s="54">
        <f t="shared" si="10"/>
        <v>26669719</v>
      </c>
      <c r="V8" s="59">
        <f t="shared" si="11"/>
        <v>0.6365171923028675</v>
      </c>
      <c r="W8" s="37">
        <v>2482085</v>
      </c>
      <c r="X8" s="46">
        <f t="shared" si="12"/>
        <v>0.059239085918267945</v>
      </c>
      <c r="Y8" s="37">
        <v>1143922</v>
      </c>
      <c r="Z8" s="46">
        <f t="shared" si="13"/>
        <v>0.02730160072753226</v>
      </c>
      <c r="AA8" s="37">
        <v>393497</v>
      </c>
      <c r="AB8" s="46">
        <f t="shared" si="14"/>
        <v>0.009391460240717252</v>
      </c>
      <c r="AC8" s="37">
        <v>3460469</v>
      </c>
      <c r="AD8" s="46">
        <f t="shared" si="15"/>
        <v>0.08258984700705364</v>
      </c>
      <c r="AE8" s="37">
        <v>2026702</v>
      </c>
      <c r="AF8" s="46">
        <f t="shared" si="16"/>
        <v>0.048370613378963846</v>
      </c>
      <c r="AG8" s="37">
        <v>2410163</v>
      </c>
      <c r="AH8" s="46">
        <f t="shared" si="17"/>
        <v>0.057522547791083074</v>
      </c>
      <c r="AI8" s="37">
        <v>0</v>
      </c>
      <c r="AJ8" s="46">
        <f t="shared" si="18"/>
        <v>0</v>
      </c>
      <c r="AK8" s="37">
        <v>3000</v>
      </c>
      <c r="AL8" s="46">
        <f t="shared" si="19"/>
        <v>7.159998862037514E-05</v>
      </c>
      <c r="AM8" s="37">
        <v>366906</v>
      </c>
      <c r="AN8" s="46">
        <f t="shared" si="20"/>
        <v>0.00875682180824912</v>
      </c>
      <c r="AO8" s="13">
        <f t="shared" si="21"/>
        <v>12286744</v>
      </c>
      <c r="AP8" s="40">
        <f t="shared" si="22"/>
        <v>0.2932435768604875</v>
      </c>
      <c r="AQ8" s="37">
        <v>207353</v>
      </c>
      <c r="AR8" s="46">
        <f t="shared" si="23"/>
        <v>0.004948824146800215</v>
      </c>
      <c r="AS8" s="37">
        <v>2735632</v>
      </c>
      <c r="AT8" s="46">
        <f t="shared" si="24"/>
        <v>0.06529040668984469</v>
      </c>
      <c r="AU8" s="14">
        <f t="shared" si="25"/>
        <v>41899448</v>
      </c>
    </row>
    <row r="9" spans="1:47" ht="12.75">
      <c r="A9" s="52">
        <v>7</v>
      </c>
      <c r="B9" s="12" t="s">
        <v>35</v>
      </c>
      <c r="C9" s="37">
        <v>8982178</v>
      </c>
      <c r="D9" s="41">
        <f t="shared" si="0"/>
        <v>0.400837735157271</v>
      </c>
      <c r="E9" s="37">
        <v>2064598</v>
      </c>
      <c r="F9" s="41">
        <f t="shared" si="1"/>
        <v>0.09213453422212646</v>
      </c>
      <c r="G9" s="37">
        <v>134051</v>
      </c>
      <c r="H9" s="41">
        <f t="shared" si="2"/>
        <v>0.0059821458932975205</v>
      </c>
      <c r="I9" s="37">
        <v>6760</v>
      </c>
      <c r="J9" s="41">
        <f t="shared" si="3"/>
        <v>0.00030167105235090556</v>
      </c>
      <c r="K9" s="37">
        <v>74359</v>
      </c>
      <c r="L9" s="41">
        <f t="shared" si="4"/>
        <v>0.003318336949964643</v>
      </c>
      <c r="M9" s="37">
        <v>1304482</v>
      </c>
      <c r="N9" s="41">
        <f t="shared" si="5"/>
        <v>0.058213677176451775</v>
      </c>
      <c r="O9" s="38">
        <f t="shared" si="6"/>
        <v>12566428</v>
      </c>
      <c r="P9" s="42">
        <f t="shared" si="7"/>
        <v>0.5607881004514623</v>
      </c>
      <c r="Q9" s="37">
        <v>320928</v>
      </c>
      <c r="R9" s="41">
        <f t="shared" si="8"/>
        <v>0.014321699332673287</v>
      </c>
      <c r="S9" s="37">
        <v>809823</v>
      </c>
      <c r="T9" s="41">
        <f t="shared" si="9"/>
        <v>0.03613907642425553</v>
      </c>
      <c r="U9" s="39">
        <f t="shared" si="10"/>
        <v>13697179</v>
      </c>
      <c r="V9" s="43">
        <f t="shared" si="11"/>
        <v>0.6112488762083912</v>
      </c>
      <c r="W9" s="37">
        <v>1188064</v>
      </c>
      <c r="X9" s="41">
        <f t="shared" si="12"/>
        <v>0.05301841969529974</v>
      </c>
      <c r="Y9" s="37">
        <v>991181</v>
      </c>
      <c r="Z9" s="41">
        <f t="shared" si="13"/>
        <v>0.044232339547370256</v>
      </c>
      <c r="AA9" s="37">
        <v>199862</v>
      </c>
      <c r="AB9" s="41">
        <f t="shared" si="14"/>
        <v>0.00891902069008235</v>
      </c>
      <c r="AC9" s="37">
        <v>2238751</v>
      </c>
      <c r="AD9" s="41">
        <f t="shared" si="15"/>
        <v>0.09990626776947369</v>
      </c>
      <c r="AE9" s="37">
        <v>1771541</v>
      </c>
      <c r="AF9" s="41">
        <f t="shared" si="16"/>
        <v>0.07905660321786621</v>
      </c>
      <c r="AG9" s="37">
        <v>1443194</v>
      </c>
      <c r="AH9" s="41">
        <f t="shared" si="17"/>
        <v>0.06440382436782734</v>
      </c>
      <c r="AI9" s="37">
        <v>0</v>
      </c>
      <c r="AJ9" s="41">
        <f t="shared" si="18"/>
        <v>0</v>
      </c>
      <c r="AK9" s="37">
        <v>5500</v>
      </c>
      <c r="AL9" s="41">
        <f t="shared" si="19"/>
        <v>0.0002454424242499971</v>
      </c>
      <c r="AM9" s="37">
        <v>185574</v>
      </c>
      <c r="AN9" s="41">
        <f t="shared" si="20"/>
        <v>0.008281405897776175</v>
      </c>
      <c r="AO9" s="13">
        <f t="shared" si="21"/>
        <v>8023667</v>
      </c>
      <c r="AP9" s="44">
        <f t="shared" si="22"/>
        <v>0.35806332360994575</v>
      </c>
      <c r="AQ9" s="37">
        <v>3545</v>
      </c>
      <c r="AR9" s="41">
        <f t="shared" si="23"/>
        <v>0.00015819879890295268</v>
      </c>
      <c r="AS9" s="37">
        <v>684123</v>
      </c>
      <c r="AT9" s="41">
        <f t="shared" si="24"/>
        <v>0.030529601382760143</v>
      </c>
      <c r="AU9" s="14">
        <f t="shared" si="25"/>
        <v>22408514</v>
      </c>
    </row>
    <row r="10" spans="1:47" ht="12.75">
      <c r="A10" s="52">
        <v>8</v>
      </c>
      <c r="B10" s="12" t="s">
        <v>36</v>
      </c>
      <c r="C10" s="37">
        <v>44193615</v>
      </c>
      <c r="D10" s="41">
        <f t="shared" si="0"/>
        <v>0.36368358873589846</v>
      </c>
      <c r="E10" s="37">
        <v>13795460</v>
      </c>
      <c r="F10" s="41">
        <f t="shared" si="1"/>
        <v>0.11352731386790914</v>
      </c>
      <c r="G10" s="37">
        <v>2681102</v>
      </c>
      <c r="H10" s="41">
        <f t="shared" si="2"/>
        <v>0.022063657773345645</v>
      </c>
      <c r="I10" s="37">
        <v>5657837</v>
      </c>
      <c r="J10" s="41">
        <f t="shared" si="3"/>
        <v>0.04656017537019204</v>
      </c>
      <c r="K10" s="37">
        <v>690899</v>
      </c>
      <c r="L10" s="41">
        <f t="shared" si="4"/>
        <v>0.005685631912529525</v>
      </c>
      <c r="M10" s="37">
        <v>2828328</v>
      </c>
      <c r="N10" s="41">
        <f t="shared" si="5"/>
        <v>0.023275228269111412</v>
      </c>
      <c r="O10" s="38">
        <f t="shared" si="6"/>
        <v>69847241</v>
      </c>
      <c r="P10" s="42">
        <f t="shared" si="7"/>
        <v>0.5747955959289862</v>
      </c>
      <c r="Q10" s="37">
        <v>4867187</v>
      </c>
      <c r="R10" s="41">
        <f t="shared" si="8"/>
        <v>0.040053660131869985</v>
      </c>
      <c r="S10" s="37">
        <v>7224623</v>
      </c>
      <c r="T10" s="41">
        <f t="shared" si="9"/>
        <v>0.05945376543430341</v>
      </c>
      <c r="U10" s="39">
        <f t="shared" si="10"/>
        <v>81939051</v>
      </c>
      <c r="V10" s="43">
        <f t="shared" si="11"/>
        <v>0.6743030214951596</v>
      </c>
      <c r="W10" s="37">
        <v>7452661</v>
      </c>
      <c r="X10" s="41">
        <f t="shared" si="12"/>
        <v>0.06133036408341046</v>
      </c>
      <c r="Y10" s="37">
        <v>1360355</v>
      </c>
      <c r="Z10" s="41">
        <f t="shared" si="13"/>
        <v>0.01119480242462227</v>
      </c>
      <c r="AA10" s="37">
        <v>1137308</v>
      </c>
      <c r="AB10" s="41">
        <f t="shared" si="14"/>
        <v>0.009359276332973602</v>
      </c>
      <c r="AC10" s="37">
        <v>10908137</v>
      </c>
      <c r="AD10" s="41">
        <f t="shared" si="15"/>
        <v>0.08976659661317223</v>
      </c>
      <c r="AE10" s="37">
        <v>6645881</v>
      </c>
      <c r="AF10" s="41">
        <f t="shared" si="16"/>
        <v>0.054691109844526666</v>
      </c>
      <c r="AG10" s="37">
        <v>7611217</v>
      </c>
      <c r="AH10" s="41">
        <f t="shared" si="17"/>
        <v>0.06263517282321618</v>
      </c>
      <c r="AI10" s="37">
        <v>0</v>
      </c>
      <c r="AJ10" s="41">
        <f t="shared" si="18"/>
        <v>0</v>
      </c>
      <c r="AK10" s="37">
        <v>258353</v>
      </c>
      <c r="AL10" s="41">
        <f t="shared" si="19"/>
        <v>0.002126070614514915</v>
      </c>
      <c r="AM10" s="37">
        <v>907072</v>
      </c>
      <c r="AN10" s="41">
        <f t="shared" si="20"/>
        <v>0.007464589629109292</v>
      </c>
      <c r="AO10" s="13">
        <f t="shared" si="21"/>
        <v>36280984</v>
      </c>
      <c r="AP10" s="44">
        <f t="shared" si="22"/>
        <v>0.2985679823655456</v>
      </c>
      <c r="AQ10" s="37">
        <v>104732</v>
      </c>
      <c r="AR10" s="41">
        <f t="shared" si="23"/>
        <v>0.000861873590008152</v>
      </c>
      <c r="AS10" s="37">
        <v>3191893</v>
      </c>
      <c r="AT10" s="41">
        <f t="shared" si="24"/>
        <v>0.026267122549286658</v>
      </c>
      <c r="AU10" s="14">
        <f t="shared" si="25"/>
        <v>121516660</v>
      </c>
    </row>
    <row r="11" spans="1:47" ht="12.75">
      <c r="A11" s="52">
        <v>9</v>
      </c>
      <c r="B11" s="12" t="s">
        <v>37</v>
      </c>
      <c r="C11" s="37">
        <v>128374878</v>
      </c>
      <c r="D11" s="41">
        <f t="shared" si="0"/>
        <v>0.360004426228831</v>
      </c>
      <c r="E11" s="37">
        <v>46938259</v>
      </c>
      <c r="F11" s="41">
        <f t="shared" si="1"/>
        <v>0.13162996734824756</v>
      </c>
      <c r="G11" s="37">
        <v>2850151</v>
      </c>
      <c r="H11" s="41">
        <f t="shared" si="2"/>
        <v>0.007992739634155905</v>
      </c>
      <c r="I11" s="37">
        <v>10979061</v>
      </c>
      <c r="J11" s="41">
        <f t="shared" si="3"/>
        <v>0.030788816452361777</v>
      </c>
      <c r="K11" s="37">
        <v>506783</v>
      </c>
      <c r="L11" s="41">
        <f t="shared" si="4"/>
        <v>0.0014211824461287954</v>
      </c>
      <c r="M11" s="37">
        <v>10861103</v>
      </c>
      <c r="N11" s="41">
        <f t="shared" si="5"/>
        <v>0.030458024300729893</v>
      </c>
      <c r="O11" s="38">
        <f t="shared" si="6"/>
        <v>200510235</v>
      </c>
      <c r="P11" s="42">
        <f t="shared" si="7"/>
        <v>0.5622951564104549</v>
      </c>
      <c r="Q11" s="37">
        <v>13058639</v>
      </c>
      <c r="R11" s="41">
        <f t="shared" si="8"/>
        <v>0.036620621680547465</v>
      </c>
      <c r="S11" s="37">
        <v>21518653</v>
      </c>
      <c r="T11" s="41">
        <f t="shared" si="9"/>
        <v>0.06034522055384008</v>
      </c>
      <c r="U11" s="39">
        <f t="shared" si="10"/>
        <v>235087527</v>
      </c>
      <c r="V11" s="43">
        <f t="shared" si="11"/>
        <v>0.6592609986448424</v>
      </c>
      <c r="W11" s="37">
        <v>19701565</v>
      </c>
      <c r="X11" s="41">
        <f t="shared" si="12"/>
        <v>0.05524952166758841</v>
      </c>
      <c r="Y11" s="37">
        <v>4190844</v>
      </c>
      <c r="Z11" s="41">
        <f t="shared" si="13"/>
        <v>0.01175247379502506</v>
      </c>
      <c r="AA11" s="37">
        <v>3341887</v>
      </c>
      <c r="AB11" s="41">
        <f t="shared" si="14"/>
        <v>0.009371725455167243</v>
      </c>
      <c r="AC11" s="37">
        <v>29157692</v>
      </c>
      <c r="AD11" s="41">
        <f t="shared" si="15"/>
        <v>0.08176754161057101</v>
      </c>
      <c r="AE11" s="37">
        <v>16159365</v>
      </c>
      <c r="AF11" s="41">
        <f t="shared" si="16"/>
        <v>0.045316054166355306</v>
      </c>
      <c r="AG11" s="37">
        <v>18792866</v>
      </c>
      <c r="AH11" s="41">
        <f t="shared" si="17"/>
        <v>0.052701237554635155</v>
      </c>
      <c r="AI11" s="37">
        <v>0</v>
      </c>
      <c r="AJ11" s="41">
        <f t="shared" si="18"/>
        <v>0</v>
      </c>
      <c r="AK11" s="37">
        <v>711805</v>
      </c>
      <c r="AL11" s="41">
        <f t="shared" si="19"/>
        <v>0.0019961300419838613</v>
      </c>
      <c r="AM11" s="37">
        <v>4054930</v>
      </c>
      <c r="AN11" s="41">
        <f t="shared" si="20"/>
        <v>0.01137132724712754</v>
      </c>
      <c r="AO11" s="13">
        <f t="shared" si="21"/>
        <v>96110954</v>
      </c>
      <c r="AP11" s="44">
        <f t="shared" si="22"/>
        <v>0.26952601153845357</v>
      </c>
      <c r="AQ11" s="37">
        <v>16975931</v>
      </c>
      <c r="AR11" s="41">
        <f t="shared" si="23"/>
        <v>0.047605967729567975</v>
      </c>
      <c r="AS11" s="37">
        <v>8418087</v>
      </c>
      <c r="AT11" s="41">
        <f t="shared" si="24"/>
        <v>0.02360702208713594</v>
      </c>
      <c r="AU11" s="14">
        <f t="shared" si="25"/>
        <v>356592499</v>
      </c>
    </row>
    <row r="12" spans="1:47" ht="12.75">
      <c r="A12" s="50">
        <v>10</v>
      </c>
      <c r="B12" s="15" t="s">
        <v>38</v>
      </c>
      <c r="C12" s="45">
        <v>81160014</v>
      </c>
      <c r="D12" s="47">
        <f t="shared" si="0"/>
        <v>0.26894995328701987</v>
      </c>
      <c r="E12" s="45">
        <v>26852240</v>
      </c>
      <c r="F12" s="47">
        <f t="shared" si="1"/>
        <v>0.08898358117153413</v>
      </c>
      <c r="G12" s="45">
        <v>5390445</v>
      </c>
      <c r="H12" s="47">
        <f t="shared" si="2"/>
        <v>0.017862982760774904</v>
      </c>
      <c r="I12" s="45">
        <v>666839</v>
      </c>
      <c r="J12" s="47">
        <f t="shared" si="3"/>
        <v>0.002209786680174341</v>
      </c>
      <c r="K12" s="45">
        <v>603876</v>
      </c>
      <c r="L12" s="47">
        <f t="shared" si="4"/>
        <v>0.002001138417634482</v>
      </c>
      <c r="M12" s="45">
        <v>10512444</v>
      </c>
      <c r="N12" s="47">
        <f t="shared" si="5"/>
        <v>0.03483638288594199</v>
      </c>
      <c r="O12" s="16">
        <f t="shared" si="6"/>
        <v>125185858</v>
      </c>
      <c r="P12" s="55">
        <f t="shared" si="7"/>
        <v>0.4148438252030797</v>
      </c>
      <c r="Q12" s="45">
        <v>12677780</v>
      </c>
      <c r="R12" s="47">
        <f t="shared" si="8"/>
        <v>0.04201192398492088</v>
      </c>
      <c r="S12" s="45">
        <v>10639742</v>
      </c>
      <c r="T12" s="47">
        <f t="shared" si="9"/>
        <v>0.03525822597672227</v>
      </c>
      <c r="U12" s="17">
        <f t="shared" si="10"/>
        <v>148503380</v>
      </c>
      <c r="V12" s="58">
        <f t="shared" si="11"/>
        <v>0.4921139751647229</v>
      </c>
      <c r="W12" s="45">
        <v>10984984</v>
      </c>
      <c r="X12" s="47">
        <f t="shared" si="12"/>
        <v>0.036402296993919454</v>
      </c>
      <c r="Y12" s="45">
        <v>4337735</v>
      </c>
      <c r="Z12" s="47">
        <f t="shared" si="13"/>
        <v>0.014374487732610188</v>
      </c>
      <c r="AA12" s="45">
        <v>2423178</v>
      </c>
      <c r="AB12" s="47">
        <f t="shared" si="14"/>
        <v>0.008029983951285841</v>
      </c>
      <c r="AC12" s="45">
        <v>21180134</v>
      </c>
      <c r="AD12" s="47">
        <f t="shared" si="15"/>
        <v>0.0701872235989612</v>
      </c>
      <c r="AE12" s="45">
        <v>8361333</v>
      </c>
      <c r="AF12" s="47">
        <f t="shared" si="16"/>
        <v>0.02770798092478419</v>
      </c>
      <c r="AG12" s="45">
        <v>12756475</v>
      </c>
      <c r="AH12" s="47">
        <f t="shared" si="17"/>
        <v>0.04227270531714099</v>
      </c>
      <c r="AI12" s="45">
        <v>43745</v>
      </c>
      <c r="AJ12" s="47">
        <f t="shared" si="18"/>
        <v>0.0001449632044979771</v>
      </c>
      <c r="AK12" s="45">
        <v>34269</v>
      </c>
      <c r="AL12" s="47">
        <f t="shared" si="19"/>
        <v>0.00011356141398882563</v>
      </c>
      <c r="AM12" s="45">
        <v>3166955</v>
      </c>
      <c r="AN12" s="47">
        <f t="shared" si="20"/>
        <v>0.010494729575971907</v>
      </c>
      <c r="AO12" s="18">
        <f t="shared" si="21"/>
        <v>63288808</v>
      </c>
      <c r="AP12" s="60">
        <f t="shared" si="22"/>
        <v>0.20972793271316056</v>
      </c>
      <c r="AQ12" s="45">
        <v>43772583</v>
      </c>
      <c r="AR12" s="47">
        <f t="shared" si="23"/>
        <v>0.14505460968873415</v>
      </c>
      <c r="AS12" s="45">
        <v>46201461</v>
      </c>
      <c r="AT12" s="47">
        <f t="shared" si="24"/>
        <v>0.1531034824333824</v>
      </c>
      <c r="AU12" s="19">
        <f t="shared" si="25"/>
        <v>301766232</v>
      </c>
    </row>
    <row r="13" spans="1:47" ht="12.75">
      <c r="A13" s="51">
        <v>11</v>
      </c>
      <c r="B13" s="12" t="s">
        <v>39</v>
      </c>
      <c r="C13" s="37">
        <v>4784834</v>
      </c>
      <c r="D13" s="46">
        <f t="shared" si="0"/>
        <v>0.34567974192974155</v>
      </c>
      <c r="E13" s="37">
        <v>1384740</v>
      </c>
      <c r="F13" s="46">
        <f t="shared" si="1"/>
        <v>0.10004037043704972</v>
      </c>
      <c r="G13" s="37">
        <v>292851</v>
      </c>
      <c r="H13" s="46">
        <f t="shared" si="2"/>
        <v>0.021156984360140133</v>
      </c>
      <c r="I13" s="37">
        <v>319573</v>
      </c>
      <c r="J13" s="46">
        <f t="shared" si="3"/>
        <v>0.023087511952914835</v>
      </c>
      <c r="K13" s="37">
        <v>106706</v>
      </c>
      <c r="L13" s="46">
        <f t="shared" si="4"/>
        <v>0.007708961803555777</v>
      </c>
      <c r="M13" s="37">
        <v>716200</v>
      </c>
      <c r="N13" s="46">
        <f t="shared" si="5"/>
        <v>0.05174178062814319</v>
      </c>
      <c r="O13" s="53">
        <f t="shared" si="6"/>
        <v>7604904</v>
      </c>
      <c r="P13" s="56">
        <f t="shared" si="7"/>
        <v>0.5494153511115453</v>
      </c>
      <c r="Q13" s="37">
        <v>323557</v>
      </c>
      <c r="R13" s="46">
        <f t="shared" si="8"/>
        <v>0.023375335541329416</v>
      </c>
      <c r="S13" s="37">
        <v>689141</v>
      </c>
      <c r="T13" s="46">
        <f t="shared" si="9"/>
        <v>0.04978690651195089</v>
      </c>
      <c r="U13" s="54">
        <f t="shared" si="10"/>
        <v>8617602</v>
      </c>
      <c r="V13" s="59">
        <f t="shared" si="11"/>
        <v>0.6225775931648255</v>
      </c>
      <c r="W13" s="37">
        <v>690142</v>
      </c>
      <c r="X13" s="46">
        <f t="shared" si="12"/>
        <v>0.04985922363343759</v>
      </c>
      <c r="Y13" s="37">
        <v>344299</v>
      </c>
      <c r="Z13" s="46">
        <f t="shared" si="13"/>
        <v>0.02487383877197581</v>
      </c>
      <c r="AA13" s="37">
        <v>239178</v>
      </c>
      <c r="AB13" s="46">
        <f t="shared" si="14"/>
        <v>0.017279385097847016</v>
      </c>
      <c r="AC13" s="37">
        <v>899768</v>
      </c>
      <c r="AD13" s="46">
        <f t="shared" si="15"/>
        <v>0.06500362813770336</v>
      </c>
      <c r="AE13" s="37">
        <v>916017</v>
      </c>
      <c r="AF13" s="46">
        <f t="shared" si="16"/>
        <v>0.06617753513774063</v>
      </c>
      <c r="AG13" s="37">
        <v>1041282</v>
      </c>
      <c r="AH13" s="46">
        <f t="shared" si="17"/>
        <v>0.075227289606303</v>
      </c>
      <c r="AI13" s="37">
        <v>0</v>
      </c>
      <c r="AJ13" s="46">
        <f t="shared" si="18"/>
        <v>0</v>
      </c>
      <c r="AK13" s="37">
        <v>0</v>
      </c>
      <c r="AL13" s="46">
        <f t="shared" si="19"/>
        <v>0</v>
      </c>
      <c r="AM13" s="37">
        <v>6524</v>
      </c>
      <c r="AN13" s="46">
        <f t="shared" si="20"/>
        <v>0.00047132557500419745</v>
      </c>
      <c r="AO13" s="13">
        <f t="shared" si="21"/>
        <v>4137210</v>
      </c>
      <c r="AP13" s="40">
        <f t="shared" si="22"/>
        <v>0.2988922259600116</v>
      </c>
      <c r="AQ13" s="37">
        <v>986773</v>
      </c>
      <c r="AR13" s="46">
        <f t="shared" si="23"/>
        <v>0.07128929362716384</v>
      </c>
      <c r="AS13" s="37">
        <v>100227</v>
      </c>
      <c r="AT13" s="46">
        <f t="shared" si="24"/>
        <v>0.007240887247999033</v>
      </c>
      <c r="AU13" s="14">
        <f t="shared" si="25"/>
        <v>13841812</v>
      </c>
    </row>
    <row r="14" spans="1:47" ht="12.75">
      <c r="A14" s="52">
        <v>12</v>
      </c>
      <c r="B14" s="12" t="s">
        <v>40</v>
      </c>
      <c r="C14" s="37">
        <v>6070117</v>
      </c>
      <c r="D14" s="41">
        <f t="shared" si="0"/>
        <v>0.3009667589861513</v>
      </c>
      <c r="E14" s="37">
        <v>1758297</v>
      </c>
      <c r="F14" s="41">
        <f t="shared" si="1"/>
        <v>0.08717936564074018</v>
      </c>
      <c r="G14" s="37">
        <v>662396</v>
      </c>
      <c r="H14" s="41">
        <f t="shared" si="2"/>
        <v>0.032842724001100915</v>
      </c>
      <c r="I14" s="37">
        <v>88483</v>
      </c>
      <c r="J14" s="41">
        <f t="shared" si="3"/>
        <v>0.004387138128535517</v>
      </c>
      <c r="K14" s="37">
        <v>0</v>
      </c>
      <c r="L14" s="41">
        <f t="shared" si="4"/>
        <v>0</v>
      </c>
      <c r="M14" s="37">
        <v>402461</v>
      </c>
      <c r="N14" s="41">
        <f t="shared" si="5"/>
        <v>0.019954703144655275</v>
      </c>
      <c r="O14" s="38">
        <f t="shared" si="6"/>
        <v>8981754</v>
      </c>
      <c r="P14" s="42">
        <f t="shared" si="7"/>
        <v>0.4453306899011832</v>
      </c>
      <c r="Q14" s="37">
        <v>544477</v>
      </c>
      <c r="R14" s="41">
        <f t="shared" si="8"/>
        <v>0.02699609876259431</v>
      </c>
      <c r="S14" s="37">
        <v>817600</v>
      </c>
      <c r="T14" s="41">
        <f t="shared" si="9"/>
        <v>0.0405380031632137</v>
      </c>
      <c r="U14" s="39">
        <f t="shared" si="10"/>
        <v>10343831</v>
      </c>
      <c r="V14" s="43">
        <f t="shared" si="11"/>
        <v>0.5128647918269912</v>
      </c>
      <c r="W14" s="37">
        <v>1067832</v>
      </c>
      <c r="X14" s="41">
        <f t="shared" si="12"/>
        <v>0.05294493272233466</v>
      </c>
      <c r="Y14" s="37">
        <v>718043</v>
      </c>
      <c r="Z14" s="41">
        <f t="shared" si="13"/>
        <v>0.03560179721786137</v>
      </c>
      <c r="AA14" s="37">
        <v>211911</v>
      </c>
      <c r="AB14" s="41">
        <f t="shared" si="14"/>
        <v>0.010506908987670963</v>
      </c>
      <c r="AC14" s="37">
        <v>2040394</v>
      </c>
      <c r="AD14" s="41">
        <f t="shared" si="15"/>
        <v>0.10116621627470923</v>
      </c>
      <c r="AE14" s="37">
        <v>839167</v>
      </c>
      <c r="AF14" s="41">
        <f t="shared" si="16"/>
        <v>0.04160733182542142</v>
      </c>
      <c r="AG14" s="37">
        <v>962858</v>
      </c>
      <c r="AH14" s="41">
        <f t="shared" si="17"/>
        <v>0.04774014267334347</v>
      </c>
      <c r="AI14" s="37">
        <v>0</v>
      </c>
      <c r="AJ14" s="41">
        <f t="shared" si="18"/>
        <v>0</v>
      </c>
      <c r="AK14" s="37">
        <v>6223</v>
      </c>
      <c r="AL14" s="41">
        <f t="shared" si="19"/>
        <v>0.0003085469590076797</v>
      </c>
      <c r="AM14" s="37">
        <v>2028</v>
      </c>
      <c r="AN14" s="41">
        <f t="shared" si="20"/>
        <v>0.00010055170060542734</v>
      </c>
      <c r="AO14" s="13">
        <f t="shared" si="21"/>
        <v>5848456</v>
      </c>
      <c r="AP14" s="44">
        <f t="shared" si="22"/>
        <v>0.2899764283609542</v>
      </c>
      <c r="AQ14" s="37">
        <v>3025961</v>
      </c>
      <c r="AR14" s="41">
        <f t="shared" si="23"/>
        <v>0.15003230991898397</v>
      </c>
      <c r="AS14" s="37">
        <v>950481</v>
      </c>
      <c r="AT14" s="41">
        <f t="shared" si="24"/>
        <v>0.04712646989307061</v>
      </c>
      <c r="AU14" s="14">
        <f t="shared" si="25"/>
        <v>20168729</v>
      </c>
    </row>
    <row r="15" spans="1:47" ht="12.75">
      <c r="A15" s="52">
        <v>13</v>
      </c>
      <c r="B15" s="12" t="s">
        <v>41</v>
      </c>
      <c r="C15" s="37">
        <v>4737660</v>
      </c>
      <c r="D15" s="41">
        <f t="shared" si="0"/>
        <v>0.34013472110792226</v>
      </c>
      <c r="E15" s="37">
        <v>1065999</v>
      </c>
      <c r="F15" s="41">
        <f t="shared" si="1"/>
        <v>0.07653214299175627</v>
      </c>
      <c r="G15" s="37">
        <v>574157</v>
      </c>
      <c r="H15" s="41">
        <f t="shared" si="2"/>
        <v>0.04122092574544423</v>
      </c>
      <c r="I15" s="37">
        <v>194398</v>
      </c>
      <c r="J15" s="41">
        <f t="shared" si="3"/>
        <v>0.013956575506460546</v>
      </c>
      <c r="K15" s="37">
        <v>45011</v>
      </c>
      <c r="L15" s="41">
        <f t="shared" si="4"/>
        <v>0.0032315117445719382</v>
      </c>
      <c r="M15" s="37">
        <v>539438</v>
      </c>
      <c r="N15" s="41">
        <f t="shared" si="5"/>
        <v>0.03872831602204788</v>
      </c>
      <c r="O15" s="38">
        <f t="shared" si="6"/>
        <v>7156663</v>
      </c>
      <c r="P15" s="42">
        <f t="shared" si="7"/>
        <v>0.5138041931182031</v>
      </c>
      <c r="Q15" s="37">
        <v>584504</v>
      </c>
      <c r="R15" s="41">
        <f t="shared" si="8"/>
        <v>0.04196377642685735</v>
      </c>
      <c r="S15" s="37">
        <v>1134122</v>
      </c>
      <c r="T15" s="41">
        <f t="shared" si="9"/>
        <v>0.08142295356196076</v>
      </c>
      <c r="U15" s="39">
        <f t="shared" si="10"/>
        <v>8875289</v>
      </c>
      <c r="V15" s="43">
        <f t="shared" si="11"/>
        <v>0.6371909231070213</v>
      </c>
      <c r="W15" s="37">
        <v>696029</v>
      </c>
      <c r="X15" s="41">
        <f t="shared" si="12"/>
        <v>0.0499705824812304</v>
      </c>
      <c r="Y15" s="37">
        <v>405735</v>
      </c>
      <c r="Z15" s="41">
        <f t="shared" si="13"/>
        <v>0.02912926657225779</v>
      </c>
      <c r="AA15" s="37">
        <v>304893</v>
      </c>
      <c r="AB15" s="41">
        <f t="shared" si="14"/>
        <v>0.02188943392365804</v>
      </c>
      <c r="AC15" s="37">
        <v>1117563</v>
      </c>
      <c r="AD15" s="41">
        <f t="shared" si="15"/>
        <v>0.08023411965517427</v>
      </c>
      <c r="AE15" s="37">
        <v>946729</v>
      </c>
      <c r="AF15" s="41">
        <f t="shared" si="16"/>
        <v>0.06796929378211652</v>
      </c>
      <c r="AG15" s="37">
        <v>961152</v>
      </c>
      <c r="AH15" s="41">
        <f t="shared" si="17"/>
        <v>0.06900477608404185</v>
      </c>
      <c r="AI15" s="37">
        <v>0</v>
      </c>
      <c r="AJ15" s="41">
        <f t="shared" si="18"/>
        <v>0</v>
      </c>
      <c r="AK15" s="37">
        <v>5537</v>
      </c>
      <c r="AL15" s="41">
        <f t="shared" si="19"/>
        <v>0.00039752239518550626</v>
      </c>
      <c r="AM15" s="37">
        <v>20199</v>
      </c>
      <c r="AN15" s="41">
        <f t="shared" si="20"/>
        <v>0.0014501634206884669</v>
      </c>
      <c r="AO15" s="13">
        <f t="shared" si="21"/>
        <v>4457837</v>
      </c>
      <c r="AP15" s="44">
        <f t="shared" si="22"/>
        <v>0.3200451583143528</v>
      </c>
      <c r="AQ15" s="37">
        <v>106819</v>
      </c>
      <c r="AR15" s="41">
        <f t="shared" si="23"/>
        <v>0.007668944325685496</v>
      </c>
      <c r="AS15" s="37">
        <v>488830</v>
      </c>
      <c r="AT15" s="41">
        <f t="shared" si="24"/>
        <v>0.035094974252940406</v>
      </c>
      <c r="AU15" s="14">
        <f t="shared" si="25"/>
        <v>13928775</v>
      </c>
    </row>
    <row r="16" spans="1:47" ht="12.75">
      <c r="A16" s="52">
        <v>14</v>
      </c>
      <c r="B16" s="12" t="s">
        <v>42</v>
      </c>
      <c r="C16" s="37">
        <v>7877182</v>
      </c>
      <c r="D16" s="41">
        <f t="shared" si="0"/>
        <v>0.2659705424762059</v>
      </c>
      <c r="E16" s="37">
        <v>2623524</v>
      </c>
      <c r="F16" s="41">
        <f t="shared" si="1"/>
        <v>0.08858245264351458</v>
      </c>
      <c r="G16" s="37">
        <v>670329</v>
      </c>
      <c r="H16" s="41">
        <f t="shared" si="2"/>
        <v>0.022633445281260812</v>
      </c>
      <c r="I16" s="37">
        <v>458273</v>
      </c>
      <c r="J16" s="41">
        <f t="shared" si="3"/>
        <v>0.015473441950712614</v>
      </c>
      <c r="K16" s="37">
        <v>193378</v>
      </c>
      <c r="L16" s="41">
        <f t="shared" si="4"/>
        <v>0.006529346606814942</v>
      </c>
      <c r="M16" s="37">
        <v>886008</v>
      </c>
      <c r="N16" s="41">
        <f t="shared" si="5"/>
        <v>0.029915778053402627</v>
      </c>
      <c r="O16" s="38">
        <f t="shared" si="6"/>
        <v>12708694</v>
      </c>
      <c r="P16" s="42">
        <f t="shared" si="7"/>
        <v>0.42910500701191145</v>
      </c>
      <c r="Q16" s="37">
        <v>600311</v>
      </c>
      <c r="R16" s="41">
        <f t="shared" si="8"/>
        <v>0.020269309801961365</v>
      </c>
      <c r="S16" s="37">
        <v>1373977</v>
      </c>
      <c r="T16" s="41">
        <f t="shared" si="9"/>
        <v>0.04639189599019419</v>
      </c>
      <c r="U16" s="39">
        <f t="shared" si="10"/>
        <v>14682982</v>
      </c>
      <c r="V16" s="43">
        <f t="shared" si="11"/>
        <v>0.495766212804067</v>
      </c>
      <c r="W16" s="37">
        <v>1213317</v>
      </c>
      <c r="X16" s="41">
        <f t="shared" si="12"/>
        <v>0.040967262237384214</v>
      </c>
      <c r="Y16" s="37">
        <v>664664</v>
      </c>
      <c r="Z16" s="41">
        <f t="shared" si="13"/>
        <v>0.02244216835975161</v>
      </c>
      <c r="AA16" s="37">
        <v>241608</v>
      </c>
      <c r="AB16" s="41">
        <f t="shared" si="14"/>
        <v>0.00815781720247052</v>
      </c>
      <c r="AC16" s="37">
        <v>2138358</v>
      </c>
      <c r="AD16" s="41">
        <f t="shared" si="15"/>
        <v>0.07220097710936914</v>
      </c>
      <c r="AE16" s="37">
        <v>1037042</v>
      </c>
      <c r="AF16" s="41">
        <f t="shared" si="16"/>
        <v>0.035015392980714356</v>
      </c>
      <c r="AG16" s="37">
        <v>1606552</v>
      </c>
      <c r="AH16" s="41">
        <f t="shared" si="17"/>
        <v>0.05424471682338093</v>
      </c>
      <c r="AI16" s="37">
        <v>0</v>
      </c>
      <c r="AJ16" s="41">
        <f t="shared" si="18"/>
        <v>0</v>
      </c>
      <c r="AK16" s="37">
        <v>13540</v>
      </c>
      <c r="AL16" s="41">
        <f t="shared" si="19"/>
        <v>0.00045717378945006316</v>
      </c>
      <c r="AM16" s="37">
        <v>16582</v>
      </c>
      <c r="AN16" s="41">
        <f t="shared" si="20"/>
        <v>0.0005598859510089326</v>
      </c>
      <c r="AO16" s="13">
        <f t="shared" si="21"/>
        <v>6931663</v>
      </c>
      <c r="AP16" s="44">
        <f t="shared" si="22"/>
        <v>0.23404539445352976</v>
      </c>
      <c r="AQ16" s="37">
        <v>6861332</v>
      </c>
      <c r="AR16" s="41">
        <f t="shared" si="23"/>
        <v>0.23167069062887596</v>
      </c>
      <c r="AS16" s="37">
        <v>1140769</v>
      </c>
      <c r="AT16" s="41">
        <f t="shared" si="24"/>
        <v>0.03851770211352726</v>
      </c>
      <c r="AU16" s="14">
        <f t="shared" si="25"/>
        <v>29616746</v>
      </c>
    </row>
    <row r="17" spans="1:47" ht="12.75">
      <c r="A17" s="50">
        <v>15</v>
      </c>
      <c r="B17" s="15" t="s">
        <v>43</v>
      </c>
      <c r="C17" s="45">
        <v>10649747</v>
      </c>
      <c r="D17" s="47">
        <f t="shared" si="0"/>
        <v>0.35784258201417607</v>
      </c>
      <c r="E17" s="45">
        <v>2401327</v>
      </c>
      <c r="F17" s="47">
        <f t="shared" si="1"/>
        <v>0.08068708617588337</v>
      </c>
      <c r="G17" s="45">
        <v>762959</v>
      </c>
      <c r="H17" s="47">
        <f t="shared" si="2"/>
        <v>0.025636216384384885</v>
      </c>
      <c r="I17" s="45">
        <v>1819596</v>
      </c>
      <c r="J17" s="47">
        <f t="shared" si="3"/>
        <v>0.06114031918905367</v>
      </c>
      <c r="K17" s="45">
        <v>326390</v>
      </c>
      <c r="L17" s="47">
        <f t="shared" si="4"/>
        <v>0.01096704366250268</v>
      </c>
      <c r="M17" s="45">
        <v>390117</v>
      </c>
      <c r="N17" s="47">
        <f t="shared" si="5"/>
        <v>0.013108337180932498</v>
      </c>
      <c r="O17" s="16">
        <f t="shared" si="6"/>
        <v>16350136</v>
      </c>
      <c r="P17" s="55">
        <f t="shared" si="7"/>
        <v>0.5493815846069332</v>
      </c>
      <c r="Q17" s="45">
        <v>1209837</v>
      </c>
      <c r="R17" s="47">
        <f t="shared" si="8"/>
        <v>0.04065178223447794</v>
      </c>
      <c r="S17" s="45">
        <v>1556567</v>
      </c>
      <c r="T17" s="47">
        <f t="shared" si="9"/>
        <v>0.05230227106409758</v>
      </c>
      <c r="U17" s="17">
        <f t="shared" si="10"/>
        <v>19116540</v>
      </c>
      <c r="V17" s="58">
        <f t="shared" si="11"/>
        <v>0.6423356379055087</v>
      </c>
      <c r="W17" s="45">
        <v>1403304</v>
      </c>
      <c r="X17" s="47">
        <f t="shared" si="12"/>
        <v>0.047152474768726554</v>
      </c>
      <c r="Y17" s="45">
        <v>882430</v>
      </c>
      <c r="Z17" s="47">
        <f t="shared" si="13"/>
        <v>0.02965056631361941</v>
      </c>
      <c r="AA17" s="45">
        <v>274703</v>
      </c>
      <c r="AB17" s="47">
        <f t="shared" si="14"/>
        <v>0.009230306673674051</v>
      </c>
      <c r="AC17" s="45">
        <v>2295114</v>
      </c>
      <c r="AD17" s="47">
        <f t="shared" si="15"/>
        <v>0.07711821884377945</v>
      </c>
      <c r="AE17" s="45">
        <v>1134977</v>
      </c>
      <c r="AF17" s="47">
        <f t="shared" si="16"/>
        <v>0.03813640833032968</v>
      </c>
      <c r="AG17" s="45">
        <v>1795695</v>
      </c>
      <c r="AH17" s="47">
        <f t="shared" si="17"/>
        <v>0.06033722071613024</v>
      </c>
      <c r="AI17" s="45">
        <v>0</v>
      </c>
      <c r="AJ17" s="47">
        <f t="shared" si="18"/>
        <v>0</v>
      </c>
      <c r="AK17" s="45">
        <v>52523</v>
      </c>
      <c r="AL17" s="47">
        <f t="shared" si="19"/>
        <v>0.0017648274588241927</v>
      </c>
      <c r="AM17" s="45">
        <v>381198</v>
      </c>
      <c r="AN17" s="47">
        <f t="shared" si="20"/>
        <v>0.01280864949924537</v>
      </c>
      <c r="AO17" s="18">
        <f t="shared" si="21"/>
        <v>8219944</v>
      </c>
      <c r="AP17" s="60">
        <f t="shared" si="22"/>
        <v>0.27619867260432895</v>
      </c>
      <c r="AQ17" s="45">
        <v>1379805</v>
      </c>
      <c r="AR17" s="47">
        <f t="shared" si="23"/>
        <v>0.046362883914150284</v>
      </c>
      <c r="AS17" s="45">
        <v>1044694</v>
      </c>
      <c r="AT17" s="47">
        <f t="shared" si="24"/>
        <v>0.03510280557601206</v>
      </c>
      <c r="AU17" s="19">
        <f t="shared" si="25"/>
        <v>29760983</v>
      </c>
    </row>
    <row r="18" spans="1:47" ht="12.75">
      <c r="A18" s="51">
        <v>16</v>
      </c>
      <c r="B18" s="12" t="s">
        <v>44</v>
      </c>
      <c r="C18" s="37">
        <v>14220131</v>
      </c>
      <c r="D18" s="46">
        <f t="shared" si="0"/>
        <v>0.2890101821698538</v>
      </c>
      <c r="E18" s="37">
        <v>4525330</v>
      </c>
      <c r="F18" s="46">
        <f t="shared" si="1"/>
        <v>0.09197288320893138</v>
      </c>
      <c r="G18" s="37">
        <v>1104535</v>
      </c>
      <c r="H18" s="46">
        <f t="shared" si="2"/>
        <v>0.022448587960475153</v>
      </c>
      <c r="I18" s="37">
        <v>1680538</v>
      </c>
      <c r="J18" s="46">
        <f t="shared" si="3"/>
        <v>0.0341552826428506</v>
      </c>
      <c r="K18" s="37">
        <v>183058</v>
      </c>
      <c r="L18" s="46">
        <f t="shared" si="4"/>
        <v>0.0037204738780289084</v>
      </c>
      <c r="M18" s="37">
        <v>2607683</v>
      </c>
      <c r="N18" s="46">
        <f t="shared" si="5"/>
        <v>0.05299859325284914</v>
      </c>
      <c r="O18" s="53">
        <f t="shared" si="6"/>
        <v>24321275</v>
      </c>
      <c r="P18" s="56">
        <f t="shared" si="7"/>
        <v>0.494306003112989</v>
      </c>
      <c r="Q18" s="37">
        <v>1252061</v>
      </c>
      <c r="R18" s="46">
        <f t="shared" si="8"/>
        <v>0.025446908871498395</v>
      </c>
      <c r="S18" s="37">
        <v>3074214</v>
      </c>
      <c r="T18" s="46">
        <f t="shared" si="9"/>
        <v>0.0624803771617234</v>
      </c>
      <c r="U18" s="54">
        <f t="shared" si="10"/>
        <v>28647550</v>
      </c>
      <c r="V18" s="59">
        <f t="shared" si="11"/>
        <v>0.5822332891462109</v>
      </c>
      <c r="W18" s="37">
        <v>2331391</v>
      </c>
      <c r="X18" s="46">
        <f t="shared" si="12"/>
        <v>0.04738322998706254</v>
      </c>
      <c r="Y18" s="37">
        <v>1133119</v>
      </c>
      <c r="Z18" s="46">
        <f t="shared" si="13"/>
        <v>0.023029529658350024</v>
      </c>
      <c r="AA18" s="37">
        <v>581764</v>
      </c>
      <c r="AB18" s="46">
        <f t="shared" si="14"/>
        <v>0.011823781343495559</v>
      </c>
      <c r="AC18" s="37">
        <v>3579155</v>
      </c>
      <c r="AD18" s="46">
        <f t="shared" si="15"/>
        <v>0.07274280655812124</v>
      </c>
      <c r="AE18" s="37">
        <v>3130908</v>
      </c>
      <c r="AF18" s="46">
        <f t="shared" si="16"/>
        <v>0.06363262697348236</v>
      </c>
      <c r="AG18" s="37">
        <v>2587751</v>
      </c>
      <c r="AH18" s="46">
        <f t="shared" si="17"/>
        <v>0.05259349494883144</v>
      </c>
      <c r="AI18" s="37">
        <v>0</v>
      </c>
      <c r="AJ18" s="46">
        <f t="shared" si="18"/>
        <v>0</v>
      </c>
      <c r="AK18" s="37">
        <v>0</v>
      </c>
      <c r="AL18" s="46">
        <f t="shared" si="19"/>
        <v>0</v>
      </c>
      <c r="AM18" s="37">
        <v>139762</v>
      </c>
      <c r="AN18" s="46">
        <f t="shared" si="20"/>
        <v>0.0028405252441361553</v>
      </c>
      <c r="AO18" s="13">
        <f t="shared" si="21"/>
        <v>13483850</v>
      </c>
      <c r="AP18" s="40">
        <f t="shared" si="22"/>
        <v>0.27404599471347935</v>
      </c>
      <c r="AQ18" s="37">
        <v>383263</v>
      </c>
      <c r="AR18" s="46">
        <f t="shared" si="23"/>
        <v>0.007789443673125423</v>
      </c>
      <c r="AS18" s="37">
        <v>6688209</v>
      </c>
      <c r="AT18" s="46">
        <f t="shared" si="24"/>
        <v>0.13593127246718445</v>
      </c>
      <c r="AU18" s="14">
        <f t="shared" si="25"/>
        <v>49202872</v>
      </c>
    </row>
    <row r="19" spans="1:47" ht="12.75">
      <c r="A19" s="52">
        <v>17</v>
      </c>
      <c r="B19" s="12" t="s">
        <v>45</v>
      </c>
      <c r="C19" s="37">
        <v>128802473</v>
      </c>
      <c r="D19" s="41">
        <f t="shared" si="0"/>
        <v>0.2952723663921347</v>
      </c>
      <c r="E19" s="37">
        <v>57949187</v>
      </c>
      <c r="F19" s="41">
        <f t="shared" si="1"/>
        <v>0.13284522554151837</v>
      </c>
      <c r="G19" s="37">
        <v>9156529</v>
      </c>
      <c r="H19" s="41">
        <f t="shared" si="2"/>
        <v>0.020990823567247865</v>
      </c>
      <c r="I19" s="37">
        <v>9087398</v>
      </c>
      <c r="J19" s="41">
        <f t="shared" si="3"/>
        <v>0.020832344669400503</v>
      </c>
      <c r="K19" s="37">
        <v>1353842</v>
      </c>
      <c r="L19" s="41">
        <f t="shared" si="4"/>
        <v>0.0031036060236286026</v>
      </c>
      <c r="M19" s="37">
        <v>19122349</v>
      </c>
      <c r="N19" s="41">
        <f t="shared" si="5"/>
        <v>0.043836900866074766</v>
      </c>
      <c r="O19" s="38">
        <f t="shared" si="6"/>
        <v>225471778</v>
      </c>
      <c r="P19" s="42">
        <f t="shared" si="7"/>
        <v>0.5168812670600048</v>
      </c>
      <c r="Q19" s="37">
        <v>20336852</v>
      </c>
      <c r="R19" s="41">
        <f t="shared" si="8"/>
        <v>0.04662108013257337</v>
      </c>
      <c r="S19" s="37">
        <v>14382959</v>
      </c>
      <c r="T19" s="41">
        <f t="shared" si="9"/>
        <v>0.03297211800934173</v>
      </c>
      <c r="U19" s="39">
        <f t="shared" si="10"/>
        <v>260191589</v>
      </c>
      <c r="V19" s="43">
        <f t="shared" si="11"/>
        <v>0.5964744652019199</v>
      </c>
      <c r="W19" s="37">
        <v>19125994</v>
      </c>
      <c r="X19" s="41">
        <f t="shared" si="12"/>
        <v>0.04384525682190722</v>
      </c>
      <c r="Y19" s="37">
        <v>8967625</v>
      </c>
      <c r="Z19" s="41">
        <f t="shared" si="13"/>
        <v>0.020557771857899556</v>
      </c>
      <c r="AA19" s="37">
        <v>4306460</v>
      </c>
      <c r="AB19" s="41">
        <f t="shared" si="14"/>
        <v>0.009872315378393958</v>
      </c>
      <c r="AC19" s="37">
        <v>59673135</v>
      </c>
      <c r="AD19" s="41">
        <f t="shared" si="15"/>
        <v>0.13679727858553864</v>
      </c>
      <c r="AE19" s="37">
        <v>20907507</v>
      </c>
      <c r="AF19" s="41">
        <f t="shared" si="16"/>
        <v>0.04792927436455449</v>
      </c>
      <c r="AG19" s="37">
        <v>27774514</v>
      </c>
      <c r="AH19" s="41">
        <f t="shared" si="17"/>
        <v>0.06367149856021379</v>
      </c>
      <c r="AI19" s="37">
        <v>0</v>
      </c>
      <c r="AJ19" s="41">
        <f t="shared" si="18"/>
        <v>0</v>
      </c>
      <c r="AK19" s="37">
        <v>5404</v>
      </c>
      <c r="AL19" s="41">
        <f t="shared" si="19"/>
        <v>1.2388363599067667E-05</v>
      </c>
      <c r="AM19" s="37">
        <v>5401406</v>
      </c>
      <c r="AN19" s="41">
        <f t="shared" si="20"/>
        <v>0.012382417001144652</v>
      </c>
      <c r="AO19" s="13">
        <f t="shared" si="21"/>
        <v>146162045</v>
      </c>
      <c r="AP19" s="44">
        <f t="shared" si="22"/>
        <v>0.33506820093325135</v>
      </c>
      <c r="AQ19" s="37">
        <v>29019455</v>
      </c>
      <c r="AR19" s="41">
        <f t="shared" si="23"/>
        <v>0.06652545521591086</v>
      </c>
      <c r="AS19" s="37">
        <v>842716</v>
      </c>
      <c r="AT19" s="41">
        <f t="shared" si="24"/>
        <v>0.0019318786489178218</v>
      </c>
      <c r="AU19" s="14">
        <f t="shared" si="25"/>
        <v>436215805</v>
      </c>
    </row>
    <row r="20" spans="1:47" ht="12.75">
      <c r="A20" s="52">
        <v>18</v>
      </c>
      <c r="B20" s="12" t="s">
        <v>46</v>
      </c>
      <c r="C20" s="37">
        <v>5133594</v>
      </c>
      <c r="D20" s="41">
        <f t="shared" si="0"/>
        <v>0.3684363055734023</v>
      </c>
      <c r="E20" s="37">
        <v>1119030</v>
      </c>
      <c r="F20" s="41">
        <f t="shared" si="1"/>
        <v>0.08031240472577386</v>
      </c>
      <c r="G20" s="37">
        <v>456928</v>
      </c>
      <c r="H20" s="41">
        <f t="shared" si="2"/>
        <v>0.03279356806031867</v>
      </c>
      <c r="I20" s="37">
        <v>33964</v>
      </c>
      <c r="J20" s="41">
        <f t="shared" si="3"/>
        <v>0.002437584795855503</v>
      </c>
      <c r="K20" s="37">
        <v>84197</v>
      </c>
      <c r="L20" s="41">
        <f t="shared" si="4"/>
        <v>0.006042790220723289</v>
      </c>
      <c r="M20" s="37">
        <v>1391878</v>
      </c>
      <c r="N20" s="41">
        <f t="shared" si="5"/>
        <v>0.09989461342850564</v>
      </c>
      <c r="O20" s="38">
        <f t="shared" si="6"/>
        <v>8219591</v>
      </c>
      <c r="P20" s="42">
        <f t="shared" si="7"/>
        <v>0.5899172668045792</v>
      </c>
      <c r="Q20" s="37">
        <v>456604</v>
      </c>
      <c r="R20" s="41">
        <f t="shared" si="8"/>
        <v>0.03277031468987181</v>
      </c>
      <c r="S20" s="37">
        <v>626737</v>
      </c>
      <c r="T20" s="41">
        <f t="shared" si="9"/>
        <v>0.04498070257331558</v>
      </c>
      <c r="U20" s="39">
        <f t="shared" si="10"/>
        <v>9302932</v>
      </c>
      <c r="V20" s="43">
        <f t="shared" si="11"/>
        <v>0.6676682840677667</v>
      </c>
      <c r="W20" s="37">
        <v>789330</v>
      </c>
      <c r="X20" s="41">
        <f t="shared" si="12"/>
        <v>0.05664994720623673</v>
      </c>
      <c r="Y20" s="37">
        <v>418585</v>
      </c>
      <c r="Z20" s="41">
        <f t="shared" si="13"/>
        <v>0.03004170391512118</v>
      </c>
      <c r="AA20" s="37">
        <v>210833</v>
      </c>
      <c r="AB20" s="41">
        <f t="shared" si="14"/>
        <v>0.015131413121675989</v>
      </c>
      <c r="AC20" s="37">
        <v>1092176</v>
      </c>
      <c r="AD20" s="41">
        <f t="shared" si="15"/>
        <v>0.07838510222583558</v>
      </c>
      <c r="AE20" s="37">
        <v>620809</v>
      </c>
      <c r="AF20" s="41">
        <f t="shared" si="16"/>
        <v>0.04455525201773227</v>
      </c>
      <c r="AG20" s="37">
        <v>1299182</v>
      </c>
      <c r="AH20" s="41">
        <f t="shared" si="17"/>
        <v>0.0932418528515235</v>
      </c>
      <c r="AI20" s="37">
        <v>0</v>
      </c>
      <c r="AJ20" s="41">
        <f t="shared" si="18"/>
        <v>0</v>
      </c>
      <c r="AK20" s="37">
        <v>5649</v>
      </c>
      <c r="AL20" s="41">
        <f t="shared" si="19"/>
        <v>0.00040542681992073186</v>
      </c>
      <c r="AM20" s="37">
        <v>8212</v>
      </c>
      <c r="AN20" s="41">
        <f t="shared" si="20"/>
        <v>0.0005893724633013011</v>
      </c>
      <c r="AO20" s="13">
        <f t="shared" si="21"/>
        <v>4444776</v>
      </c>
      <c r="AP20" s="44">
        <f t="shared" si="22"/>
        <v>0.3190000706213473</v>
      </c>
      <c r="AQ20" s="37">
        <v>185756</v>
      </c>
      <c r="AR20" s="41">
        <f t="shared" si="23"/>
        <v>0.01333164531088608</v>
      </c>
      <c r="AS20" s="37">
        <v>0</v>
      </c>
      <c r="AT20" s="41">
        <f t="shared" si="24"/>
        <v>0</v>
      </c>
      <c r="AU20" s="14">
        <f t="shared" si="25"/>
        <v>13933464</v>
      </c>
    </row>
    <row r="21" spans="1:47" ht="12.75">
      <c r="A21" s="52">
        <v>19</v>
      </c>
      <c r="B21" s="12" t="s">
        <v>47</v>
      </c>
      <c r="C21" s="37">
        <v>7016215</v>
      </c>
      <c r="D21" s="41">
        <f t="shared" si="0"/>
        <v>0.3707599527052467</v>
      </c>
      <c r="E21" s="37">
        <v>1955545</v>
      </c>
      <c r="F21" s="41">
        <f t="shared" si="1"/>
        <v>0.10333745070710941</v>
      </c>
      <c r="G21" s="37">
        <v>384561</v>
      </c>
      <c r="H21" s="41">
        <f t="shared" si="2"/>
        <v>0.020321472214332423</v>
      </c>
      <c r="I21" s="37">
        <v>310028</v>
      </c>
      <c r="J21" s="41">
        <f t="shared" si="3"/>
        <v>0.016382902550349757</v>
      </c>
      <c r="K21" s="37">
        <v>47880</v>
      </c>
      <c r="L21" s="41">
        <f t="shared" si="4"/>
        <v>0.0025301371944171053</v>
      </c>
      <c r="M21" s="37">
        <v>877073</v>
      </c>
      <c r="N21" s="41">
        <f t="shared" si="5"/>
        <v>0.0463474314853591</v>
      </c>
      <c r="O21" s="38">
        <f t="shared" si="6"/>
        <v>10591302</v>
      </c>
      <c r="P21" s="42">
        <f t="shared" si="7"/>
        <v>0.5596793468568144</v>
      </c>
      <c r="Q21" s="37">
        <v>870893</v>
      </c>
      <c r="R21" s="41">
        <f t="shared" si="8"/>
        <v>0.046020859892595994</v>
      </c>
      <c r="S21" s="37">
        <v>1440346</v>
      </c>
      <c r="T21" s="41">
        <f t="shared" si="9"/>
        <v>0.07611263549352339</v>
      </c>
      <c r="U21" s="39">
        <f t="shared" si="10"/>
        <v>12902541</v>
      </c>
      <c r="V21" s="43">
        <f t="shared" si="11"/>
        <v>0.6818128422429338</v>
      </c>
      <c r="W21" s="37">
        <v>947675</v>
      </c>
      <c r="X21" s="41">
        <f t="shared" si="12"/>
        <v>0.05007827413782854</v>
      </c>
      <c r="Y21" s="37">
        <v>533094</v>
      </c>
      <c r="Z21" s="41">
        <f t="shared" si="13"/>
        <v>0.028170446063504436</v>
      </c>
      <c r="AA21" s="37">
        <v>199726</v>
      </c>
      <c r="AB21" s="41">
        <f t="shared" si="14"/>
        <v>0.01055418089582604</v>
      </c>
      <c r="AC21" s="37">
        <v>1329204</v>
      </c>
      <c r="AD21" s="41">
        <f t="shared" si="15"/>
        <v>0.0702395254671678</v>
      </c>
      <c r="AE21" s="37">
        <v>1063159</v>
      </c>
      <c r="AF21" s="41">
        <f t="shared" si="16"/>
        <v>0.05618082977191511</v>
      </c>
      <c r="AG21" s="37">
        <v>1214388</v>
      </c>
      <c r="AH21" s="41">
        <f t="shared" si="17"/>
        <v>0.06417226915734753</v>
      </c>
      <c r="AI21" s="37">
        <v>0</v>
      </c>
      <c r="AJ21" s="41">
        <f t="shared" si="18"/>
        <v>0</v>
      </c>
      <c r="AK21" s="37">
        <v>5326</v>
      </c>
      <c r="AL21" s="41">
        <f t="shared" si="19"/>
        <v>0.00028144341473403307</v>
      </c>
      <c r="AM21" s="37">
        <v>6534</v>
      </c>
      <c r="AN21" s="41">
        <f t="shared" si="20"/>
        <v>0.0003452781208922591</v>
      </c>
      <c r="AO21" s="13">
        <f t="shared" si="21"/>
        <v>5299106</v>
      </c>
      <c r="AP21" s="44">
        <f t="shared" si="22"/>
        <v>0.28002224702921574</v>
      </c>
      <c r="AQ21" s="37">
        <v>722228</v>
      </c>
      <c r="AR21" s="41">
        <f t="shared" si="23"/>
        <v>0.0381649107278504</v>
      </c>
      <c r="AS21" s="37">
        <v>0</v>
      </c>
      <c r="AT21" s="41">
        <f t="shared" si="24"/>
        <v>0</v>
      </c>
      <c r="AU21" s="14">
        <f t="shared" si="25"/>
        <v>18923875</v>
      </c>
    </row>
    <row r="22" spans="1:47" ht="12.75">
      <c r="A22" s="50">
        <v>20</v>
      </c>
      <c r="B22" s="15" t="s">
        <v>48</v>
      </c>
      <c r="C22" s="45">
        <v>16024172</v>
      </c>
      <c r="D22" s="47">
        <f t="shared" si="0"/>
        <v>0.36310749606803944</v>
      </c>
      <c r="E22" s="45">
        <v>5137877</v>
      </c>
      <c r="F22" s="47">
        <f t="shared" si="1"/>
        <v>0.11642421540255372</v>
      </c>
      <c r="G22" s="45">
        <v>898306</v>
      </c>
      <c r="H22" s="47">
        <f t="shared" si="2"/>
        <v>0.020355600424339943</v>
      </c>
      <c r="I22" s="45">
        <v>822865</v>
      </c>
      <c r="J22" s="47">
        <f t="shared" si="3"/>
        <v>0.01864610850108369</v>
      </c>
      <c r="K22" s="45">
        <v>83274</v>
      </c>
      <c r="L22" s="47">
        <f t="shared" si="4"/>
        <v>0.0018869875852287354</v>
      </c>
      <c r="M22" s="45">
        <v>2822510</v>
      </c>
      <c r="N22" s="47">
        <f t="shared" si="5"/>
        <v>0.06395803407046566</v>
      </c>
      <c r="O22" s="16">
        <f t="shared" si="6"/>
        <v>25789004</v>
      </c>
      <c r="P22" s="55">
        <f t="shared" si="7"/>
        <v>0.5843784420517112</v>
      </c>
      <c r="Q22" s="45">
        <v>1119959</v>
      </c>
      <c r="R22" s="47">
        <f t="shared" si="8"/>
        <v>0.025378254064476177</v>
      </c>
      <c r="S22" s="45">
        <v>2028291</v>
      </c>
      <c r="T22" s="47">
        <f t="shared" si="9"/>
        <v>0.04596104349774451</v>
      </c>
      <c r="U22" s="17">
        <f t="shared" si="10"/>
        <v>28937254</v>
      </c>
      <c r="V22" s="58">
        <f t="shared" si="11"/>
        <v>0.6557177396139319</v>
      </c>
      <c r="W22" s="45">
        <v>2218935</v>
      </c>
      <c r="X22" s="47">
        <f t="shared" si="12"/>
        <v>0.050281033665123855</v>
      </c>
      <c r="Y22" s="45">
        <v>917743</v>
      </c>
      <c r="Z22" s="47">
        <f t="shared" si="13"/>
        <v>0.020796042551463546</v>
      </c>
      <c r="AA22" s="45">
        <v>295247</v>
      </c>
      <c r="AB22" s="47">
        <f t="shared" si="14"/>
        <v>0.006690292571223052</v>
      </c>
      <c r="AC22" s="45">
        <v>3812875</v>
      </c>
      <c r="AD22" s="47">
        <f t="shared" si="15"/>
        <v>0.08639969004766211</v>
      </c>
      <c r="AE22" s="45">
        <v>2550795</v>
      </c>
      <c r="AF22" s="47">
        <f t="shared" si="16"/>
        <v>0.05780097626466282</v>
      </c>
      <c r="AG22" s="45">
        <v>2691767</v>
      </c>
      <c r="AH22" s="47">
        <f t="shared" si="17"/>
        <v>0.06099539966049904</v>
      </c>
      <c r="AI22" s="45">
        <v>0</v>
      </c>
      <c r="AJ22" s="47">
        <f t="shared" si="18"/>
        <v>0</v>
      </c>
      <c r="AK22" s="45">
        <v>1219</v>
      </c>
      <c r="AL22" s="47">
        <f t="shared" si="19"/>
        <v>2.7622521632128016E-05</v>
      </c>
      <c r="AM22" s="45">
        <v>328522</v>
      </c>
      <c r="AN22" s="47">
        <f t="shared" si="20"/>
        <v>0.007444303569835898</v>
      </c>
      <c r="AO22" s="18">
        <f t="shared" si="21"/>
        <v>12817103</v>
      </c>
      <c r="AP22" s="60">
        <f t="shared" si="22"/>
        <v>0.2904353608521025</v>
      </c>
      <c r="AQ22" s="45">
        <v>1714892</v>
      </c>
      <c r="AR22" s="47">
        <f t="shared" si="23"/>
        <v>0.038859426880035505</v>
      </c>
      <c r="AS22" s="45">
        <v>661407</v>
      </c>
      <c r="AT22" s="47">
        <f t="shared" si="24"/>
        <v>0.014987472653930184</v>
      </c>
      <c r="AU22" s="19">
        <f t="shared" si="25"/>
        <v>44130656</v>
      </c>
    </row>
    <row r="23" spans="1:47" ht="12.75">
      <c r="A23" s="51">
        <v>21</v>
      </c>
      <c r="B23" s="12" t="s">
        <v>49</v>
      </c>
      <c r="C23" s="37">
        <v>10628456</v>
      </c>
      <c r="D23" s="46">
        <f t="shared" si="0"/>
        <v>0.42742009913484924</v>
      </c>
      <c r="E23" s="37">
        <v>2122351</v>
      </c>
      <c r="F23" s="46">
        <f t="shared" si="1"/>
        <v>0.08534969470814448</v>
      </c>
      <c r="G23" s="37">
        <v>629186</v>
      </c>
      <c r="H23" s="46">
        <f t="shared" si="2"/>
        <v>0.02530252206851675</v>
      </c>
      <c r="I23" s="37">
        <v>1214159</v>
      </c>
      <c r="J23" s="46">
        <f t="shared" si="3"/>
        <v>0.04882703189865672</v>
      </c>
      <c r="K23" s="37">
        <v>40677</v>
      </c>
      <c r="L23" s="46">
        <f t="shared" si="4"/>
        <v>0.0016358130825877496</v>
      </c>
      <c r="M23" s="37">
        <v>1260495</v>
      </c>
      <c r="N23" s="46">
        <f t="shared" si="5"/>
        <v>0.050690419931077646</v>
      </c>
      <c r="O23" s="53">
        <f t="shared" si="6"/>
        <v>15895324</v>
      </c>
      <c r="P23" s="56">
        <f t="shared" si="7"/>
        <v>0.6392255808238326</v>
      </c>
      <c r="Q23" s="37">
        <v>510795</v>
      </c>
      <c r="R23" s="46">
        <f t="shared" si="8"/>
        <v>0.02054146430465397</v>
      </c>
      <c r="S23" s="37">
        <v>852068</v>
      </c>
      <c r="T23" s="46">
        <f t="shared" si="9"/>
        <v>0.03426565335827073</v>
      </c>
      <c r="U23" s="54">
        <f t="shared" si="10"/>
        <v>17258187</v>
      </c>
      <c r="V23" s="59">
        <f t="shared" si="11"/>
        <v>0.6940326984867573</v>
      </c>
      <c r="W23" s="37">
        <v>1041706</v>
      </c>
      <c r="X23" s="46">
        <f t="shared" si="12"/>
        <v>0.04189188738132493</v>
      </c>
      <c r="Y23" s="37">
        <v>594520</v>
      </c>
      <c r="Z23" s="46">
        <f t="shared" si="13"/>
        <v>0.02390843950783167</v>
      </c>
      <c r="AA23" s="37">
        <v>333551</v>
      </c>
      <c r="AB23" s="46">
        <f t="shared" si="14"/>
        <v>0.013413651191342194</v>
      </c>
      <c r="AC23" s="37">
        <v>1768356</v>
      </c>
      <c r="AD23" s="46">
        <f t="shared" si="15"/>
        <v>0.07111389432535689</v>
      </c>
      <c r="AE23" s="37">
        <v>1886149</v>
      </c>
      <c r="AF23" s="46">
        <f t="shared" si="16"/>
        <v>0.07585090370257888</v>
      </c>
      <c r="AG23" s="37">
        <v>1941955</v>
      </c>
      <c r="AH23" s="46">
        <f t="shared" si="17"/>
        <v>0.07809512488130131</v>
      </c>
      <c r="AI23" s="37">
        <v>0</v>
      </c>
      <c r="AJ23" s="46">
        <f t="shared" si="18"/>
        <v>0</v>
      </c>
      <c r="AK23" s="37">
        <v>1500</v>
      </c>
      <c r="AL23" s="46">
        <f t="shared" si="19"/>
        <v>6.0322040068874904E-05</v>
      </c>
      <c r="AM23" s="37">
        <v>4609</v>
      </c>
      <c r="AN23" s="46">
        <f t="shared" si="20"/>
        <v>0.00018534952178496294</v>
      </c>
      <c r="AO23" s="13">
        <f t="shared" si="21"/>
        <v>7572346</v>
      </c>
      <c r="AP23" s="40">
        <f t="shared" si="22"/>
        <v>0.30451957255158973</v>
      </c>
      <c r="AQ23" s="37">
        <v>36000</v>
      </c>
      <c r="AR23" s="46">
        <f t="shared" si="23"/>
        <v>0.0014477289616529976</v>
      </c>
      <c r="AS23" s="37">
        <v>0</v>
      </c>
      <c r="AT23" s="46">
        <f t="shared" si="24"/>
        <v>0</v>
      </c>
      <c r="AU23" s="14">
        <f t="shared" si="25"/>
        <v>24866533</v>
      </c>
    </row>
    <row r="24" spans="1:47" ht="12.75">
      <c r="A24" s="52">
        <v>22</v>
      </c>
      <c r="B24" s="12" t="s">
        <v>50</v>
      </c>
      <c r="C24" s="37">
        <v>7978471</v>
      </c>
      <c r="D24" s="41">
        <f t="shared" si="0"/>
        <v>0.32818927628952305</v>
      </c>
      <c r="E24" s="37">
        <v>3193351</v>
      </c>
      <c r="F24" s="41">
        <f t="shared" si="1"/>
        <v>0.13135644080531528</v>
      </c>
      <c r="G24" s="37">
        <v>700642</v>
      </c>
      <c r="H24" s="41">
        <f t="shared" si="2"/>
        <v>0.028820458320653667</v>
      </c>
      <c r="I24" s="37">
        <v>478540</v>
      </c>
      <c r="J24" s="41">
        <f t="shared" si="3"/>
        <v>0.019684435310423305</v>
      </c>
      <c r="K24" s="37">
        <v>33022</v>
      </c>
      <c r="L24" s="41">
        <f t="shared" si="4"/>
        <v>0.0013583387445580274</v>
      </c>
      <c r="M24" s="37">
        <v>557771</v>
      </c>
      <c r="N24" s="41">
        <f t="shared" si="5"/>
        <v>0.022943551568374885</v>
      </c>
      <c r="O24" s="38">
        <f t="shared" si="6"/>
        <v>12941797</v>
      </c>
      <c r="P24" s="42">
        <f t="shared" si="7"/>
        <v>0.5323525010388482</v>
      </c>
      <c r="Q24" s="37">
        <v>803052</v>
      </c>
      <c r="R24" s="41">
        <f t="shared" si="8"/>
        <v>0.03303302784491591</v>
      </c>
      <c r="S24" s="37">
        <v>1411309</v>
      </c>
      <c r="T24" s="41">
        <f t="shared" si="9"/>
        <v>0.058053288572571166</v>
      </c>
      <c r="U24" s="39">
        <f t="shared" si="10"/>
        <v>15156158</v>
      </c>
      <c r="V24" s="43">
        <f t="shared" si="11"/>
        <v>0.6234388174563352</v>
      </c>
      <c r="W24" s="37">
        <v>1458721</v>
      </c>
      <c r="X24" s="41">
        <f t="shared" si="12"/>
        <v>0.060003550717716375</v>
      </c>
      <c r="Y24" s="37">
        <v>602618</v>
      </c>
      <c r="Z24" s="41">
        <f t="shared" si="13"/>
        <v>0.024788304087216682</v>
      </c>
      <c r="AA24" s="37">
        <v>306162</v>
      </c>
      <c r="AB24" s="41">
        <f t="shared" si="14"/>
        <v>0.012593777079261546</v>
      </c>
      <c r="AC24" s="37">
        <v>1667519</v>
      </c>
      <c r="AD24" s="41">
        <f t="shared" si="15"/>
        <v>0.06859232223931491</v>
      </c>
      <c r="AE24" s="37">
        <v>2082401</v>
      </c>
      <c r="AF24" s="41">
        <f t="shared" si="16"/>
        <v>0.08565822663698082</v>
      </c>
      <c r="AG24" s="37">
        <v>1893163</v>
      </c>
      <c r="AH24" s="41">
        <f t="shared" si="17"/>
        <v>0.07787404314286563</v>
      </c>
      <c r="AI24" s="37">
        <v>0</v>
      </c>
      <c r="AJ24" s="41">
        <f t="shared" si="18"/>
        <v>0</v>
      </c>
      <c r="AK24" s="37">
        <v>2332</v>
      </c>
      <c r="AL24" s="41">
        <f t="shared" si="19"/>
        <v>9.592532106805523E-05</v>
      </c>
      <c r="AM24" s="37">
        <v>15769</v>
      </c>
      <c r="AN24" s="41">
        <f t="shared" si="20"/>
        <v>0.0006486476792119052</v>
      </c>
      <c r="AO24" s="13">
        <f t="shared" si="21"/>
        <v>8028685</v>
      </c>
      <c r="AP24" s="44">
        <f t="shared" si="22"/>
        <v>0.33025479690363596</v>
      </c>
      <c r="AQ24" s="37">
        <v>515765</v>
      </c>
      <c r="AR24" s="41">
        <f t="shared" si="23"/>
        <v>0.021215661758432893</v>
      </c>
      <c r="AS24" s="37">
        <v>609970</v>
      </c>
      <c r="AT24" s="41">
        <f t="shared" si="24"/>
        <v>0.025090723881595906</v>
      </c>
      <c r="AU24" s="14">
        <f t="shared" si="25"/>
        <v>24310578</v>
      </c>
    </row>
    <row r="25" spans="1:47" ht="12.75">
      <c r="A25" s="52">
        <v>23</v>
      </c>
      <c r="B25" s="12" t="s">
        <v>51</v>
      </c>
      <c r="C25" s="37">
        <v>34369994</v>
      </c>
      <c r="D25" s="41">
        <f t="shared" si="0"/>
        <v>0.313589187727586</v>
      </c>
      <c r="E25" s="37">
        <v>15881879</v>
      </c>
      <c r="F25" s="41">
        <f t="shared" si="1"/>
        <v>0.14490504523212328</v>
      </c>
      <c r="G25" s="37">
        <v>2830468</v>
      </c>
      <c r="H25" s="41">
        <f t="shared" si="2"/>
        <v>0.02582497282393837</v>
      </c>
      <c r="I25" s="37">
        <v>1459426</v>
      </c>
      <c r="J25" s="41">
        <f t="shared" si="3"/>
        <v>0.013315690828707155</v>
      </c>
      <c r="K25" s="37">
        <v>115518</v>
      </c>
      <c r="L25" s="41">
        <f t="shared" si="4"/>
        <v>0.0010539773672324552</v>
      </c>
      <c r="M25" s="37">
        <v>5829586</v>
      </c>
      <c r="N25" s="41">
        <f t="shared" si="5"/>
        <v>0.05318869530579805</v>
      </c>
      <c r="O25" s="38">
        <f t="shared" si="6"/>
        <v>60486871</v>
      </c>
      <c r="P25" s="42">
        <f t="shared" si="7"/>
        <v>0.5518775692853853</v>
      </c>
      <c r="Q25" s="37">
        <v>3306501</v>
      </c>
      <c r="R25" s="41">
        <f t="shared" si="8"/>
        <v>0.030168261385511177</v>
      </c>
      <c r="S25" s="37">
        <v>4219647</v>
      </c>
      <c r="T25" s="41">
        <f t="shared" si="9"/>
        <v>0.03849973541534936</v>
      </c>
      <c r="U25" s="39">
        <f t="shared" si="10"/>
        <v>68013019</v>
      </c>
      <c r="V25" s="43">
        <f t="shared" si="11"/>
        <v>0.6205455660862459</v>
      </c>
      <c r="W25" s="37">
        <v>4295004</v>
      </c>
      <c r="X25" s="41">
        <f t="shared" si="12"/>
        <v>0.03918728690050783</v>
      </c>
      <c r="Y25" s="37">
        <v>1554594</v>
      </c>
      <c r="Z25" s="41">
        <f t="shared" si="13"/>
        <v>0.014183996357583852</v>
      </c>
      <c r="AA25" s="37">
        <v>1153975</v>
      </c>
      <c r="AB25" s="41">
        <f t="shared" si="14"/>
        <v>0.010528779344795378</v>
      </c>
      <c r="AC25" s="37">
        <v>9806321</v>
      </c>
      <c r="AD25" s="41">
        <f t="shared" si="15"/>
        <v>0.08947212027403813</v>
      </c>
      <c r="AE25" s="37">
        <v>6154864</v>
      </c>
      <c r="AF25" s="41">
        <f t="shared" si="16"/>
        <v>0.05615650681620023</v>
      </c>
      <c r="AG25" s="37">
        <v>6316866</v>
      </c>
      <c r="AH25" s="41">
        <f t="shared" si="17"/>
        <v>0.05763460063228423</v>
      </c>
      <c r="AI25" s="37">
        <v>0</v>
      </c>
      <c r="AJ25" s="41">
        <f t="shared" si="18"/>
        <v>0</v>
      </c>
      <c r="AK25" s="37">
        <v>352105</v>
      </c>
      <c r="AL25" s="41">
        <f t="shared" si="19"/>
        <v>0.003212578999717651</v>
      </c>
      <c r="AM25" s="37">
        <v>426739</v>
      </c>
      <c r="AN25" s="41">
        <f t="shared" si="20"/>
        <v>0.0038935338883586165</v>
      </c>
      <c r="AO25" s="13">
        <f t="shared" si="21"/>
        <v>30060468</v>
      </c>
      <c r="AP25" s="44">
        <f t="shared" si="22"/>
        <v>0.2742694032134859</v>
      </c>
      <c r="AQ25" s="37">
        <v>4821705</v>
      </c>
      <c r="AR25" s="41">
        <f t="shared" si="23"/>
        <v>0.04399286640585506</v>
      </c>
      <c r="AS25" s="37">
        <v>6706782</v>
      </c>
      <c r="AT25" s="41">
        <f t="shared" si="24"/>
        <v>0.06119216429441317</v>
      </c>
      <c r="AU25" s="14">
        <f t="shared" si="25"/>
        <v>109601974</v>
      </c>
    </row>
    <row r="26" spans="1:47" ht="12.75">
      <c r="A26" s="52">
        <v>24</v>
      </c>
      <c r="B26" s="12" t="s">
        <v>52</v>
      </c>
      <c r="C26" s="37">
        <v>13703991</v>
      </c>
      <c r="D26" s="41">
        <f t="shared" si="0"/>
        <v>0.29666222308044005</v>
      </c>
      <c r="E26" s="37">
        <v>3728873</v>
      </c>
      <c r="F26" s="41">
        <f t="shared" si="1"/>
        <v>0.08072215997256782</v>
      </c>
      <c r="G26" s="37">
        <v>1232485</v>
      </c>
      <c r="H26" s="41">
        <f t="shared" si="2"/>
        <v>0.026680675725290256</v>
      </c>
      <c r="I26" s="37">
        <v>1264827</v>
      </c>
      <c r="J26" s="41">
        <f t="shared" si="3"/>
        <v>0.027380811154368367</v>
      </c>
      <c r="K26" s="37">
        <v>43463</v>
      </c>
      <c r="L26" s="41">
        <f t="shared" si="4"/>
        <v>0.0009408813973787026</v>
      </c>
      <c r="M26" s="37">
        <v>1610287</v>
      </c>
      <c r="N26" s="41">
        <f t="shared" si="5"/>
        <v>0.03485928451190113</v>
      </c>
      <c r="O26" s="38">
        <f t="shared" si="6"/>
        <v>21583926</v>
      </c>
      <c r="P26" s="42">
        <f t="shared" si="7"/>
        <v>0.4672460358419463</v>
      </c>
      <c r="Q26" s="37">
        <v>2514130</v>
      </c>
      <c r="R26" s="41">
        <f t="shared" si="8"/>
        <v>0.05442556076643853</v>
      </c>
      <c r="S26" s="37">
        <v>2369786</v>
      </c>
      <c r="T26" s="41">
        <f t="shared" si="9"/>
        <v>0.051300820540885035</v>
      </c>
      <c r="U26" s="39">
        <f t="shared" si="10"/>
        <v>26467842</v>
      </c>
      <c r="V26" s="43">
        <f t="shared" si="11"/>
        <v>0.5729724171492698</v>
      </c>
      <c r="W26" s="37">
        <v>2379814</v>
      </c>
      <c r="X26" s="41">
        <f t="shared" si="12"/>
        <v>0.051517905386682925</v>
      </c>
      <c r="Y26" s="37">
        <v>2982225</v>
      </c>
      <c r="Z26" s="41">
        <f t="shared" si="13"/>
        <v>0.06455882072792264</v>
      </c>
      <c r="AA26" s="37">
        <v>456493</v>
      </c>
      <c r="AB26" s="41">
        <f t="shared" si="14"/>
        <v>0.009882101367452687</v>
      </c>
      <c r="AC26" s="37">
        <v>4203313</v>
      </c>
      <c r="AD26" s="41">
        <f t="shared" si="15"/>
        <v>0.09099277567264263</v>
      </c>
      <c r="AE26" s="37">
        <v>2588646</v>
      </c>
      <c r="AF26" s="41">
        <f t="shared" si="16"/>
        <v>0.05603867348776635</v>
      </c>
      <c r="AG26" s="37">
        <v>2924814</v>
      </c>
      <c r="AH26" s="41">
        <f t="shared" si="17"/>
        <v>0.06331599483222035</v>
      </c>
      <c r="AI26" s="37">
        <v>0</v>
      </c>
      <c r="AJ26" s="41">
        <f t="shared" si="18"/>
        <v>0</v>
      </c>
      <c r="AK26" s="37">
        <v>147008</v>
      </c>
      <c r="AL26" s="41">
        <f t="shared" si="19"/>
        <v>0.003182410152678101</v>
      </c>
      <c r="AM26" s="37">
        <v>93831</v>
      </c>
      <c r="AN26" s="41">
        <f t="shared" si="20"/>
        <v>0.002031241340851783</v>
      </c>
      <c r="AO26" s="13">
        <f t="shared" si="21"/>
        <v>15776144</v>
      </c>
      <c r="AP26" s="44">
        <f t="shared" si="22"/>
        <v>0.3415199229682175</v>
      </c>
      <c r="AQ26" s="37">
        <v>373725</v>
      </c>
      <c r="AR26" s="41">
        <f t="shared" si="23"/>
        <v>0.008090350418410042</v>
      </c>
      <c r="AS26" s="37">
        <v>3576209</v>
      </c>
      <c r="AT26" s="41">
        <f t="shared" si="24"/>
        <v>0.07741730946410263</v>
      </c>
      <c r="AU26" s="14">
        <f t="shared" si="25"/>
        <v>46193920</v>
      </c>
    </row>
    <row r="27" spans="1:47" ht="12.75">
      <c r="A27" s="50">
        <v>25</v>
      </c>
      <c r="B27" s="15" t="s">
        <v>53</v>
      </c>
      <c r="C27" s="45">
        <v>8372674</v>
      </c>
      <c r="D27" s="47">
        <f t="shared" si="0"/>
        <v>0.3906283431329361</v>
      </c>
      <c r="E27" s="45">
        <v>1744147</v>
      </c>
      <c r="F27" s="47">
        <f t="shared" si="1"/>
        <v>0.08137343610778124</v>
      </c>
      <c r="G27" s="45">
        <v>462322</v>
      </c>
      <c r="H27" s="47">
        <f t="shared" si="2"/>
        <v>0.02156970125122575</v>
      </c>
      <c r="I27" s="45">
        <v>219515</v>
      </c>
      <c r="J27" s="47">
        <f t="shared" si="3"/>
        <v>0.010241504774081311</v>
      </c>
      <c r="K27" s="45">
        <v>10507</v>
      </c>
      <c r="L27" s="47">
        <f t="shared" si="4"/>
        <v>0.0004902056381626419</v>
      </c>
      <c r="M27" s="45">
        <v>835374</v>
      </c>
      <c r="N27" s="47">
        <f t="shared" si="5"/>
        <v>0.038974497456408</v>
      </c>
      <c r="O27" s="16">
        <f t="shared" si="6"/>
        <v>11644539</v>
      </c>
      <c r="P27" s="55">
        <f t="shared" si="7"/>
        <v>0.543277688360595</v>
      </c>
      <c r="Q27" s="45">
        <v>836437</v>
      </c>
      <c r="R27" s="47">
        <f t="shared" si="8"/>
        <v>0.039024091878542465</v>
      </c>
      <c r="S27" s="45">
        <v>1244008</v>
      </c>
      <c r="T27" s="47">
        <f t="shared" si="9"/>
        <v>0.05803937713138211</v>
      </c>
      <c r="U27" s="17">
        <f t="shared" si="10"/>
        <v>13724984</v>
      </c>
      <c r="V27" s="58">
        <f t="shared" si="11"/>
        <v>0.6403411573705196</v>
      </c>
      <c r="W27" s="45">
        <v>1202651</v>
      </c>
      <c r="X27" s="47">
        <f t="shared" si="12"/>
        <v>0.056109860182919906</v>
      </c>
      <c r="Y27" s="45">
        <v>591946</v>
      </c>
      <c r="Z27" s="47">
        <f t="shared" si="13"/>
        <v>0.02761732813246628</v>
      </c>
      <c r="AA27" s="45">
        <v>276642</v>
      </c>
      <c r="AB27" s="47">
        <f t="shared" si="14"/>
        <v>0.012906773403691785</v>
      </c>
      <c r="AC27" s="45">
        <v>2227457</v>
      </c>
      <c r="AD27" s="47">
        <f t="shared" si="15"/>
        <v>0.10392233560148889</v>
      </c>
      <c r="AE27" s="45">
        <v>1160731</v>
      </c>
      <c r="AF27" s="47">
        <f t="shared" si="16"/>
        <v>0.05415407638623408</v>
      </c>
      <c r="AG27" s="45">
        <v>1235556</v>
      </c>
      <c r="AH27" s="47">
        <f t="shared" si="17"/>
        <v>0.05764504782199307</v>
      </c>
      <c r="AI27" s="45">
        <v>0</v>
      </c>
      <c r="AJ27" s="47">
        <f t="shared" si="18"/>
        <v>0</v>
      </c>
      <c r="AK27" s="45">
        <v>1526</v>
      </c>
      <c r="AL27" s="47">
        <f t="shared" si="19"/>
        <v>7.119575557592001E-05</v>
      </c>
      <c r="AM27" s="45">
        <v>0</v>
      </c>
      <c r="AN27" s="47">
        <f t="shared" si="20"/>
        <v>0</v>
      </c>
      <c r="AO27" s="18">
        <f t="shared" si="21"/>
        <v>6696509</v>
      </c>
      <c r="AP27" s="60">
        <f t="shared" si="22"/>
        <v>0.31242661728436993</v>
      </c>
      <c r="AQ27" s="45">
        <v>27020</v>
      </c>
      <c r="AR27" s="47">
        <f t="shared" si="23"/>
        <v>0.0012606220941424368</v>
      </c>
      <c r="AS27" s="45">
        <v>985349</v>
      </c>
      <c r="AT27" s="47">
        <f t="shared" si="24"/>
        <v>0.045971603250968024</v>
      </c>
      <c r="AU27" s="19">
        <f t="shared" si="25"/>
        <v>21433862</v>
      </c>
    </row>
    <row r="28" spans="1:47" ht="12.75">
      <c r="A28" s="51">
        <v>26</v>
      </c>
      <c r="B28" s="12" t="s">
        <v>54</v>
      </c>
      <c r="C28" s="37">
        <v>121452787</v>
      </c>
      <c r="D28" s="46">
        <f t="shared" si="0"/>
        <v>0.31212203967712254</v>
      </c>
      <c r="E28" s="37">
        <v>65348272</v>
      </c>
      <c r="F28" s="46">
        <f t="shared" si="1"/>
        <v>0.16793880527431124</v>
      </c>
      <c r="G28" s="37">
        <v>5905476</v>
      </c>
      <c r="H28" s="46">
        <f t="shared" si="2"/>
        <v>0.015176508171725158</v>
      </c>
      <c r="I28" s="37">
        <v>5482142</v>
      </c>
      <c r="J28" s="46">
        <f t="shared" si="3"/>
        <v>0.014088580304374737</v>
      </c>
      <c r="K28" s="37">
        <v>2264266</v>
      </c>
      <c r="L28" s="46">
        <f t="shared" si="4"/>
        <v>0.005818946931959327</v>
      </c>
      <c r="M28" s="37">
        <v>16751670</v>
      </c>
      <c r="N28" s="46">
        <f t="shared" si="5"/>
        <v>0.04305018878157208</v>
      </c>
      <c r="O28" s="53">
        <f t="shared" si="6"/>
        <v>217204613</v>
      </c>
      <c r="P28" s="56">
        <f t="shared" si="7"/>
        <v>0.5581950691410651</v>
      </c>
      <c r="Q28" s="37">
        <v>13878233</v>
      </c>
      <c r="R28" s="46">
        <f t="shared" si="8"/>
        <v>0.0356657306766814</v>
      </c>
      <c r="S28" s="37">
        <v>12860665</v>
      </c>
      <c r="T28" s="46">
        <f t="shared" si="9"/>
        <v>0.03305067829694333</v>
      </c>
      <c r="U28" s="54">
        <f t="shared" si="10"/>
        <v>243943511</v>
      </c>
      <c r="V28" s="59">
        <f t="shared" si="11"/>
        <v>0.6269114781146898</v>
      </c>
      <c r="W28" s="37">
        <v>21421760</v>
      </c>
      <c r="X28" s="46">
        <f t="shared" si="12"/>
        <v>0.05505187315852865</v>
      </c>
      <c r="Y28" s="37">
        <v>18949076</v>
      </c>
      <c r="Z28" s="46">
        <f t="shared" si="13"/>
        <v>0.04869731191196799</v>
      </c>
      <c r="AA28" s="37">
        <v>4271024</v>
      </c>
      <c r="AB28" s="46">
        <f t="shared" si="14"/>
        <v>0.010976122947182289</v>
      </c>
      <c r="AC28" s="37">
        <v>22795517</v>
      </c>
      <c r="AD28" s="46">
        <f t="shared" si="15"/>
        <v>0.05858229718132794</v>
      </c>
      <c r="AE28" s="37">
        <v>15069426</v>
      </c>
      <c r="AF28" s="46">
        <f t="shared" si="16"/>
        <v>0.03872698269067685</v>
      </c>
      <c r="AG28" s="37">
        <v>17446782</v>
      </c>
      <c r="AH28" s="46">
        <f t="shared" si="17"/>
        <v>0.04483656010003383</v>
      </c>
      <c r="AI28" s="37">
        <v>0</v>
      </c>
      <c r="AJ28" s="46">
        <f t="shared" si="18"/>
        <v>0</v>
      </c>
      <c r="AK28" s="37">
        <v>3310596</v>
      </c>
      <c r="AL28" s="46">
        <f t="shared" si="19"/>
        <v>0.008507914899202135</v>
      </c>
      <c r="AM28" s="37">
        <v>3711307</v>
      </c>
      <c r="AN28" s="46">
        <f t="shared" si="20"/>
        <v>0.00953770382155152</v>
      </c>
      <c r="AO28" s="13">
        <f t="shared" si="21"/>
        <v>106975488</v>
      </c>
      <c r="AP28" s="40">
        <f t="shared" si="22"/>
        <v>0.2749167667104712</v>
      </c>
      <c r="AQ28" s="37">
        <v>10588618</v>
      </c>
      <c r="AR28" s="46">
        <f t="shared" si="23"/>
        <v>0.027211734939618093</v>
      </c>
      <c r="AS28" s="37">
        <v>27611931</v>
      </c>
      <c r="AT28" s="46">
        <f t="shared" si="24"/>
        <v>0.07096002023522087</v>
      </c>
      <c r="AU28" s="14">
        <f t="shared" si="25"/>
        <v>389119548</v>
      </c>
    </row>
    <row r="29" spans="1:47" ht="12.75">
      <c r="A29" s="52">
        <v>27</v>
      </c>
      <c r="B29" s="12" t="s">
        <v>55</v>
      </c>
      <c r="C29" s="37">
        <v>15638522</v>
      </c>
      <c r="D29" s="41">
        <f t="shared" si="0"/>
        <v>0.3125197491580154</v>
      </c>
      <c r="E29" s="37">
        <v>5012790</v>
      </c>
      <c r="F29" s="41">
        <f t="shared" si="1"/>
        <v>0.1001754432664294</v>
      </c>
      <c r="G29" s="37">
        <v>1346078</v>
      </c>
      <c r="H29" s="41">
        <f t="shared" si="2"/>
        <v>0.026899981910510663</v>
      </c>
      <c r="I29" s="37">
        <v>180910</v>
      </c>
      <c r="J29" s="41">
        <f t="shared" si="3"/>
        <v>0.003615299950991313</v>
      </c>
      <c r="K29" s="37">
        <v>111756</v>
      </c>
      <c r="L29" s="41">
        <f t="shared" si="4"/>
        <v>0.0022333285131998517</v>
      </c>
      <c r="M29" s="37">
        <v>1722800</v>
      </c>
      <c r="N29" s="41">
        <f t="shared" si="5"/>
        <v>0.034428382928350196</v>
      </c>
      <c r="O29" s="38">
        <f t="shared" si="6"/>
        <v>24012856</v>
      </c>
      <c r="P29" s="42">
        <f t="shared" si="7"/>
        <v>0.47987218572749685</v>
      </c>
      <c r="Q29" s="37">
        <v>1900083</v>
      </c>
      <c r="R29" s="41">
        <f t="shared" si="8"/>
        <v>0.037971201021388686</v>
      </c>
      <c r="S29" s="37">
        <v>2597196</v>
      </c>
      <c r="T29" s="41">
        <f t="shared" si="9"/>
        <v>0.05190228606221234</v>
      </c>
      <c r="U29" s="39">
        <f t="shared" si="10"/>
        <v>28510135</v>
      </c>
      <c r="V29" s="43">
        <f t="shared" si="11"/>
        <v>0.5697456728110979</v>
      </c>
      <c r="W29" s="37">
        <v>2710483</v>
      </c>
      <c r="X29" s="41">
        <f t="shared" si="12"/>
        <v>0.05416621003295996</v>
      </c>
      <c r="Y29" s="37">
        <v>1008306</v>
      </c>
      <c r="Z29" s="41">
        <f t="shared" si="13"/>
        <v>0.020149956510885227</v>
      </c>
      <c r="AA29" s="37">
        <v>464814</v>
      </c>
      <c r="AB29" s="41">
        <f t="shared" si="14"/>
        <v>0.009288828873031209</v>
      </c>
      <c r="AC29" s="37">
        <v>3716126</v>
      </c>
      <c r="AD29" s="41">
        <f t="shared" si="15"/>
        <v>0.07426294923264354</v>
      </c>
      <c r="AE29" s="37">
        <v>1730160</v>
      </c>
      <c r="AF29" s="41">
        <f t="shared" si="16"/>
        <v>0.034575464945039686</v>
      </c>
      <c r="AG29" s="37">
        <v>3220039</v>
      </c>
      <c r="AH29" s="41">
        <f t="shared" si="17"/>
        <v>0.0643491616764696</v>
      </c>
      <c r="AI29" s="37">
        <v>0</v>
      </c>
      <c r="AJ29" s="41">
        <f t="shared" si="18"/>
        <v>0</v>
      </c>
      <c r="AK29" s="37">
        <v>76991</v>
      </c>
      <c r="AL29" s="41">
        <f t="shared" si="19"/>
        <v>0.001538585808008248</v>
      </c>
      <c r="AM29" s="37">
        <v>326542</v>
      </c>
      <c r="AN29" s="41">
        <f t="shared" si="20"/>
        <v>0.006525605420356007</v>
      </c>
      <c r="AO29" s="13">
        <f t="shared" si="21"/>
        <v>13253461</v>
      </c>
      <c r="AP29" s="44">
        <f t="shared" si="22"/>
        <v>0.2648567624993935</v>
      </c>
      <c r="AQ29" s="37">
        <v>6471113</v>
      </c>
      <c r="AR29" s="41">
        <f t="shared" si="23"/>
        <v>0.12931852585130313</v>
      </c>
      <c r="AS29" s="37">
        <v>1805399</v>
      </c>
      <c r="AT29" s="41">
        <f t="shared" si="24"/>
        <v>0.03607903883820555</v>
      </c>
      <c r="AU29" s="14">
        <f t="shared" si="25"/>
        <v>50040108</v>
      </c>
    </row>
    <row r="30" spans="1:47" ht="12.75">
      <c r="A30" s="52">
        <v>28</v>
      </c>
      <c r="B30" s="12" t="s">
        <v>56</v>
      </c>
      <c r="C30" s="37">
        <v>80834563</v>
      </c>
      <c r="D30" s="41">
        <f t="shared" si="0"/>
        <v>0.3661154507235062</v>
      </c>
      <c r="E30" s="37">
        <v>29865010</v>
      </c>
      <c r="F30" s="41">
        <f t="shared" si="1"/>
        <v>0.13526443629084775</v>
      </c>
      <c r="G30" s="37">
        <v>3695349</v>
      </c>
      <c r="H30" s="41">
        <f t="shared" si="2"/>
        <v>0.016736954026901313</v>
      </c>
      <c r="I30" s="37">
        <v>5461538</v>
      </c>
      <c r="J30" s="41">
        <f t="shared" si="3"/>
        <v>0.024736367369408017</v>
      </c>
      <c r="K30" s="37">
        <v>1136788</v>
      </c>
      <c r="L30" s="41">
        <f t="shared" si="4"/>
        <v>0.00514873385283314</v>
      </c>
      <c r="M30" s="37">
        <v>11218151</v>
      </c>
      <c r="N30" s="41">
        <f t="shared" si="5"/>
        <v>0.05080918677879599</v>
      </c>
      <c r="O30" s="38">
        <f t="shared" si="6"/>
        <v>132211399</v>
      </c>
      <c r="P30" s="42">
        <f t="shared" si="7"/>
        <v>0.5988111290422924</v>
      </c>
      <c r="Q30" s="37">
        <v>8041672</v>
      </c>
      <c r="R30" s="41">
        <f t="shared" si="8"/>
        <v>0.03642229585444285</v>
      </c>
      <c r="S30" s="37">
        <v>9577555</v>
      </c>
      <c r="T30" s="41">
        <f t="shared" si="9"/>
        <v>0.043378608549589984</v>
      </c>
      <c r="U30" s="39">
        <f t="shared" si="10"/>
        <v>149830626</v>
      </c>
      <c r="V30" s="43">
        <f t="shared" si="11"/>
        <v>0.6786120334463253</v>
      </c>
      <c r="W30" s="37">
        <v>9986148</v>
      </c>
      <c r="X30" s="41">
        <f t="shared" si="12"/>
        <v>0.04522920568039243</v>
      </c>
      <c r="Y30" s="37">
        <v>3013282</v>
      </c>
      <c r="Z30" s="41">
        <f t="shared" si="13"/>
        <v>0.013647739984528997</v>
      </c>
      <c r="AA30" s="37">
        <v>1439756</v>
      </c>
      <c r="AB30" s="41">
        <f t="shared" si="14"/>
        <v>0.006520934824276497</v>
      </c>
      <c r="AC30" s="37">
        <v>13394942</v>
      </c>
      <c r="AD30" s="41">
        <f t="shared" si="15"/>
        <v>0.06066829640367108</v>
      </c>
      <c r="AE30" s="37">
        <v>11516685</v>
      </c>
      <c r="AF30" s="41">
        <f t="shared" si="16"/>
        <v>0.05216130530223369</v>
      </c>
      <c r="AG30" s="37">
        <v>9670665</v>
      </c>
      <c r="AH30" s="41">
        <f t="shared" si="17"/>
        <v>0.043800321840931286</v>
      </c>
      <c r="AI30" s="37">
        <v>0</v>
      </c>
      <c r="AJ30" s="41">
        <f t="shared" si="18"/>
        <v>0</v>
      </c>
      <c r="AK30" s="37">
        <v>496156</v>
      </c>
      <c r="AL30" s="41">
        <f t="shared" si="19"/>
        <v>0.0022471869807618302</v>
      </c>
      <c r="AM30" s="37">
        <v>1508111</v>
      </c>
      <c r="AN30" s="41">
        <f t="shared" si="20"/>
        <v>0.006830527908044454</v>
      </c>
      <c r="AO30" s="13">
        <f t="shared" si="21"/>
        <v>51025745</v>
      </c>
      <c r="AP30" s="44">
        <f t="shared" si="22"/>
        <v>0.23110551892484027</v>
      </c>
      <c r="AQ30" s="37">
        <v>5293347</v>
      </c>
      <c r="AR30" s="41">
        <f t="shared" si="23"/>
        <v>0.023974597632709652</v>
      </c>
      <c r="AS30" s="37">
        <v>14640098</v>
      </c>
      <c r="AT30" s="41">
        <f t="shared" si="24"/>
        <v>0.06630784999612482</v>
      </c>
      <c r="AU30" s="14">
        <f t="shared" si="25"/>
        <v>220789816</v>
      </c>
    </row>
    <row r="31" spans="1:47" ht="12.75">
      <c r="A31" s="52">
        <v>29</v>
      </c>
      <c r="B31" s="12" t="s">
        <v>57</v>
      </c>
      <c r="C31" s="37">
        <v>41803132</v>
      </c>
      <c r="D31" s="41">
        <f t="shared" si="0"/>
        <v>0.3619228886859945</v>
      </c>
      <c r="E31" s="37">
        <v>15416441</v>
      </c>
      <c r="F31" s="41">
        <f t="shared" si="1"/>
        <v>0.13347236422326444</v>
      </c>
      <c r="G31" s="37">
        <v>2534394</v>
      </c>
      <c r="H31" s="41">
        <f t="shared" si="2"/>
        <v>0.021942260152862523</v>
      </c>
      <c r="I31" s="37">
        <v>1903141</v>
      </c>
      <c r="J31" s="41">
        <f t="shared" si="3"/>
        <v>0.01647700196953549</v>
      </c>
      <c r="K31" s="37">
        <v>591581</v>
      </c>
      <c r="L31" s="41">
        <f t="shared" si="4"/>
        <v>0.00512178619563121</v>
      </c>
      <c r="M31" s="37">
        <v>3930841</v>
      </c>
      <c r="N31" s="41">
        <f t="shared" si="5"/>
        <v>0.034032410052082775</v>
      </c>
      <c r="O31" s="38">
        <f t="shared" si="6"/>
        <v>66179530</v>
      </c>
      <c r="P31" s="42">
        <f t="shared" si="7"/>
        <v>0.5729687112793709</v>
      </c>
      <c r="Q31" s="37">
        <v>5000536</v>
      </c>
      <c r="R31" s="41">
        <f t="shared" si="8"/>
        <v>0.04329360857694366</v>
      </c>
      <c r="S31" s="37">
        <v>6332527</v>
      </c>
      <c r="T31" s="41">
        <f t="shared" si="9"/>
        <v>0.0548257117318878</v>
      </c>
      <c r="U31" s="39">
        <f t="shared" si="10"/>
        <v>77512593</v>
      </c>
      <c r="V31" s="43">
        <f t="shared" si="11"/>
        <v>0.6710880315882024</v>
      </c>
      <c r="W31" s="37">
        <v>5337260</v>
      </c>
      <c r="X31" s="41">
        <f t="shared" si="12"/>
        <v>0.04620889546908138</v>
      </c>
      <c r="Y31" s="37">
        <v>2123736</v>
      </c>
      <c r="Z31" s="41">
        <f t="shared" si="13"/>
        <v>0.018386867948708703</v>
      </c>
      <c r="AA31" s="37">
        <v>1198677</v>
      </c>
      <c r="AB31" s="41">
        <f t="shared" si="14"/>
        <v>0.010377898058965098</v>
      </c>
      <c r="AC31" s="37">
        <v>9152207</v>
      </c>
      <c r="AD31" s="41">
        <f t="shared" si="15"/>
        <v>0.07923791918969562</v>
      </c>
      <c r="AE31" s="37">
        <v>5279030</v>
      </c>
      <c r="AF31" s="41">
        <f t="shared" si="16"/>
        <v>0.04570475214775834</v>
      </c>
      <c r="AG31" s="37">
        <v>6579006</v>
      </c>
      <c r="AH31" s="41">
        <f t="shared" si="17"/>
        <v>0.05695967604060121</v>
      </c>
      <c r="AI31" s="37">
        <v>0</v>
      </c>
      <c r="AJ31" s="41">
        <f t="shared" si="18"/>
        <v>0</v>
      </c>
      <c r="AK31" s="37">
        <v>10705</v>
      </c>
      <c r="AL31" s="41">
        <f t="shared" si="19"/>
        <v>9.268168048708816E-05</v>
      </c>
      <c r="AM31" s="37">
        <v>1361848</v>
      </c>
      <c r="AN31" s="41">
        <f t="shared" si="20"/>
        <v>0.0117905988984568</v>
      </c>
      <c r="AO31" s="13">
        <f t="shared" si="21"/>
        <v>31042469</v>
      </c>
      <c r="AP31" s="44">
        <f t="shared" si="22"/>
        <v>0.2687592894337542</v>
      </c>
      <c r="AQ31" s="37">
        <v>3226680</v>
      </c>
      <c r="AR31" s="41">
        <f t="shared" si="23"/>
        <v>0.027935929452973154</v>
      </c>
      <c r="AS31" s="37">
        <v>3721127</v>
      </c>
      <c r="AT31" s="41">
        <f t="shared" si="24"/>
        <v>0.03221674952507024</v>
      </c>
      <c r="AU31" s="14">
        <f t="shared" si="25"/>
        <v>115502869</v>
      </c>
    </row>
    <row r="32" spans="1:47" ht="12.75">
      <c r="A32" s="50">
        <v>30</v>
      </c>
      <c r="B32" s="15" t="s">
        <v>58</v>
      </c>
      <c r="C32" s="45">
        <v>7024853</v>
      </c>
      <c r="D32" s="47">
        <f t="shared" si="0"/>
        <v>0.3627567861854368</v>
      </c>
      <c r="E32" s="45">
        <v>1721959</v>
      </c>
      <c r="F32" s="47">
        <f t="shared" si="1"/>
        <v>0.08892033936981864</v>
      </c>
      <c r="G32" s="45">
        <v>525842</v>
      </c>
      <c r="H32" s="47">
        <f t="shared" si="2"/>
        <v>0.027153985138382603</v>
      </c>
      <c r="I32" s="45">
        <v>479490</v>
      </c>
      <c r="J32" s="47">
        <f t="shared" si="3"/>
        <v>0.024760411557089534</v>
      </c>
      <c r="K32" s="45">
        <v>57190</v>
      </c>
      <c r="L32" s="47">
        <f t="shared" si="4"/>
        <v>0.002953237683684645</v>
      </c>
      <c r="M32" s="45">
        <v>1604433</v>
      </c>
      <c r="N32" s="47">
        <f t="shared" si="5"/>
        <v>0.0828514075283652</v>
      </c>
      <c r="O32" s="16">
        <f t="shared" si="6"/>
        <v>11413767</v>
      </c>
      <c r="P32" s="55">
        <f t="shared" si="7"/>
        <v>0.5893961674627775</v>
      </c>
      <c r="Q32" s="45">
        <v>438698</v>
      </c>
      <c r="R32" s="47">
        <f t="shared" si="8"/>
        <v>0.022653951134063408</v>
      </c>
      <c r="S32" s="45">
        <v>911002</v>
      </c>
      <c r="T32" s="47">
        <f t="shared" si="9"/>
        <v>0.047043284425810086</v>
      </c>
      <c r="U32" s="17">
        <f t="shared" si="10"/>
        <v>12763467</v>
      </c>
      <c r="V32" s="58">
        <f t="shared" si="11"/>
        <v>0.659093403022651</v>
      </c>
      <c r="W32" s="45">
        <v>1023261</v>
      </c>
      <c r="X32" s="47">
        <f t="shared" si="12"/>
        <v>0.05284023335276855</v>
      </c>
      <c r="Y32" s="45">
        <v>558647</v>
      </c>
      <c r="Z32" s="47">
        <f t="shared" si="13"/>
        <v>0.028848004411214826</v>
      </c>
      <c r="AA32" s="45">
        <v>216222</v>
      </c>
      <c r="AB32" s="47">
        <f t="shared" si="14"/>
        <v>0.011165500235035168</v>
      </c>
      <c r="AC32" s="45">
        <v>1625279</v>
      </c>
      <c r="AD32" s="47">
        <f t="shared" si="15"/>
        <v>0.08392787531563728</v>
      </c>
      <c r="AE32" s="45">
        <v>1329864</v>
      </c>
      <c r="AF32" s="47">
        <f t="shared" si="16"/>
        <v>0.0686729232204161</v>
      </c>
      <c r="AG32" s="45">
        <v>1430579</v>
      </c>
      <c r="AH32" s="47">
        <f t="shared" si="17"/>
        <v>0.07387375087056995</v>
      </c>
      <c r="AI32" s="45">
        <v>0</v>
      </c>
      <c r="AJ32" s="47">
        <f t="shared" si="18"/>
        <v>0</v>
      </c>
      <c r="AK32" s="45">
        <v>0</v>
      </c>
      <c r="AL32" s="47">
        <f t="shared" si="19"/>
        <v>0</v>
      </c>
      <c r="AM32" s="45">
        <v>60577</v>
      </c>
      <c r="AN32" s="47">
        <f t="shared" si="20"/>
        <v>0.0031281391705641677</v>
      </c>
      <c r="AO32" s="18">
        <f t="shared" si="21"/>
        <v>6244429</v>
      </c>
      <c r="AP32" s="60">
        <f t="shared" si="22"/>
        <v>0.32245642657620605</v>
      </c>
      <c r="AQ32" s="45">
        <v>357291</v>
      </c>
      <c r="AR32" s="47">
        <f t="shared" si="23"/>
        <v>0.01845017040114304</v>
      </c>
      <c r="AS32" s="45">
        <v>0</v>
      </c>
      <c r="AT32" s="47">
        <f t="shared" si="24"/>
        <v>0</v>
      </c>
      <c r="AU32" s="19">
        <f t="shared" si="25"/>
        <v>19365187</v>
      </c>
    </row>
    <row r="33" spans="1:47" ht="12.75">
      <c r="A33" s="51">
        <v>31</v>
      </c>
      <c r="B33" s="12" t="s">
        <v>59</v>
      </c>
      <c r="C33" s="37">
        <v>18166413</v>
      </c>
      <c r="D33" s="46">
        <f t="shared" si="0"/>
        <v>0.38753778412827156</v>
      </c>
      <c r="E33" s="37">
        <v>4961992</v>
      </c>
      <c r="F33" s="46">
        <f t="shared" si="1"/>
        <v>0.10585245334575463</v>
      </c>
      <c r="G33" s="37">
        <v>1115428</v>
      </c>
      <c r="H33" s="46">
        <f t="shared" si="2"/>
        <v>0.023795038430240997</v>
      </c>
      <c r="I33" s="37">
        <v>1712920</v>
      </c>
      <c r="J33" s="46">
        <f t="shared" si="3"/>
        <v>0.036541127914960364</v>
      </c>
      <c r="K33" s="37">
        <v>56474</v>
      </c>
      <c r="L33" s="46">
        <f t="shared" si="4"/>
        <v>0.0012047402434845012</v>
      </c>
      <c r="M33" s="37">
        <v>1224292</v>
      </c>
      <c r="N33" s="46">
        <f t="shared" si="5"/>
        <v>0.026117396362505346</v>
      </c>
      <c r="O33" s="53">
        <f t="shared" si="6"/>
        <v>27237519</v>
      </c>
      <c r="P33" s="56">
        <f t="shared" si="7"/>
        <v>0.5810485404252174</v>
      </c>
      <c r="Q33" s="37">
        <v>1857792</v>
      </c>
      <c r="R33" s="46">
        <f t="shared" si="8"/>
        <v>0.0396316320151496</v>
      </c>
      <c r="S33" s="37">
        <v>2494126</v>
      </c>
      <c r="T33" s="46">
        <f t="shared" si="9"/>
        <v>0.0532063244062936</v>
      </c>
      <c r="U33" s="54">
        <f t="shared" si="10"/>
        <v>31589437</v>
      </c>
      <c r="V33" s="59">
        <f t="shared" si="11"/>
        <v>0.6738864968466606</v>
      </c>
      <c r="W33" s="37">
        <v>2498380</v>
      </c>
      <c r="X33" s="46">
        <f t="shared" si="12"/>
        <v>0.05329707351200212</v>
      </c>
      <c r="Y33" s="37">
        <v>942686</v>
      </c>
      <c r="Z33" s="46">
        <f t="shared" si="13"/>
        <v>0.020109993291947275</v>
      </c>
      <c r="AA33" s="37">
        <v>492690</v>
      </c>
      <c r="AB33" s="46">
        <f t="shared" si="14"/>
        <v>0.01051038478879447</v>
      </c>
      <c r="AC33" s="37">
        <v>3343119</v>
      </c>
      <c r="AD33" s="46">
        <f t="shared" si="15"/>
        <v>0.07131759744409218</v>
      </c>
      <c r="AE33" s="37">
        <v>2326734</v>
      </c>
      <c r="AF33" s="46">
        <f t="shared" si="16"/>
        <v>0.04963540896135686</v>
      </c>
      <c r="AG33" s="37">
        <v>3245294</v>
      </c>
      <c r="AH33" s="46">
        <f t="shared" si="17"/>
        <v>0.06923073066789656</v>
      </c>
      <c r="AI33" s="37">
        <v>0</v>
      </c>
      <c r="AJ33" s="46">
        <f t="shared" si="18"/>
        <v>0</v>
      </c>
      <c r="AK33" s="37">
        <v>57236</v>
      </c>
      <c r="AL33" s="46">
        <f t="shared" si="19"/>
        <v>0.0012209957250430092</v>
      </c>
      <c r="AM33" s="37">
        <v>38939</v>
      </c>
      <c r="AN33" s="46">
        <f t="shared" si="20"/>
        <v>0.0008306721737621381</v>
      </c>
      <c r="AO33" s="13">
        <f t="shared" si="21"/>
        <v>12945078</v>
      </c>
      <c r="AP33" s="40">
        <f t="shared" si="22"/>
        <v>0.27615285656489463</v>
      </c>
      <c r="AQ33" s="37">
        <v>273740</v>
      </c>
      <c r="AR33" s="46">
        <f t="shared" si="23"/>
        <v>0.005839600422343863</v>
      </c>
      <c r="AS33" s="37">
        <v>2068240</v>
      </c>
      <c r="AT33" s="46">
        <f t="shared" si="24"/>
        <v>0.04412104616610094</v>
      </c>
      <c r="AU33" s="14">
        <f t="shared" si="25"/>
        <v>46876495</v>
      </c>
    </row>
    <row r="34" spans="1:47" ht="12.75">
      <c r="A34" s="52">
        <v>32</v>
      </c>
      <c r="B34" s="12" t="s">
        <v>60</v>
      </c>
      <c r="C34" s="37">
        <v>54270805</v>
      </c>
      <c r="D34" s="41">
        <f t="shared" si="0"/>
        <v>0.42653266210490187</v>
      </c>
      <c r="E34" s="37">
        <v>12996538</v>
      </c>
      <c r="F34" s="41">
        <f t="shared" si="1"/>
        <v>0.1021441998379703</v>
      </c>
      <c r="G34" s="37">
        <v>2501989</v>
      </c>
      <c r="H34" s="41">
        <f t="shared" si="2"/>
        <v>0.019663980085189107</v>
      </c>
      <c r="I34" s="37">
        <v>2239017</v>
      </c>
      <c r="J34" s="41">
        <f t="shared" si="3"/>
        <v>0.017597193951851848</v>
      </c>
      <c r="K34" s="37">
        <v>200050</v>
      </c>
      <c r="L34" s="41">
        <f t="shared" si="4"/>
        <v>0.0015722607957277513</v>
      </c>
      <c r="M34" s="37">
        <v>2595837</v>
      </c>
      <c r="N34" s="41">
        <f t="shared" si="5"/>
        <v>0.020401563345161404</v>
      </c>
      <c r="O34" s="38">
        <f t="shared" si="6"/>
        <v>74804236</v>
      </c>
      <c r="P34" s="42">
        <f t="shared" si="7"/>
        <v>0.5879118601208023</v>
      </c>
      <c r="Q34" s="37">
        <v>3826797</v>
      </c>
      <c r="R34" s="41">
        <f t="shared" si="8"/>
        <v>0.030076095457678437</v>
      </c>
      <c r="S34" s="37">
        <v>3620540</v>
      </c>
      <c r="T34" s="41">
        <f t="shared" si="9"/>
        <v>0.028455051743884793</v>
      </c>
      <c r="U34" s="39">
        <f t="shared" si="10"/>
        <v>82251573</v>
      </c>
      <c r="V34" s="43">
        <f t="shared" si="11"/>
        <v>0.6464430073223655</v>
      </c>
      <c r="W34" s="37">
        <v>5798483</v>
      </c>
      <c r="X34" s="41">
        <f t="shared" si="12"/>
        <v>0.04557224441686498</v>
      </c>
      <c r="Y34" s="37">
        <v>1603051</v>
      </c>
      <c r="Z34" s="41">
        <f t="shared" si="13"/>
        <v>0.012598921473892364</v>
      </c>
      <c r="AA34" s="37">
        <v>1327606</v>
      </c>
      <c r="AB34" s="41">
        <f t="shared" si="14"/>
        <v>0.010434105803413831</v>
      </c>
      <c r="AC34" s="37">
        <v>9583892</v>
      </c>
      <c r="AD34" s="41">
        <f t="shared" si="15"/>
        <v>0.07532305754605763</v>
      </c>
      <c r="AE34" s="37">
        <v>6633738</v>
      </c>
      <c r="AF34" s="41">
        <f t="shared" si="16"/>
        <v>0.05213679673346374</v>
      </c>
      <c r="AG34" s="37">
        <v>8654110</v>
      </c>
      <c r="AH34" s="41">
        <f t="shared" si="17"/>
        <v>0.0680155854782079</v>
      </c>
      <c r="AI34" s="37">
        <v>0</v>
      </c>
      <c r="AJ34" s="41">
        <f t="shared" si="18"/>
        <v>0</v>
      </c>
      <c r="AK34" s="37">
        <v>39969</v>
      </c>
      <c r="AL34" s="41">
        <f t="shared" si="19"/>
        <v>0.0003141299262406523</v>
      </c>
      <c r="AM34" s="37">
        <v>1393058</v>
      </c>
      <c r="AN34" s="41">
        <f t="shared" si="20"/>
        <v>0.010948515269057284</v>
      </c>
      <c r="AO34" s="13">
        <f t="shared" si="21"/>
        <v>35033907</v>
      </c>
      <c r="AP34" s="44">
        <f t="shared" si="22"/>
        <v>0.2753433566471984</v>
      </c>
      <c r="AQ34" s="37">
        <v>6865800</v>
      </c>
      <c r="AR34" s="41">
        <f t="shared" si="23"/>
        <v>0.053960650693864506</v>
      </c>
      <c r="AS34" s="37">
        <v>3085881</v>
      </c>
      <c r="AT34" s="41">
        <f t="shared" si="24"/>
        <v>0.0242529853365716</v>
      </c>
      <c r="AU34" s="14">
        <f t="shared" si="25"/>
        <v>127237161</v>
      </c>
    </row>
    <row r="35" spans="1:47" ht="12.75">
      <c r="A35" s="52">
        <v>33</v>
      </c>
      <c r="B35" s="12" t="s">
        <v>61</v>
      </c>
      <c r="C35" s="37">
        <v>5190747</v>
      </c>
      <c r="D35" s="41">
        <f t="shared" si="0"/>
        <v>0.3130200118243027</v>
      </c>
      <c r="E35" s="37">
        <v>1439239</v>
      </c>
      <c r="F35" s="41">
        <f t="shared" si="1"/>
        <v>0.0867910936129227</v>
      </c>
      <c r="G35" s="37">
        <v>326843</v>
      </c>
      <c r="H35" s="41">
        <f t="shared" si="2"/>
        <v>0.019709764264120477</v>
      </c>
      <c r="I35" s="37">
        <v>433910</v>
      </c>
      <c r="J35" s="41">
        <f t="shared" si="3"/>
        <v>0.026166274975583128</v>
      </c>
      <c r="K35" s="37">
        <v>71721</v>
      </c>
      <c r="L35" s="41">
        <f t="shared" si="4"/>
        <v>0.004325024561599865</v>
      </c>
      <c r="M35" s="37">
        <v>971641</v>
      </c>
      <c r="N35" s="41">
        <f t="shared" si="5"/>
        <v>0.05859331562662895</v>
      </c>
      <c r="O35" s="38">
        <f t="shared" si="6"/>
        <v>8434101</v>
      </c>
      <c r="P35" s="42">
        <f t="shared" si="7"/>
        <v>0.5086054848651579</v>
      </c>
      <c r="Q35" s="37">
        <v>1043803</v>
      </c>
      <c r="R35" s="41">
        <f t="shared" si="8"/>
        <v>0.06294493401474636</v>
      </c>
      <c r="S35" s="37">
        <v>1501724</v>
      </c>
      <c r="T35" s="41">
        <f t="shared" si="9"/>
        <v>0.09055915540419118</v>
      </c>
      <c r="U35" s="39">
        <f t="shared" si="10"/>
        <v>10979628</v>
      </c>
      <c r="V35" s="43">
        <f t="shared" si="11"/>
        <v>0.6621095742840954</v>
      </c>
      <c r="W35" s="37">
        <v>924780</v>
      </c>
      <c r="X35" s="41">
        <f t="shared" si="12"/>
        <v>0.055767435117696676</v>
      </c>
      <c r="Y35" s="37">
        <v>629082</v>
      </c>
      <c r="Z35" s="41">
        <f t="shared" si="13"/>
        <v>0.037935822161715066</v>
      </c>
      <c r="AA35" s="37">
        <v>266796</v>
      </c>
      <c r="AB35" s="41">
        <f t="shared" si="14"/>
        <v>0.016088722311967174</v>
      </c>
      <c r="AC35" s="37">
        <v>1341589</v>
      </c>
      <c r="AD35" s="41">
        <f t="shared" si="15"/>
        <v>0.08090246059832129</v>
      </c>
      <c r="AE35" s="37">
        <v>671126</v>
      </c>
      <c r="AF35" s="41">
        <f t="shared" si="16"/>
        <v>0.040471220896644934</v>
      </c>
      <c r="AG35" s="37">
        <v>1458479</v>
      </c>
      <c r="AH35" s="41">
        <f t="shared" si="17"/>
        <v>0.08795133221201057</v>
      </c>
      <c r="AI35" s="37">
        <v>0</v>
      </c>
      <c r="AJ35" s="41">
        <f t="shared" si="18"/>
        <v>0</v>
      </c>
      <c r="AK35" s="37">
        <v>447</v>
      </c>
      <c r="AL35" s="41">
        <f t="shared" si="19"/>
        <v>2.6955647286501022E-05</v>
      </c>
      <c r="AM35" s="37">
        <v>1560</v>
      </c>
      <c r="AN35" s="41">
        <f t="shared" si="20"/>
        <v>9.407339992604384E-05</v>
      </c>
      <c r="AO35" s="13">
        <f t="shared" si="21"/>
        <v>5293859</v>
      </c>
      <c r="AP35" s="44">
        <f t="shared" si="22"/>
        <v>0.31923802234556825</v>
      </c>
      <c r="AQ35" s="37">
        <v>309309</v>
      </c>
      <c r="AR35" s="41">
        <f t="shared" si="23"/>
        <v>0.018652403370336343</v>
      </c>
      <c r="AS35" s="37">
        <v>0</v>
      </c>
      <c r="AT35" s="41">
        <f t="shared" si="24"/>
        <v>0</v>
      </c>
      <c r="AU35" s="14">
        <f t="shared" si="25"/>
        <v>16582796</v>
      </c>
    </row>
    <row r="36" spans="1:47" ht="12.75">
      <c r="A36" s="52">
        <v>34</v>
      </c>
      <c r="B36" s="12" t="s">
        <v>62</v>
      </c>
      <c r="C36" s="37">
        <v>14321064</v>
      </c>
      <c r="D36" s="41">
        <f t="shared" si="0"/>
        <v>0.375968434019318</v>
      </c>
      <c r="E36" s="37">
        <v>4737305</v>
      </c>
      <c r="F36" s="41">
        <f t="shared" si="1"/>
        <v>0.12436765468835871</v>
      </c>
      <c r="G36" s="37">
        <v>894978</v>
      </c>
      <c r="H36" s="41">
        <f t="shared" si="2"/>
        <v>0.023495703750904345</v>
      </c>
      <c r="I36" s="37">
        <v>257732</v>
      </c>
      <c r="J36" s="41">
        <f t="shared" si="3"/>
        <v>0.006766193938988532</v>
      </c>
      <c r="K36" s="37">
        <v>343710</v>
      </c>
      <c r="L36" s="41">
        <f t="shared" si="4"/>
        <v>0.009023359609089086</v>
      </c>
      <c r="M36" s="37">
        <v>2062938</v>
      </c>
      <c r="N36" s="41">
        <f t="shared" si="5"/>
        <v>0.05415795707211027</v>
      </c>
      <c r="O36" s="38">
        <f t="shared" si="6"/>
        <v>22617727</v>
      </c>
      <c r="P36" s="42">
        <f t="shared" si="7"/>
        <v>0.5937793030787689</v>
      </c>
      <c r="Q36" s="37">
        <v>1178917</v>
      </c>
      <c r="R36" s="41">
        <f t="shared" si="8"/>
        <v>0.03094990556070082</v>
      </c>
      <c r="S36" s="37">
        <v>1833285</v>
      </c>
      <c r="T36" s="41">
        <f t="shared" si="9"/>
        <v>0.04812891629847513</v>
      </c>
      <c r="U36" s="39">
        <f t="shared" si="10"/>
        <v>25629929</v>
      </c>
      <c r="V36" s="43">
        <f t="shared" si="11"/>
        <v>0.6728581249379448</v>
      </c>
      <c r="W36" s="37">
        <v>2104769</v>
      </c>
      <c r="X36" s="41">
        <f t="shared" si="12"/>
        <v>0.05525613913200904</v>
      </c>
      <c r="Y36" s="37">
        <v>659507</v>
      </c>
      <c r="Z36" s="41">
        <f t="shared" si="13"/>
        <v>0.017313924022319734</v>
      </c>
      <c r="AA36" s="37">
        <v>581397</v>
      </c>
      <c r="AB36" s="41">
        <f t="shared" si="14"/>
        <v>0.015263315605148431</v>
      </c>
      <c r="AC36" s="37">
        <v>2710190</v>
      </c>
      <c r="AD36" s="41">
        <f t="shared" si="15"/>
        <v>0.071150152683824</v>
      </c>
      <c r="AE36" s="37">
        <v>1735459</v>
      </c>
      <c r="AF36" s="41">
        <f t="shared" si="16"/>
        <v>0.04556070711887968</v>
      </c>
      <c r="AG36" s="37">
        <v>2642343</v>
      </c>
      <c r="AH36" s="41">
        <f t="shared" si="17"/>
        <v>0.06936897704331932</v>
      </c>
      <c r="AI36" s="37">
        <v>0</v>
      </c>
      <c r="AJ36" s="41">
        <f t="shared" si="18"/>
        <v>0</v>
      </c>
      <c r="AK36" s="37">
        <v>6580</v>
      </c>
      <c r="AL36" s="41">
        <f t="shared" si="19"/>
        <v>0.00017274361010097522</v>
      </c>
      <c r="AM36" s="37">
        <v>462198</v>
      </c>
      <c r="AN36" s="41">
        <f t="shared" si="20"/>
        <v>0.012134004726664215</v>
      </c>
      <c r="AO36" s="13">
        <f t="shared" si="21"/>
        <v>10902443</v>
      </c>
      <c r="AP36" s="44">
        <f t="shared" si="22"/>
        <v>0.2862199639422654</v>
      </c>
      <c r="AQ36" s="37">
        <v>335536</v>
      </c>
      <c r="AR36" s="41">
        <f t="shared" si="23"/>
        <v>0.008808768990705292</v>
      </c>
      <c r="AS36" s="37">
        <v>1223226</v>
      </c>
      <c r="AT36" s="41">
        <f t="shared" si="24"/>
        <v>0.03211314212908442</v>
      </c>
      <c r="AU36" s="14">
        <f t="shared" si="25"/>
        <v>38091134</v>
      </c>
    </row>
    <row r="37" spans="1:47" ht="12.75">
      <c r="A37" s="50">
        <v>35</v>
      </c>
      <c r="B37" s="15" t="s">
        <v>63</v>
      </c>
      <c r="C37" s="45">
        <v>16411013</v>
      </c>
      <c r="D37" s="47">
        <f t="shared" si="0"/>
        <v>0.3142962509184842</v>
      </c>
      <c r="E37" s="45">
        <v>5647994</v>
      </c>
      <c r="F37" s="47">
        <f t="shared" si="1"/>
        <v>0.10816781020221561</v>
      </c>
      <c r="G37" s="45">
        <v>912223</v>
      </c>
      <c r="H37" s="47">
        <f t="shared" si="2"/>
        <v>0.017470479665186566</v>
      </c>
      <c r="I37" s="45">
        <v>2813690</v>
      </c>
      <c r="J37" s="47">
        <f t="shared" si="3"/>
        <v>0.05388651012870623</v>
      </c>
      <c r="K37" s="45">
        <v>168579</v>
      </c>
      <c r="L37" s="47">
        <f t="shared" si="4"/>
        <v>0.003228548273259374</v>
      </c>
      <c r="M37" s="45">
        <v>3675900</v>
      </c>
      <c r="N37" s="47">
        <f t="shared" si="5"/>
        <v>0.0703991635830924</v>
      </c>
      <c r="O37" s="16">
        <f t="shared" si="6"/>
        <v>29629399</v>
      </c>
      <c r="P37" s="55">
        <f t="shared" si="7"/>
        <v>0.5674487627709444</v>
      </c>
      <c r="Q37" s="45">
        <v>1911291</v>
      </c>
      <c r="R37" s="47">
        <f t="shared" si="8"/>
        <v>0.0366041752397759</v>
      </c>
      <c r="S37" s="45">
        <v>1905079</v>
      </c>
      <c r="T37" s="47">
        <f t="shared" si="9"/>
        <v>0.03648520584338912</v>
      </c>
      <c r="U37" s="17">
        <f t="shared" si="10"/>
        <v>33445769</v>
      </c>
      <c r="V37" s="58">
        <f t="shared" si="11"/>
        <v>0.6405381438541093</v>
      </c>
      <c r="W37" s="45">
        <v>2440961</v>
      </c>
      <c r="X37" s="47">
        <f t="shared" si="12"/>
        <v>0.04674817398159602</v>
      </c>
      <c r="Y37" s="45">
        <v>535739</v>
      </c>
      <c r="Z37" s="47">
        <f t="shared" si="13"/>
        <v>0.01026022946729844</v>
      </c>
      <c r="AA37" s="45">
        <v>471209</v>
      </c>
      <c r="AB37" s="47">
        <f t="shared" si="14"/>
        <v>0.009024380280428027</v>
      </c>
      <c r="AC37" s="45">
        <v>4471831</v>
      </c>
      <c r="AD37" s="47">
        <f t="shared" si="15"/>
        <v>0.08564247179872783</v>
      </c>
      <c r="AE37" s="45">
        <v>3662919</v>
      </c>
      <c r="AF37" s="47">
        <f t="shared" si="16"/>
        <v>0.07015055737985723</v>
      </c>
      <c r="AG37" s="45">
        <v>3141117</v>
      </c>
      <c r="AH37" s="47">
        <f t="shared" si="17"/>
        <v>0.06015724299263648</v>
      </c>
      <c r="AI37" s="45">
        <v>0</v>
      </c>
      <c r="AJ37" s="47">
        <f t="shared" si="18"/>
        <v>0</v>
      </c>
      <c r="AK37" s="45">
        <v>1300</v>
      </c>
      <c r="AL37" s="47">
        <f t="shared" si="19"/>
        <v>2.4897008258663216E-05</v>
      </c>
      <c r="AM37" s="45">
        <v>228275</v>
      </c>
      <c r="AN37" s="47">
        <f t="shared" si="20"/>
        <v>0.0043718188924971885</v>
      </c>
      <c r="AO37" s="18">
        <f t="shared" si="21"/>
        <v>14953351</v>
      </c>
      <c r="AP37" s="60">
        <f t="shared" si="22"/>
        <v>0.28637977180129986</v>
      </c>
      <c r="AQ37" s="45">
        <v>713912</v>
      </c>
      <c r="AR37" s="47">
        <f t="shared" si="23"/>
        <v>0.013672517661506749</v>
      </c>
      <c r="AS37" s="45">
        <v>3102077</v>
      </c>
      <c r="AT37" s="47">
        <f t="shared" si="24"/>
        <v>0.05940956668308401</v>
      </c>
      <c r="AU37" s="19">
        <f t="shared" si="25"/>
        <v>52215109</v>
      </c>
    </row>
    <row r="38" spans="1:47" ht="12.75">
      <c r="A38" s="51">
        <v>36</v>
      </c>
      <c r="B38" s="12" t="s">
        <v>64</v>
      </c>
      <c r="C38" s="37">
        <v>177521868</v>
      </c>
      <c r="D38" s="46">
        <f t="shared" si="0"/>
        <v>0.33875257714111895</v>
      </c>
      <c r="E38" s="37">
        <v>60858307</v>
      </c>
      <c r="F38" s="46">
        <f t="shared" si="1"/>
        <v>0.11613165504035479</v>
      </c>
      <c r="G38" s="37">
        <v>8845839</v>
      </c>
      <c r="H38" s="46">
        <f t="shared" si="2"/>
        <v>0.016879896499429684</v>
      </c>
      <c r="I38" s="37">
        <v>3216101</v>
      </c>
      <c r="J38" s="46">
        <f t="shared" si="3"/>
        <v>0.006137060827323706</v>
      </c>
      <c r="K38" s="37">
        <v>739560</v>
      </c>
      <c r="L38" s="46">
        <f t="shared" si="4"/>
        <v>0.0014112506744830215</v>
      </c>
      <c r="M38" s="37">
        <v>40473871</v>
      </c>
      <c r="N38" s="46">
        <f t="shared" si="5"/>
        <v>0.07723346009477094</v>
      </c>
      <c r="O38" s="53">
        <f t="shared" si="6"/>
        <v>291655546</v>
      </c>
      <c r="P38" s="56">
        <f t="shared" si="7"/>
        <v>0.5565459002774811</v>
      </c>
      <c r="Q38" s="37">
        <v>22871573</v>
      </c>
      <c r="R38" s="46">
        <f t="shared" si="8"/>
        <v>0.04364422470487542</v>
      </c>
      <c r="S38" s="37">
        <v>15174879</v>
      </c>
      <c r="T38" s="46">
        <f t="shared" si="9"/>
        <v>0.02895716131747017</v>
      </c>
      <c r="U38" s="54">
        <f t="shared" si="10"/>
        <v>329701998</v>
      </c>
      <c r="V38" s="59">
        <f t="shared" si="11"/>
        <v>0.6291472862998266</v>
      </c>
      <c r="W38" s="37">
        <v>20461079</v>
      </c>
      <c r="X38" s="46">
        <f t="shared" si="12"/>
        <v>0.03904444742738978</v>
      </c>
      <c r="Y38" s="37">
        <v>9728685</v>
      </c>
      <c r="Z38" s="46">
        <f t="shared" si="13"/>
        <v>0.018564569836230806</v>
      </c>
      <c r="AA38" s="37">
        <v>4912779</v>
      </c>
      <c r="AB38" s="46">
        <f t="shared" si="14"/>
        <v>0.009374712906777036</v>
      </c>
      <c r="AC38" s="37">
        <v>45570848</v>
      </c>
      <c r="AD38" s="46">
        <f t="shared" si="15"/>
        <v>0.08695966517491921</v>
      </c>
      <c r="AE38" s="37">
        <v>21330988</v>
      </c>
      <c r="AF38" s="46">
        <f t="shared" si="16"/>
        <v>0.040704433991007136</v>
      </c>
      <c r="AG38" s="37">
        <v>26603655</v>
      </c>
      <c r="AH38" s="46">
        <f t="shared" si="17"/>
        <v>0.050765896022585875</v>
      </c>
      <c r="AI38" s="37">
        <v>0</v>
      </c>
      <c r="AJ38" s="46">
        <f t="shared" si="18"/>
        <v>0</v>
      </c>
      <c r="AK38" s="37">
        <v>0</v>
      </c>
      <c r="AL38" s="46">
        <f t="shared" si="19"/>
        <v>0</v>
      </c>
      <c r="AM38" s="37">
        <v>11448640</v>
      </c>
      <c r="AN38" s="46">
        <f t="shared" si="20"/>
        <v>0.02184663978840567</v>
      </c>
      <c r="AO38" s="13">
        <f t="shared" si="21"/>
        <v>140056674</v>
      </c>
      <c r="AP38" s="40">
        <f t="shared" si="22"/>
        <v>0.2672603651473155</v>
      </c>
      <c r="AQ38" s="37">
        <v>19540483</v>
      </c>
      <c r="AR38" s="46">
        <f t="shared" si="23"/>
        <v>0.03728773840320463</v>
      </c>
      <c r="AS38" s="37">
        <v>34746653</v>
      </c>
      <c r="AT38" s="46">
        <f t="shared" si="24"/>
        <v>0.06630461014965318</v>
      </c>
      <c r="AU38" s="14">
        <f t="shared" si="25"/>
        <v>524045808</v>
      </c>
    </row>
    <row r="39" spans="1:47" ht="12.75">
      <c r="A39" s="52">
        <v>37</v>
      </c>
      <c r="B39" s="12" t="s">
        <v>65</v>
      </c>
      <c r="C39" s="37">
        <v>53333268</v>
      </c>
      <c r="D39" s="41">
        <f t="shared" si="0"/>
        <v>0.331858535601566</v>
      </c>
      <c r="E39" s="37">
        <v>17637386</v>
      </c>
      <c r="F39" s="41">
        <f t="shared" si="1"/>
        <v>0.10974607987268961</v>
      </c>
      <c r="G39" s="37">
        <v>910880</v>
      </c>
      <c r="H39" s="41">
        <f t="shared" si="2"/>
        <v>0.005667818872617264</v>
      </c>
      <c r="I39" s="37">
        <v>2156201</v>
      </c>
      <c r="J39" s="41">
        <f t="shared" si="3"/>
        <v>0.013416648428943679</v>
      </c>
      <c r="K39" s="37">
        <v>418271</v>
      </c>
      <c r="L39" s="41">
        <f t="shared" si="4"/>
        <v>0.002602630717183927</v>
      </c>
      <c r="M39" s="37">
        <v>3808682</v>
      </c>
      <c r="N39" s="41">
        <f t="shared" si="5"/>
        <v>0.023698972114216656</v>
      </c>
      <c r="O39" s="38">
        <f t="shared" si="6"/>
        <v>78264688</v>
      </c>
      <c r="P39" s="42">
        <f t="shared" si="7"/>
        <v>0.4869906856072171</v>
      </c>
      <c r="Q39" s="37">
        <v>4198190</v>
      </c>
      <c r="R39" s="41">
        <f t="shared" si="8"/>
        <v>0.02612262922979215</v>
      </c>
      <c r="S39" s="37">
        <v>5495326</v>
      </c>
      <c r="T39" s="41">
        <f t="shared" si="9"/>
        <v>0.034193870118988605</v>
      </c>
      <c r="U39" s="39">
        <f t="shared" si="10"/>
        <v>87958204</v>
      </c>
      <c r="V39" s="43">
        <f t="shared" si="11"/>
        <v>0.5473071849559978</v>
      </c>
      <c r="W39" s="37">
        <v>6654975</v>
      </c>
      <c r="X39" s="41">
        <f t="shared" si="12"/>
        <v>0.04140961806362647</v>
      </c>
      <c r="Y39" s="37">
        <v>1481241</v>
      </c>
      <c r="Z39" s="41">
        <f t="shared" si="13"/>
        <v>0.009216807586833029</v>
      </c>
      <c r="AA39" s="37">
        <v>2408448</v>
      </c>
      <c r="AB39" s="41">
        <f t="shared" si="14"/>
        <v>0.014986218852227852</v>
      </c>
      <c r="AC39" s="37">
        <v>12176420</v>
      </c>
      <c r="AD39" s="41">
        <f t="shared" si="15"/>
        <v>0.07576600987716747</v>
      </c>
      <c r="AE39" s="37">
        <v>5678216</v>
      </c>
      <c r="AF39" s="41">
        <f t="shared" si="16"/>
        <v>0.035331876655099806</v>
      </c>
      <c r="AG39" s="37">
        <v>7743126</v>
      </c>
      <c r="AH39" s="41">
        <f t="shared" si="17"/>
        <v>0.04818048005868328</v>
      </c>
      <c r="AI39" s="37">
        <v>0</v>
      </c>
      <c r="AJ39" s="41">
        <f t="shared" si="18"/>
        <v>0</v>
      </c>
      <c r="AK39" s="37">
        <v>51962</v>
      </c>
      <c r="AL39" s="41">
        <f t="shared" si="19"/>
        <v>0.0003233260190792841</v>
      </c>
      <c r="AM39" s="37">
        <v>1518676</v>
      </c>
      <c r="AN39" s="41">
        <f t="shared" si="20"/>
        <v>0.0094497414524316</v>
      </c>
      <c r="AO39" s="13">
        <f t="shared" si="21"/>
        <v>37713064</v>
      </c>
      <c r="AP39" s="44">
        <f t="shared" si="22"/>
        <v>0.2346640785651488</v>
      </c>
      <c r="AQ39" s="37">
        <v>23638916</v>
      </c>
      <c r="AR39" s="41">
        <f t="shared" si="23"/>
        <v>0.14708973106557857</v>
      </c>
      <c r="AS39" s="37">
        <v>11400668</v>
      </c>
      <c r="AT39" s="41">
        <f t="shared" si="24"/>
        <v>0.07093900541327476</v>
      </c>
      <c r="AU39" s="14">
        <f t="shared" si="25"/>
        <v>160710852</v>
      </c>
    </row>
    <row r="40" spans="1:47" ht="12.75">
      <c r="A40" s="52">
        <v>38</v>
      </c>
      <c r="B40" s="12" t="s">
        <v>66</v>
      </c>
      <c r="C40" s="37">
        <v>15128432</v>
      </c>
      <c r="D40" s="41">
        <f t="shared" si="0"/>
        <v>0.3615785310703676</v>
      </c>
      <c r="E40" s="37">
        <v>3843929</v>
      </c>
      <c r="F40" s="41">
        <f t="shared" si="1"/>
        <v>0.0918721914709196</v>
      </c>
      <c r="G40" s="37">
        <v>66542</v>
      </c>
      <c r="H40" s="41">
        <f t="shared" si="2"/>
        <v>0.0015903934138372306</v>
      </c>
      <c r="I40" s="37">
        <v>809752</v>
      </c>
      <c r="J40" s="41">
        <f t="shared" si="3"/>
        <v>0.019353554862215218</v>
      </c>
      <c r="K40" s="37">
        <v>43544</v>
      </c>
      <c r="L40" s="41">
        <f t="shared" si="4"/>
        <v>0.0010407275226492797</v>
      </c>
      <c r="M40" s="37">
        <v>1932399</v>
      </c>
      <c r="N40" s="41">
        <f t="shared" si="5"/>
        <v>0.046185486497334775</v>
      </c>
      <c r="O40" s="38">
        <f t="shared" si="6"/>
        <v>21824598</v>
      </c>
      <c r="P40" s="42">
        <f t="shared" si="7"/>
        <v>0.5216208848373237</v>
      </c>
      <c r="Q40" s="37">
        <v>1463689</v>
      </c>
      <c r="R40" s="41">
        <f t="shared" si="8"/>
        <v>0.03498303846451868</v>
      </c>
      <c r="S40" s="37">
        <v>1706040</v>
      </c>
      <c r="T40" s="41">
        <f t="shared" si="9"/>
        <v>0.04077537164111191</v>
      </c>
      <c r="U40" s="39">
        <f t="shared" si="10"/>
        <v>24994327</v>
      </c>
      <c r="V40" s="43">
        <f t="shared" si="11"/>
        <v>0.5973792949429543</v>
      </c>
      <c r="W40" s="37">
        <v>1789037</v>
      </c>
      <c r="X40" s="41">
        <f t="shared" si="12"/>
        <v>0.042759049350953045</v>
      </c>
      <c r="Y40" s="37">
        <v>1283447</v>
      </c>
      <c r="Z40" s="41">
        <f t="shared" si="13"/>
        <v>0.03067514736270554</v>
      </c>
      <c r="AA40" s="37">
        <v>581745</v>
      </c>
      <c r="AB40" s="41">
        <f t="shared" si="14"/>
        <v>0.013904051824903665</v>
      </c>
      <c r="AC40" s="37">
        <v>5054225</v>
      </c>
      <c r="AD40" s="41">
        <f t="shared" si="15"/>
        <v>0.12079898638531268</v>
      </c>
      <c r="AE40" s="37">
        <v>2711638</v>
      </c>
      <c r="AF40" s="41">
        <f t="shared" si="16"/>
        <v>0.06480976249452616</v>
      </c>
      <c r="AG40" s="37">
        <v>2454387</v>
      </c>
      <c r="AH40" s="41">
        <f t="shared" si="17"/>
        <v>0.058661310447652895</v>
      </c>
      <c r="AI40" s="37">
        <v>0</v>
      </c>
      <c r="AJ40" s="41">
        <f t="shared" si="18"/>
        <v>0</v>
      </c>
      <c r="AK40" s="37">
        <v>12942</v>
      </c>
      <c r="AL40" s="41">
        <f t="shared" si="19"/>
        <v>0.00030932150464190193</v>
      </c>
      <c r="AM40" s="37">
        <v>480356</v>
      </c>
      <c r="AN40" s="41">
        <f t="shared" si="20"/>
        <v>0.011480794365922226</v>
      </c>
      <c r="AO40" s="13">
        <f t="shared" si="21"/>
        <v>14367777</v>
      </c>
      <c r="AP40" s="44">
        <f t="shared" si="22"/>
        <v>0.3433984237366181</v>
      </c>
      <c r="AQ40" s="37">
        <v>172334</v>
      </c>
      <c r="AR40" s="41">
        <f t="shared" si="23"/>
        <v>0.0041188851940161895</v>
      </c>
      <c r="AS40" s="37">
        <v>2305524</v>
      </c>
      <c r="AT40" s="41">
        <f t="shared" si="24"/>
        <v>0.055103396126411394</v>
      </c>
      <c r="AU40" s="14">
        <f t="shared" si="25"/>
        <v>41839962</v>
      </c>
    </row>
    <row r="41" spans="1:47" ht="12.75">
      <c r="A41" s="52">
        <v>39</v>
      </c>
      <c r="B41" s="12" t="s">
        <v>67</v>
      </c>
      <c r="C41" s="37">
        <v>9485141</v>
      </c>
      <c r="D41" s="41">
        <f t="shared" si="0"/>
        <v>0.34107537146637146</v>
      </c>
      <c r="E41" s="37">
        <v>3212389</v>
      </c>
      <c r="F41" s="41">
        <f t="shared" si="1"/>
        <v>0.11551402045256738</v>
      </c>
      <c r="G41" s="37">
        <v>586855</v>
      </c>
      <c r="H41" s="41">
        <f t="shared" si="2"/>
        <v>0.021102668597324743</v>
      </c>
      <c r="I41" s="37">
        <v>456065</v>
      </c>
      <c r="J41" s="41">
        <f t="shared" si="3"/>
        <v>0.016399602208107468</v>
      </c>
      <c r="K41" s="37">
        <v>172743</v>
      </c>
      <c r="L41" s="41">
        <f t="shared" si="4"/>
        <v>0.006211650716970407</v>
      </c>
      <c r="M41" s="37">
        <v>1346772</v>
      </c>
      <c r="N41" s="41">
        <f t="shared" si="5"/>
        <v>0.04842845880525213</v>
      </c>
      <c r="O41" s="38">
        <f t="shared" si="6"/>
        <v>15259965</v>
      </c>
      <c r="P41" s="42">
        <f t="shared" si="7"/>
        <v>0.5487317722465935</v>
      </c>
      <c r="Q41" s="37">
        <v>846766</v>
      </c>
      <c r="R41" s="41">
        <f t="shared" si="8"/>
        <v>0.030448785947946738</v>
      </c>
      <c r="S41" s="37">
        <v>1546822</v>
      </c>
      <c r="T41" s="41">
        <f t="shared" si="9"/>
        <v>0.05562203959249057</v>
      </c>
      <c r="U41" s="39">
        <f t="shared" si="10"/>
        <v>17653553</v>
      </c>
      <c r="V41" s="43">
        <f t="shared" si="11"/>
        <v>0.6348025977870309</v>
      </c>
      <c r="W41" s="37">
        <v>1009107</v>
      </c>
      <c r="X41" s="41">
        <f t="shared" si="12"/>
        <v>0.03628639203932927</v>
      </c>
      <c r="Y41" s="37">
        <v>661353</v>
      </c>
      <c r="Z41" s="41">
        <f t="shared" si="13"/>
        <v>0.02378153578796553</v>
      </c>
      <c r="AA41" s="37">
        <v>351414</v>
      </c>
      <c r="AB41" s="41">
        <f t="shared" si="14"/>
        <v>0.012636465877363705</v>
      </c>
      <c r="AC41" s="37">
        <v>1639724</v>
      </c>
      <c r="AD41" s="41">
        <f t="shared" si="15"/>
        <v>0.05896269464020877</v>
      </c>
      <c r="AE41" s="37">
        <v>2595341</v>
      </c>
      <c r="AF41" s="41">
        <f t="shared" si="16"/>
        <v>0.09332564435857137</v>
      </c>
      <c r="AG41" s="37">
        <v>1907070</v>
      </c>
      <c r="AH41" s="41">
        <f t="shared" si="17"/>
        <v>0.06857616651796457</v>
      </c>
      <c r="AI41" s="37">
        <v>0</v>
      </c>
      <c r="AJ41" s="41">
        <f t="shared" si="18"/>
        <v>0</v>
      </c>
      <c r="AK41" s="37">
        <v>0</v>
      </c>
      <c r="AL41" s="41">
        <f t="shared" si="19"/>
        <v>0</v>
      </c>
      <c r="AM41" s="37">
        <v>98270</v>
      </c>
      <c r="AN41" s="41">
        <f t="shared" si="20"/>
        <v>0.0035336824991848113</v>
      </c>
      <c r="AO41" s="13">
        <f t="shared" si="21"/>
        <v>8262279</v>
      </c>
      <c r="AP41" s="44">
        <f t="shared" si="22"/>
        <v>0.297102581720588</v>
      </c>
      <c r="AQ41" s="37">
        <v>821817</v>
      </c>
      <c r="AR41" s="41">
        <f t="shared" si="23"/>
        <v>0.02955164699738032</v>
      </c>
      <c r="AS41" s="37">
        <v>1071867</v>
      </c>
      <c r="AT41" s="41">
        <f t="shared" si="24"/>
        <v>0.038543173495000776</v>
      </c>
      <c r="AU41" s="14">
        <f t="shared" si="25"/>
        <v>27809516</v>
      </c>
    </row>
    <row r="42" spans="1:47" ht="12.75">
      <c r="A42" s="50">
        <v>40</v>
      </c>
      <c r="B42" s="15" t="s">
        <v>68</v>
      </c>
      <c r="C42" s="45">
        <v>51786767</v>
      </c>
      <c r="D42" s="47">
        <f t="shared" si="0"/>
        <v>0.2840885415593805</v>
      </c>
      <c r="E42" s="45">
        <v>25724874</v>
      </c>
      <c r="F42" s="47">
        <f t="shared" si="1"/>
        <v>0.14111987211827354</v>
      </c>
      <c r="G42" s="45">
        <v>3347987</v>
      </c>
      <c r="H42" s="47">
        <f t="shared" si="2"/>
        <v>0.018366173427852055</v>
      </c>
      <c r="I42" s="45">
        <v>2797227</v>
      </c>
      <c r="J42" s="47">
        <f t="shared" si="3"/>
        <v>0.015344849367416995</v>
      </c>
      <c r="K42" s="45">
        <v>523089</v>
      </c>
      <c r="L42" s="47">
        <f t="shared" si="4"/>
        <v>0.0028695282545008996</v>
      </c>
      <c r="M42" s="45">
        <v>10214772</v>
      </c>
      <c r="N42" s="47">
        <f t="shared" si="5"/>
        <v>0.05603554436679927</v>
      </c>
      <c r="O42" s="16">
        <f t="shared" si="6"/>
        <v>94394716</v>
      </c>
      <c r="P42" s="55">
        <f t="shared" si="7"/>
        <v>0.5178245090942233</v>
      </c>
      <c r="Q42" s="45">
        <v>6960930</v>
      </c>
      <c r="R42" s="47">
        <f t="shared" si="8"/>
        <v>0.03818582557194464</v>
      </c>
      <c r="S42" s="45">
        <v>8361974</v>
      </c>
      <c r="T42" s="47">
        <f t="shared" si="9"/>
        <v>0.045871583337447175</v>
      </c>
      <c r="U42" s="17">
        <f t="shared" si="10"/>
        <v>109717620</v>
      </c>
      <c r="V42" s="58">
        <f t="shared" si="11"/>
        <v>0.6018819180036151</v>
      </c>
      <c r="W42" s="45">
        <v>8357271</v>
      </c>
      <c r="X42" s="47">
        <f t="shared" si="12"/>
        <v>0.04584578392017609</v>
      </c>
      <c r="Y42" s="45">
        <v>3851083</v>
      </c>
      <c r="Z42" s="47">
        <f t="shared" si="13"/>
        <v>0.021126025358835857</v>
      </c>
      <c r="AA42" s="45">
        <v>1153404</v>
      </c>
      <c r="AB42" s="47">
        <f t="shared" si="14"/>
        <v>0.006327270057015834</v>
      </c>
      <c r="AC42" s="45">
        <v>14718913</v>
      </c>
      <c r="AD42" s="47">
        <f t="shared" si="15"/>
        <v>0.08074407362617184</v>
      </c>
      <c r="AE42" s="45">
        <v>9817957</v>
      </c>
      <c r="AF42" s="47">
        <f t="shared" si="16"/>
        <v>0.05385872196313608</v>
      </c>
      <c r="AG42" s="45">
        <v>13000045</v>
      </c>
      <c r="AH42" s="47">
        <f t="shared" si="17"/>
        <v>0.07131481724387848</v>
      </c>
      <c r="AI42" s="45">
        <v>0</v>
      </c>
      <c r="AJ42" s="47">
        <f t="shared" si="18"/>
        <v>0</v>
      </c>
      <c r="AK42" s="45">
        <v>73578</v>
      </c>
      <c r="AL42" s="47">
        <f t="shared" si="19"/>
        <v>0.00040362949691097924</v>
      </c>
      <c r="AM42" s="45">
        <v>1313932</v>
      </c>
      <c r="AN42" s="47">
        <f t="shared" si="20"/>
        <v>0.007207884315083813</v>
      </c>
      <c r="AO42" s="18">
        <f t="shared" si="21"/>
        <v>52286183</v>
      </c>
      <c r="AP42" s="60">
        <f t="shared" si="22"/>
        <v>0.28682820598120895</v>
      </c>
      <c r="AQ42" s="45">
        <v>10230136</v>
      </c>
      <c r="AR42" s="47">
        <f t="shared" si="23"/>
        <v>0.056119827217522865</v>
      </c>
      <c r="AS42" s="45">
        <v>10057000</v>
      </c>
      <c r="AT42" s="47">
        <f t="shared" si="24"/>
        <v>0.055170048797653075</v>
      </c>
      <c r="AU42" s="19">
        <f t="shared" si="25"/>
        <v>182290939</v>
      </c>
    </row>
    <row r="43" spans="1:47" ht="12.75">
      <c r="A43" s="51">
        <v>41</v>
      </c>
      <c r="B43" s="12" t="s">
        <v>69</v>
      </c>
      <c r="C43" s="37">
        <v>4654506</v>
      </c>
      <c r="D43" s="46">
        <f t="shared" si="0"/>
        <v>0.3062693441462163</v>
      </c>
      <c r="E43" s="37">
        <v>1395532</v>
      </c>
      <c r="F43" s="46">
        <f t="shared" si="1"/>
        <v>0.09182685990200841</v>
      </c>
      <c r="G43" s="37">
        <v>461464</v>
      </c>
      <c r="H43" s="46">
        <f t="shared" si="2"/>
        <v>0.03036461369414704</v>
      </c>
      <c r="I43" s="37">
        <v>546328</v>
      </c>
      <c r="J43" s="46">
        <f t="shared" si="3"/>
        <v>0.0359487168452923</v>
      </c>
      <c r="K43" s="37">
        <v>99968</v>
      </c>
      <c r="L43" s="46">
        <f t="shared" si="4"/>
        <v>0.006577955597352104</v>
      </c>
      <c r="M43" s="37">
        <v>846664</v>
      </c>
      <c r="N43" s="46">
        <f t="shared" si="5"/>
        <v>0.0557110095018058</v>
      </c>
      <c r="O43" s="53">
        <f t="shared" si="6"/>
        <v>8004462</v>
      </c>
      <c r="P43" s="56">
        <f t="shared" si="7"/>
        <v>0.526698499686822</v>
      </c>
      <c r="Q43" s="37">
        <v>439964</v>
      </c>
      <c r="R43" s="46">
        <f t="shared" si="8"/>
        <v>0.028949900532504614</v>
      </c>
      <c r="S43" s="37">
        <v>466967</v>
      </c>
      <c r="T43" s="46">
        <f t="shared" si="9"/>
        <v>0.030726714462915333</v>
      </c>
      <c r="U43" s="54">
        <f t="shared" si="10"/>
        <v>8911393</v>
      </c>
      <c r="V43" s="59">
        <f t="shared" si="11"/>
        <v>0.5863751146822419</v>
      </c>
      <c r="W43" s="37">
        <v>551660</v>
      </c>
      <c r="X43" s="46">
        <f t="shared" si="12"/>
        <v>0.03629956570937962</v>
      </c>
      <c r="Y43" s="37">
        <v>705261</v>
      </c>
      <c r="Z43" s="46">
        <f t="shared" si="13"/>
        <v>0.046406605539213976</v>
      </c>
      <c r="AA43" s="37">
        <v>277111</v>
      </c>
      <c r="AB43" s="46">
        <f t="shared" si="14"/>
        <v>0.018234073438878833</v>
      </c>
      <c r="AC43" s="37">
        <v>877320</v>
      </c>
      <c r="AD43" s="46">
        <f t="shared" si="15"/>
        <v>0.05772819306847139</v>
      </c>
      <c r="AE43" s="37">
        <v>995009</v>
      </c>
      <c r="AF43" s="46">
        <f t="shared" si="16"/>
        <v>0.0654722013140777</v>
      </c>
      <c r="AG43" s="37">
        <v>953404</v>
      </c>
      <c r="AH43" s="46">
        <f t="shared" si="17"/>
        <v>0.06273456684476918</v>
      </c>
      <c r="AI43" s="37">
        <v>0</v>
      </c>
      <c r="AJ43" s="46">
        <f t="shared" si="18"/>
        <v>0</v>
      </c>
      <c r="AK43" s="37">
        <v>0</v>
      </c>
      <c r="AL43" s="46">
        <f t="shared" si="19"/>
        <v>0</v>
      </c>
      <c r="AM43" s="37">
        <v>19717</v>
      </c>
      <c r="AN43" s="46">
        <f t="shared" si="20"/>
        <v>0.0012973906701443606</v>
      </c>
      <c r="AO43" s="13">
        <f t="shared" si="21"/>
        <v>4379482</v>
      </c>
      <c r="AP43" s="40">
        <f t="shared" si="22"/>
        <v>0.28817259658493505</v>
      </c>
      <c r="AQ43" s="37">
        <v>972462</v>
      </c>
      <c r="AR43" s="46">
        <f t="shared" si="23"/>
        <v>0.0639885949114939</v>
      </c>
      <c r="AS43" s="37">
        <v>934090</v>
      </c>
      <c r="AT43" s="46">
        <f t="shared" si="24"/>
        <v>0.061463693821329095</v>
      </c>
      <c r="AU43" s="14">
        <f t="shared" si="25"/>
        <v>15197427</v>
      </c>
    </row>
    <row r="44" spans="1:47" ht="12.75">
      <c r="A44" s="52">
        <v>42</v>
      </c>
      <c r="B44" s="12" t="s">
        <v>70</v>
      </c>
      <c r="C44" s="37">
        <v>9809129</v>
      </c>
      <c r="D44" s="41">
        <f t="shared" si="0"/>
        <v>0.33283691778948027</v>
      </c>
      <c r="E44" s="37">
        <v>3283355</v>
      </c>
      <c r="F44" s="41">
        <f t="shared" si="1"/>
        <v>0.111408643744891</v>
      </c>
      <c r="G44" s="37">
        <v>847558</v>
      </c>
      <c r="H44" s="41">
        <f t="shared" si="2"/>
        <v>0.02875878096493749</v>
      </c>
      <c r="I44" s="37">
        <v>609921</v>
      </c>
      <c r="J44" s="41">
        <f t="shared" si="3"/>
        <v>0.020695438477267205</v>
      </c>
      <c r="K44" s="37">
        <v>42146</v>
      </c>
      <c r="L44" s="41">
        <f t="shared" si="4"/>
        <v>0.0014300703698723336</v>
      </c>
      <c r="M44" s="37">
        <v>1098116</v>
      </c>
      <c r="N44" s="41">
        <f t="shared" si="5"/>
        <v>0.037260550331768796</v>
      </c>
      <c r="O44" s="38">
        <f t="shared" si="6"/>
        <v>15690225</v>
      </c>
      <c r="P44" s="42">
        <f t="shared" si="7"/>
        <v>0.532390401678217</v>
      </c>
      <c r="Q44" s="37">
        <v>1065862</v>
      </c>
      <c r="R44" s="41">
        <f t="shared" si="8"/>
        <v>0.036166128803987695</v>
      </c>
      <c r="S44" s="37">
        <v>1185992</v>
      </c>
      <c r="T44" s="41">
        <f t="shared" si="9"/>
        <v>0.04024230100378752</v>
      </c>
      <c r="U44" s="39">
        <f t="shared" si="10"/>
        <v>17942079</v>
      </c>
      <c r="V44" s="43">
        <f t="shared" si="11"/>
        <v>0.6087988314859922</v>
      </c>
      <c r="W44" s="37">
        <v>1349662</v>
      </c>
      <c r="X44" s="41">
        <f t="shared" si="12"/>
        <v>0.04579584386519797</v>
      </c>
      <c r="Y44" s="37">
        <v>493887</v>
      </c>
      <c r="Z44" s="41">
        <f t="shared" si="13"/>
        <v>0.01675824905720916</v>
      </c>
      <c r="AA44" s="37">
        <v>454309</v>
      </c>
      <c r="AB44" s="41">
        <f t="shared" si="14"/>
        <v>0.015415314375417122</v>
      </c>
      <c r="AC44" s="37">
        <v>2019092</v>
      </c>
      <c r="AD44" s="41">
        <f t="shared" si="15"/>
        <v>0.0685105026158181</v>
      </c>
      <c r="AE44" s="37">
        <v>1263064</v>
      </c>
      <c r="AF44" s="41">
        <f t="shared" si="16"/>
        <v>0.04285745744916313</v>
      </c>
      <c r="AG44" s="37">
        <v>1836623</v>
      </c>
      <c r="AH44" s="41">
        <f t="shared" si="17"/>
        <v>0.06231908444279493</v>
      </c>
      <c r="AI44" s="37">
        <v>0</v>
      </c>
      <c r="AJ44" s="41">
        <f t="shared" si="18"/>
        <v>0</v>
      </c>
      <c r="AK44" s="37">
        <v>3500</v>
      </c>
      <c r="AL44" s="41">
        <f t="shared" si="19"/>
        <v>0.00011875969948638466</v>
      </c>
      <c r="AM44" s="37">
        <v>59952</v>
      </c>
      <c r="AN44" s="41">
        <f t="shared" si="20"/>
        <v>0.002034251858173638</v>
      </c>
      <c r="AO44" s="13">
        <f t="shared" si="21"/>
        <v>7480089</v>
      </c>
      <c r="AP44" s="44">
        <f t="shared" si="22"/>
        <v>0.25380946336326043</v>
      </c>
      <c r="AQ44" s="37">
        <v>2914754</v>
      </c>
      <c r="AR44" s="41">
        <f t="shared" si="23"/>
        <v>0.09890151689049646</v>
      </c>
      <c r="AS44" s="37">
        <v>1134355</v>
      </c>
      <c r="AT44" s="41">
        <f t="shared" si="24"/>
        <v>0.03849018826025082</v>
      </c>
      <c r="AU44" s="14">
        <f t="shared" si="25"/>
        <v>29471277</v>
      </c>
    </row>
    <row r="45" spans="1:47" ht="12.75">
      <c r="A45" s="52">
        <v>43</v>
      </c>
      <c r="B45" s="12" t="s">
        <v>71</v>
      </c>
      <c r="C45" s="37">
        <v>9119970</v>
      </c>
      <c r="D45" s="41">
        <f t="shared" si="0"/>
        <v>0.2764247217989707</v>
      </c>
      <c r="E45" s="37">
        <v>3143312</v>
      </c>
      <c r="F45" s="41">
        <f t="shared" si="1"/>
        <v>0.09527324597859053</v>
      </c>
      <c r="G45" s="37">
        <v>1117621</v>
      </c>
      <c r="H45" s="41">
        <f t="shared" si="2"/>
        <v>0.03387490024656742</v>
      </c>
      <c r="I45" s="37">
        <v>569438</v>
      </c>
      <c r="J45" s="41">
        <f t="shared" si="3"/>
        <v>0.01725956782004352</v>
      </c>
      <c r="K45" s="37">
        <v>191635</v>
      </c>
      <c r="L45" s="41">
        <f t="shared" si="4"/>
        <v>0.005808423883186651</v>
      </c>
      <c r="M45" s="37">
        <v>1605128</v>
      </c>
      <c r="N45" s="41">
        <f t="shared" si="5"/>
        <v>0.0486511535511343</v>
      </c>
      <c r="O45" s="38">
        <f t="shared" si="6"/>
        <v>15747104</v>
      </c>
      <c r="P45" s="42">
        <f t="shared" si="7"/>
        <v>0.47729201327849313</v>
      </c>
      <c r="Q45" s="37">
        <v>693801</v>
      </c>
      <c r="R45" s="41">
        <f t="shared" si="8"/>
        <v>0.021028988955977674</v>
      </c>
      <c r="S45" s="37">
        <v>2233785</v>
      </c>
      <c r="T45" s="41">
        <f t="shared" si="9"/>
        <v>0.06770563907378137</v>
      </c>
      <c r="U45" s="39">
        <f t="shared" si="10"/>
        <v>18674690</v>
      </c>
      <c r="V45" s="43">
        <f t="shared" si="11"/>
        <v>0.5660266413082522</v>
      </c>
      <c r="W45" s="37">
        <v>1321737</v>
      </c>
      <c r="X45" s="41">
        <f t="shared" si="12"/>
        <v>0.04006162109265778</v>
      </c>
      <c r="Y45" s="37">
        <v>630269</v>
      </c>
      <c r="Z45" s="41">
        <f t="shared" si="13"/>
        <v>0.019103344965336014</v>
      </c>
      <c r="AA45" s="37">
        <v>280913</v>
      </c>
      <c r="AB45" s="41">
        <f t="shared" si="14"/>
        <v>0.008514424704764847</v>
      </c>
      <c r="AC45" s="37">
        <v>2144345</v>
      </c>
      <c r="AD45" s="41">
        <f t="shared" si="15"/>
        <v>0.0649947280600719</v>
      </c>
      <c r="AE45" s="37">
        <v>2213375</v>
      </c>
      <c r="AF45" s="41">
        <f t="shared" si="16"/>
        <v>0.06708701548489708</v>
      </c>
      <c r="AG45" s="37">
        <v>1923494</v>
      </c>
      <c r="AH45" s="41">
        <f t="shared" si="17"/>
        <v>0.05830077224288999</v>
      </c>
      <c r="AI45" s="37">
        <v>0</v>
      </c>
      <c r="AJ45" s="41">
        <f t="shared" si="18"/>
        <v>0</v>
      </c>
      <c r="AK45" s="37">
        <v>6173</v>
      </c>
      <c r="AL45" s="41">
        <f t="shared" si="19"/>
        <v>0.00018710256806382547</v>
      </c>
      <c r="AM45" s="37">
        <v>251953</v>
      </c>
      <c r="AN45" s="41">
        <f t="shared" si="20"/>
        <v>0.007636652086730118</v>
      </c>
      <c r="AO45" s="13">
        <f t="shared" si="21"/>
        <v>8772259</v>
      </c>
      <c r="AP45" s="44">
        <f t="shared" si="22"/>
        <v>0.26588566120541157</v>
      </c>
      <c r="AQ45" s="37">
        <v>2023714</v>
      </c>
      <c r="AR45" s="41">
        <f t="shared" si="23"/>
        <v>0.06133842320212481</v>
      </c>
      <c r="AS45" s="37">
        <v>3521936</v>
      </c>
      <c r="AT45" s="41">
        <f t="shared" si="24"/>
        <v>0.10674927428421144</v>
      </c>
      <c r="AU45" s="14">
        <f t="shared" si="25"/>
        <v>32992599</v>
      </c>
    </row>
    <row r="46" spans="1:47" ht="12.75">
      <c r="A46" s="52">
        <v>44</v>
      </c>
      <c r="B46" s="12" t="s">
        <v>72</v>
      </c>
      <c r="C46" s="37">
        <v>23497046</v>
      </c>
      <c r="D46" s="41">
        <f t="shared" si="0"/>
        <v>0.353174983830819</v>
      </c>
      <c r="E46" s="37">
        <v>8301505</v>
      </c>
      <c r="F46" s="41">
        <f t="shared" si="1"/>
        <v>0.12477670146904693</v>
      </c>
      <c r="G46" s="37">
        <v>1185515</v>
      </c>
      <c r="H46" s="41">
        <f t="shared" si="2"/>
        <v>0.01781901609913831</v>
      </c>
      <c r="I46" s="37">
        <v>1330112</v>
      </c>
      <c r="J46" s="41">
        <f t="shared" si="3"/>
        <v>0.01999239751640178</v>
      </c>
      <c r="K46" s="37">
        <v>293298</v>
      </c>
      <c r="L46" s="41">
        <f t="shared" si="4"/>
        <v>0.004408448466569439</v>
      </c>
      <c r="M46" s="37">
        <v>2982189</v>
      </c>
      <c r="N46" s="41">
        <f t="shared" si="5"/>
        <v>0.04482412605633263</v>
      </c>
      <c r="O46" s="38">
        <f t="shared" si="6"/>
        <v>37589665</v>
      </c>
      <c r="P46" s="42">
        <f t="shared" si="7"/>
        <v>0.5649956734383081</v>
      </c>
      <c r="Q46" s="37">
        <v>3237051</v>
      </c>
      <c r="R46" s="41">
        <f t="shared" si="8"/>
        <v>0.04865485791637539</v>
      </c>
      <c r="S46" s="37">
        <v>3289429</v>
      </c>
      <c r="T46" s="41">
        <f t="shared" si="9"/>
        <v>0.049442131316746254</v>
      </c>
      <c r="U46" s="39">
        <f t="shared" si="10"/>
        <v>44116145</v>
      </c>
      <c r="V46" s="43">
        <f t="shared" si="11"/>
        <v>0.6630926626714297</v>
      </c>
      <c r="W46" s="37">
        <v>3137505</v>
      </c>
      <c r="X46" s="41">
        <f t="shared" si="12"/>
        <v>0.04715862060465447</v>
      </c>
      <c r="Y46" s="37">
        <v>1258179</v>
      </c>
      <c r="Z46" s="41">
        <f t="shared" si="13"/>
        <v>0.018911200496491178</v>
      </c>
      <c r="AA46" s="37">
        <v>478572</v>
      </c>
      <c r="AB46" s="41">
        <f t="shared" si="14"/>
        <v>0.007193230092067009</v>
      </c>
      <c r="AC46" s="37">
        <v>5156520</v>
      </c>
      <c r="AD46" s="41">
        <f t="shared" si="15"/>
        <v>0.07750565188591345</v>
      </c>
      <c r="AE46" s="37">
        <v>2935308</v>
      </c>
      <c r="AF46" s="41">
        <f t="shared" si="16"/>
        <v>0.04411947593065417</v>
      </c>
      <c r="AG46" s="37">
        <v>3487876</v>
      </c>
      <c r="AH46" s="41">
        <f t="shared" si="17"/>
        <v>0.05242491119538608</v>
      </c>
      <c r="AI46" s="37">
        <v>0</v>
      </c>
      <c r="AJ46" s="41">
        <f t="shared" si="18"/>
        <v>0</v>
      </c>
      <c r="AK46" s="37">
        <v>4100</v>
      </c>
      <c r="AL46" s="41">
        <f t="shared" si="19"/>
        <v>6.162550959411485E-05</v>
      </c>
      <c r="AM46" s="37">
        <v>401253</v>
      </c>
      <c r="AN46" s="41">
        <f t="shared" si="20"/>
        <v>0.006031078195406675</v>
      </c>
      <c r="AO46" s="13">
        <f t="shared" si="21"/>
        <v>16859313</v>
      </c>
      <c r="AP46" s="44">
        <f t="shared" si="22"/>
        <v>0.25340579391016715</v>
      </c>
      <c r="AQ46" s="37">
        <v>2186396</v>
      </c>
      <c r="AR46" s="41">
        <f t="shared" si="23"/>
        <v>0.03286287016452057</v>
      </c>
      <c r="AS46" s="37">
        <v>3369036</v>
      </c>
      <c r="AT46" s="41">
        <f t="shared" si="24"/>
        <v>0.05063867325388252</v>
      </c>
      <c r="AU46" s="14">
        <f t="shared" si="25"/>
        <v>66530890</v>
      </c>
    </row>
    <row r="47" spans="1:47" ht="12.75">
      <c r="A47" s="50">
        <v>45</v>
      </c>
      <c r="B47" s="15" t="s">
        <v>73</v>
      </c>
      <c r="C47" s="45">
        <v>31713771</v>
      </c>
      <c r="D47" s="47">
        <f t="shared" si="0"/>
        <v>0.2765333117271776</v>
      </c>
      <c r="E47" s="45">
        <v>10530555</v>
      </c>
      <c r="F47" s="47">
        <f t="shared" si="1"/>
        <v>0.09182286295991696</v>
      </c>
      <c r="G47" s="45">
        <v>1310396</v>
      </c>
      <c r="H47" s="47">
        <f t="shared" si="2"/>
        <v>0.011426208051828545</v>
      </c>
      <c r="I47" s="45">
        <v>5470059</v>
      </c>
      <c r="J47" s="47">
        <f t="shared" si="3"/>
        <v>0.04769705660714563</v>
      </c>
      <c r="K47" s="45">
        <v>636378</v>
      </c>
      <c r="L47" s="47">
        <f t="shared" si="4"/>
        <v>0.005549000018014818</v>
      </c>
      <c r="M47" s="45">
        <v>2184970</v>
      </c>
      <c r="N47" s="47">
        <f t="shared" si="5"/>
        <v>0.019052196287995243</v>
      </c>
      <c r="O47" s="16">
        <f t="shared" si="6"/>
        <v>51846129</v>
      </c>
      <c r="P47" s="55">
        <f t="shared" si="7"/>
        <v>0.4520806356520788</v>
      </c>
      <c r="Q47" s="45">
        <v>3822756</v>
      </c>
      <c r="R47" s="47">
        <f t="shared" si="8"/>
        <v>0.033333133943766524</v>
      </c>
      <c r="S47" s="45">
        <v>5233780</v>
      </c>
      <c r="T47" s="47">
        <f t="shared" si="9"/>
        <v>0.045636783977896146</v>
      </c>
      <c r="U47" s="17">
        <f t="shared" si="10"/>
        <v>60902665</v>
      </c>
      <c r="V47" s="58">
        <f t="shared" si="11"/>
        <v>0.5310505535737414</v>
      </c>
      <c r="W47" s="45">
        <v>5805002</v>
      </c>
      <c r="X47" s="47">
        <f t="shared" si="12"/>
        <v>0.05061764580575705</v>
      </c>
      <c r="Y47" s="45">
        <v>2673557</v>
      </c>
      <c r="Z47" s="47">
        <f t="shared" si="13"/>
        <v>0.023312508982340125</v>
      </c>
      <c r="AA47" s="45">
        <v>808193</v>
      </c>
      <c r="AB47" s="47">
        <f t="shared" si="14"/>
        <v>0.007047168462076706</v>
      </c>
      <c r="AC47" s="45">
        <v>6703466</v>
      </c>
      <c r="AD47" s="47">
        <f t="shared" si="15"/>
        <v>0.05845194672782799</v>
      </c>
      <c r="AE47" s="45">
        <v>5057284</v>
      </c>
      <c r="AF47" s="47">
        <f t="shared" si="16"/>
        <v>0.04409779880370794</v>
      </c>
      <c r="AG47" s="45">
        <v>3978422</v>
      </c>
      <c r="AH47" s="47">
        <f t="shared" si="17"/>
        <v>0.03469048859273977</v>
      </c>
      <c r="AI47" s="45">
        <v>0</v>
      </c>
      <c r="AJ47" s="47">
        <f t="shared" si="18"/>
        <v>0</v>
      </c>
      <c r="AK47" s="45">
        <v>99649</v>
      </c>
      <c r="AL47" s="47">
        <f t="shared" si="19"/>
        <v>0.0008689054348125778</v>
      </c>
      <c r="AM47" s="45">
        <v>1136715</v>
      </c>
      <c r="AN47" s="47">
        <f t="shared" si="20"/>
        <v>0.009911768721542407</v>
      </c>
      <c r="AO47" s="18">
        <f t="shared" si="21"/>
        <v>26262288</v>
      </c>
      <c r="AP47" s="60">
        <f t="shared" si="22"/>
        <v>0.22899823153080456</v>
      </c>
      <c r="AQ47" s="45">
        <v>20904029</v>
      </c>
      <c r="AR47" s="47">
        <f t="shared" si="23"/>
        <v>0.18227603295145697</v>
      </c>
      <c r="AS47" s="45">
        <v>6614384</v>
      </c>
      <c r="AT47" s="47">
        <f t="shared" si="24"/>
        <v>0.057675181943997005</v>
      </c>
      <c r="AU47" s="19">
        <f t="shared" si="25"/>
        <v>114683366</v>
      </c>
    </row>
    <row r="48" spans="1:47" ht="12.75">
      <c r="A48" s="51">
        <v>46</v>
      </c>
      <c r="B48" s="12" t="s">
        <v>74</v>
      </c>
      <c r="C48" s="37">
        <v>2624560</v>
      </c>
      <c r="D48" s="46">
        <f t="shared" si="0"/>
        <v>0.2703023362156684</v>
      </c>
      <c r="E48" s="37">
        <v>1075121</v>
      </c>
      <c r="F48" s="46">
        <f t="shared" si="1"/>
        <v>0.11072626193134302</v>
      </c>
      <c r="G48" s="37">
        <v>276513</v>
      </c>
      <c r="H48" s="46">
        <f t="shared" si="2"/>
        <v>0.028477958169751547</v>
      </c>
      <c r="I48" s="37">
        <v>169045</v>
      </c>
      <c r="J48" s="46">
        <f t="shared" si="3"/>
        <v>0.017409873817164655</v>
      </c>
      <c r="K48" s="37">
        <v>45211</v>
      </c>
      <c r="L48" s="46">
        <f t="shared" si="4"/>
        <v>0.004656261972538858</v>
      </c>
      <c r="M48" s="37">
        <v>843453</v>
      </c>
      <c r="N48" s="46">
        <f t="shared" si="5"/>
        <v>0.08686687154727428</v>
      </c>
      <c r="O48" s="53">
        <f t="shared" si="6"/>
        <v>5033903</v>
      </c>
      <c r="P48" s="56">
        <f t="shared" si="7"/>
        <v>0.5184395636537408</v>
      </c>
      <c r="Q48" s="37">
        <v>400359</v>
      </c>
      <c r="R48" s="46">
        <f t="shared" si="8"/>
        <v>0.04123280588935623</v>
      </c>
      <c r="S48" s="37">
        <v>539588</v>
      </c>
      <c r="T48" s="46">
        <f t="shared" si="9"/>
        <v>0.05557194234231265</v>
      </c>
      <c r="U48" s="54">
        <f t="shared" si="10"/>
        <v>5973850</v>
      </c>
      <c r="V48" s="59">
        <f t="shared" si="11"/>
        <v>0.6152443118854096</v>
      </c>
      <c r="W48" s="37">
        <v>524382</v>
      </c>
      <c r="X48" s="46">
        <f t="shared" si="12"/>
        <v>0.0540058827648995</v>
      </c>
      <c r="Y48" s="37">
        <v>334849</v>
      </c>
      <c r="Z48" s="46">
        <f t="shared" si="13"/>
        <v>0.03448595840044821</v>
      </c>
      <c r="AA48" s="37">
        <v>224479</v>
      </c>
      <c r="AB48" s="46">
        <f t="shared" si="14"/>
        <v>0.02311899828213378</v>
      </c>
      <c r="AC48" s="37">
        <v>629872</v>
      </c>
      <c r="AD48" s="46">
        <f t="shared" si="15"/>
        <v>0.06487025372513316</v>
      </c>
      <c r="AE48" s="37">
        <v>976018</v>
      </c>
      <c r="AF48" s="46">
        <f t="shared" si="16"/>
        <v>0.10051968542862204</v>
      </c>
      <c r="AG48" s="37">
        <v>724841</v>
      </c>
      <c r="AH48" s="46">
        <f t="shared" si="17"/>
        <v>0.07465107129762753</v>
      </c>
      <c r="AI48" s="37">
        <v>0</v>
      </c>
      <c r="AJ48" s="46">
        <f t="shared" si="18"/>
        <v>0</v>
      </c>
      <c r="AK48" s="37">
        <v>2350</v>
      </c>
      <c r="AL48" s="46">
        <f t="shared" si="19"/>
        <v>0.00024202551669873075</v>
      </c>
      <c r="AM48" s="37">
        <v>72774</v>
      </c>
      <c r="AN48" s="46">
        <f t="shared" si="20"/>
        <v>0.007494963809461035</v>
      </c>
      <c r="AO48" s="13">
        <f t="shared" si="21"/>
        <v>3489565</v>
      </c>
      <c r="AP48" s="40">
        <f t="shared" si="22"/>
        <v>0.359388839225024</v>
      </c>
      <c r="AQ48" s="37">
        <v>36767</v>
      </c>
      <c r="AR48" s="46">
        <f t="shared" si="23"/>
        <v>0.00378661794572861</v>
      </c>
      <c r="AS48" s="37">
        <v>209538</v>
      </c>
      <c r="AT48" s="46">
        <f t="shared" si="24"/>
        <v>0.021580230943837722</v>
      </c>
      <c r="AU48" s="14">
        <f t="shared" si="25"/>
        <v>9709720</v>
      </c>
    </row>
    <row r="49" spans="1:47" ht="12.75">
      <c r="A49" s="52">
        <v>47</v>
      </c>
      <c r="B49" s="12" t="s">
        <v>75</v>
      </c>
      <c r="C49" s="37">
        <v>11347128</v>
      </c>
      <c r="D49" s="41">
        <f t="shared" si="0"/>
        <v>0.2930063728619097</v>
      </c>
      <c r="E49" s="37">
        <v>3297071</v>
      </c>
      <c r="F49" s="41">
        <f t="shared" si="1"/>
        <v>0.08513720958979132</v>
      </c>
      <c r="G49" s="37">
        <v>1002121</v>
      </c>
      <c r="H49" s="41">
        <f t="shared" si="2"/>
        <v>0.02587684208539375</v>
      </c>
      <c r="I49" s="37">
        <v>118460</v>
      </c>
      <c r="J49" s="41">
        <f t="shared" si="3"/>
        <v>0.003058882822968228</v>
      </c>
      <c r="K49" s="37">
        <v>57801</v>
      </c>
      <c r="L49" s="41">
        <f t="shared" si="4"/>
        <v>0.001492541668498958</v>
      </c>
      <c r="M49" s="37">
        <v>1740181</v>
      </c>
      <c r="N49" s="41">
        <f t="shared" si="5"/>
        <v>0.04493508162886776</v>
      </c>
      <c r="O49" s="38">
        <f t="shared" si="6"/>
        <v>17562762</v>
      </c>
      <c r="P49" s="42">
        <f t="shared" si="7"/>
        <v>0.45350693065742975</v>
      </c>
      <c r="Q49" s="37">
        <v>1545881</v>
      </c>
      <c r="R49" s="41">
        <f t="shared" si="8"/>
        <v>0.03991785275411909</v>
      </c>
      <c r="S49" s="37">
        <v>1419260</v>
      </c>
      <c r="T49" s="41">
        <f t="shared" si="9"/>
        <v>0.036648235989582036</v>
      </c>
      <c r="U49" s="39">
        <f t="shared" si="10"/>
        <v>20527903</v>
      </c>
      <c r="V49" s="43">
        <f t="shared" si="11"/>
        <v>0.5300730194011308</v>
      </c>
      <c r="W49" s="37">
        <v>1993781</v>
      </c>
      <c r="X49" s="41">
        <f t="shared" si="12"/>
        <v>0.051483559460243265</v>
      </c>
      <c r="Y49" s="37">
        <v>1399492</v>
      </c>
      <c r="Z49" s="41">
        <f t="shared" si="13"/>
        <v>0.03613778524127513</v>
      </c>
      <c r="AA49" s="37">
        <v>380139</v>
      </c>
      <c r="AB49" s="41">
        <f t="shared" si="14"/>
        <v>0.009815977185888227</v>
      </c>
      <c r="AC49" s="37">
        <v>3516020</v>
      </c>
      <c r="AD49" s="41">
        <f t="shared" si="15"/>
        <v>0.0907909267534421</v>
      </c>
      <c r="AE49" s="37">
        <v>1761542</v>
      </c>
      <c r="AF49" s="41">
        <f t="shared" si="16"/>
        <v>0.045486666940208496</v>
      </c>
      <c r="AG49" s="37">
        <v>2053734</v>
      </c>
      <c r="AH49" s="41">
        <f t="shared" si="17"/>
        <v>0.05303167023084443</v>
      </c>
      <c r="AI49" s="37">
        <v>0</v>
      </c>
      <c r="AJ49" s="41">
        <f t="shared" si="18"/>
        <v>0</v>
      </c>
      <c r="AK49" s="37">
        <v>15319</v>
      </c>
      <c r="AL49" s="41">
        <f t="shared" si="19"/>
        <v>0.0003955683434496901</v>
      </c>
      <c r="AM49" s="37">
        <v>500873</v>
      </c>
      <c r="AN49" s="41">
        <f t="shared" si="20"/>
        <v>0.012933579403921707</v>
      </c>
      <c r="AO49" s="13">
        <f t="shared" si="21"/>
        <v>11620900</v>
      </c>
      <c r="AP49" s="44">
        <f t="shared" si="22"/>
        <v>0.30007573355927303</v>
      </c>
      <c r="AQ49" s="37">
        <v>3751111</v>
      </c>
      <c r="AR49" s="41">
        <f t="shared" si="23"/>
        <v>0.09686146382700636</v>
      </c>
      <c r="AS49" s="37">
        <v>2826643</v>
      </c>
      <c r="AT49" s="41">
        <f t="shared" si="24"/>
        <v>0.07298978321258975</v>
      </c>
      <c r="AU49" s="14">
        <f t="shared" si="25"/>
        <v>38726557</v>
      </c>
    </row>
    <row r="50" spans="1:47" ht="12.75">
      <c r="A50" s="52">
        <v>48</v>
      </c>
      <c r="B50" s="12" t="s">
        <v>76</v>
      </c>
      <c r="C50" s="37">
        <v>19656685</v>
      </c>
      <c r="D50" s="41">
        <f t="shared" si="0"/>
        <v>0.32369971600357883</v>
      </c>
      <c r="E50" s="37">
        <v>9168214</v>
      </c>
      <c r="F50" s="41">
        <f t="shared" si="1"/>
        <v>0.15097908258997056</v>
      </c>
      <c r="G50" s="37">
        <v>379200</v>
      </c>
      <c r="H50" s="41">
        <f t="shared" si="2"/>
        <v>0.006244538807462046</v>
      </c>
      <c r="I50" s="37">
        <v>1872252</v>
      </c>
      <c r="J50" s="41">
        <f t="shared" si="3"/>
        <v>0.030831619913893542</v>
      </c>
      <c r="K50" s="37">
        <v>128568</v>
      </c>
      <c r="L50" s="41">
        <f t="shared" si="4"/>
        <v>0.002117214834909758</v>
      </c>
      <c r="M50" s="37">
        <v>2410643</v>
      </c>
      <c r="N50" s="41">
        <f t="shared" si="5"/>
        <v>0.03969766288089855</v>
      </c>
      <c r="O50" s="38">
        <f t="shared" si="6"/>
        <v>33615562</v>
      </c>
      <c r="P50" s="42">
        <f t="shared" si="7"/>
        <v>0.5535698350307132</v>
      </c>
      <c r="Q50" s="37">
        <v>2274163</v>
      </c>
      <c r="R50" s="41">
        <f t="shared" si="8"/>
        <v>0.03745015587551242</v>
      </c>
      <c r="S50" s="37">
        <v>1247274</v>
      </c>
      <c r="T50" s="41">
        <f t="shared" si="9"/>
        <v>0.020539691182854473</v>
      </c>
      <c r="U50" s="39">
        <f t="shared" si="10"/>
        <v>37136999</v>
      </c>
      <c r="V50" s="43">
        <f t="shared" si="11"/>
        <v>0.6115596820890802</v>
      </c>
      <c r="W50" s="37">
        <v>3050282</v>
      </c>
      <c r="X50" s="41">
        <f t="shared" si="12"/>
        <v>0.05023102405776093</v>
      </c>
      <c r="Y50" s="37">
        <v>1284518</v>
      </c>
      <c r="Z50" s="41">
        <f t="shared" si="13"/>
        <v>0.02115301292163379</v>
      </c>
      <c r="AA50" s="37">
        <v>604023</v>
      </c>
      <c r="AB50" s="41">
        <f t="shared" si="14"/>
        <v>0.009946848797731138</v>
      </c>
      <c r="AC50" s="37">
        <v>4480851</v>
      </c>
      <c r="AD50" s="41">
        <f t="shared" si="15"/>
        <v>0.07378915601253987</v>
      </c>
      <c r="AE50" s="37">
        <v>2290314</v>
      </c>
      <c r="AF50" s="41">
        <f t="shared" si="16"/>
        <v>0.03771612514312666</v>
      </c>
      <c r="AG50" s="37">
        <v>2535050</v>
      </c>
      <c r="AH50" s="41">
        <f t="shared" si="17"/>
        <v>0.041746355759115665</v>
      </c>
      <c r="AI50" s="37">
        <v>0</v>
      </c>
      <c r="AJ50" s="41">
        <f t="shared" si="18"/>
        <v>0</v>
      </c>
      <c r="AK50" s="37">
        <v>0</v>
      </c>
      <c r="AL50" s="41">
        <f t="shared" si="19"/>
        <v>0</v>
      </c>
      <c r="AM50" s="37">
        <v>998913</v>
      </c>
      <c r="AN50" s="41">
        <f t="shared" si="20"/>
        <v>0.016449765278951305</v>
      </c>
      <c r="AO50" s="13">
        <f t="shared" si="21"/>
        <v>15243951</v>
      </c>
      <c r="AP50" s="44">
        <f t="shared" si="22"/>
        <v>0.25103228797085936</v>
      </c>
      <c r="AQ50" s="37">
        <v>3726162</v>
      </c>
      <c r="AR50" s="41">
        <f t="shared" si="23"/>
        <v>0.06136118990477424</v>
      </c>
      <c r="AS50" s="37">
        <v>4617949</v>
      </c>
      <c r="AT50" s="41">
        <f t="shared" si="24"/>
        <v>0.07604684003528625</v>
      </c>
      <c r="AU50" s="14">
        <f t="shared" si="25"/>
        <v>60725061</v>
      </c>
    </row>
    <row r="51" spans="1:47" ht="12.75">
      <c r="A51" s="52">
        <v>49</v>
      </c>
      <c r="B51" s="12" t="s">
        <v>77</v>
      </c>
      <c r="C51" s="37">
        <v>41441347</v>
      </c>
      <c r="D51" s="41">
        <f t="shared" si="0"/>
        <v>0.37392943507784965</v>
      </c>
      <c r="E51" s="37">
        <v>14162089</v>
      </c>
      <c r="F51" s="41">
        <f t="shared" si="1"/>
        <v>0.12778595105251353</v>
      </c>
      <c r="G51" s="37">
        <v>2480340</v>
      </c>
      <c r="H51" s="41">
        <f t="shared" si="2"/>
        <v>0.02238035686921551</v>
      </c>
      <c r="I51" s="37">
        <v>336393</v>
      </c>
      <c r="J51" s="41">
        <f t="shared" si="3"/>
        <v>0.0030353078159873295</v>
      </c>
      <c r="K51" s="37">
        <v>520899</v>
      </c>
      <c r="L51" s="41">
        <f t="shared" si="4"/>
        <v>0.004700123980106554</v>
      </c>
      <c r="M51" s="37">
        <v>5376438</v>
      </c>
      <c r="N51" s="41">
        <f t="shared" si="5"/>
        <v>0.04851213991840284</v>
      </c>
      <c r="O51" s="38">
        <f t="shared" si="6"/>
        <v>64317506</v>
      </c>
      <c r="P51" s="42">
        <f t="shared" si="7"/>
        <v>0.5803433147140754</v>
      </c>
      <c r="Q51" s="37">
        <v>3072321</v>
      </c>
      <c r="R51" s="41">
        <f t="shared" si="8"/>
        <v>0.027721860872616282</v>
      </c>
      <c r="S51" s="37">
        <v>4192145</v>
      </c>
      <c r="T51" s="41">
        <f t="shared" si="9"/>
        <v>0.03782614526536582</v>
      </c>
      <c r="U51" s="39">
        <f t="shared" si="10"/>
        <v>71581972</v>
      </c>
      <c r="V51" s="43">
        <f t="shared" si="11"/>
        <v>0.6458913208520575</v>
      </c>
      <c r="W51" s="37">
        <v>5951800</v>
      </c>
      <c r="X51" s="41">
        <f t="shared" si="12"/>
        <v>0.05370368901610137</v>
      </c>
      <c r="Y51" s="37">
        <v>1814949</v>
      </c>
      <c r="Z51" s="41">
        <f t="shared" si="13"/>
        <v>0.016376467064767662</v>
      </c>
      <c r="AA51" s="37">
        <v>823515</v>
      </c>
      <c r="AB51" s="41">
        <f t="shared" si="14"/>
        <v>0.0074306585335687896</v>
      </c>
      <c r="AC51" s="37">
        <v>8316688</v>
      </c>
      <c r="AD51" s="41">
        <f t="shared" si="15"/>
        <v>0.07504231089686181</v>
      </c>
      <c r="AE51" s="37">
        <v>5560840</v>
      </c>
      <c r="AF51" s="41">
        <f t="shared" si="16"/>
        <v>0.050176017680079496</v>
      </c>
      <c r="AG51" s="37">
        <v>7710632</v>
      </c>
      <c r="AH51" s="41">
        <f t="shared" si="17"/>
        <v>0.06957380675520007</v>
      </c>
      <c r="AI51" s="37">
        <v>0</v>
      </c>
      <c r="AJ51" s="41">
        <f t="shared" si="18"/>
        <v>0</v>
      </c>
      <c r="AK51" s="37">
        <v>4955</v>
      </c>
      <c r="AL51" s="41">
        <f t="shared" si="19"/>
        <v>4.470946252810617E-05</v>
      </c>
      <c r="AM51" s="37">
        <v>1108558</v>
      </c>
      <c r="AN51" s="41">
        <f t="shared" si="20"/>
        <v>0.010002630143538308</v>
      </c>
      <c r="AO51" s="13">
        <f t="shared" si="21"/>
        <v>31291937</v>
      </c>
      <c r="AP51" s="44">
        <f t="shared" si="22"/>
        <v>0.2823502895526456</v>
      </c>
      <c r="AQ51" s="37">
        <v>4750122</v>
      </c>
      <c r="AR51" s="41">
        <f t="shared" si="23"/>
        <v>0.04286082776244858</v>
      </c>
      <c r="AS51" s="37">
        <v>3202620</v>
      </c>
      <c r="AT51" s="41">
        <f t="shared" si="24"/>
        <v>0.02889756183284831</v>
      </c>
      <c r="AU51" s="14">
        <f t="shared" si="25"/>
        <v>110826651</v>
      </c>
    </row>
    <row r="52" spans="1:47" ht="12.75">
      <c r="A52" s="50">
        <v>50</v>
      </c>
      <c r="B52" s="15" t="s">
        <v>78</v>
      </c>
      <c r="C52" s="45">
        <v>22832134</v>
      </c>
      <c r="D52" s="47">
        <f t="shared" si="0"/>
        <v>0.35527174301032777</v>
      </c>
      <c r="E52" s="45">
        <v>6690895</v>
      </c>
      <c r="F52" s="47">
        <f t="shared" si="1"/>
        <v>0.1041114216020757</v>
      </c>
      <c r="G52" s="45">
        <v>1248602</v>
      </c>
      <c r="H52" s="47">
        <f t="shared" si="2"/>
        <v>0.019428451535287123</v>
      </c>
      <c r="I52" s="45">
        <v>453980</v>
      </c>
      <c r="J52" s="47">
        <f t="shared" si="3"/>
        <v>0.0070640031234850235</v>
      </c>
      <c r="K52" s="45">
        <v>265586</v>
      </c>
      <c r="L52" s="47">
        <f t="shared" si="4"/>
        <v>0.004132561640499347</v>
      </c>
      <c r="M52" s="45">
        <v>3944485</v>
      </c>
      <c r="N52" s="47">
        <f t="shared" si="5"/>
        <v>0.0613768323726592</v>
      </c>
      <c r="O52" s="16">
        <f t="shared" si="6"/>
        <v>35435682</v>
      </c>
      <c r="P52" s="55">
        <f t="shared" si="7"/>
        <v>0.5513850132843342</v>
      </c>
      <c r="Q52" s="45">
        <v>3399809</v>
      </c>
      <c r="R52" s="47">
        <f t="shared" si="8"/>
        <v>0.0529015846408487</v>
      </c>
      <c r="S52" s="45">
        <v>2008534</v>
      </c>
      <c r="T52" s="47">
        <f t="shared" si="9"/>
        <v>0.03125311786780446</v>
      </c>
      <c r="U52" s="17">
        <f t="shared" si="10"/>
        <v>40844025</v>
      </c>
      <c r="V52" s="58">
        <f t="shared" si="11"/>
        <v>0.6355397157929873</v>
      </c>
      <c r="W52" s="45">
        <v>2392197</v>
      </c>
      <c r="X52" s="47">
        <f t="shared" si="12"/>
        <v>0.0372229769593187</v>
      </c>
      <c r="Y52" s="45">
        <v>815633</v>
      </c>
      <c r="Z52" s="47">
        <f t="shared" si="13"/>
        <v>0.012691383011624873</v>
      </c>
      <c r="AA52" s="45">
        <v>694470</v>
      </c>
      <c r="AB52" s="47">
        <f t="shared" si="14"/>
        <v>0.010806066895384476</v>
      </c>
      <c r="AC52" s="45">
        <v>5404173</v>
      </c>
      <c r="AD52" s="47">
        <f t="shared" si="15"/>
        <v>0.08408981662596024</v>
      </c>
      <c r="AE52" s="45">
        <v>3248878</v>
      </c>
      <c r="AF52" s="47">
        <f t="shared" si="16"/>
        <v>0.0505530735711304</v>
      </c>
      <c r="AG52" s="45">
        <v>3854877</v>
      </c>
      <c r="AH52" s="47">
        <f t="shared" si="17"/>
        <v>0.059982517222456004</v>
      </c>
      <c r="AI52" s="45">
        <v>0</v>
      </c>
      <c r="AJ52" s="47">
        <f t="shared" si="18"/>
        <v>0</v>
      </c>
      <c r="AK52" s="45">
        <v>183245</v>
      </c>
      <c r="AL52" s="47">
        <f t="shared" si="19"/>
        <v>0.002851322200015448</v>
      </c>
      <c r="AM52" s="45">
        <v>599264</v>
      </c>
      <c r="AN52" s="47">
        <f t="shared" si="20"/>
        <v>0.009324645948702871</v>
      </c>
      <c r="AO52" s="18">
        <f t="shared" si="21"/>
        <v>17192737</v>
      </c>
      <c r="AP52" s="60">
        <f t="shared" si="22"/>
        <v>0.267521802434593</v>
      </c>
      <c r="AQ52" s="45">
        <v>3531692</v>
      </c>
      <c r="AR52" s="47">
        <f t="shared" si="23"/>
        <v>0.054953705712117426</v>
      </c>
      <c r="AS52" s="45">
        <v>2698222</v>
      </c>
      <c r="AT52" s="47">
        <f t="shared" si="24"/>
        <v>0.04198477606030223</v>
      </c>
      <c r="AU52" s="19">
        <f t="shared" si="25"/>
        <v>64266676</v>
      </c>
    </row>
    <row r="53" spans="1:47" ht="12.75">
      <c r="A53" s="51">
        <v>51</v>
      </c>
      <c r="B53" s="12" t="s">
        <v>79</v>
      </c>
      <c r="C53" s="37">
        <v>27553137</v>
      </c>
      <c r="D53" s="46">
        <f t="shared" si="0"/>
        <v>0.36395198293469566</v>
      </c>
      <c r="E53" s="37">
        <v>8524440</v>
      </c>
      <c r="F53" s="46">
        <f t="shared" si="1"/>
        <v>0.11260013120857479</v>
      </c>
      <c r="G53" s="37">
        <v>1759591</v>
      </c>
      <c r="H53" s="46">
        <f t="shared" si="2"/>
        <v>0.023242603323318286</v>
      </c>
      <c r="I53" s="37">
        <v>1246792</v>
      </c>
      <c r="J53" s="46">
        <f t="shared" si="3"/>
        <v>0.01646899301183437</v>
      </c>
      <c r="K53" s="37">
        <v>699753</v>
      </c>
      <c r="L53" s="46">
        <f t="shared" si="4"/>
        <v>0.009243103313953038</v>
      </c>
      <c r="M53" s="37">
        <v>2924910</v>
      </c>
      <c r="N53" s="46">
        <f t="shared" si="5"/>
        <v>0.03863541180104177</v>
      </c>
      <c r="O53" s="53">
        <f t="shared" si="6"/>
        <v>42708623</v>
      </c>
      <c r="P53" s="56">
        <f t="shared" si="7"/>
        <v>0.5641422255934179</v>
      </c>
      <c r="Q53" s="37">
        <v>2927742</v>
      </c>
      <c r="R53" s="46">
        <f t="shared" si="8"/>
        <v>0.038672819955898004</v>
      </c>
      <c r="S53" s="37">
        <v>3957802</v>
      </c>
      <c r="T53" s="46">
        <f t="shared" si="9"/>
        <v>0.05227897955731517</v>
      </c>
      <c r="U53" s="54">
        <f t="shared" si="10"/>
        <v>49594167</v>
      </c>
      <c r="V53" s="59">
        <f t="shared" si="11"/>
        <v>0.6550940251066311</v>
      </c>
      <c r="W53" s="37">
        <v>4422066</v>
      </c>
      <c r="X53" s="46">
        <f t="shared" si="12"/>
        <v>0.058411486480399594</v>
      </c>
      <c r="Y53" s="37">
        <v>1178310</v>
      </c>
      <c r="Z53" s="46">
        <f t="shared" si="13"/>
        <v>0.015564407820851079</v>
      </c>
      <c r="AA53" s="37">
        <v>640964</v>
      </c>
      <c r="AB53" s="46">
        <f t="shared" si="14"/>
        <v>0.00846655387333044</v>
      </c>
      <c r="AC53" s="37">
        <v>7823147</v>
      </c>
      <c r="AD53" s="46">
        <f t="shared" si="15"/>
        <v>0.10333668588950926</v>
      </c>
      <c r="AE53" s="37">
        <v>2718708</v>
      </c>
      <c r="AF53" s="46">
        <f t="shared" si="16"/>
        <v>0.03591167015285485</v>
      </c>
      <c r="AG53" s="37">
        <v>5185517</v>
      </c>
      <c r="AH53" s="46">
        <f t="shared" si="17"/>
        <v>0.06849598267854488</v>
      </c>
      <c r="AI53" s="37">
        <v>0</v>
      </c>
      <c r="AJ53" s="46">
        <f t="shared" si="18"/>
        <v>0</v>
      </c>
      <c r="AK53" s="37">
        <v>9978</v>
      </c>
      <c r="AL53" s="46">
        <f t="shared" si="19"/>
        <v>0.00013180034221592964</v>
      </c>
      <c r="AM53" s="37">
        <v>467999</v>
      </c>
      <c r="AN53" s="46">
        <f t="shared" si="20"/>
        <v>0.0061818428900293505</v>
      </c>
      <c r="AO53" s="13">
        <f t="shared" si="21"/>
        <v>22446689</v>
      </c>
      <c r="AP53" s="40">
        <f t="shared" si="22"/>
        <v>0.29650043012773536</v>
      </c>
      <c r="AQ53" s="37">
        <v>1594738</v>
      </c>
      <c r="AR53" s="46">
        <f t="shared" si="23"/>
        <v>0.021065044512402004</v>
      </c>
      <c r="AS53" s="37">
        <v>2069824</v>
      </c>
      <c r="AT53" s="46">
        <f t="shared" si="24"/>
        <v>0.027340500253231547</v>
      </c>
      <c r="AU53" s="14">
        <f t="shared" si="25"/>
        <v>75705418</v>
      </c>
    </row>
    <row r="54" spans="1:47" ht="12.75">
      <c r="A54" s="52">
        <v>52</v>
      </c>
      <c r="B54" s="12" t="s">
        <v>80</v>
      </c>
      <c r="C54" s="37">
        <v>91980122</v>
      </c>
      <c r="D54" s="41">
        <f t="shared" si="0"/>
        <v>0.29660985223950603</v>
      </c>
      <c r="E54" s="37">
        <v>46364738</v>
      </c>
      <c r="F54" s="41">
        <f t="shared" si="1"/>
        <v>0.1495131533670222</v>
      </c>
      <c r="G54" s="37">
        <v>4106237</v>
      </c>
      <c r="H54" s="41">
        <f t="shared" si="2"/>
        <v>0.013241451776182604</v>
      </c>
      <c r="I54" s="37">
        <v>10239992</v>
      </c>
      <c r="J54" s="41">
        <f t="shared" si="3"/>
        <v>0.033021075075913946</v>
      </c>
      <c r="K54" s="37">
        <v>614765</v>
      </c>
      <c r="L54" s="41">
        <f t="shared" si="4"/>
        <v>0.0019824430740809406</v>
      </c>
      <c r="M54" s="37">
        <v>5735762</v>
      </c>
      <c r="N54" s="41">
        <f t="shared" si="5"/>
        <v>0.018496208553636987</v>
      </c>
      <c r="O54" s="38">
        <f t="shared" si="6"/>
        <v>159041616</v>
      </c>
      <c r="P54" s="42">
        <f t="shared" si="7"/>
        <v>0.5128641840863427</v>
      </c>
      <c r="Q54" s="37">
        <v>10107083</v>
      </c>
      <c r="R54" s="41">
        <f t="shared" si="8"/>
        <v>0.03259248117981865</v>
      </c>
      <c r="S54" s="37">
        <v>9590655</v>
      </c>
      <c r="T54" s="41">
        <f t="shared" si="9"/>
        <v>0.030927147089781854</v>
      </c>
      <c r="U54" s="39">
        <f t="shared" si="10"/>
        <v>178739354</v>
      </c>
      <c r="V54" s="43">
        <f t="shared" si="11"/>
        <v>0.5763838123559433</v>
      </c>
      <c r="W54" s="37">
        <v>13168421</v>
      </c>
      <c r="X54" s="41">
        <f t="shared" si="12"/>
        <v>0.04246442951051542</v>
      </c>
      <c r="Y54" s="37">
        <v>3538086</v>
      </c>
      <c r="Z54" s="41">
        <f t="shared" si="13"/>
        <v>0.011409325654848175</v>
      </c>
      <c r="AA54" s="37">
        <v>1628853</v>
      </c>
      <c r="AB54" s="41">
        <f t="shared" si="14"/>
        <v>0.005252589767709551</v>
      </c>
      <c r="AC54" s="37">
        <v>19272646</v>
      </c>
      <c r="AD54" s="41">
        <f t="shared" si="15"/>
        <v>0.062148826920715626</v>
      </c>
      <c r="AE54" s="37">
        <v>16417514</v>
      </c>
      <c r="AF54" s="41">
        <f t="shared" si="16"/>
        <v>0.0529418345594282</v>
      </c>
      <c r="AG54" s="37">
        <v>13581851</v>
      </c>
      <c r="AH54" s="41">
        <f t="shared" si="17"/>
        <v>0.04379762421112018</v>
      </c>
      <c r="AI54" s="37">
        <v>0</v>
      </c>
      <c r="AJ54" s="41">
        <f t="shared" si="18"/>
        <v>0</v>
      </c>
      <c r="AK54" s="37">
        <v>975829</v>
      </c>
      <c r="AL54" s="41">
        <f t="shared" si="19"/>
        <v>0.003146772250432816</v>
      </c>
      <c r="AM54" s="37">
        <v>4943104</v>
      </c>
      <c r="AN54" s="41">
        <f t="shared" si="20"/>
        <v>0.015940110919232215</v>
      </c>
      <c r="AO54" s="13">
        <f t="shared" si="21"/>
        <v>73526304</v>
      </c>
      <c r="AP54" s="44">
        <f t="shared" si="22"/>
        <v>0.23710151379400218</v>
      </c>
      <c r="AQ54" s="37">
        <v>25864895</v>
      </c>
      <c r="AR54" s="41">
        <f t="shared" si="23"/>
        <v>0.08340696356263083</v>
      </c>
      <c r="AS54" s="37">
        <v>31974190</v>
      </c>
      <c r="AT54" s="41">
        <f t="shared" si="24"/>
        <v>0.10310771028742376</v>
      </c>
      <c r="AU54" s="14">
        <f t="shared" si="25"/>
        <v>310104743</v>
      </c>
    </row>
    <row r="55" spans="1:47" ht="12.75">
      <c r="A55" s="52">
        <v>53</v>
      </c>
      <c r="B55" s="12" t="s">
        <v>81</v>
      </c>
      <c r="C55" s="37">
        <v>46126593</v>
      </c>
      <c r="D55" s="41">
        <f t="shared" si="0"/>
        <v>0.3632196406271103</v>
      </c>
      <c r="E55" s="37">
        <v>13083330</v>
      </c>
      <c r="F55" s="41">
        <f t="shared" si="1"/>
        <v>0.10302348627408688</v>
      </c>
      <c r="G55" s="37">
        <v>2492857</v>
      </c>
      <c r="H55" s="41">
        <f t="shared" si="2"/>
        <v>0.01962977460040841</v>
      </c>
      <c r="I55" s="37">
        <v>2625659</v>
      </c>
      <c r="J55" s="41">
        <f t="shared" si="3"/>
        <v>0.02067551181136092</v>
      </c>
      <c r="K55" s="37">
        <v>317058</v>
      </c>
      <c r="L55" s="41">
        <f t="shared" si="4"/>
        <v>0.0024966442420308464</v>
      </c>
      <c r="M55" s="37">
        <v>5673985</v>
      </c>
      <c r="N55" s="41">
        <f t="shared" si="5"/>
        <v>0.044679276282634066</v>
      </c>
      <c r="O55" s="38">
        <f t="shared" si="6"/>
        <v>70319482</v>
      </c>
      <c r="P55" s="42">
        <f t="shared" si="7"/>
        <v>0.5537243338376314</v>
      </c>
      <c r="Q55" s="37">
        <v>3279939</v>
      </c>
      <c r="R55" s="41">
        <f t="shared" si="8"/>
        <v>0.02582757987044141</v>
      </c>
      <c r="S55" s="37">
        <v>4359090</v>
      </c>
      <c r="T55" s="41">
        <f t="shared" si="9"/>
        <v>0.034325255785989446</v>
      </c>
      <c r="U55" s="39">
        <f t="shared" si="10"/>
        <v>77958511</v>
      </c>
      <c r="V55" s="43">
        <f t="shared" si="11"/>
        <v>0.6138771694940623</v>
      </c>
      <c r="W55" s="37">
        <v>5056160</v>
      </c>
      <c r="X55" s="41">
        <f t="shared" si="12"/>
        <v>0.03981426978908176</v>
      </c>
      <c r="Y55" s="37">
        <v>1035186</v>
      </c>
      <c r="Z55" s="41">
        <f t="shared" si="13"/>
        <v>0.008151477541430729</v>
      </c>
      <c r="AA55" s="37">
        <v>870452</v>
      </c>
      <c r="AB55" s="41">
        <f t="shared" si="14"/>
        <v>0.006854294715049721</v>
      </c>
      <c r="AC55" s="37">
        <v>7594041</v>
      </c>
      <c r="AD55" s="41">
        <f t="shared" si="15"/>
        <v>0.059798581762315325</v>
      </c>
      <c r="AE55" s="37">
        <v>7157730</v>
      </c>
      <c r="AF55" s="41">
        <f t="shared" si="16"/>
        <v>0.05636289067145901</v>
      </c>
      <c r="AG55" s="37">
        <v>7323055</v>
      </c>
      <c r="AH55" s="41">
        <f t="shared" si="17"/>
        <v>0.05766472727332286</v>
      </c>
      <c r="AI55" s="37">
        <v>0</v>
      </c>
      <c r="AJ55" s="41">
        <f t="shared" si="18"/>
        <v>0</v>
      </c>
      <c r="AK55" s="37">
        <v>76115</v>
      </c>
      <c r="AL55" s="41">
        <f t="shared" si="19"/>
        <v>0.0005993606106206999</v>
      </c>
      <c r="AM55" s="37">
        <v>1250391</v>
      </c>
      <c r="AN55" s="41">
        <f t="shared" si="20"/>
        <v>0.009846089644283356</v>
      </c>
      <c r="AO55" s="13">
        <f t="shared" si="21"/>
        <v>30363130</v>
      </c>
      <c r="AP55" s="44">
        <f t="shared" si="22"/>
        <v>0.23909169200756347</v>
      </c>
      <c r="AQ55" s="37">
        <v>10652606</v>
      </c>
      <c r="AR55" s="41">
        <f t="shared" si="23"/>
        <v>0.08388297230324814</v>
      </c>
      <c r="AS55" s="37">
        <v>8019417</v>
      </c>
      <c r="AT55" s="41">
        <f t="shared" si="24"/>
        <v>0.06314816619512609</v>
      </c>
      <c r="AU55" s="14">
        <f t="shared" si="25"/>
        <v>126993664</v>
      </c>
    </row>
    <row r="56" spans="1:47" ht="12.75">
      <c r="A56" s="52">
        <v>54</v>
      </c>
      <c r="B56" s="12" t="s">
        <v>82</v>
      </c>
      <c r="C56" s="37">
        <v>2471225</v>
      </c>
      <c r="D56" s="41">
        <f t="shared" si="0"/>
        <v>0.24145228287931866</v>
      </c>
      <c r="E56" s="37">
        <v>1128830</v>
      </c>
      <c r="F56" s="41">
        <f t="shared" si="1"/>
        <v>0.11029290351249331</v>
      </c>
      <c r="G56" s="37">
        <v>291026</v>
      </c>
      <c r="H56" s="41">
        <f t="shared" si="2"/>
        <v>0.028434841860711425</v>
      </c>
      <c r="I56" s="37">
        <v>370656</v>
      </c>
      <c r="J56" s="41">
        <f t="shared" si="3"/>
        <v>0.036215131104175756</v>
      </c>
      <c r="K56" s="37">
        <v>1765</v>
      </c>
      <c r="L56" s="41">
        <f t="shared" si="4"/>
        <v>0.0001724502136721656</v>
      </c>
      <c r="M56" s="37">
        <v>1010561</v>
      </c>
      <c r="N56" s="41">
        <f t="shared" si="5"/>
        <v>0.09873737131940925</v>
      </c>
      <c r="O56" s="38">
        <f t="shared" si="6"/>
        <v>5274063</v>
      </c>
      <c r="P56" s="42">
        <f t="shared" si="7"/>
        <v>0.5153049808897806</v>
      </c>
      <c r="Q56" s="37">
        <v>372408</v>
      </c>
      <c r="R56" s="41">
        <f t="shared" si="8"/>
        <v>0.03638631114630246</v>
      </c>
      <c r="S56" s="37">
        <v>1233291</v>
      </c>
      <c r="T56" s="41">
        <f t="shared" si="9"/>
        <v>0.12049931811329109</v>
      </c>
      <c r="U56" s="39">
        <f t="shared" si="10"/>
        <v>6879762</v>
      </c>
      <c r="V56" s="43">
        <f t="shared" si="11"/>
        <v>0.6721906101493741</v>
      </c>
      <c r="W56" s="37">
        <v>452724</v>
      </c>
      <c r="X56" s="41">
        <f t="shared" si="12"/>
        <v>0.04423362636516572</v>
      </c>
      <c r="Y56" s="37">
        <v>273382</v>
      </c>
      <c r="Z56" s="41">
        <f t="shared" si="13"/>
        <v>0.026710925957010752</v>
      </c>
      <c r="AA56" s="37">
        <v>187880</v>
      </c>
      <c r="AB56" s="41">
        <f t="shared" si="14"/>
        <v>0.018356909997012165</v>
      </c>
      <c r="AC56" s="37">
        <v>862244</v>
      </c>
      <c r="AD56" s="41">
        <f t="shared" si="15"/>
        <v>0.08424598415724802</v>
      </c>
      <c r="AE56" s="37">
        <v>531153</v>
      </c>
      <c r="AF56" s="41">
        <f t="shared" si="16"/>
        <v>0.05189657129893018</v>
      </c>
      <c r="AG56" s="37">
        <v>558584</v>
      </c>
      <c r="AH56" s="41">
        <f t="shared" si="17"/>
        <v>0.05457673096535578</v>
      </c>
      <c r="AI56" s="37">
        <v>0</v>
      </c>
      <c r="AJ56" s="41">
        <f t="shared" si="18"/>
        <v>0</v>
      </c>
      <c r="AK56" s="37">
        <v>1200</v>
      </c>
      <c r="AL56" s="41">
        <f t="shared" si="19"/>
        <v>0.00011724660419637321</v>
      </c>
      <c r="AM56" s="37">
        <v>0</v>
      </c>
      <c r="AN56" s="41">
        <f t="shared" si="20"/>
        <v>0</v>
      </c>
      <c r="AO56" s="13">
        <f t="shared" si="21"/>
        <v>2867167</v>
      </c>
      <c r="AP56" s="44">
        <f t="shared" si="22"/>
        <v>0.280137995344919</v>
      </c>
      <c r="AQ56" s="37">
        <v>442108</v>
      </c>
      <c r="AR56" s="41">
        <f t="shared" si="23"/>
        <v>0.0431963847400418</v>
      </c>
      <c r="AS56" s="37">
        <v>45801</v>
      </c>
      <c r="AT56" s="41">
        <f t="shared" si="24"/>
        <v>0.004475009765665074</v>
      </c>
      <c r="AU56" s="14">
        <f t="shared" si="25"/>
        <v>10234838</v>
      </c>
    </row>
    <row r="57" spans="1:47" ht="12.75">
      <c r="A57" s="50">
        <v>55</v>
      </c>
      <c r="B57" s="15" t="s">
        <v>83</v>
      </c>
      <c r="C57" s="45">
        <v>47772483</v>
      </c>
      <c r="D57" s="47">
        <f t="shared" si="0"/>
        <v>0.3586309184651256</v>
      </c>
      <c r="E57" s="45">
        <v>18615824</v>
      </c>
      <c r="F57" s="47">
        <f t="shared" si="1"/>
        <v>0.1397501163819584</v>
      </c>
      <c r="G57" s="45">
        <v>3478001</v>
      </c>
      <c r="H57" s="47">
        <f t="shared" si="2"/>
        <v>0.026109563805855045</v>
      </c>
      <c r="I57" s="45">
        <v>4363242</v>
      </c>
      <c r="J57" s="47">
        <f t="shared" si="3"/>
        <v>0.03275512151934015</v>
      </c>
      <c r="K57" s="45">
        <v>457375</v>
      </c>
      <c r="L57" s="47">
        <f t="shared" si="4"/>
        <v>0.003433541780379865</v>
      </c>
      <c r="M57" s="45">
        <v>5604919</v>
      </c>
      <c r="N57" s="47">
        <f t="shared" si="5"/>
        <v>0.04207646583688425</v>
      </c>
      <c r="O57" s="16">
        <f t="shared" si="6"/>
        <v>80291844</v>
      </c>
      <c r="P57" s="55">
        <f t="shared" si="7"/>
        <v>0.6027557277895433</v>
      </c>
      <c r="Q57" s="45">
        <v>5810640</v>
      </c>
      <c r="R57" s="47">
        <f t="shared" si="8"/>
        <v>0.04362082582289469</v>
      </c>
      <c r="S57" s="45">
        <v>7271331</v>
      </c>
      <c r="T57" s="47">
        <f t="shared" si="9"/>
        <v>0.054586321481216296</v>
      </c>
      <c r="U57" s="17">
        <f t="shared" si="10"/>
        <v>93373815</v>
      </c>
      <c r="V57" s="58">
        <f t="shared" si="11"/>
        <v>0.7009628750936543</v>
      </c>
      <c r="W57" s="45">
        <v>6153911</v>
      </c>
      <c r="X57" s="47">
        <f t="shared" si="12"/>
        <v>0.04619778197592618</v>
      </c>
      <c r="Y57" s="45">
        <v>2564054</v>
      </c>
      <c r="Z57" s="47">
        <f t="shared" si="13"/>
        <v>0.019248508414649063</v>
      </c>
      <c r="AA57" s="45">
        <v>1391815</v>
      </c>
      <c r="AB57" s="47">
        <f t="shared" si="14"/>
        <v>0.010448439361704077</v>
      </c>
      <c r="AC57" s="45">
        <v>9369656</v>
      </c>
      <c r="AD57" s="47">
        <f t="shared" si="15"/>
        <v>0.07033857413235722</v>
      </c>
      <c r="AE57" s="45">
        <v>6199110</v>
      </c>
      <c r="AF57" s="47">
        <f t="shared" si="16"/>
        <v>0.04653709360190353</v>
      </c>
      <c r="AG57" s="45">
        <v>7792632</v>
      </c>
      <c r="AH57" s="47">
        <f t="shared" si="17"/>
        <v>0.058499759608909775</v>
      </c>
      <c r="AI57" s="45">
        <v>0</v>
      </c>
      <c r="AJ57" s="47">
        <f t="shared" si="18"/>
        <v>0</v>
      </c>
      <c r="AK57" s="45">
        <v>88360</v>
      </c>
      <c r="AL57" s="47">
        <f t="shared" si="19"/>
        <v>0.0006633238627261326</v>
      </c>
      <c r="AM57" s="45">
        <v>1067502</v>
      </c>
      <c r="AN57" s="47">
        <f t="shared" si="20"/>
        <v>0.008013802060976368</v>
      </c>
      <c r="AO57" s="18">
        <f t="shared" si="21"/>
        <v>34627040</v>
      </c>
      <c r="AP57" s="60">
        <f t="shared" si="22"/>
        <v>0.2599472830191523</v>
      </c>
      <c r="AQ57" s="45">
        <v>3306140</v>
      </c>
      <c r="AR57" s="47">
        <f t="shared" si="23"/>
        <v>0.024819392887204344</v>
      </c>
      <c r="AS57" s="45">
        <v>1900937</v>
      </c>
      <c r="AT57" s="47">
        <f t="shared" si="24"/>
        <v>0.01427044899998898</v>
      </c>
      <c r="AU57" s="19">
        <f t="shared" si="25"/>
        <v>133207932</v>
      </c>
    </row>
    <row r="58" spans="1:47" ht="12.75">
      <c r="A58" s="51">
        <v>56</v>
      </c>
      <c r="B58" s="12" t="s">
        <v>84</v>
      </c>
      <c r="C58" s="37">
        <v>8391128</v>
      </c>
      <c r="D58" s="46">
        <f t="shared" si="0"/>
        <v>0.3842059030177629</v>
      </c>
      <c r="E58" s="37">
        <v>2138418</v>
      </c>
      <c r="F58" s="46">
        <f t="shared" si="1"/>
        <v>0.09791208270442764</v>
      </c>
      <c r="G58" s="37">
        <v>805338</v>
      </c>
      <c r="H58" s="46">
        <f t="shared" si="2"/>
        <v>0.036874138199836676</v>
      </c>
      <c r="I58" s="37">
        <v>295026</v>
      </c>
      <c r="J58" s="46">
        <f t="shared" si="3"/>
        <v>0.013508402057949601</v>
      </c>
      <c r="K58" s="37">
        <v>97074</v>
      </c>
      <c r="L58" s="46">
        <f t="shared" si="4"/>
        <v>0.004444742569717244</v>
      </c>
      <c r="M58" s="37">
        <v>1144067</v>
      </c>
      <c r="N58" s="46">
        <f t="shared" si="5"/>
        <v>0.052383576421170426</v>
      </c>
      <c r="O58" s="53">
        <f t="shared" si="6"/>
        <v>12871051</v>
      </c>
      <c r="P58" s="56">
        <f t="shared" si="7"/>
        <v>0.5893288449708645</v>
      </c>
      <c r="Q58" s="37">
        <v>496038</v>
      </c>
      <c r="R58" s="46">
        <f t="shared" si="8"/>
        <v>0.02271217024947362</v>
      </c>
      <c r="S58" s="37">
        <v>1191867</v>
      </c>
      <c r="T58" s="46">
        <f t="shared" si="9"/>
        <v>0.054572202570628406</v>
      </c>
      <c r="U58" s="54">
        <f t="shared" si="10"/>
        <v>14558956</v>
      </c>
      <c r="V58" s="59">
        <f t="shared" si="11"/>
        <v>0.6666132177909665</v>
      </c>
      <c r="W58" s="37">
        <v>894610</v>
      </c>
      <c r="X58" s="46">
        <f t="shared" si="12"/>
        <v>0.04096164936331812</v>
      </c>
      <c r="Y58" s="37">
        <v>482067</v>
      </c>
      <c r="Z58" s="46">
        <f t="shared" si="13"/>
        <v>0.022072477865915513</v>
      </c>
      <c r="AA58" s="37">
        <v>208377</v>
      </c>
      <c r="AB58" s="46">
        <f t="shared" si="14"/>
        <v>0.009540990609740714</v>
      </c>
      <c r="AC58" s="37">
        <v>1923538</v>
      </c>
      <c r="AD58" s="46">
        <f t="shared" si="15"/>
        <v>0.08807333820661317</v>
      </c>
      <c r="AE58" s="37">
        <v>1762366</v>
      </c>
      <c r="AF58" s="46">
        <f t="shared" si="16"/>
        <v>0.08069373038735707</v>
      </c>
      <c r="AG58" s="37">
        <v>1969367</v>
      </c>
      <c r="AH58" s="46">
        <f t="shared" si="17"/>
        <v>0.09017171786777448</v>
      </c>
      <c r="AI58" s="37">
        <v>0</v>
      </c>
      <c r="AJ58" s="46">
        <f t="shared" si="18"/>
        <v>0</v>
      </c>
      <c r="AK58" s="37">
        <v>1840</v>
      </c>
      <c r="AL58" s="46">
        <f t="shared" si="19"/>
        <v>8.424837060675081E-05</v>
      </c>
      <c r="AM58" s="37">
        <v>39064</v>
      </c>
      <c r="AN58" s="46">
        <f t="shared" si="20"/>
        <v>0.0017886295377076706</v>
      </c>
      <c r="AO58" s="13">
        <f t="shared" si="21"/>
        <v>7281229</v>
      </c>
      <c r="AP58" s="40">
        <f t="shared" si="22"/>
        <v>0.3333867822090335</v>
      </c>
      <c r="AQ58" s="37">
        <v>0</v>
      </c>
      <c r="AR58" s="46">
        <f t="shared" si="23"/>
        <v>0</v>
      </c>
      <c r="AS58" s="37">
        <v>0</v>
      </c>
      <c r="AT58" s="46">
        <f t="shared" si="24"/>
        <v>0</v>
      </c>
      <c r="AU58" s="14">
        <f t="shared" si="25"/>
        <v>21840185</v>
      </c>
    </row>
    <row r="59" spans="1:47" ht="12.75">
      <c r="A59" s="52">
        <v>57</v>
      </c>
      <c r="B59" s="12" t="s">
        <v>85</v>
      </c>
      <c r="C59" s="37">
        <v>21995298</v>
      </c>
      <c r="D59" s="41">
        <f t="shared" si="0"/>
        <v>0.34021418214995314</v>
      </c>
      <c r="E59" s="37">
        <v>6906430</v>
      </c>
      <c r="F59" s="41">
        <f t="shared" si="1"/>
        <v>0.10682580586204837</v>
      </c>
      <c r="G59" s="37">
        <v>1745106</v>
      </c>
      <c r="H59" s="41">
        <f t="shared" si="2"/>
        <v>0.02699257862089325</v>
      </c>
      <c r="I59" s="37">
        <v>205566</v>
      </c>
      <c r="J59" s="41">
        <f t="shared" si="3"/>
        <v>0.0031796099588119815</v>
      </c>
      <c r="K59" s="37">
        <v>140577</v>
      </c>
      <c r="L59" s="41">
        <f t="shared" si="4"/>
        <v>0.00217438695688933</v>
      </c>
      <c r="M59" s="37">
        <v>3198153</v>
      </c>
      <c r="N59" s="41">
        <f t="shared" si="5"/>
        <v>0.04946770929338711</v>
      </c>
      <c r="O59" s="38">
        <f t="shared" si="6"/>
        <v>34191130</v>
      </c>
      <c r="P59" s="42">
        <f t="shared" si="7"/>
        <v>0.5288542728419832</v>
      </c>
      <c r="Q59" s="37">
        <v>2190694</v>
      </c>
      <c r="R59" s="41">
        <f t="shared" si="8"/>
        <v>0.03388474971108868</v>
      </c>
      <c r="S59" s="37">
        <v>3103752</v>
      </c>
      <c r="T59" s="41">
        <f t="shared" si="9"/>
        <v>0.048007553626974335</v>
      </c>
      <c r="U59" s="39">
        <f t="shared" si="10"/>
        <v>39485576</v>
      </c>
      <c r="V59" s="43">
        <f t="shared" si="11"/>
        <v>0.6107465761800461</v>
      </c>
      <c r="W59" s="37">
        <v>2918773</v>
      </c>
      <c r="X59" s="41">
        <f t="shared" si="12"/>
        <v>0.04514637487868385</v>
      </c>
      <c r="Y59" s="37">
        <v>1590565</v>
      </c>
      <c r="Z59" s="41">
        <f t="shared" si="13"/>
        <v>0.02460220228120302</v>
      </c>
      <c r="AA59" s="37">
        <v>504470</v>
      </c>
      <c r="AB59" s="41">
        <f t="shared" si="14"/>
        <v>0.007802933539213101</v>
      </c>
      <c r="AC59" s="37">
        <v>6171688</v>
      </c>
      <c r="AD59" s="41">
        <f t="shared" si="15"/>
        <v>0.09546112016325853</v>
      </c>
      <c r="AE59" s="37">
        <v>3138396</v>
      </c>
      <c r="AF59" s="41">
        <f t="shared" si="16"/>
        <v>0.048543412705873965</v>
      </c>
      <c r="AG59" s="37">
        <v>3361799</v>
      </c>
      <c r="AH59" s="41">
        <f t="shared" si="17"/>
        <v>0.05199891801136453</v>
      </c>
      <c r="AI59" s="37">
        <v>0</v>
      </c>
      <c r="AJ59" s="41">
        <f t="shared" si="18"/>
        <v>0</v>
      </c>
      <c r="AK59" s="37">
        <v>18740</v>
      </c>
      <c r="AL59" s="41">
        <f t="shared" si="19"/>
        <v>0.0002898625776059102</v>
      </c>
      <c r="AM59" s="37">
        <v>338513</v>
      </c>
      <c r="AN59" s="41">
        <f t="shared" si="20"/>
        <v>0.005235979228020784</v>
      </c>
      <c r="AO59" s="13">
        <f t="shared" si="21"/>
        <v>18042944</v>
      </c>
      <c r="AP59" s="44">
        <f t="shared" si="22"/>
        <v>0.2790808033852237</v>
      </c>
      <c r="AQ59" s="37">
        <v>4937886</v>
      </c>
      <c r="AR59" s="41">
        <f t="shared" si="23"/>
        <v>0.07637718057012473</v>
      </c>
      <c r="AS59" s="37">
        <v>2184920</v>
      </c>
      <c r="AT59" s="41">
        <f t="shared" si="24"/>
        <v>0.033795439864605405</v>
      </c>
      <c r="AU59" s="14">
        <f t="shared" si="25"/>
        <v>64651326</v>
      </c>
    </row>
    <row r="60" spans="1:47" ht="12.75">
      <c r="A60" s="52">
        <v>58</v>
      </c>
      <c r="B60" s="12" t="s">
        <v>86</v>
      </c>
      <c r="C60" s="37">
        <v>27206528</v>
      </c>
      <c r="D60" s="41">
        <f t="shared" si="0"/>
        <v>0.37650075837704505</v>
      </c>
      <c r="E60" s="37">
        <v>8779998</v>
      </c>
      <c r="F60" s="41">
        <f t="shared" si="1"/>
        <v>0.12150304167988428</v>
      </c>
      <c r="G60" s="37">
        <v>1614739</v>
      </c>
      <c r="H60" s="41">
        <f t="shared" si="2"/>
        <v>0.022345756800757205</v>
      </c>
      <c r="I60" s="37">
        <v>938740</v>
      </c>
      <c r="J60" s="41">
        <f t="shared" si="3"/>
        <v>0.012990864615979932</v>
      </c>
      <c r="K60" s="37">
        <v>156355</v>
      </c>
      <c r="L60" s="41">
        <f t="shared" si="4"/>
        <v>0.0021637371764615786</v>
      </c>
      <c r="M60" s="37">
        <v>3049119</v>
      </c>
      <c r="N60" s="41">
        <f t="shared" si="5"/>
        <v>0.042195594229512016</v>
      </c>
      <c r="O60" s="38">
        <f t="shared" si="6"/>
        <v>41745479</v>
      </c>
      <c r="P60" s="42">
        <f t="shared" si="7"/>
        <v>0.57769975287964</v>
      </c>
      <c r="Q60" s="37">
        <v>2708576</v>
      </c>
      <c r="R60" s="41">
        <f t="shared" si="8"/>
        <v>0.03748294961127944</v>
      </c>
      <c r="S60" s="37">
        <v>2472977</v>
      </c>
      <c r="T60" s="41">
        <f t="shared" si="9"/>
        <v>0.03422258496008714</v>
      </c>
      <c r="U60" s="39">
        <f t="shared" si="10"/>
        <v>46927032</v>
      </c>
      <c r="V60" s="43">
        <f t="shared" si="11"/>
        <v>0.6494052874510067</v>
      </c>
      <c r="W60" s="37">
        <v>3445818</v>
      </c>
      <c r="X60" s="41">
        <f t="shared" si="12"/>
        <v>0.04768536030136857</v>
      </c>
      <c r="Y60" s="37">
        <v>1486966</v>
      </c>
      <c r="Z60" s="41">
        <f t="shared" si="13"/>
        <v>0.020577555014770026</v>
      </c>
      <c r="AA60" s="37">
        <v>552253</v>
      </c>
      <c r="AB60" s="41">
        <f t="shared" si="14"/>
        <v>0.007642418514997512</v>
      </c>
      <c r="AC60" s="37">
        <v>6123497</v>
      </c>
      <c r="AD60" s="41">
        <f t="shared" si="15"/>
        <v>0.08474073812062899</v>
      </c>
      <c r="AE60" s="37">
        <v>4669243</v>
      </c>
      <c r="AF60" s="41">
        <f t="shared" si="16"/>
        <v>0.0646158719902337</v>
      </c>
      <c r="AG60" s="37">
        <v>4268377</v>
      </c>
      <c r="AH60" s="41">
        <f t="shared" si="17"/>
        <v>0.05906844039559683</v>
      </c>
      <c r="AI60" s="37">
        <v>15843</v>
      </c>
      <c r="AJ60" s="41">
        <f t="shared" si="18"/>
        <v>0.00021924523095955223</v>
      </c>
      <c r="AK60" s="37">
        <v>17850</v>
      </c>
      <c r="AL60" s="41">
        <f t="shared" si="19"/>
        <v>0.0002470193380438053</v>
      </c>
      <c r="AM60" s="37">
        <v>460288</v>
      </c>
      <c r="AN60" s="41">
        <f t="shared" si="20"/>
        <v>0.006369749975882748</v>
      </c>
      <c r="AO60" s="13">
        <f t="shared" si="21"/>
        <v>21040135</v>
      </c>
      <c r="AP60" s="44">
        <f t="shared" si="22"/>
        <v>0.29116639888248175</v>
      </c>
      <c r="AQ60" s="37">
        <v>2558162</v>
      </c>
      <c r="AR60" s="41">
        <f t="shared" si="23"/>
        <v>0.03540142766660039</v>
      </c>
      <c r="AS60" s="37">
        <v>1736220</v>
      </c>
      <c r="AT60" s="41">
        <f t="shared" si="24"/>
        <v>0.02402688599991124</v>
      </c>
      <c r="AU60" s="14">
        <f t="shared" si="25"/>
        <v>72261549</v>
      </c>
    </row>
    <row r="61" spans="1:47" ht="12.75">
      <c r="A61" s="52">
        <v>59</v>
      </c>
      <c r="B61" s="12" t="s">
        <v>87</v>
      </c>
      <c r="C61" s="37">
        <v>13249110</v>
      </c>
      <c r="D61" s="41">
        <f t="shared" si="0"/>
        <v>0.3506617855854774</v>
      </c>
      <c r="E61" s="37">
        <v>4580667</v>
      </c>
      <c r="F61" s="41">
        <f t="shared" si="1"/>
        <v>0.1212356806904367</v>
      </c>
      <c r="G61" s="37">
        <v>1003273</v>
      </c>
      <c r="H61" s="41">
        <f t="shared" si="2"/>
        <v>0.026553444088674532</v>
      </c>
      <c r="I61" s="37">
        <v>111732</v>
      </c>
      <c r="J61" s="41">
        <f t="shared" si="3"/>
        <v>0.002957190530310078</v>
      </c>
      <c r="K61" s="37">
        <v>200992</v>
      </c>
      <c r="L61" s="41">
        <f t="shared" si="4"/>
        <v>0.005319618722193133</v>
      </c>
      <c r="M61" s="37">
        <v>2556914</v>
      </c>
      <c r="N61" s="41">
        <f t="shared" si="5"/>
        <v>0.06767337797244534</v>
      </c>
      <c r="O61" s="38">
        <f t="shared" si="6"/>
        <v>21702688</v>
      </c>
      <c r="P61" s="42">
        <f t="shared" si="7"/>
        <v>0.5744010975895372</v>
      </c>
      <c r="Q61" s="37">
        <v>1245749</v>
      </c>
      <c r="R61" s="41">
        <f t="shared" si="8"/>
        <v>0.03297101229677487</v>
      </c>
      <c r="S61" s="37">
        <v>1526400</v>
      </c>
      <c r="T61" s="41">
        <f t="shared" si="9"/>
        <v>0.04039895128938266</v>
      </c>
      <c r="U61" s="39">
        <f t="shared" si="10"/>
        <v>24474837</v>
      </c>
      <c r="V61" s="43">
        <f t="shared" si="11"/>
        <v>0.6477710611756947</v>
      </c>
      <c r="W61" s="37">
        <v>1798318</v>
      </c>
      <c r="X61" s="41">
        <f t="shared" si="12"/>
        <v>0.04759575555871334</v>
      </c>
      <c r="Y61" s="37">
        <v>818852</v>
      </c>
      <c r="Z61" s="41">
        <f t="shared" si="13"/>
        <v>0.021672407010753125</v>
      </c>
      <c r="AA61" s="37">
        <v>298708</v>
      </c>
      <c r="AB61" s="41">
        <f t="shared" si="14"/>
        <v>0.007905850328713913</v>
      </c>
      <c r="AC61" s="37">
        <v>2309625</v>
      </c>
      <c r="AD61" s="41">
        <f t="shared" si="15"/>
        <v>0.0611284249683834</v>
      </c>
      <c r="AE61" s="37">
        <v>2586774</v>
      </c>
      <c r="AF61" s="41">
        <f t="shared" si="16"/>
        <v>0.06846367716368025</v>
      </c>
      <c r="AG61" s="37">
        <v>2624724</v>
      </c>
      <c r="AH61" s="41">
        <f t="shared" si="17"/>
        <v>0.06946809291409435</v>
      </c>
      <c r="AI61" s="37">
        <v>0</v>
      </c>
      <c r="AJ61" s="41">
        <f t="shared" si="18"/>
        <v>0</v>
      </c>
      <c r="AK61" s="37">
        <v>4839</v>
      </c>
      <c r="AL61" s="41">
        <f t="shared" si="19"/>
        <v>0.00012807293323461916</v>
      </c>
      <c r="AM61" s="37">
        <v>0</v>
      </c>
      <c r="AN61" s="41">
        <f t="shared" si="20"/>
        <v>0</v>
      </c>
      <c r="AO61" s="13">
        <f t="shared" si="21"/>
        <v>10441840</v>
      </c>
      <c r="AP61" s="44">
        <f t="shared" si="22"/>
        <v>0.276362280877573</v>
      </c>
      <c r="AQ61" s="37">
        <v>1329760</v>
      </c>
      <c r="AR61" s="41">
        <f t="shared" si="23"/>
        <v>0.03519451615996429</v>
      </c>
      <c r="AS61" s="37">
        <v>1536722</v>
      </c>
      <c r="AT61" s="41">
        <f t="shared" si="24"/>
        <v>0.040672141786768014</v>
      </c>
      <c r="AU61" s="14">
        <f t="shared" si="25"/>
        <v>37783159</v>
      </c>
    </row>
    <row r="62" spans="1:47" ht="12.75">
      <c r="A62" s="50">
        <v>60</v>
      </c>
      <c r="B62" s="15" t="s">
        <v>88</v>
      </c>
      <c r="C62" s="45">
        <v>18884514</v>
      </c>
      <c r="D62" s="47">
        <f t="shared" si="0"/>
        <v>0.34278441919135355</v>
      </c>
      <c r="E62" s="45">
        <v>6421230</v>
      </c>
      <c r="F62" s="47">
        <f t="shared" si="1"/>
        <v>0.11655569193065256</v>
      </c>
      <c r="G62" s="45">
        <v>1498797</v>
      </c>
      <c r="H62" s="47">
        <f t="shared" si="2"/>
        <v>0.027205585440575445</v>
      </c>
      <c r="I62" s="45">
        <v>945347</v>
      </c>
      <c r="J62" s="47">
        <f t="shared" si="3"/>
        <v>0.017159574364968486</v>
      </c>
      <c r="K62" s="45">
        <v>121438</v>
      </c>
      <c r="L62" s="47">
        <f t="shared" si="4"/>
        <v>0.0022042957683612928</v>
      </c>
      <c r="M62" s="45">
        <v>2061767</v>
      </c>
      <c r="N62" s="47">
        <f t="shared" si="5"/>
        <v>0.03742439988674845</v>
      </c>
      <c r="O62" s="16">
        <f t="shared" si="6"/>
        <v>29933093</v>
      </c>
      <c r="P62" s="55">
        <f t="shared" si="7"/>
        <v>0.5433339665826598</v>
      </c>
      <c r="Q62" s="45">
        <v>2004215</v>
      </c>
      <c r="R62" s="47">
        <f t="shared" si="8"/>
        <v>0.036379738165864296</v>
      </c>
      <c r="S62" s="45">
        <v>2599192</v>
      </c>
      <c r="T62" s="47">
        <f t="shared" si="9"/>
        <v>0.04717953133910741</v>
      </c>
      <c r="U62" s="17">
        <f t="shared" si="10"/>
        <v>34536500</v>
      </c>
      <c r="V62" s="58">
        <f t="shared" si="11"/>
        <v>0.6268932360876315</v>
      </c>
      <c r="W62" s="45">
        <v>2885006</v>
      </c>
      <c r="X62" s="47">
        <f t="shared" si="12"/>
        <v>0.05236751690160362</v>
      </c>
      <c r="Y62" s="45">
        <v>866452</v>
      </c>
      <c r="Z62" s="47">
        <f t="shared" si="13"/>
        <v>0.015727502734631492</v>
      </c>
      <c r="AA62" s="45">
        <v>402714</v>
      </c>
      <c r="AB62" s="47">
        <f t="shared" si="14"/>
        <v>0.007309909304005746</v>
      </c>
      <c r="AC62" s="45">
        <v>3958762</v>
      </c>
      <c r="AD62" s="47">
        <f t="shared" si="15"/>
        <v>0.0718579219399981</v>
      </c>
      <c r="AE62" s="45">
        <v>2791368</v>
      </c>
      <c r="AF62" s="47">
        <f t="shared" si="16"/>
        <v>0.05066783601787847</v>
      </c>
      <c r="AG62" s="45">
        <v>3934542</v>
      </c>
      <c r="AH62" s="47">
        <f t="shared" si="17"/>
        <v>0.07141828983546977</v>
      </c>
      <c r="AI62" s="45">
        <v>0</v>
      </c>
      <c r="AJ62" s="47">
        <f t="shared" si="18"/>
        <v>0</v>
      </c>
      <c r="AK62" s="45">
        <v>10125</v>
      </c>
      <c r="AL62" s="47">
        <f t="shared" si="19"/>
        <v>0.00018378509737197656</v>
      </c>
      <c r="AM62" s="45">
        <v>120010</v>
      </c>
      <c r="AN62" s="47">
        <f t="shared" si="20"/>
        <v>0.002178375262776386</v>
      </c>
      <c r="AO62" s="18">
        <f t="shared" si="21"/>
        <v>14968979</v>
      </c>
      <c r="AP62" s="60">
        <f t="shared" si="22"/>
        <v>0.27171113709373557</v>
      </c>
      <c r="AQ62" s="45">
        <v>3521267</v>
      </c>
      <c r="AR62" s="47">
        <f t="shared" si="23"/>
        <v>0.06391668133014596</v>
      </c>
      <c r="AS62" s="45">
        <v>2064772</v>
      </c>
      <c r="AT62" s="47">
        <f t="shared" si="24"/>
        <v>0.037478945488486994</v>
      </c>
      <c r="AU62" s="19">
        <f t="shared" si="25"/>
        <v>55091518</v>
      </c>
    </row>
    <row r="63" spans="1:47" ht="12.75">
      <c r="A63" s="51">
        <v>61</v>
      </c>
      <c r="B63" s="12" t="s">
        <v>89</v>
      </c>
      <c r="C63" s="37">
        <v>8761568</v>
      </c>
      <c r="D63" s="46">
        <f t="shared" si="0"/>
        <v>0.32451375630970924</v>
      </c>
      <c r="E63" s="37">
        <v>2263010</v>
      </c>
      <c r="F63" s="46">
        <f t="shared" si="1"/>
        <v>0.08381808777452109</v>
      </c>
      <c r="G63" s="37">
        <v>585173</v>
      </c>
      <c r="H63" s="46">
        <f t="shared" si="2"/>
        <v>0.02167382463059369</v>
      </c>
      <c r="I63" s="37">
        <v>1297257</v>
      </c>
      <c r="J63" s="46">
        <f t="shared" si="3"/>
        <v>0.04804821944759939</v>
      </c>
      <c r="K63" s="37">
        <v>47358</v>
      </c>
      <c r="L63" s="46">
        <f t="shared" si="4"/>
        <v>0.0017540607424738597</v>
      </c>
      <c r="M63" s="37">
        <v>1107857</v>
      </c>
      <c r="N63" s="46">
        <f t="shared" si="5"/>
        <v>0.041033161703933084</v>
      </c>
      <c r="O63" s="53">
        <f t="shared" si="6"/>
        <v>14062223</v>
      </c>
      <c r="P63" s="56">
        <f t="shared" si="7"/>
        <v>0.5208411106088303</v>
      </c>
      <c r="Q63" s="37">
        <v>869580</v>
      </c>
      <c r="R63" s="46">
        <f t="shared" si="8"/>
        <v>0.03220778201022887</v>
      </c>
      <c r="S63" s="37">
        <v>1202403</v>
      </c>
      <c r="T63" s="46">
        <f t="shared" si="9"/>
        <v>0.04453498667453854</v>
      </c>
      <c r="U63" s="54">
        <f t="shared" si="10"/>
        <v>16134206</v>
      </c>
      <c r="V63" s="57">
        <f t="shared" si="11"/>
        <v>0.5975838792935978</v>
      </c>
      <c r="W63" s="37">
        <v>1722007</v>
      </c>
      <c r="X63" s="46">
        <f t="shared" si="12"/>
        <v>0.06378024572332412</v>
      </c>
      <c r="Y63" s="37">
        <v>1120286</v>
      </c>
      <c r="Z63" s="46">
        <f t="shared" si="13"/>
        <v>0.04149351097899131</v>
      </c>
      <c r="AA63" s="37">
        <v>181698</v>
      </c>
      <c r="AB63" s="46">
        <f t="shared" si="14"/>
        <v>0.006729788605642455</v>
      </c>
      <c r="AC63" s="37">
        <v>1987230</v>
      </c>
      <c r="AD63" s="46">
        <f t="shared" si="15"/>
        <v>0.07360365997859555</v>
      </c>
      <c r="AE63" s="37">
        <v>1710769</v>
      </c>
      <c r="AF63" s="46">
        <f t="shared" si="16"/>
        <v>0.06336400908698135</v>
      </c>
      <c r="AG63" s="37">
        <v>1997042</v>
      </c>
      <c r="AH63" s="46">
        <f t="shared" si="17"/>
        <v>0.0739670799711027</v>
      </c>
      <c r="AI63" s="37">
        <v>0</v>
      </c>
      <c r="AJ63" s="46">
        <f t="shared" si="18"/>
        <v>0</v>
      </c>
      <c r="AK63" s="37">
        <v>0</v>
      </c>
      <c r="AL63" s="46">
        <f t="shared" si="19"/>
        <v>0</v>
      </c>
      <c r="AM63" s="37">
        <v>125916</v>
      </c>
      <c r="AN63" s="46">
        <f t="shared" si="20"/>
        <v>0.004663717058349983</v>
      </c>
      <c r="AO63" s="13">
        <f t="shared" si="21"/>
        <v>8844948</v>
      </c>
      <c r="AP63" s="40">
        <f t="shared" si="22"/>
        <v>0.32760201140298745</v>
      </c>
      <c r="AQ63" s="37">
        <v>226133</v>
      </c>
      <c r="AR63" s="46">
        <f t="shared" si="23"/>
        <v>0.008375586339749172</v>
      </c>
      <c r="AS63" s="37">
        <v>1793778</v>
      </c>
      <c r="AT63" s="46">
        <f t="shared" si="24"/>
        <v>0.06643852296366559</v>
      </c>
      <c r="AU63" s="14">
        <f t="shared" si="25"/>
        <v>26999065</v>
      </c>
    </row>
    <row r="64" spans="1:47" ht="12.75">
      <c r="A64" s="52">
        <v>62</v>
      </c>
      <c r="B64" s="12" t="s">
        <v>90</v>
      </c>
      <c r="C64" s="37">
        <v>5538675</v>
      </c>
      <c r="D64" s="41">
        <f t="shared" si="0"/>
        <v>0.3860197722858479</v>
      </c>
      <c r="E64" s="37">
        <v>1525855</v>
      </c>
      <c r="F64" s="41">
        <f t="shared" si="1"/>
        <v>0.10634496511191258</v>
      </c>
      <c r="G64" s="37">
        <v>753100</v>
      </c>
      <c r="H64" s="41">
        <f t="shared" si="2"/>
        <v>0.05248755171741834</v>
      </c>
      <c r="I64" s="37">
        <v>20924</v>
      </c>
      <c r="J64" s="41">
        <f t="shared" si="3"/>
        <v>0.0014583050486459451</v>
      </c>
      <c r="K64" s="37">
        <v>42832</v>
      </c>
      <c r="L64" s="41">
        <f t="shared" si="4"/>
        <v>0.0029851903003060183</v>
      </c>
      <c r="M64" s="37">
        <v>721668</v>
      </c>
      <c r="N64" s="41">
        <f t="shared" si="5"/>
        <v>0.05029688815934917</v>
      </c>
      <c r="O64" s="38">
        <f t="shared" si="6"/>
        <v>8603054</v>
      </c>
      <c r="P64" s="42">
        <f t="shared" si="7"/>
        <v>0.5995926726234799</v>
      </c>
      <c r="Q64" s="37">
        <v>367344</v>
      </c>
      <c r="R64" s="41">
        <f t="shared" si="8"/>
        <v>0.025602160666688783</v>
      </c>
      <c r="S64" s="37">
        <v>685736</v>
      </c>
      <c r="T64" s="41">
        <f t="shared" si="9"/>
        <v>0.04779259562408124</v>
      </c>
      <c r="U64" s="39">
        <f t="shared" si="10"/>
        <v>9656134</v>
      </c>
      <c r="V64" s="43">
        <f t="shared" si="11"/>
        <v>0.6729874289142499</v>
      </c>
      <c r="W64" s="37">
        <v>691991</v>
      </c>
      <c r="X64" s="41">
        <f t="shared" si="12"/>
        <v>0.04822853990238751</v>
      </c>
      <c r="Y64" s="37">
        <v>457688</v>
      </c>
      <c r="Z64" s="41">
        <f t="shared" si="13"/>
        <v>0.031898715403587526</v>
      </c>
      <c r="AA64" s="37">
        <v>189117</v>
      </c>
      <c r="AB64" s="41">
        <f t="shared" si="14"/>
        <v>0.013180571395754886</v>
      </c>
      <c r="AC64" s="37">
        <v>1137174</v>
      </c>
      <c r="AD64" s="41">
        <f t="shared" si="15"/>
        <v>0.07925571522600383</v>
      </c>
      <c r="AE64" s="37">
        <v>956682</v>
      </c>
      <c r="AF64" s="41">
        <f t="shared" si="16"/>
        <v>0.06667626603654656</v>
      </c>
      <c r="AG64" s="37">
        <v>1256898</v>
      </c>
      <c r="AH64" s="41">
        <f t="shared" si="17"/>
        <v>0.0875999187073691</v>
      </c>
      <c r="AI64" s="37">
        <v>0</v>
      </c>
      <c r="AJ64" s="41">
        <f t="shared" si="18"/>
        <v>0</v>
      </c>
      <c r="AK64" s="37">
        <v>1600</v>
      </c>
      <c r="AL64" s="41">
        <f t="shared" si="19"/>
        <v>0.00011151252522622407</v>
      </c>
      <c r="AM64" s="37">
        <v>880</v>
      </c>
      <c r="AN64" s="41">
        <f t="shared" si="20"/>
        <v>6.133188887442323E-05</v>
      </c>
      <c r="AO64" s="13">
        <f t="shared" si="21"/>
        <v>4692030</v>
      </c>
      <c r="AP64" s="44">
        <f t="shared" si="22"/>
        <v>0.32701257108575005</v>
      </c>
      <c r="AQ64" s="37">
        <v>0</v>
      </c>
      <c r="AR64" s="41">
        <f t="shared" si="23"/>
        <v>0</v>
      </c>
      <c r="AS64" s="37">
        <v>0</v>
      </c>
      <c r="AT64" s="41">
        <f t="shared" si="24"/>
        <v>0</v>
      </c>
      <c r="AU64" s="14">
        <f t="shared" si="25"/>
        <v>14348164</v>
      </c>
    </row>
    <row r="65" spans="1:47" ht="12.75">
      <c r="A65" s="52">
        <v>63</v>
      </c>
      <c r="B65" s="12" t="s">
        <v>91</v>
      </c>
      <c r="C65" s="37">
        <v>8077097</v>
      </c>
      <c r="D65" s="41">
        <f t="shared" si="0"/>
        <v>0.32126471214220054</v>
      </c>
      <c r="E65" s="37">
        <v>2673579</v>
      </c>
      <c r="F65" s="41">
        <f t="shared" si="1"/>
        <v>0.10634100194964012</v>
      </c>
      <c r="G65" s="37">
        <v>331893</v>
      </c>
      <c r="H65" s="41">
        <f t="shared" si="2"/>
        <v>0.01320096924761599</v>
      </c>
      <c r="I65" s="37">
        <v>280220</v>
      </c>
      <c r="J65" s="41">
        <f t="shared" si="3"/>
        <v>0.011145687322621906</v>
      </c>
      <c r="K65" s="37">
        <v>51464</v>
      </c>
      <c r="L65" s="41">
        <f t="shared" si="4"/>
        <v>0.0020469689971144593</v>
      </c>
      <c r="M65" s="37">
        <v>1538919</v>
      </c>
      <c r="N65" s="41">
        <f t="shared" si="5"/>
        <v>0.061210156265940986</v>
      </c>
      <c r="O65" s="38">
        <f t="shared" si="6"/>
        <v>12953172</v>
      </c>
      <c r="P65" s="42">
        <f t="shared" si="7"/>
        <v>0.515209495925134</v>
      </c>
      <c r="Q65" s="37">
        <v>1487620</v>
      </c>
      <c r="R65" s="41">
        <f t="shared" si="8"/>
        <v>0.05916975010662623</v>
      </c>
      <c r="S65" s="37">
        <v>1189703</v>
      </c>
      <c r="T65" s="41">
        <f t="shared" si="9"/>
        <v>0.047320168598905324</v>
      </c>
      <c r="U65" s="39">
        <f t="shared" si="10"/>
        <v>15630495</v>
      </c>
      <c r="V65" s="43">
        <f t="shared" si="11"/>
        <v>0.6216994146306656</v>
      </c>
      <c r="W65" s="37">
        <v>1453524</v>
      </c>
      <c r="X65" s="41">
        <f t="shared" si="12"/>
        <v>0.0578135893937859</v>
      </c>
      <c r="Y65" s="37">
        <v>547474</v>
      </c>
      <c r="Z65" s="41">
        <f t="shared" si="13"/>
        <v>0.021775654918510835</v>
      </c>
      <c r="AA65" s="37">
        <v>350330</v>
      </c>
      <c r="AB65" s="41">
        <f t="shared" si="14"/>
        <v>0.013934296765877284</v>
      </c>
      <c r="AC65" s="37">
        <v>1894770</v>
      </c>
      <c r="AD65" s="41">
        <f t="shared" si="15"/>
        <v>0.07536404956207376</v>
      </c>
      <c r="AE65" s="37">
        <v>1132027</v>
      </c>
      <c r="AF65" s="41">
        <f t="shared" si="16"/>
        <v>0.04502611870232571</v>
      </c>
      <c r="AG65" s="37">
        <v>1063000</v>
      </c>
      <c r="AH65" s="41">
        <f t="shared" si="17"/>
        <v>0.0422805853399011</v>
      </c>
      <c r="AI65" s="37">
        <v>0</v>
      </c>
      <c r="AJ65" s="41">
        <f t="shared" si="18"/>
        <v>0</v>
      </c>
      <c r="AK65" s="37">
        <v>48073</v>
      </c>
      <c r="AL65" s="41">
        <f t="shared" si="19"/>
        <v>0.0019120927366369385</v>
      </c>
      <c r="AM65" s="37">
        <v>310582</v>
      </c>
      <c r="AN65" s="41">
        <f t="shared" si="20"/>
        <v>0.012353329027316241</v>
      </c>
      <c r="AO65" s="13">
        <f t="shared" si="21"/>
        <v>6799780</v>
      </c>
      <c r="AP65" s="44">
        <f t="shared" si="22"/>
        <v>0.2704597164464278</v>
      </c>
      <c r="AQ65" s="37">
        <v>995917</v>
      </c>
      <c r="AR65" s="41">
        <f t="shared" si="23"/>
        <v>0.03961237413918936</v>
      </c>
      <c r="AS65" s="37">
        <v>1715371</v>
      </c>
      <c r="AT65" s="41">
        <f t="shared" si="24"/>
        <v>0.0682284947837173</v>
      </c>
      <c r="AU65" s="14">
        <f t="shared" si="25"/>
        <v>25141563</v>
      </c>
    </row>
    <row r="66" spans="1:47" ht="12.75">
      <c r="A66" s="52">
        <v>64</v>
      </c>
      <c r="B66" s="12" t="s">
        <v>92</v>
      </c>
      <c r="C66" s="37">
        <v>7430206</v>
      </c>
      <c r="D66" s="41">
        <f t="shared" si="0"/>
        <v>0.3092420994267776</v>
      </c>
      <c r="E66" s="37">
        <v>2249678</v>
      </c>
      <c r="F66" s="41">
        <f t="shared" si="1"/>
        <v>0.09363066754195432</v>
      </c>
      <c r="G66" s="37">
        <v>968411</v>
      </c>
      <c r="H66" s="41">
        <f t="shared" si="2"/>
        <v>0.04030486513401985</v>
      </c>
      <c r="I66" s="37">
        <v>560683</v>
      </c>
      <c r="J66" s="41">
        <f t="shared" si="3"/>
        <v>0.023335394473976083</v>
      </c>
      <c r="K66" s="37">
        <v>144290</v>
      </c>
      <c r="L66" s="41">
        <f t="shared" si="4"/>
        <v>0.006005290099129115</v>
      </c>
      <c r="M66" s="37">
        <v>978434</v>
      </c>
      <c r="N66" s="41">
        <f t="shared" si="5"/>
        <v>0.04072201824694224</v>
      </c>
      <c r="O66" s="38">
        <f t="shared" si="6"/>
        <v>12331702</v>
      </c>
      <c r="P66" s="42">
        <f t="shared" si="7"/>
        <v>0.5132403349227992</v>
      </c>
      <c r="Q66" s="37">
        <v>737332</v>
      </c>
      <c r="R66" s="41">
        <f t="shared" si="8"/>
        <v>0.030687452764370838</v>
      </c>
      <c r="S66" s="37">
        <v>1363490</v>
      </c>
      <c r="T66" s="41">
        <f t="shared" si="9"/>
        <v>0.05674788964766481</v>
      </c>
      <c r="U66" s="39">
        <f t="shared" si="10"/>
        <v>14432524</v>
      </c>
      <c r="V66" s="43">
        <f t="shared" si="11"/>
        <v>0.6006756773348348</v>
      </c>
      <c r="W66" s="37">
        <v>1208384</v>
      </c>
      <c r="X66" s="41">
        <f t="shared" si="12"/>
        <v>0.05029244210372192</v>
      </c>
      <c r="Y66" s="37">
        <v>496552</v>
      </c>
      <c r="Z66" s="41">
        <f t="shared" si="13"/>
        <v>0.020666288788569964</v>
      </c>
      <c r="AA66" s="37">
        <v>275261</v>
      </c>
      <c r="AB66" s="41">
        <f t="shared" si="14"/>
        <v>0.011456248929076021</v>
      </c>
      <c r="AC66" s="37">
        <v>1763323</v>
      </c>
      <c r="AD66" s="41">
        <f t="shared" si="15"/>
        <v>0.07338877367431317</v>
      </c>
      <c r="AE66" s="37">
        <v>1322812</v>
      </c>
      <c r="AF66" s="41">
        <f t="shared" si="16"/>
        <v>0.055054888118436354</v>
      </c>
      <c r="AG66" s="37">
        <v>1665092</v>
      </c>
      <c r="AH66" s="41">
        <f t="shared" si="17"/>
        <v>0.06930044009799081</v>
      </c>
      <c r="AI66" s="37">
        <v>0</v>
      </c>
      <c r="AJ66" s="41">
        <f t="shared" si="18"/>
        <v>0</v>
      </c>
      <c r="AK66" s="37">
        <v>4250</v>
      </c>
      <c r="AL66" s="41">
        <f t="shared" si="19"/>
        <v>0.00017688324153648026</v>
      </c>
      <c r="AM66" s="37">
        <v>31572</v>
      </c>
      <c r="AN66" s="41">
        <f t="shared" si="20"/>
        <v>0.0013140135768917069</v>
      </c>
      <c r="AO66" s="13">
        <f t="shared" si="21"/>
        <v>6767246</v>
      </c>
      <c r="AP66" s="44">
        <f t="shared" si="22"/>
        <v>0.2816499785305364</v>
      </c>
      <c r="AQ66" s="37">
        <v>1532594</v>
      </c>
      <c r="AR66" s="41">
        <f t="shared" si="23"/>
        <v>0.06378592815984951</v>
      </c>
      <c r="AS66" s="37">
        <v>1294785</v>
      </c>
      <c r="AT66" s="41">
        <f t="shared" si="24"/>
        <v>0.0538884159747792</v>
      </c>
      <c r="AU66" s="14">
        <f t="shared" si="25"/>
        <v>24027149</v>
      </c>
    </row>
    <row r="67" spans="1:47" ht="12.75">
      <c r="A67" s="52">
        <v>65</v>
      </c>
      <c r="B67" s="12" t="s">
        <v>93</v>
      </c>
      <c r="C67" s="48">
        <v>26730398</v>
      </c>
      <c r="D67" s="41">
        <f t="shared" si="0"/>
        <v>0.3216680481860948</v>
      </c>
      <c r="E67" s="49">
        <v>10052967</v>
      </c>
      <c r="F67" s="41">
        <f t="shared" si="1"/>
        <v>0.12097531332564598</v>
      </c>
      <c r="G67" s="37">
        <v>271305</v>
      </c>
      <c r="H67" s="41">
        <f t="shared" si="2"/>
        <v>0.0032648279241157744</v>
      </c>
      <c r="I67" s="37">
        <v>1037462</v>
      </c>
      <c r="J67" s="41">
        <f t="shared" si="3"/>
        <v>0.012484601860669724</v>
      </c>
      <c r="K67" s="37">
        <v>586134</v>
      </c>
      <c r="L67" s="41">
        <f t="shared" si="4"/>
        <v>0.00705341460892234</v>
      </c>
      <c r="M67" s="37">
        <v>4522207</v>
      </c>
      <c r="N67" s="41">
        <f t="shared" si="5"/>
        <v>0.05441929817818258</v>
      </c>
      <c r="O67" s="38">
        <f t="shared" si="6"/>
        <v>43200473</v>
      </c>
      <c r="P67" s="42">
        <f t="shared" si="7"/>
        <v>0.5198655040836312</v>
      </c>
      <c r="Q67" s="37">
        <v>2245415</v>
      </c>
      <c r="R67" s="41">
        <f t="shared" si="8"/>
        <v>0.02702085694413454</v>
      </c>
      <c r="S67" s="37">
        <v>3753638</v>
      </c>
      <c r="T67" s="41">
        <f t="shared" si="9"/>
        <v>0.04517049873545304</v>
      </c>
      <c r="U67" s="39">
        <f t="shared" si="10"/>
        <v>49199526</v>
      </c>
      <c r="V67" s="43">
        <f t="shared" si="11"/>
        <v>0.5920568597632188</v>
      </c>
      <c r="W67" s="37">
        <v>3348730</v>
      </c>
      <c r="X67" s="41">
        <f t="shared" si="12"/>
        <v>0.04029792010587426</v>
      </c>
      <c r="Y67" s="37">
        <v>1884195</v>
      </c>
      <c r="Z67" s="41">
        <f t="shared" si="13"/>
        <v>0.022674010617125824</v>
      </c>
      <c r="AA67" s="37">
        <v>853663</v>
      </c>
      <c r="AB67" s="41">
        <f t="shared" si="14"/>
        <v>0.010272802934647147</v>
      </c>
      <c r="AC67" s="37">
        <v>5801310</v>
      </c>
      <c r="AD67" s="41">
        <f t="shared" si="15"/>
        <v>0.06981175755865938</v>
      </c>
      <c r="AE67" s="37">
        <v>2483804</v>
      </c>
      <c r="AF67" s="41">
        <f t="shared" si="16"/>
        <v>0.029889580572530758</v>
      </c>
      <c r="AG67" s="37">
        <v>4838374</v>
      </c>
      <c r="AH67" s="41">
        <f t="shared" si="17"/>
        <v>0.05822398607661391</v>
      </c>
      <c r="AI67" s="37">
        <v>0</v>
      </c>
      <c r="AJ67" s="41">
        <f t="shared" si="18"/>
        <v>0</v>
      </c>
      <c r="AK67" s="37">
        <v>0</v>
      </c>
      <c r="AL67" s="41">
        <f t="shared" si="19"/>
        <v>0</v>
      </c>
      <c r="AM67" s="37">
        <v>1438461</v>
      </c>
      <c r="AN67" s="41">
        <f t="shared" si="20"/>
        <v>0.017310140397528616</v>
      </c>
      <c r="AO67" s="13">
        <f t="shared" si="21"/>
        <v>20648537</v>
      </c>
      <c r="AP67" s="44">
        <f t="shared" si="22"/>
        <v>0.2484801982629799</v>
      </c>
      <c r="AQ67" s="37">
        <v>6751157</v>
      </c>
      <c r="AR67" s="41">
        <f t="shared" si="23"/>
        <v>0.08124201873791372</v>
      </c>
      <c r="AS67" s="37">
        <v>6500106</v>
      </c>
      <c r="AT67" s="41">
        <f t="shared" si="24"/>
        <v>0.07822092323588761</v>
      </c>
      <c r="AU67" s="14">
        <f t="shared" si="25"/>
        <v>83099326</v>
      </c>
    </row>
    <row r="68" spans="1:47" ht="12.75">
      <c r="A68" s="22">
        <v>66</v>
      </c>
      <c r="B68" s="15" t="s">
        <v>94</v>
      </c>
      <c r="C68" s="45">
        <v>7888861</v>
      </c>
      <c r="D68" s="47">
        <f>C68/$AU68</f>
        <v>0.3420662134610565</v>
      </c>
      <c r="E68" s="45">
        <v>3441761</v>
      </c>
      <c r="F68" s="47">
        <f>E68/$AU68</f>
        <v>0.14923702584035126</v>
      </c>
      <c r="G68" s="45">
        <v>614911</v>
      </c>
      <c r="H68" s="47">
        <f>G68/$AU68</f>
        <v>0.026662946322105523</v>
      </c>
      <c r="I68" s="45">
        <v>628301</v>
      </c>
      <c r="J68" s="47">
        <f>I68/$AU68</f>
        <v>0.027243545549071692</v>
      </c>
      <c r="K68" s="45">
        <v>87582</v>
      </c>
      <c r="L68" s="47">
        <f>K68/$AU68</f>
        <v>0.0037976132558738517</v>
      </c>
      <c r="M68" s="45">
        <v>1101501</v>
      </c>
      <c r="N68" s="47">
        <f>M68/$AU68</f>
        <v>0.04776180949234207</v>
      </c>
      <c r="O68" s="16">
        <f>C68+E68+G68+I68+K68+M68</f>
        <v>13762917</v>
      </c>
      <c r="P68" s="33">
        <f>O68/$AU68</f>
        <v>0.5967691539208009</v>
      </c>
      <c r="Q68" s="45">
        <v>934647</v>
      </c>
      <c r="R68" s="47">
        <f>Q68/$AU68</f>
        <v>0.04052691005871901</v>
      </c>
      <c r="S68" s="45">
        <v>1174547</v>
      </c>
      <c r="T68" s="47">
        <f>S68/$AU68</f>
        <v>0.050929132205782754</v>
      </c>
      <c r="U68" s="17">
        <f>O68+Q68+S68</f>
        <v>15872111</v>
      </c>
      <c r="V68" s="58">
        <f>U68/$AU68</f>
        <v>0.6882251961853026</v>
      </c>
      <c r="W68" s="45">
        <v>1110221</v>
      </c>
      <c r="X68" s="47">
        <f>W68/$AU68</f>
        <v>0.04813991444074722</v>
      </c>
      <c r="Y68" s="45">
        <v>510108</v>
      </c>
      <c r="Z68" s="47">
        <f>Y68/$AU68</f>
        <v>0.02211861915379072</v>
      </c>
      <c r="AA68" s="45">
        <v>595109</v>
      </c>
      <c r="AB68" s="47">
        <f>AA68/$AU68</f>
        <v>0.025804318548215754</v>
      </c>
      <c r="AC68" s="45">
        <v>2137076</v>
      </c>
      <c r="AD68" s="47">
        <f>AC68/$AU68</f>
        <v>0.09266502416489539</v>
      </c>
      <c r="AE68" s="45">
        <v>877414</v>
      </c>
      <c r="AF68" s="47">
        <f>AE68/$AU68</f>
        <v>0.03804524944953643</v>
      </c>
      <c r="AG68" s="45">
        <v>1494068</v>
      </c>
      <c r="AH68" s="47">
        <f>AG68/$AU68</f>
        <v>0.06478377340066377</v>
      </c>
      <c r="AI68" s="45">
        <v>0</v>
      </c>
      <c r="AJ68" s="47">
        <f>AI68/$AU68</f>
        <v>0</v>
      </c>
      <c r="AK68" s="45">
        <v>5518</v>
      </c>
      <c r="AL68" s="47">
        <f>AK68/$AU68</f>
        <v>0.0002392641175802324</v>
      </c>
      <c r="AM68" s="45">
        <v>71186</v>
      </c>
      <c r="AN68" s="47">
        <f>AM68/$AU68</f>
        <v>0.003086671887290037</v>
      </c>
      <c r="AO68" s="18">
        <f>W68+Y68+AA68+AC68+AE68+AG68+AI68+AK68+AM68</f>
        <v>6800700</v>
      </c>
      <c r="AP68" s="36">
        <f>AO68/$AU68</f>
        <v>0.29488283516271957</v>
      </c>
      <c r="AQ68" s="45">
        <v>389569</v>
      </c>
      <c r="AR68" s="47">
        <f>AQ68/$AU68</f>
        <v>0.01689196865197781</v>
      </c>
      <c r="AS68" s="45">
        <v>0</v>
      </c>
      <c r="AT68" s="47">
        <f>AS68/$AU68</f>
        <v>0</v>
      </c>
      <c r="AU68" s="19">
        <f>U68+AO68+AQ68+AS68</f>
        <v>23062380</v>
      </c>
    </row>
    <row r="69" spans="1:47" ht="12.75">
      <c r="A69" s="23"/>
      <c r="B69" s="8"/>
      <c r="C69" s="10"/>
      <c r="D69" s="30"/>
      <c r="E69" s="10"/>
      <c r="F69" s="30"/>
      <c r="G69" s="10"/>
      <c r="H69" s="30"/>
      <c r="I69" s="10"/>
      <c r="J69" s="30"/>
      <c r="K69" s="10"/>
      <c r="L69" s="30"/>
      <c r="M69" s="10"/>
      <c r="N69" s="30"/>
      <c r="O69" s="10"/>
      <c r="P69" s="30"/>
      <c r="Q69" s="10"/>
      <c r="R69" s="30"/>
      <c r="S69" s="10"/>
      <c r="T69" s="30"/>
      <c r="U69" s="10"/>
      <c r="V69" s="30"/>
      <c r="W69" s="10"/>
      <c r="X69" s="30"/>
      <c r="Y69" s="10"/>
      <c r="Z69" s="30"/>
      <c r="AA69" s="10"/>
      <c r="AB69" s="30"/>
      <c r="AC69" s="10"/>
      <c r="AD69" s="30"/>
      <c r="AE69" s="10"/>
      <c r="AF69" s="30"/>
      <c r="AG69" s="10"/>
      <c r="AH69" s="30"/>
      <c r="AI69" s="10"/>
      <c r="AJ69" s="30"/>
      <c r="AK69" s="10"/>
      <c r="AL69" s="30"/>
      <c r="AM69" s="10"/>
      <c r="AN69" s="30"/>
      <c r="AO69" s="11"/>
      <c r="AP69" s="30"/>
      <c r="AQ69" s="10"/>
      <c r="AR69" s="30"/>
      <c r="AS69" s="10"/>
      <c r="AT69" s="30"/>
      <c r="AU69" s="11"/>
    </row>
    <row r="70" spans="1:47" ht="16.5" thickBot="1">
      <c r="A70" s="24"/>
      <c r="B70" s="21" t="s">
        <v>95</v>
      </c>
      <c r="C70" s="25">
        <f>SUM(C3:C68)</f>
        <v>1902555431</v>
      </c>
      <c r="D70" s="31">
        <f>C70/$AU70</f>
        <v>0.3331345144669582</v>
      </c>
      <c r="E70" s="25">
        <f>SUM(E3:E68)</f>
        <v>692789240</v>
      </c>
      <c r="F70" s="31">
        <f>E70/$AU70</f>
        <v>0.12130632481705232</v>
      </c>
      <c r="G70" s="25">
        <f>SUM(G3:G68)</f>
        <v>105746947</v>
      </c>
      <c r="H70" s="31">
        <f>G70/$AU70</f>
        <v>0.01851612692655795</v>
      </c>
      <c r="I70" s="25">
        <f>SUM(I3:I68)</f>
        <v>109413588</v>
      </c>
      <c r="J70" s="31">
        <f>I70/$AU70</f>
        <v>0.01915815009674102</v>
      </c>
      <c r="K70" s="25">
        <f>SUM(K3:K68)</f>
        <v>18542201</v>
      </c>
      <c r="L70" s="31">
        <f>K70/$AU70</f>
        <v>0.0032467107273910206</v>
      </c>
      <c r="M70" s="25">
        <f>SUM(M3:M68)</f>
        <v>247686506</v>
      </c>
      <c r="N70" s="31">
        <f>M70/$AU70</f>
        <v>0.0433695242576758</v>
      </c>
      <c r="O70" s="26">
        <f>SUM(O3:O68)</f>
        <v>3076733913</v>
      </c>
      <c r="P70" s="34">
        <f>O70/$AU70</f>
        <v>0.5387313512923763</v>
      </c>
      <c r="Q70" s="25">
        <f>SUM(Q3:Q68)</f>
        <v>212565157</v>
      </c>
      <c r="R70" s="31">
        <f>Q70/$AU70</f>
        <v>0.03721983034815859</v>
      </c>
      <c r="S70" s="25">
        <f>SUM(S3:S68)</f>
        <v>235590732</v>
      </c>
      <c r="T70" s="31">
        <f>S70/$AU70</f>
        <v>0.04125157293129888</v>
      </c>
      <c r="U70" s="27">
        <f>SUM(U3:U68)</f>
        <v>3524889802</v>
      </c>
      <c r="V70" s="32">
        <f>U70/$AU70</f>
        <v>0.6172027545718337</v>
      </c>
      <c r="W70" s="25">
        <f>SUM(W3:W68)</f>
        <v>267296846</v>
      </c>
      <c r="X70" s="31">
        <f>W70/$AU70</f>
        <v>0.046803264472539456</v>
      </c>
      <c r="Y70" s="25">
        <f>SUM(Y3:Y68)</f>
        <v>118065654</v>
      </c>
      <c r="Z70" s="31">
        <f>Y70/$AU70</f>
        <v>0.020673113476562817</v>
      </c>
      <c r="AA70" s="25">
        <f>SUM(AA3:AA68)</f>
        <v>53667923</v>
      </c>
      <c r="AB70" s="31">
        <f>AA70/$AU70</f>
        <v>0.009397170342447225</v>
      </c>
      <c r="AC70" s="25">
        <f>SUM(AC3:AC68)</f>
        <v>461177881</v>
      </c>
      <c r="AD70" s="31">
        <f>AC70/$AU70</f>
        <v>0.08075153394562812</v>
      </c>
      <c r="AE70" s="25">
        <f>SUM(AE3:AE68)</f>
        <v>271779055</v>
      </c>
      <c r="AF70" s="31">
        <f>AE70/$AU70</f>
        <v>0.04758809233858991</v>
      </c>
      <c r="AG70" s="25">
        <f>SUM(AG3:AG68)</f>
        <v>317692457</v>
      </c>
      <c r="AH70" s="31">
        <f>AG70/$AU70</f>
        <v>0.0556274580430398</v>
      </c>
      <c r="AI70" s="25">
        <f>SUM(AI3:AI68)</f>
        <v>86013</v>
      </c>
      <c r="AJ70" s="31">
        <f>AI70/$AU70</f>
        <v>1.5060743317100481E-05</v>
      </c>
      <c r="AK70" s="25">
        <f>SUM(AK3:AK68)</f>
        <v>7903159</v>
      </c>
      <c r="AL70" s="31">
        <f>AK70/$AU70</f>
        <v>0.0013838309219912398</v>
      </c>
      <c r="AM70" s="25">
        <f>SUM(AM3:AM68)</f>
        <v>58291969</v>
      </c>
      <c r="AN70" s="31">
        <f>AM70/$AU70</f>
        <v>0.010206833647906461</v>
      </c>
      <c r="AO70" s="28">
        <f>SUM(W70:AM70)</f>
        <v>1555960957.2622395</v>
      </c>
      <c r="AP70" s="35">
        <f>AO70/$AU70</f>
        <v>0.27244635797793987</v>
      </c>
      <c r="AQ70" s="25">
        <f>SUM(AQ3:AQ68)</f>
        <v>323320549</v>
      </c>
      <c r="AR70" s="31">
        <f>AQ70/$AU70</f>
        <v>0.05661292825076452</v>
      </c>
      <c r="AS70" s="25">
        <f>SUM(AS3:AS68)</f>
        <v>306901392</v>
      </c>
      <c r="AT70" s="31">
        <f>AS70/$AU70</f>
        <v>0.05373795924537959</v>
      </c>
      <c r="AU70" s="29">
        <f>SUM(AU3:AU68)</f>
        <v>5711072700</v>
      </c>
    </row>
    <row r="71" ht="13.5" thickTop="1"/>
  </sheetData>
  <mergeCells count="4">
    <mergeCell ref="O1:O2"/>
    <mergeCell ref="AU1:AU2"/>
    <mergeCell ref="U1:U2"/>
    <mergeCell ref="AO1:AO2"/>
  </mergeCells>
  <printOptions horizontalCentered="1"/>
  <pageMargins left="0.25" right="0.25" top="0.87" bottom="0.53" header="0.36" footer="0.5"/>
  <pageSetup horizontalDpi="600" verticalDpi="600" orientation="portrait" paperSize="5" scale="95" r:id="rId1"/>
  <headerFooter alignWithMargins="0">
    <oddHeader>&amp;C&amp;12Expenditures by Group (% of Total) - FY 2002-2003</oddHeader>
  </headerFooter>
  <colBreaks count="5" manualBreakCount="5">
    <brk id="8" max="65535" man="1"/>
    <brk id="16" max="65535" man="1"/>
    <brk id="24" max="65535" man="1"/>
    <brk id="32" max="69" man="1"/>
    <brk id="4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cstevens</dc:creator>
  <cp:keywords/>
  <dc:description/>
  <cp:lastModifiedBy>pmatherne</cp:lastModifiedBy>
  <cp:lastPrinted>2004-05-19T19:16:46Z</cp:lastPrinted>
  <dcterms:created xsi:type="dcterms:W3CDTF">2003-04-30T19:33:38Z</dcterms:created>
  <dcterms:modified xsi:type="dcterms:W3CDTF">2004-05-20T16:01:12Z</dcterms:modified>
  <cp:category/>
  <cp:version/>
  <cp:contentType/>
  <cp:contentStatus/>
</cp:coreProperties>
</file>