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Expend by Group - per pupil" sheetId="1" r:id="rId1"/>
  </sheets>
  <definedNames>
    <definedName name="_xlnm.Print_Titles" localSheetId="0">'Expend by Group - per pupil'!$A:$B</definedName>
  </definedNames>
  <calcPr fullCalcOnLoad="1"/>
</workbook>
</file>

<file path=xl/sharedStrings.xml><?xml version="1.0" encoding="utf-8"?>
<sst xmlns="http://schemas.openxmlformats.org/spreadsheetml/2006/main" count="135" uniqueCount="114">
  <si>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</si>
  <si>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</si>
  <si>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</si>
  <si>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</si>
  <si>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</si>
  <si>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</si>
  <si>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</si>
  <si>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</si>
  <si>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</si>
  <si>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</si>
  <si>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</si>
  <si>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</si>
  <si>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</si>
  <si>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</si>
  <si>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</si>
  <si>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</si>
  <si>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</si>
  <si>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</si>
  <si>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</si>
  <si>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</si>
  <si>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</si>
  <si>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</si>
  <si>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</si>
  <si>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</si>
  <si>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</si>
  <si>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</si>
  <si>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</si>
  <si>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</si>
  <si>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</si>
  <si>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</si>
  <si>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</si>
  <si>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</si>
  <si>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</si>
  <si>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</si>
  <si>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</si>
  <si>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</si>
  <si>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</si>
  <si>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</si>
  <si>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</si>
  <si>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</si>
  <si>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</si>
  <si>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</si>
  <si>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</si>
  <si>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</si>
  <si>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</si>
  <si>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</si>
  <si>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</si>
  <si>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</si>
  <si>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</si>
  <si>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</si>
  <si>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</si>
  <si>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</si>
  <si>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</si>
  <si>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</si>
  <si>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</si>
  <si>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</si>
  <si>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</si>
  <si>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</si>
  <si>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</si>
  <si>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</si>
  <si>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</si>
  <si>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</si>
  <si>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</si>
  <si>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</si>
  <si>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</si>
  <si>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</si>
  <si>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</si>
  <si>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</si>
  <si>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</si>
  <si>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</si>
  <si>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</si>
  <si>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</si>
  <si>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</si>
  <si>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</si>
  <si>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</si>
  <si>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</si>
  <si>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</si>
  <si>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</si>
  <si>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</si>
  <si>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</si>
  <si>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</si>
  <si>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</si>
  <si>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</si>
  <si>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</si>
  <si>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</si>
  <si>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</si>
  <si>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</si>
  <si>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</si>
  <si>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</si>
  <si>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</si>
  <si>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</si>
  <si>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</si>
  <si>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</si>
  <si>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</si>
  <si>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</si>
  <si>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</si>
  <si>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</si>
  <si>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</si>
  <si>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</si>
  <si>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</si>
  <si>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</si>
  <si>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</si>
  <si>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</si>
  <si>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</si>
  <si>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</si>
  <si>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</si>
  <si>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</si>
  <si>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</si>
  <si>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</si>
  <si>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</si>
  <si>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</si>
  <si>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</si>
  <si>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Per Pupil</t>
  </si>
  <si>
    <t>Oct. 2002 Elementary Secondary Membership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</si>
</sst>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0.0%"/>
    <numFmt numFmtId="174" formatCode="&quot;$&quot;#,##0.0_);[Red]\(&quot;$&quot;#,##0.0\)"/>
    <numFmt numFmtId="175" formatCode="&quot;$&quot;#,##0.000_);[Red]\(&quot;$&quot;#,##0.000\)"/>
    <numFmt numFmtId="176" formatCode="&quot;$&quot;#,##0.0000_);[Red]\(&quot;$&quot;#,##0.0000\)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2" borderId="1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left" wrapText="1"/>
      <protection/>
    </xf>
    <xf numFmtId="170" fontId="4" fillId="3" borderId="2" xfId="19" applyNumberFormat="1" applyFont="1" applyFill="1" applyBorder="1" applyAlignment="1">
      <alignment horizontal="right" wrapText="1"/>
      <protection/>
    </xf>
    <xf numFmtId="170" fontId="2" fillId="2" borderId="2" xfId="0" applyNumberFormat="1" applyFont="1" applyFill="1" applyBorder="1" applyAlignment="1">
      <alignment/>
    </xf>
    <xf numFmtId="0" fontId="4" fillId="0" borderId="3" xfId="19" applyFont="1" applyFill="1" applyBorder="1" applyAlignment="1">
      <alignment horizontal="left" wrapText="1"/>
      <protection/>
    </xf>
    <xf numFmtId="170" fontId="2" fillId="4" borderId="3" xfId="0" applyNumberFormat="1" applyFont="1" applyFill="1" applyBorder="1" applyAlignment="1">
      <alignment/>
    </xf>
    <xf numFmtId="170" fontId="2" fillId="5" borderId="3" xfId="0" applyNumberFormat="1" applyFont="1" applyFill="1" applyBorder="1" applyAlignment="1">
      <alignment/>
    </xf>
    <xf numFmtId="0" fontId="4" fillId="0" borderId="1" xfId="19" applyFont="1" applyFill="1" applyBorder="1" applyAlignment="1">
      <alignment horizontal="left" wrapText="1"/>
      <protection/>
    </xf>
    <xf numFmtId="170" fontId="4" fillId="6" borderId="1" xfId="19" applyNumberFormat="1" applyFont="1" applyFill="1" applyBorder="1" applyAlignment="1">
      <alignment horizontal="right" wrapText="1"/>
      <protection/>
    </xf>
    <xf numFmtId="170" fontId="4" fillId="7" borderId="1" xfId="19" applyNumberFormat="1" applyFont="1" applyFill="1" applyBorder="1" applyAlignment="1">
      <alignment horizontal="right" wrapText="1"/>
      <protection/>
    </xf>
    <xf numFmtId="170" fontId="2" fillId="4" borderId="1" xfId="0" applyNumberFormat="1" applyFont="1" applyFill="1" applyBorder="1" applyAlignment="1">
      <alignment/>
    </xf>
    <xf numFmtId="170" fontId="2" fillId="5" borderId="1" xfId="0" applyNumberFormat="1" applyFont="1" applyFill="1" applyBorder="1" applyAlignment="1">
      <alignment/>
    </xf>
    <xf numFmtId="0" fontId="4" fillId="2" borderId="4" xfId="19" applyFont="1" applyFill="1" applyBorder="1" applyAlignment="1">
      <alignment horizontal="center"/>
      <protection/>
    </xf>
    <xf numFmtId="0" fontId="5" fillId="0" borderId="5" xfId="0" applyFont="1" applyBorder="1" applyAlignment="1">
      <alignment horizontal="left"/>
    </xf>
    <xf numFmtId="0" fontId="4" fillId="0" borderId="6" xfId="19" applyFont="1" applyFill="1" applyBorder="1" applyAlignment="1">
      <alignment horizontal="right" wrapText="1"/>
      <protection/>
    </xf>
    <xf numFmtId="0" fontId="4" fillId="3" borderId="7" xfId="19" applyFont="1" applyFill="1" applyBorder="1" applyAlignment="1">
      <alignment horizontal="left" wrapText="1"/>
      <protection/>
    </xf>
    <xf numFmtId="0" fontId="5" fillId="0" borderId="8" xfId="0" applyFont="1" applyBorder="1" applyAlignment="1">
      <alignment horizontal="left"/>
    </xf>
    <xf numFmtId="170" fontId="3" fillId="0" borderId="5" xfId="0" applyNumberFormat="1" applyFont="1" applyBorder="1" applyAlignment="1">
      <alignment/>
    </xf>
    <xf numFmtId="170" fontId="3" fillId="8" borderId="5" xfId="0" applyNumberFormat="1" applyFont="1" applyFill="1" applyBorder="1" applyAlignment="1">
      <alignment/>
    </xf>
    <xf numFmtId="170" fontId="3" fillId="9" borderId="5" xfId="0" applyNumberFormat="1" applyFont="1" applyFill="1" applyBorder="1" applyAlignment="1">
      <alignment/>
    </xf>
    <xf numFmtId="170" fontId="3" fillId="4" borderId="5" xfId="0" applyNumberFormat="1" applyFont="1" applyFill="1" applyBorder="1" applyAlignment="1">
      <alignment/>
    </xf>
    <xf numFmtId="170" fontId="3" fillId="5" borderId="5" xfId="0" applyNumberFormat="1" applyFont="1" applyFill="1" applyBorder="1" applyAlignment="1">
      <alignment/>
    </xf>
    <xf numFmtId="170" fontId="4" fillId="0" borderId="3" xfId="19" applyNumberFormat="1" applyFont="1" applyFill="1" applyBorder="1" applyAlignment="1">
      <alignment horizontal="right" wrapText="1"/>
      <protection/>
    </xf>
    <xf numFmtId="170" fontId="4" fillId="6" borderId="3" xfId="19" applyNumberFormat="1" applyFont="1" applyFill="1" applyBorder="1" applyAlignment="1">
      <alignment horizontal="right" wrapText="1"/>
      <protection/>
    </xf>
    <xf numFmtId="170" fontId="4" fillId="7" borderId="3" xfId="19" applyNumberFormat="1" applyFont="1" applyFill="1" applyBorder="1" applyAlignment="1">
      <alignment horizontal="right" wrapText="1"/>
      <protection/>
    </xf>
    <xf numFmtId="170" fontId="4" fillId="0" borderId="1" xfId="19" applyNumberFormat="1" applyFont="1" applyFill="1" applyBorder="1" applyAlignment="1">
      <alignment horizontal="right" wrapText="1"/>
      <protection/>
    </xf>
    <xf numFmtId="170" fontId="4" fillId="0" borderId="9" xfId="19" applyNumberFormat="1" applyFont="1" applyFill="1" applyBorder="1" applyAlignment="1">
      <alignment horizontal="right" wrapText="1"/>
      <protection/>
    </xf>
    <xf numFmtId="170" fontId="4" fillId="0" borderId="10" xfId="19" applyNumberFormat="1" applyFont="1" applyFill="1" applyBorder="1" applyAlignment="1">
      <alignment horizontal="right" wrapText="1"/>
      <protection/>
    </xf>
    <xf numFmtId="0" fontId="4" fillId="0" borderId="11" xfId="19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0" fontId="4" fillId="0" borderId="13" xfId="19" applyFont="1" applyFill="1" applyBorder="1" applyAlignment="1">
      <alignment horizontal="right" wrapText="1"/>
      <protection/>
    </xf>
    <xf numFmtId="170" fontId="4" fillId="6" borderId="14" xfId="19" applyNumberFormat="1" applyFont="1" applyFill="1" applyBorder="1" applyAlignment="1">
      <alignment horizontal="right" wrapText="1"/>
      <protection/>
    </xf>
    <xf numFmtId="170" fontId="4" fillId="7" borderId="14" xfId="19" applyNumberFormat="1" applyFont="1" applyFill="1" applyBorder="1" applyAlignment="1">
      <alignment horizontal="right" wrapText="1"/>
      <protection/>
    </xf>
    <xf numFmtId="0" fontId="3" fillId="0" borderId="14" xfId="0" applyFont="1" applyBorder="1" applyAlignment="1">
      <alignment horizontal="center" vertical="center" wrapText="1"/>
    </xf>
    <xf numFmtId="0" fontId="4" fillId="2" borderId="2" xfId="19" applyFont="1" applyFill="1" applyBorder="1" applyAlignment="1">
      <alignment horizontal="center"/>
      <protection/>
    </xf>
    <xf numFmtId="3" fontId="4" fillId="3" borderId="3" xfId="19" applyNumberFormat="1" applyFont="1" applyFill="1" applyBorder="1" applyAlignment="1">
      <alignment horizontal="right" wrapText="1"/>
      <protection/>
    </xf>
    <xf numFmtId="3" fontId="4" fillId="3" borderId="1" xfId="19" applyNumberFormat="1" applyFont="1" applyFill="1" applyBorder="1" applyAlignment="1">
      <alignment horizontal="right" wrapText="1"/>
      <protection/>
    </xf>
    <xf numFmtId="3" fontId="4" fillId="3" borderId="9" xfId="19" applyNumberFormat="1" applyFont="1" applyFill="1" applyBorder="1" applyAlignment="1">
      <alignment horizontal="right" wrapText="1"/>
      <protection/>
    </xf>
    <xf numFmtId="6" fontId="2" fillId="0" borderId="0" xfId="0" applyNumberFormat="1" applyFont="1" applyAlignment="1">
      <alignment horizontal="center" wrapText="1"/>
    </xf>
    <xf numFmtId="6" fontId="4" fillId="0" borderId="15" xfId="19" applyNumberFormat="1" applyFont="1" applyFill="1" applyBorder="1" applyAlignment="1">
      <alignment horizontal="center" wrapText="1"/>
      <protection/>
    </xf>
    <xf numFmtId="6" fontId="4" fillId="0" borderId="16" xfId="20" applyNumberFormat="1" applyFont="1" applyFill="1" applyBorder="1" applyAlignment="1">
      <alignment horizontal="right" wrapText="1"/>
    </xf>
    <xf numFmtId="6" fontId="4" fillId="0" borderId="3" xfId="19" applyNumberFormat="1" applyFont="1" applyFill="1" applyBorder="1" applyAlignment="1">
      <alignment horizontal="right" wrapText="1"/>
      <protection/>
    </xf>
    <xf numFmtId="6" fontId="4" fillId="0" borderId="1" xfId="19" applyNumberFormat="1" applyFont="1" applyFill="1" applyBorder="1" applyAlignment="1">
      <alignment horizontal="right" wrapText="1"/>
      <protection/>
    </xf>
    <xf numFmtId="6" fontId="4" fillId="3" borderId="2" xfId="19" applyNumberFormat="1" applyFont="1" applyFill="1" applyBorder="1" applyAlignment="1">
      <alignment horizontal="right" wrapText="1"/>
      <protection/>
    </xf>
    <xf numFmtId="6" fontId="3" fillId="0" borderId="5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6" fontId="4" fillId="9" borderId="15" xfId="19" applyNumberFormat="1" applyFont="1" applyFill="1" applyBorder="1" applyAlignment="1">
      <alignment horizontal="center" wrapText="1"/>
      <protection/>
    </xf>
    <xf numFmtId="6" fontId="4" fillId="7" borderId="14" xfId="19" applyNumberFormat="1" applyFont="1" applyFill="1" applyBorder="1" applyAlignment="1">
      <alignment horizontal="right" wrapText="1"/>
      <protection/>
    </xf>
    <xf numFmtId="6" fontId="4" fillId="7" borderId="3" xfId="19" applyNumberFormat="1" applyFont="1" applyFill="1" applyBorder="1" applyAlignment="1">
      <alignment horizontal="right" wrapText="1"/>
      <protection/>
    </xf>
    <xf numFmtId="6" fontId="4" fillId="7" borderId="1" xfId="19" applyNumberFormat="1" applyFont="1" applyFill="1" applyBorder="1" applyAlignment="1">
      <alignment horizontal="right" wrapText="1"/>
      <protection/>
    </xf>
    <xf numFmtId="6" fontId="4" fillId="7" borderId="17" xfId="19" applyNumberFormat="1" applyFont="1" applyFill="1" applyBorder="1" applyAlignment="1">
      <alignment horizontal="right" wrapText="1"/>
      <protection/>
    </xf>
    <xf numFmtId="6" fontId="3" fillId="9" borderId="5" xfId="0" applyNumberFormat="1" applyFont="1" applyFill="1" applyBorder="1" applyAlignment="1">
      <alignment/>
    </xf>
    <xf numFmtId="6" fontId="4" fillId="4" borderId="15" xfId="19" applyNumberFormat="1" applyFont="1" applyFill="1" applyBorder="1" applyAlignment="1">
      <alignment horizontal="center" wrapText="1"/>
      <protection/>
    </xf>
    <xf numFmtId="6" fontId="4" fillId="10" borderId="17" xfId="20" applyNumberFormat="1" applyFont="1" applyFill="1" applyBorder="1" applyAlignment="1">
      <alignment horizontal="right" wrapText="1"/>
    </xf>
    <xf numFmtId="6" fontId="4" fillId="10" borderId="3" xfId="19" applyNumberFormat="1" applyFont="1" applyFill="1" applyBorder="1" applyAlignment="1">
      <alignment horizontal="right" wrapText="1"/>
      <protection/>
    </xf>
    <xf numFmtId="6" fontId="4" fillId="10" borderId="1" xfId="19" applyNumberFormat="1" applyFont="1" applyFill="1" applyBorder="1" applyAlignment="1">
      <alignment horizontal="right" wrapText="1"/>
      <protection/>
    </xf>
    <xf numFmtId="6" fontId="4" fillId="10" borderId="18" xfId="19" applyNumberFormat="1" applyFont="1" applyFill="1" applyBorder="1" applyAlignment="1">
      <alignment horizontal="right" wrapText="1"/>
      <protection/>
    </xf>
    <xf numFmtId="6" fontId="3" fillId="4" borderId="5" xfId="0" applyNumberFormat="1" applyFont="1" applyFill="1" applyBorder="1" applyAlignment="1">
      <alignment/>
    </xf>
    <xf numFmtId="170" fontId="2" fillId="2" borderId="19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tabSelected="1" workbookViewId="0" topLeftCell="A1">
      <pane xSplit="2" ySplit="2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5" sqref="C75"/>
    </sheetView>
  </sheetViews>
  <sheetFormatPr defaultColWidth="9.140625" defaultRowHeight="12.75"/>
  <cols>
    <col min="1" max="1" width="4.140625" style="1" bestFit="1" customWidth="1"/>
    <col min="2" max="2" width="17.28125" style="1" bestFit="1" customWidth="1"/>
    <col min="3" max="3" width="11.57421875" style="1" customWidth="1"/>
    <col min="4" max="4" width="11.7109375" style="1" bestFit="1" customWidth="1"/>
    <col min="5" max="5" width="9.8515625" style="48" bestFit="1" customWidth="1"/>
    <col min="6" max="6" width="13.421875" style="1" bestFit="1" customWidth="1"/>
    <col min="7" max="7" width="9.8515625" style="48" bestFit="1" customWidth="1"/>
    <col min="8" max="8" width="12.7109375" style="1" customWidth="1"/>
    <col min="9" max="9" width="9.8515625" style="48" bestFit="1" customWidth="1"/>
    <col min="10" max="10" width="13.421875" style="1" customWidth="1"/>
    <col min="11" max="11" width="9.8515625" style="48" bestFit="1" customWidth="1"/>
    <col min="12" max="12" width="9.421875" style="1" customWidth="1"/>
    <col min="13" max="13" width="9.8515625" style="48" bestFit="1" customWidth="1"/>
    <col min="14" max="14" width="11.421875" style="1" customWidth="1"/>
    <col min="15" max="15" width="9.8515625" style="48" bestFit="1" customWidth="1"/>
    <col min="16" max="16" width="11.7109375" style="1" customWidth="1"/>
    <col min="17" max="17" width="9.8515625" style="48" bestFit="1" customWidth="1"/>
    <col min="18" max="18" width="11.140625" style="1" customWidth="1"/>
    <col min="19" max="19" width="9.8515625" style="48" bestFit="1" customWidth="1"/>
    <col min="20" max="20" width="11.7109375" style="1" customWidth="1"/>
    <col min="21" max="21" width="9.8515625" style="48" bestFit="1" customWidth="1"/>
    <col min="22" max="22" width="11.57421875" style="1" customWidth="1"/>
    <col min="23" max="23" width="9.8515625" style="48" customWidth="1"/>
    <col min="24" max="24" width="12.00390625" style="1" customWidth="1"/>
    <col min="25" max="25" width="9.8515625" style="48" bestFit="1" customWidth="1"/>
    <col min="26" max="26" width="11.8515625" style="1" customWidth="1"/>
    <col min="27" max="27" width="9.8515625" style="48" bestFit="1" customWidth="1"/>
    <col min="28" max="28" width="11.00390625" style="1" customWidth="1"/>
    <col min="29" max="29" width="9.8515625" style="48" bestFit="1" customWidth="1"/>
    <col min="30" max="30" width="11.421875" style="1" customWidth="1"/>
    <col min="31" max="31" width="9.8515625" style="48" bestFit="1" customWidth="1"/>
    <col min="32" max="32" width="12.00390625" style="1" customWidth="1"/>
    <col min="33" max="33" width="9.8515625" style="48" bestFit="1" customWidth="1"/>
    <col min="34" max="34" width="11.140625" style="1" customWidth="1"/>
    <col min="35" max="35" width="9.8515625" style="48" bestFit="1" customWidth="1"/>
    <col min="36" max="36" width="9.421875" style="1" customWidth="1"/>
    <col min="37" max="37" width="9.8515625" style="48" bestFit="1" customWidth="1"/>
    <col min="38" max="38" width="10.140625" style="1" customWidth="1"/>
    <col min="39" max="39" width="9.8515625" style="48" bestFit="1" customWidth="1"/>
    <col min="40" max="40" width="10.7109375" style="1" customWidth="1"/>
    <col min="41" max="41" width="9.8515625" style="48" bestFit="1" customWidth="1"/>
    <col min="42" max="42" width="13.8515625" style="1" customWidth="1"/>
    <col min="43" max="43" width="9.8515625" style="48" customWidth="1"/>
    <col min="44" max="44" width="12.7109375" style="1" customWidth="1"/>
    <col min="45" max="45" width="9.8515625" style="48" bestFit="1" customWidth="1"/>
    <col min="46" max="46" width="11.421875" style="1" customWidth="1"/>
    <col min="47" max="47" width="9.8515625" style="48" bestFit="1" customWidth="1"/>
    <col min="48" max="48" width="13.8515625" style="1" customWidth="1"/>
    <col min="49" max="49" width="4.28125" style="0" customWidth="1"/>
    <col min="53" max="16384" width="9.140625" style="1" customWidth="1"/>
  </cols>
  <sheetData>
    <row r="1" spans="1:48" ht="51" customHeight="1">
      <c r="A1" s="2"/>
      <c r="B1" s="2"/>
      <c r="C1" s="63" t="s">
        <v>113</v>
      </c>
      <c r="D1" s="36" t="s">
        <v>23</v>
      </c>
      <c r="E1" s="41"/>
      <c r="F1" s="36" t="s">
        <v>24</v>
      </c>
      <c r="G1" s="41"/>
      <c r="H1" s="36" t="s">
        <v>25</v>
      </c>
      <c r="I1" s="41"/>
      <c r="J1" s="36" t="s">
        <v>1</v>
      </c>
      <c r="K1" s="41"/>
      <c r="L1" s="36" t="s">
        <v>26</v>
      </c>
      <c r="M1" s="41"/>
      <c r="N1" s="36" t="s">
        <v>2</v>
      </c>
      <c r="O1" s="41"/>
      <c r="P1" s="65" t="s">
        <v>27</v>
      </c>
      <c r="Q1" s="41"/>
      <c r="R1" s="36" t="s">
        <v>12</v>
      </c>
      <c r="S1" s="41"/>
      <c r="T1" s="36" t="s">
        <v>3</v>
      </c>
      <c r="U1" s="41"/>
      <c r="V1" s="69" t="s">
        <v>15</v>
      </c>
      <c r="W1" s="41"/>
      <c r="X1" s="36" t="s">
        <v>4</v>
      </c>
      <c r="Y1" s="41"/>
      <c r="Z1" s="36" t="s">
        <v>97</v>
      </c>
      <c r="AA1" s="41"/>
      <c r="AB1" s="36" t="s">
        <v>5</v>
      </c>
      <c r="AC1" s="41"/>
      <c r="AD1" s="36" t="s">
        <v>13</v>
      </c>
      <c r="AE1" s="41"/>
      <c r="AF1" s="36" t="s">
        <v>6</v>
      </c>
      <c r="AG1" s="41"/>
      <c r="AH1" s="36" t="s">
        <v>8</v>
      </c>
      <c r="AI1" s="41"/>
      <c r="AJ1" s="36" t="s">
        <v>9</v>
      </c>
      <c r="AK1" s="41"/>
      <c r="AL1" s="36" t="s">
        <v>10</v>
      </c>
      <c r="AM1" s="41"/>
      <c r="AN1" s="36" t="s">
        <v>7</v>
      </c>
      <c r="AO1" s="41"/>
      <c r="AP1" s="71" t="s">
        <v>16</v>
      </c>
      <c r="AQ1" s="41"/>
      <c r="AR1" s="36" t="s">
        <v>98</v>
      </c>
      <c r="AS1" s="41"/>
      <c r="AT1" s="36" t="s">
        <v>14</v>
      </c>
      <c r="AU1" s="41"/>
      <c r="AV1" s="67" t="s">
        <v>28</v>
      </c>
    </row>
    <row r="2" spans="1:48" ht="25.5">
      <c r="A2" s="15" t="s">
        <v>0</v>
      </c>
      <c r="B2" s="37" t="s">
        <v>96</v>
      </c>
      <c r="C2" s="64"/>
      <c r="D2" s="3" t="s">
        <v>17</v>
      </c>
      <c r="E2" s="42" t="s">
        <v>112</v>
      </c>
      <c r="F2" s="3" t="s">
        <v>18</v>
      </c>
      <c r="G2" s="42" t="s">
        <v>112</v>
      </c>
      <c r="H2" s="3" t="s">
        <v>19</v>
      </c>
      <c r="I2" s="42" t="s">
        <v>112</v>
      </c>
      <c r="J2" s="3" t="s">
        <v>20</v>
      </c>
      <c r="K2" s="42" t="s">
        <v>112</v>
      </c>
      <c r="L2" s="3" t="s">
        <v>21</v>
      </c>
      <c r="M2" s="42" t="s">
        <v>112</v>
      </c>
      <c r="N2" s="3" t="s">
        <v>22</v>
      </c>
      <c r="O2" s="42" t="s">
        <v>112</v>
      </c>
      <c r="P2" s="66"/>
      <c r="Q2" s="42" t="s">
        <v>112</v>
      </c>
      <c r="R2" s="3" t="s">
        <v>99</v>
      </c>
      <c r="S2" s="42" t="s">
        <v>112</v>
      </c>
      <c r="T2" s="3" t="s">
        <v>100</v>
      </c>
      <c r="U2" s="42" t="s">
        <v>112</v>
      </c>
      <c r="V2" s="70"/>
      <c r="W2" s="49" t="s">
        <v>112</v>
      </c>
      <c r="X2" s="3" t="s">
        <v>101</v>
      </c>
      <c r="Y2" s="42" t="s">
        <v>112</v>
      </c>
      <c r="Z2" s="3" t="s">
        <v>102</v>
      </c>
      <c r="AA2" s="42" t="s">
        <v>112</v>
      </c>
      <c r="AB2" s="3" t="s">
        <v>103</v>
      </c>
      <c r="AC2" s="42" t="s">
        <v>112</v>
      </c>
      <c r="AD2" s="3" t="s">
        <v>104</v>
      </c>
      <c r="AE2" s="42" t="s">
        <v>112</v>
      </c>
      <c r="AF2" s="3" t="s">
        <v>105</v>
      </c>
      <c r="AG2" s="42" t="s">
        <v>112</v>
      </c>
      <c r="AH2" s="3" t="s">
        <v>106</v>
      </c>
      <c r="AI2" s="42" t="s">
        <v>112</v>
      </c>
      <c r="AJ2" s="3" t="s">
        <v>107</v>
      </c>
      <c r="AK2" s="42" t="s">
        <v>112</v>
      </c>
      <c r="AL2" s="3" t="s">
        <v>108</v>
      </c>
      <c r="AM2" s="42" t="s">
        <v>112</v>
      </c>
      <c r="AN2" s="3" t="s">
        <v>109</v>
      </c>
      <c r="AO2" s="42" t="s">
        <v>112</v>
      </c>
      <c r="AP2" s="72"/>
      <c r="AQ2" s="55" t="s">
        <v>112</v>
      </c>
      <c r="AR2" s="3" t="s">
        <v>110</v>
      </c>
      <c r="AS2" s="42" t="s">
        <v>112</v>
      </c>
      <c r="AT2" s="3" t="s">
        <v>111</v>
      </c>
      <c r="AU2" s="42" t="s">
        <v>112</v>
      </c>
      <c r="AV2" s="68" t="s">
        <v>11</v>
      </c>
    </row>
    <row r="3" spans="1:48" ht="12.75">
      <c r="A3" s="32">
        <v>1</v>
      </c>
      <c r="B3" s="7" t="s">
        <v>29</v>
      </c>
      <c r="C3" s="38">
        <v>9666</v>
      </c>
      <c r="D3" s="25">
        <v>28848790</v>
      </c>
      <c r="E3" s="43">
        <f>D3/$C3</f>
        <v>2984.56341816677</v>
      </c>
      <c r="F3" s="25">
        <v>7328740</v>
      </c>
      <c r="G3" s="43">
        <f aca="true" t="shared" si="0" ref="G3:G66">F3/$C3</f>
        <v>758.1978067452927</v>
      </c>
      <c r="H3" s="25">
        <v>1493534</v>
      </c>
      <c r="I3" s="43">
        <f aca="true" t="shared" si="1" ref="I3:I66">H3/$C3</f>
        <v>154.51417339126837</v>
      </c>
      <c r="J3" s="25">
        <v>162665</v>
      </c>
      <c r="K3" s="43">
        <f>J3/$C3</f>
        <v>16.828574384440305</v>
      </c>
      <c r="L3" s="25">
        <v>222325</v>
      </c>
      <c r="M3" s="43">
        <f aca="true" t="shared" si="2" ref="K3:M66">L3/$C3</f>
        <v>23.000724187875026</v>
      </c>
      <c r="N3" s="25">
        <v>1784274</v>
      </c>
      <c r="O3" s="43">
        <f aca="true" t="shared" si="3" ref="O3:O34">N3/$C3</f>
        <v>184.59279950341403</v>
      </c>
      <c r="P3" s="34">
        <f>D3+F3+H3+J3+L3+N3</f>
        <v>39840328</v>
      </c>
      <c r="Q3" s="43">
        <f aca="true" t="shared" si="4" ref="Q3:Q18">P3/$C3</f>
        <v>4121.697496379061</v>
      </c>
      <c r="R3" s="25">
        <v>3187287</v>
      </c>
      <c r="S3" s="43">
        <f aca="true" t="shared" si="5" ref="S3:S34">R3/$C3</f>
        <v>329.74208566108007</v>
      </c>
      <c r="T3" s="25">
        <v>2385024</v>
      </c>
      <c r="U3" s="43">
        <f aca="true" t="shared" si="6" ref="U3:U34">T3/$C3</f>
        <v>246.74363749224085</v>
      </c>
      <c r="V3" s="35">
        <f>P3+R3+T3</f>
        <v>45412639</v>
      </c>
      <c r="W3" s="50">
        <f aca="true" t="shared" si="7" ref="W3:W34">V3/$C3</f>
        <v>4698.183219532381</v>
      </c>
      <c r="X3" s="25">
        <v>3601247</v>
      </c>
      <c r="Y3" s="43">
        <f aca="true" t="shared" si="8" ref="Y3:Y34">X3/$C3</f>
        <v>372.5684874818953</v>
      </c>
      <c r="Z3" s="25">
        <v>942683</v>
      </c>
      <c r="AA3" s="43">
        <f aca="true" t="shared" si="9" ref="AA3:AA34">Z3/$C3</f>
        <v>97.52565694185806</v>
      </c>
      <c r="AB3" s="25">
        <v>465519</v>
      </c>
      <c r="AC3" s="43">
        <f aca="true" t="shared" si="10" ref="AC3:AC34">AB3/$C3</f>
        <v>48.160459342023586</v>
      </c>
      <c r="AD3" s="25">
        <v>6100281</v>
      </c>
      <c r="AE3" s="43">
        <f aca="true" t="shared" si="11" ref="AE3:AE34">AD3/$C3</f>
        <v>631.1070763500932</v>
      </c>
      <c r="AF3" s="25">
        <v>2617525</v>
      </c>
      <c r="AG3" s="43">
        <f aca="true" t="shared" si="12" ref="AG3:AG18">AF3/$C3</f>
        <v>270.79712393958204</v>
      </c>
      <c r="AH3" s="25">
        <v>4095777</v>
      </c>
      <c r="AI3" s="43">
        <f aca="true" t="shared" si="13" ref="AI3:AI34">AH3/$C3</f>
        <v>423.73029174425824</v>
      </c>
      <c r="AJ3" s="25">
        <v>0</v>
      </c>
      <c r="AK3" s="43">
        <f aca="true" t="shared" si="14" ref="AK3:AK34">AJ3/$C3</f>
        <v>0</v>
      </c>
      <c r="AL3" s="25">
        <v>538259</v>
      </c>
      <c r="AM3" s="43">
        <f aca="true" t="shared" si="15" ref="AM3:AM34">AL3/$C3</f>
        <v>55.685805917649496</v>
      </c>
      <c r="AN3" s="25">
        <v>371887</v>
      </c>
      <c r="AO3" s="43">
        <f aca="true" t="shared" si="16" ref="AO3:AO18">AN3/$C3</f>
        <v>38.473722325677635</v>
      </c>
      <c r="AP3" s="8">
        <f>X3+Z3+AB3+AD3+AF3+AH3+AJ3+AL3+AN3</f>
        <v>18733178</v>
      </c>
      <c r="AQ3" s="56">
        <f aca="true" t="shared" si="17" ref="AQ3:AQ34">AP3/$C3</f>
        <v>1938.0486240430375</v>
      </c>
      <c r="AR3" s="25">
        <v>484760</v>
      </c>
      <c r="AS3" s="43">
        <f aca="true" t="shared" si="18" ref="AS3:AS34">AR3/$C3</f>
        <v>50.15104489964825</v>
      </c>
      <c r="AT3" s="25">
        <v>1100352</v>
      </c>
      <c r="AU3" s="43">
        <f aca="true" t="shared" si="19" ref="AU3:AU34">AT3/$C3</f>
        <v>113.83736809435133</v>
      </c>
      <c r="AV3" s="9">
        <f>V3+AP3+AR3+AT3</f>
        <v>65730929</v>
      </c>
    </row>
    <row r="4" spans="1:48" ht="12.75">
      <c r="A4" s="33">
        <v>2</v>
      </c>
      <c r="B4" s="7" t="s">
        <v>30</v>
      </c>
      <c r="C4" s="38">
        <v>4340</v>
      </c>
      <c r="D4" s="25">
        <v>12357888</v>
      </c>
      <c r="E4" s="44">
        <f aca="true" t="shared" si="20" ref="E4:E67">D4/$C4</f>
        <v>2847.4396313364055</v>
      </c>
      <c r="F4" s="25">
        <v>2018457</v>
      </c>
      <c r="G4" s="44">
        <f t="shared" si="0"/>
        <v>465.0822580645161</v>
      </c>
      <c r="H4" s="25">
        <v>801956</v>
      </c>
      <c r="I4" s="44">
        <f t="shared" si="1"/>
        <v>184.78248847926267</v>
      </c>
      <c r="J4" s="25">
        <v>341001</v>
      </c>
      <c r="K4" s="44">
        <f t="shared" si="2"/>
        <v>78.57165898617511</v>
      </c>
      <c r="L4" s="25">
        <v>190264</v>
      </c>
      <c r="M4" s="44">
        <f t="shared" si="2"/>
        <v>43.83963133640553</v>
      </c>
      <c r="N4" s="25">
        <v>877836</v>
      </c>
      <c r="O4" s="44">
        <f t="shared" si="3"/>
        <v>202.26635944700462</v>
      </c>
      <c r="P4" s="26">
        <f aca="true" t="shared" si="21" ref="P4:P67">D4+F4+H4+J4+L4+N4</f>
        <v>16587402</v>
      </c>
      <c r="Q4" s="44">
        <f t="shared" si="4"/>
        <v>3821.9820276497694</v>
      </c>
      <c r="R4" s="25">
        <v>1350674</v>
      </c>
      <c r="S4" s="44">
        <f t="shared" si="5"/>
        <v>311.2152073732719</v>
      </c>
      <c r="T4" s="25">
        <v>1150054</v>
      </c>
      <c r="U4" s="44">
        <f t="shared" si="6"/>
        <v>264.989400921659</v>
      </c>
      <c r="V4" s="27">
        <f aca="true" t="shared" si="22" ref="V4:V67">P4+R4+T4</f>
        <v>19088130</v>
      </c>
      <c r="W4" s="51">
        <f t="shared" si="7"/>
        <v>4398.1866359447</v>
      </c>
      <c r="X4" s="25">
        <v>1884957</v>
      </c>
      <c r="Y4" s="44">
        <f t="shared" si="8"/>
        <v>434.32188940092163</v>
      </c>
      <c r="Z4" s="25">
        <v>2106343</v>
      </c>
      <c r="AA4" s="44">
        <f t="shared" si="9"/>
        <v>485.3324884792627</v>
      </c>
      <c r="AB4" s="25">
        <v>147080</v>
      </c>
      <c r="AC4" s="44">
        <f t="shared" si="10"/>
        <v>33.88940092165899</v>
      </c>
      <c r="AD4" s="25">
        <v>2448768</v>
      </c>
      <c r="AE4" s="44">
        <f t="shared" si="11"/>
        <v>564.2322580645161</v>
      </c>
      <c r="AF4" s="25">
        <v>1930666</v>
      </c>
      <c r="AG4" s="44">
        <f t="shared" si="12"/>
        <v>444.8539170506912</v>
      </c>
      <c r="AH4" s="25">
        <v>1987583</v>
      </c>
      <c r="AI4" s="44">
        <f t="shared" si="13"/>
        <v>457.9684331797235</v>
      </c>
      <c r="AJ4" s="25">
        <v>0</v>
      </c>
      <c r="AK4" s="44">
        <f t="shared" si="14"/>
        <v>0</v>
      </c>
      <c r="AL4" s="25">
        <v>8898</v>
      </c>
      <c r="AM4" s="44">
        <f t="shared" si="15"/>
        <v>2.0502304147465438</v>
      </c>
      <c r="AN4" s="25">
        <v>66541</v>
      </c>
      <c r="AO4" s="44">
        <f t="shared" si="16"/>
        <v>15.332027649769586</v>
      </c>
      <c r="AP4" s="8">
        <f aca="true" t="shared" si="23" ref="AP4:AP67">X4+Z4+AB4+AD4+AF4+AH4+AJ4+AL4+AN4</f>
        <v>10580836</v>
      </c>
      <c r="AQ4" s="57">
        <f t="shared" si="17"/>
        <v>2437.9806451612903</v>
      </c>
      <c r="AR4" s="25">
        <v>1409941</v>
      </c>
      <c r="AS4" s="44">
        <f t="shared" si="18"/>
        <v>324.87119815668206</v>
      </c>
      <c r="AT4" s="25">
        <v>1322123</v>
      </c>
      <c r="AU4" s="44">
        <f t="shared" si="19"/>
        <v>304.63663594470046</v>
      </c>
      <c r="AV4" s="9">
        <f aca="true" t="shared" si="24" ref="AV4:AV67">V4+AP4+AR4+AT4</f>
        <v>32401030</v>
      </c>
    </row>
    <row r="5" spans="1:48" ht="12.75">
      <c r="A5" s="33">
        <v>3</v>
      </c>
      <c r="B5" s="7" t="s">
        <v>31</v>
      </c>
      <c r="C5" s="38">
        <v>15469</v>
      </c>
      <c r="D5" s="25">
        <v>46896171</v>
      </c>
      <c r="E5" s="44">
        <f t="shared" si="20"/>
        <v>3031.622664684207</v>
      </c>
      <c r="F5" s="25">
        <v>15472323</v>
      </c>
      <c r="G5" s="44">
        <f t="shared" si="0"/>
        <v>1000.2148167302347</v>
      </c>
      <c r="H5" s="25">
        <v>1835209</v>
      </c>
      <c r="I5" s="44">
        <f t="shared" si="1"/>
        <v>118.63785635787704</v>
      </c>
      <c r="J5" s="25">
        <v>2103920</v>
      </c>
      <c r="K5" s="44">
        <f t="shared" si="2"/>
        <v>136.0087917771026</v>
      </c>
      <c r="L5" s="25">
        <v>395951</v>
      </c>
      <c r="M5" s="44">
        <f t="shared" si="2"/>
        <v>25.596418643739092</v>
      </c>
      <c r="N5" s="25">
        <v>4200384</v>
      </c>
      <c r="O5" s="44">
        <f t="shared" si="3"/>
        <v>271.53558730363955</v>
      </c>
      <c r="P5" s="26">
        <f t="shared" si="21"/>
        <v>70903958</v>
      </c>
      <c r="Q5" s="44">
        <f t="shared" si="4"/>
        <v>4583.6161354968</v>
      </c>
      <c r="R5" s="25">
        <v>4492383</v>
      </c>
      <c r="S5" s="44">
        <f t="shared" si="5"/>
        <v>290.4119852608443</v>
      </c>
      <c r="T5" s="25">
        <v>4598111</v>
      </c>
      <c r="U5" s="44">
        <f t="shared" si="6"/>
        <v>297.2468162130713</v>
      </c>
      <c r="V5" s="27">
        <f t="shared" si="22"/>
        <v>79994452</v>
      </c>
      <c r="W5" s="51">
        <f t="shared" si="7"/>
        <v>5171.274936970715</v>
      </c>
      <c r="X5" s="25">
        <v>5260904</v>
      </c>
      <c r="Y5" s="44">
        <f t="shared" si="8"/>
        <v>340.09334798629516</v>
      </c>
      <c r="Z5" s="25">
        <v>2469005</v>
      </c>
      <c r="AA5" s="44">
        <f t="shared" si="9"/>
        <v>159.60986489107248</v>
      </c>
      <c r="AB5" s="25">
        <v>1138622</v>
      </c>
      <c r="AC5" s="44">
        <f t="shared" si="10"/>
        <v>73.60669726549874</v>
      </c>
      <c r="AD5" s="25">
        <v>9354551</v>
      </c>
      <c r="AE5" s="44">
        <f t="shared" si="11"/>
        <v>604.7288771090568</v>
      </c>
      <c r="AF5" s="25">
        <v>5145892</v>
      </c>
      <c r="AG5" s="44">
        <f t="shared" si="12"/>
        <v>332.65834895597646</v>
      </c>
      <c r="AH5" s="25">
        <v>5779735</v>
      </c>
      <c r="AI5" s="44">
        <f t="shared" si="13"/>
        <v>373.63339582390586</v>
      </c>
      <c r="AJ5" s="25">
        <v>0</v>
      </c>
      <c r="AK5" s="44">
        <f t="shared" si="14"/>
        <v>0</v>
      </c>
      <c r="AL5" s="25">
        <v>4575</v>
      </c>
      <c r="AM5" s="44">
        <f t="shared" si="15"/>
        <v>0.29575279591440945</v>
      </c>
      <c r="AN5" s="25">
        <v>2178704</v>
      </c>
      <c r="AO5" s="44">
        <f t="shared" si="16"/>
        <v>140.8432348568104</v>
      </c>
      <c r="AP5" s="8">
        <f t="shared" si="23"/>
        <v>31331988</v>
      </c>
      <c r="AQ5" s="57">
        <f t="shared" si="17"/>
        <v>2025.4695196845303</v>
      </c>
      <c r="AR5" s="25">
        <v>9022920</v>
      </c>
      <c r="AS5" s="44">
        <f t="shared" si="18"/>
        <v>583.290451871485</v>
      </c>
      <c r="AT5" s="25">
        <v>9536413</v>
      </c>
      <c r="AU5" s="44">
        <f t="shared" si="19"/>
        <v>616.4854224578189</v>
      </c>
      <c r="AV5" s="9">
        <f t="shared" si="24"/>
        <v>129885773</v>
      </c>
    </row>
    <row r="6" spans="1:48" ht="12.75">
      <c r="A6" s="33">
        <v>4</v>
      </c>
      <c r="B6" s="7" t="s">
        <v>32</v>
      </c>
      <c r="C6" s="38">
        <v>4516</v>
      </c>
      <c r="D6" s="25">
        <v>12131589</v>
      </c>
      <c r="E6" s="44">
        <f t="shared" si="20"/>
        <v>2686.3571744907</v>
      </c>
      <c r="F6" s="25">
        <v>4768515</v>
      </c>
      <c r="G6" s="44">
        <f t="shared" si="0"/>
        <v>1055.9156333038086</v>
      </c>
      <c r="H6" s="25">
        <v>855595</v>
      </c>
      <c r="I6" s="44">
        <f t="shared" si="1"/>
        <v>189.45859167404782</v>
      </c>
      <c r="J6" s="25">
        <v>1427344</v>
      </c>
      <c r="K6" s="44">
        <f t="shared" si="2"/>
        <v>316.0637732506643</v>
      </c>
      <c r="L6" s="25">
        <v>60226</v>
      </c>
      <c r="M6" s="44">
        <f t="shared" si="2"/>
        <v>13.336138175376439</v>
      </c>
      <c r="N6" s="25">
        <v>1698670</v>
      </c>
      <c r="O6" s="44">
        <f t="shared" si="3"/>
        <v>376.1448184233835</v>
      </c>
      <c r="P6" s="26">
        <f t="shared" si="21"/>
        <v>20941939</v>
      </c>
      <c r="Q6" s="44">
        <f t="shared" si="4"/>
        <v>4637.27612931798</v>
      </c>
      <c r="R6" s="25">
        <v>1239194</v>
      </c>
      <c r="S6" s="44">
        <f t="shared" si="5"/>
        <v>274.4007971656333</v>
      </c>
      <c r="T6" s="25">
        <v>1758098</v>
      </c>
      <c r="U6" s="44">
        <f t="shared" si="6"/>
        <v>389.3042515500443</v>
      </c>
      <c r="V6" s="27">
        <f t="shared" si="22"/>
        <v>23939231</v>
      </c>
      <c r="W6" s="51">
        <f t="shared" si="7"/>
        <v>5300.981178033658</v>
      </c>
      <c r="X6" s="25">
        <v>2026933</v>
      </c>
      <c r="Y6" s="44">
        <f t="shared" si="8"/>
        <v>448.8337023914969</v>
      </c>
      <c r="Z6" s="25">
        <v>877950</v>
      </c>
      <c r="AA6" s="44">
        <f t="shared" si="9"/>
        <v>194.40876882196633</v>
      </c>
      <c r="AB6" s="25">
        <v>228025</v>
      </c>
      <c r="AC6" s="44">
        <f t="shared" si="10"/>
        <v>50.492692648361384</v>
      </c>
      <c r="AD6" s="25">
        <v>2836528</v>
      </c>
      <c r="AE6" s="44">
        <f t="shared" si="11"/>
        <v>628.1062887511072</v>
      </c>
      <c r="AF6" s="25">
        <v>2092067</v>
      </c>
      <c r="AG6" s="44">
        <f t="shared" si="12"/>
        <v>463.2566430469442</v>
      </c>
      <c r="AH6" s="25">
        <v>2081734</v>
      </c>
      <c r="AI6" s="44">
        <f t="shared" si="13"/>
        <v>460.96855624446414</v>
      </c>
      <c r="AJ6" s="25">
        <v>0</v>
      </c>
      <c r="AK6" s="44">
        <f t="shared" si="14"/>
        <v>0</v>
      </c>
      <c r="AL6" s="25">
        <v>10000</v>
      </c>
      <c r="AM6" s="44">
        <f t="shared" si="15"/>
        <v>2.2143489813994686</v>
      </c>
      <c r="AN6" s="25">
        <v>339994</v>
      </c>
      <c r="AO6" s="44">
        <f t="shared" si="16"/>
        <v>75.2865367581931</v>
      </c>
      <c r="AP6" s="8">
        <f t="shared" si="23"/>
        <v>10493231</v>
      </c>
      <c r="AQ6" s="57">
        <f t="shared" si="17"/>
        <v>2323.5675376439326</v>
      </c>
      <c r="AR6" s="25">
        <v>691292</v>
      </c>
      <c r="AS6" s="44">
        <f t="shared" si="18"/>
        <v>153.07617360496013</v>
      </c>
      <c r="AT6" s="25">
        <v>323643</v>
      </c>
      <c r="AU6" s="44">
        <f t="shared" si="19"/>
        <v>71.66585473870683</v>
      </c>
      <c r="AV6" s="9">
        <f t="shared" si="24"/>
        <v>35447397</v>
      </c>
    </row>
    <row r="7" spans="1:48" ht="12.75">
      <c r="A7" s="31">
        <v>5</v>
      </c>
      <c r="B7" s="10" t="s">
        <v>33</v>
      </c>
      <c r="C7" s="39">
        <v>6740</v>
      </c>
      <c r="D7" s="28">
        <v>14540048</v>
      </c>
      <c r="E7" s="45">
        <f t="shared" si="20"/>
        <v>2157.2771513353114</v>
      </c>
      <c r="F7" s="28">
        <v>5126795</v>
      </c>
      <c r="G7" s="45">
        <f t="shared" si="0"/>
        <v>760.6520771513353</v>
      </c>
      <c r="H7" s="28">
        <v>1487019</v>
      </c>
      <c r="I7" s="45">
        <f t="shared" si="1"/>
        <v>220.62596439169138</v>
      </c>
      <c r="J7" s="28">
        <v>843577</v>
      </c>
      <c r="K7" s="45">
        <f t="shared" si="2"/>
        <v>125.15979228486647</v>
      </c>
      <c r="L7" s="28">
        <v>103067</v>
      </c>
      <c r="M7" s="45">
        <f t="shared" si="2"/>
        <v>15.291839762611277</v>
      </c>
      <c r="N7" s="28">
        <v>2997800</v>
      </c>
      <c r="O7" s="45">
        <f t="shared" si="3"/>
        <v>444.7774480712166</v>
      </c>
      <c r="P7" s="11">
        <f t="shared" si="21"/>
        <v>25098306</v>
      </c>
      <c r="Q7" s="45">
        <f t="shared" si="4"/>
        <v>3723.7842729970325</v>
      </c>
      <c r="R7" s="28">
        <v>1177496</v>
      </c>
      <c r="S7" s="45">
        <f t="shared" si="5"/>
        <v>174.7026706231454</v>
      </c>
      <c r="T7" s="28">
        <v>1496795</v>
      </c>
      <c r="U7" s="45">
        <f t="shared" si="6"/>
        <v>222.07640949554897</v>
      </c>
      <c r="V7" s="12">
        <f t="shared" si="22"/>
        <v>27772597</v>
      </c>
      <c r="W7" s="52">
        <f t="shared" si="7"/>
        <v>4120.563353115727</v>
      </c>
      <c r="X7" s="28">
        <v>2525175</v>
      </c>
      <c r="Y7" s="45">
        <f t="shared" si="8"/>
        <v>374.6550445103858</v>
      </c>
      <c r="Z7" s="28">
        <v>1044658</v>
      </c>
      <c r="AA7" s="45">
        <f t="shared" si="9"/>
        <v>154.99376854599407</v>
      </c>
      <c r="AB7" s="28">
        <v>504430</v>
      </c>
      <c r="AC7" s="45">
        <f t="shared" si="10"/>
        <v>74.84124629080118</v>
      </c>
      <c r="AD7" s="28">
        <v>5168966</v>
      </c>
      <c r="AE7" s="45">
        <f t="shared" si="11"/>
        <v>766.9089020771513</v>
      </c>
      <c r="AF7" s="28">
        <v>3161399</v>
      </c>
      <c r="AG7" s="45">
        <f t="shared" si="12"/>
        <v>469.050296735905</v>
      </c>
      <c r="AH7" s="28">
        <v>3315646</v>
      </c>
      <c r="AI7" s="45">
        <f t="shared" si="13"/>
        <v>491.93560830860537</v>
      </c>
      <c r="AJ7" s="28">
        <v>26425</v>
      </c>
      <c r="AK7" s="45">
        <f t="shared" si="14"/>
        <v>3.9206231454005933</v>
      </c>
      <c r="AL7" s="28">
        <v>6538</v>
      </c>
      <c r="AM7" s="45">
        <f t="shared" si="15"/>
        <v>0.9700296735905044</v>
      </c>
      <c r="AN7" s="28">
        <v>33762</v>
      </c>
      <c r="AO7" s="45">
        <f t="shared" si="16"/>
        <v>5.00919881305638</v>
      </c>
      <c r="AP7" s="13">
        <f t="shared" si="23"/>
        <v>15786999</v>
      </c>
      <c r="AQ7" s="58">
        <f t="shared" si="17"/>
        <v>2342.28471810089</v>
      </c>
      <c r="AR7" s="28">
        <v>2747820</v>
      </c>
      <c r="AS7" s="45">
        <f t="shared" si="18"/>
        <v>407.6884272997033</v>
      </c>
      <c r="AT7" s="28">
        <v>786715</v>
      </c>
      <c r="AU7" s="45">
        <f t="shared" si="19"/>
        <v>116.723293768546</v>
      </c>
      <c r="AV7" s="14">
        <f t="shared" si="24"/>
        <v>47094131</v>
      </c>
    </row>
    <row r="8" spans="1:48" ht="12.75">
      <c r="A8" s="32">
        <v>6</v>
      </c>
      <c r="B8" s="7" t="s">
        <v>34</v>
      </c>
      <c r="C8" s="38">
        <v>6058</v>
      </c>
      <c r="D8" s="25">
        <v>15577955</v>
      </c>
      <c r="E8" s="43">
        <f t="shared" si="20"/>
        <v>2571.46830637174</v>
      </c>
      <c r="F8" s="25">
        <v>3609567</v>
      </c>
      <c r="G8" s="43">
        <f t="shared" si="0"/>
        <v>595.8347639484979</v>
      </c>
      <c r="H8" s="25">
        <v>1253440</v>
      </c>
      <c r="I8" s="43">
        <f t="shared" si="1"/>
        <v>206.90656982502475</v>
      </c>
      <c r="J8" s="25">
        <v>729578</v>
      </c>
      <c r="K8" s="43">
        <f t="shared" si="2"/>
        <v>120.43215582700562</v>
      </c>
      <c r="L8" s="25">
        <v>79904</v>
      </c>
      <c r="M8" s="43">
        <f t="shared" si="2"/>
        <v>13.189831627599869</v>
      </c>
      <c r="N8" s="25">
        <v>1273946</v>
      </c>
      <c r="O8" s="43">
        <f t="shared" si="3"/>
        <v>210.2915153516012</v>
      </c>
      <c r="P8" s="34">
        <f t="shared" si="21"/>
        <v>22524390</v>
      </c>
      <c r="Q8" s="43">
        <f t="shared" si="4"/>
        <v>3718.123142951469</v>
      </c>
      <c r="R8" s="25">
        <v>1767660</v>
      </c>
      <c r="S8" s="43">
        <f t="shared" si="5"/>
        <v>291.7893694288544</v>
      </c>
      <c r="T8" s="25">
        <v>2377669</v>
      </c>
      <c r="U8" s="43">
        <f t="shared" si="6"/>
        <v>392.4841531858699</v>
      </c>
      <c r="V8" s="35">
        <f t="shared" si="22"/>
        <v>26669719</v>
      </c>
      <c r="W8" s="50">
        <f t="shared" si="7"/>
        <v>4402.396665566193</v>
      </c>
      <c r="X8" s="25">
        <v>2482085</v>
      </c>
      <c r="Y8" s="43">
        <f t="shared" si="8"/>
        <v>409.7202046880158</v>
      </c>
      <c r="Z8" s="25">
        <v>1143922</v>
      </c>
      <c r="AA8" s="43">
        <f t="shared" si="9"/>
        <v>188.8283261802575</v>
      </c>
      <c r="AB8" s="25">
        <v>393497</v>
      </c>
      <c r="AC8" s="43">
        <f t="shared" si="10"/>
        <v>64.95493562231759</v>
      </c>
      <c r="AD8" s="25">
        <v>3460469</v>
      </c>
      <c r="AE8" s="43">
        <f t="shared" si="11"/>
        <v>571.2230108946848</v>
      </c>
      <c r="AF8" s="25">
        <v>2026702</v>
      </c>
      <c r="AG8" s="43">
        <f t="shared" si="12"/>
        <v>334.549686365137</v>
      </c>
      <c r="AH8" s="25">
        <v>2410163</v>
      </c>
      <c r="AI8" s="43">
        <f t="shared" si="13"/>
        <v>397.8479696269396</v>
      </c>
      <c r="AJ8" s="25">
        <v>0</v>
      </c>
      <c r="AK8" s="43">
        <f t="shared" si="14"/>
        <v>0</v>
      </c>
      <c r="AL8" s="25">
        <v>3000</v>
      </c>
      <c r="AM8" s="43">
        <f t="shared" si="15"/>
        <v>0.4952129415648729</v>
      </c>
      <c r="AN8" s="25">
        <v>366906</v>
      </c>
      <c r="AO8" s="43">
        <f t="shared" si="16"/>
        <v>60.565533179267085</v>
      </c>
      <c r="AP8" s="8">
        <f t="shared" si="23"/>
        <v>12286744</v>
      </c>
      <c r="AQ8" s="56">
        <f t="shared" si="17"/>
        <v>2028.1848794981843</v>
      </c>
      <c r="AR8" s="25">
        <v>207353</v>
      </c>
      <c r="AS8" s="43">
        <f t="shared" si="18"/>
        <v>34.22796302410036</v>
      </c>
      <c r="AT8" s="25">
        <v>2735632</v>
      </c>
      <c r="AU8" s="43">
        <f t="shared" si="19"/>
        <v>451.5734565863321</v>
      </c>
      <c r="AV8" s="9">
        <f t="shared" si="24"/>
        <v>41899448</v>
      </c>
    </row>
    <row r="9" spans="1:48" ht="12.75">
      <c r="A9" s="33">
        <v>7</v>
      </c>
      <c r="B9" s="7" t="s">
        <v>35</v>
      </c>
      <c r="C9" s="38">
        <v>2528</v>
      </c>
      <c r="D9" s="25">
        <v>8982178</v>
      </c>
      <c r="E9" s="44">
        <f t="shared" si="20"/>
        <v>3553.0767405063293</v>
      </c>
      <c r="F9" s="25">
        <v>2064598</v>
      </c>
      <c r="G9" s="44">
        <f t="shared" si="0"/>
        <v>816.692246835443</v>
      </c>
      <c r="H9" s="25">
        <v>134051</v>
      </c>
      <c r="I9" s="44">
        <f t="shared" si="1"/>
        <v>53.026503164556964</v>
      </c>
      <c r="J9" s="25">
        <v>6760</v>
      </c>
      <c r="K9" s="44">
        <f t="shared" si="2"/>
        <v>2.6740506329113924</v>
      </c>
      <c r="L9" s="25">
        <v>74359</v>
      </c>
      <c r="M9" s="44">
        <f t="shared" si="2"/>
        <v>29.414161392405063</v>
      </c>
      <c r="N9" s="25">
        <v>1304482</v>
      </c>
      <c r="O9" s="44">
        <f t="shared" si="3"/>
        <v>516.0134493670886</v>
      </c>
      <c r="P9" s="26">
        <f t="shared" si="21"/>
        <v>12566428</v>
      </c>
      <c r="Q9" s="44">
        <f t="shared" si="4"/>
        <v>4970.897151898735</v>
      </c>
      <c r="R9" s="25">
        <v>320928</v>
      </c>
      <c r="S9" s="44">
        <f t="shared" si="5"/>
        <v>126.9493670886076</v>
      </c>
      <c r="T9" s="25">
        <v>809823</v>
      </c>
      <c r="U9" s="44">
        <f t="shared" si="6"/>
        <v>320.3413765822785</v>
      </c>
      <c r="V9" s="27">
        <f t="shared" si="22"/>
        <v>13697179</v>
      </c>
      <c r="W9" s="51">
        <f t="shared" si="7"/>
        <v>5418.18789556962</v>
      </c>
      <c r="X9" s="25">
        <v>1188064</v>
      </c>
      <c r="Y9" s="44">
        <f t="shared" si="8"/>
        <v>469.9620253164557</v>
      </c>
      <c r="Z9" s="25">
        <v>991181</v>
      </c>
      <c r="AA9" s="44">
        <f t="shared" si="9"/>
        <v>392.0810917721519</v>
      </c>
      <c r="AB9" s="25">
        <v>199862</v>
      </c>
      <c r="AC9" s="44">
        <f t="shared" si="10"/>
        <v>79.05933544303798</v>
      </c>
      <c r="AD9" s="25">
        <v>2238751</v>
      </c>
      <c r="AE9" s="44">
        <f t="shared" si="11"/>
        <v>885.5818829113924</v>
      </c>
      <c r="AF9" s="25">
        <v>1771541</v>
      </c>
      <c r="AG9" s="44">
        <f t="shared" si="12"/>
        <v>700.7678006329114</v>
      </c>
      <c r="AH9" s="25">
        <v>1443194</v>
      </c>
      <c r="AI9" s="44">
        <f t="shared" si="13"/>
        <v>570.8837025316456</v>
      </c>
      <c r="AJ9" s="25">
        <v>0</v>
      </c>
      <c r="AK9" s="44">
        <f t="shared" si="14"/>
        <v>0</v>
      </c>
      <c r="AL9" s="25">
        <v>5500</v>
      </c>
      <c r="AM9" s="44">
        <f t="shared" si="15"/>
        <v>2.175632911392405</v>
      </c>
      <c r="AN9" s="25">
        <v>185574</v>
      </c>
      <c r="AO9" s="44">
        <f t="shared" si="16"/>
        <v>73.40743670886076</v>
      </c>
      <c r="AP9" s="8">
        <f t="shared" si="23"/>
        <v>8023667</v>
      </c>
      <c r="AQ9" s="57">
        <f t="shared" si="17"/>
        <v>3173.918908227848</v>
      </c>
      <c r="AR9" s="25">
        <v>3545</v>
      </c>
      <c r="AS9" s="44">
        <f t="shared" si="18"/>
        <v>1.4022943037974684</v>
      </c>
      <c r="AT9" s="25">
        <v>684123</v>
      </c>
      <c r="AU9" s="44">
        <f t="shared" si="19"/>
        <v>270.6182753164557</v>
      </c>
      <c r="AV9" s="9">
        <f t="shared" si="24"/>
        <v>22408514</v>
      </c>
    </row>
    <row r="10" spans="1:48" ht="12.75">
      <c r="A10" s="33">
        <v>8</v>
      </c>
      <c r="B10" s="7" t="s">
        <v>36</v>
      </c>
      <c r="C10" s="38">
        <v>18686</v>
      </c>
      <c r="D10" s="25">
        <v>44193615</v>
      </c>
      <c r="E10" s="44">
        <f t="shared" si="20"/>
        <v>2365.065557101573</v>
      </c>
      <c r="F10" s="25">
        <v>13795460</v>
      </c>
      <c r="G10" s="44">
        <f t="shared" si="0"/>
        <v>738.2778550786685</v>
      </c>
      <c r="H10" s="25">
        <v>2681102</v>
      </c>
      <c r="I10" s="44">
        <f t="shared" si="1"/>
        <v>143.4818580755646</v>
      </c>
      <c r="J10" s="25">
        <v>5657837</v>
      </c>
      <c r="K10" s="44">
        <f t="shared" si="2"/>
        <v>302.7848121588355</v>
      </c>
      <c r="L10" s="25">
        <v>690899</v>
      </c>
      <c r="M10" s="44">
        <f t="shared" si="2"/>
        <v>36.974151771379645</v>
      </c>
      <c r="N10" s="25">
        <v>2828328</v>
      </c>
      <c r="O10" s="44">
        <f t="shared" si="3"/>
        <v>151.36080488065932</v>
      </c>
      <c r="P10" s="26">
        <f t="shared" si="21"/>
        <v>69847241</v>
      </c>
      <c r="Q10" s="44">
        <f t="shared" si="4"/>
        <v>3737.945039066681</v>
      </c>
      <c r="R10" s="25">
        <v>4867187</v>
      </c>
      <c r="S10" s="44">
        <f t="shared" si="5"/>
        <v>260.47238574333727</v>
      </c>
      <c r="T10" s="25">
        <v>7224623</v>
      </c>
      <c r="U10" s="44">
        <f t="shared" si="6"/>
        <v>386.6329337471904</v>
      </c>
      <c r="V10" s="27">
        <f t="shared" si="22"/>
        <v>81939051</v>
      </c>
      <c r="W10" s="51">
        <f t="shared" si="7"/>
        <v>4385.050358557209</v>
      </c>
      <c r="X10" s="25">
        <v>7452661</v>
      </c>
      <c r="Y10" s="44">
        <f t="shared" si="8"/>
        <v>398.83661564807875</v>
      </c>
      <c r="Z10" s="25">
        <v>1360355</v>
      </c>
      <c r="AA10" s="44">
        <f t="shared" si="9"/>
        <v>72.80075992721824</v>
      </c>
      <c r="AB10" s="25">
        <v>1137308</v>
      </c>
      <c r="AC10" s="44">
        <f t="shared" si="10"/>
        <v>60.86417638874023</v>
      </c>
      <c r="AD10" s="25">
        <v>10908137</v>
      </c>
      <c r="AE10" s="44">
        <f t="shared" si="11"/>
        <v>583.759873702237</v>
      </c>
      <c r="AF10" s="25">
        <v>6645881</v>
      </c>
      <c r="AG10" s="44">
        <f t="shared" si="12"/>
        <v>355.66097613186344</v>
      </c>
      <c r="AH10" s="25">
        <v>7611217</v>
      </c>
      <c r="AI10" s="44">
        <f t="shared" si="13"/>
        <v>407.3218987477256</v>
      </c>
      <c r="AJ10" s="25">
        <v>0</v>
      </c>
      <c r="AK10" s="44">
        <f t="shared" si="14"/>
        <v>0</v>
      </c>
      <c r="AL10" s="25">
        <v>258353</v>
      </c>
      <c r="AM10" s="44">
        <f t="shared" si="15"/>
        <v>13.826019479824467</v>
      </c>
      <c r="AN10" s="25">
        <v>907072</v>
      </c>
      <c r="AO10" s="44">
        <f t="shared" si="16"/>
        <v>48.54286631702879</v>
      </c>
      <c r="AP10" s="8">
        <f t="shared" si="23"/>
        <v>36280984</v>
      </c>
      <c r="AQ10" s="57">
        <f t="shared" si="17"/>
        <v>1941.6131863427165</v>
      </c>
      <c r="AR10" s="25">
        <v>104732</v>
      </c>
      <c r="AS10" s="44">
        <f t="shared" si="18"/>
        <v>5.604837846516109</v>
      </c>
      <c r="AT10" s="25">
        <v>3191893</v>
      </c>
      <c r="AU10" s="44">
        <f t="shared" si="19"/>
        <v>170.8173498876164</v>
      </c>
      <c r="AV10" s="9">
        <f t="shared" si="24"/>
        <v>121516660</v>
      </c>
    </row>
    <row r="11" spans="1:48" ht="12.75">
      <c r="A11" s="33">
        <v>9</v>
      </c>
      <c r="B11" s="7" t="s">
        <v>37</v>
      </c>
      <c r="C11" s="38">
        <v>44556</v>
      </c>
      <c r="D11" s="25">
        <v>128374878</v>
      </c>
      <c r="E11" s="44">
        <f t="shared" si="20"/>
        <v>2881.2029356315647</v>
      </c>
      <c r="F11" s="25">
        <v>46938259</v>
      </c>
      <c r="G11" s="44">
        <f t="shared" si="0"/>
        <v>1053.466626268067</v>
      </c>
      <c r="H11" s="25">
        <v>2850151</v>
      </c>
      <c r="I11" s="44">
        <f t="shared" si="1"/>
        <v>63.967838226052606</v>
      </c>
      <c r="J11" s="25">
        <v>10979061</v>
      </c>
      <c r="K11" s="44">
        <f t="shared" si="2"/>
        <v>246.4103824400754</v>
      </c>
      <c r="L11" s="25">
        <v>506783</v>
      </c>
      <c r="M11" s="44">
        <f t="shared" si="2"/>
        <v>11.37406858784451</v>
      </c>
      <c r="N11" s="25">
        <v>10861103</v>
      </c>
      <c r="O11" s="44">
        <f t="shared" si="3"/>
        <v>243.76297243917767</v>
      </c>
      <c r="P11" s="26">
        <f t="shared" si="21"/>
        <v>200510235</v>
      </c>
      <c r="Q11" s="44">
        <f t="shared" si="4"/>
        <v>4500.184823592782</v>
      </c>
      <c r="R11" s="25">
        <v>13058639</v>
      </c>
      <c r="S11" s="44">
        <f t="shared" si="5"/>
        <v>293.08373731932846</v>
      </c>
      <c r="T11" s="25">
        <v>21518653</v>
      </c>
      <c r="U11" s="44">
        <f t="shared" si="6"/>
        <v>482.957469252177</v>
      </c>
      <c r="V11" s="27">
        <f t="shared" si="22"/>
        <v>235087527</v>
      </c>
      <c r="W11" s="51">
        <f t="shared" si="7"/>
        <v>5276.226030164287</v>
      </c>
      <c r="X11" s="25">
        <v>19701565</v>
      </c>
      <c r="Y11" s="44">
        <f t="shared" si="8"/>
        <v>442.17535236556245</v>
      </c>
      <c r="Z11" s="25">
        <v>4190844</v>
      </c>
      <c r="AA11" s="44">
        <f t="shared" si="9"/>
        <v>94.05790465930514</v>
      </c>
      <c r="AB11" s="25">
        <v>3341887</v>
      </c>
      <c r="AC11" s="44">
        <f t="shared" si="10"/>
        <v>75.0041969656163</v>
      </c>
      <c r="AD11" s="25">
        <v>29157692</v>
      </c>
      <c r="AE11" s="44">
        <f t="shared" si="11"/>
        <v>654.4055121644672</v>
      </c>
      <c r="AF11" s="25">
        <v>16159365</v>
      </c>
      <c r="AG11" s="44">
        <f t="shared" si="12"/>
        <v>362.6753972528952</v>
      </c>
      <c r="AH11" s="25">
        <v>18792866</v>
      </c>
      <c r="AI11" s="44">
        <f t="shared" si="13"/>
        <v>421.78081515396354</v>
      </c>
      <c r="AJ11" s="25">
        <v>0</v>
      </c>
      <c r="AK11" s="44">
        <f t="shared" si="14"/>
        <v>0</v>
      </c>
      <c r="AL11" s="25">
        <v>711805</v>
      </c>
      <c r="AM11" s="44">
        <f t="shared" si="15"/>
        <v>15.9755139599605</v>
      </c>
      <c r="AN11" s="25">
        <v>4054930</v>
      </c>
      <c r="AO11" s="44">
        <f t="shared" si="16"/>
        <v>91.00749618457671</v>
      </c>
      <c r="AP11" s="8">
        <f t="shared" si="23"/>
        <v>96110954</v>
      </c>
      <c r="AQ11" s="57">
        <f t="shared" si="17"/>
        <v>2157.082188706347</v>
      </c>
      <c r="AR11" s="25">
        <v>16975931</v>
      </c>
      <c r="AS11" s="44">
        <f t="shared" si="18"/>
        <v>381.00213214830774</v>
      </c>
      <c r="AT11" s="25">
        <v>8418087</v>
      </c>
      <c r="AU11" s="44">
        <f t="shared" si="19"/>
        <v>188.93273633180718</v>
      </c>
      <c r="AV11" s="9">
        <f t="shared" si="24"/>
        <v>356592499</v>
      </c>
    </row>
    <row r="12" spans="1:48" ht="12.75">
      <c r="A12" s="31">
        <v>10</v>
      </c>
      <c r="B12" s="10" t="s">
        <v>38</v>
      </c>
      <c r="C12" s="39">
        <v>31909</v>
      </c>
      <c r="D12" s="28">
        <v>81160014</v>
      </c>
      <c r="E12" s="45">
        <f t="shared" si="20"/>
        <v>2543.4834686138706</v>
      </c>
      <c r="F12" s="28">
        <v>26852240</v>
      </c>
      <c r="G12" s="45">
        <f t="shared" si="0"/>
        <v>841.5255883919897</v>
      </c>
      <c r="H12" s="28">
        <v>5390445</v>
      </c>
      <c r="I12" s="45">
        <f t="shared" si="1"/>
        <v>168.93180607352159</v>
      </c>
      <c r="J12" s="28">
        <v>666839</v>
      </c>
      <c r="K12" s="45">
        <f t="shared" si="2"/>
        <v>20.898147857971104</v>
      </c>
      <c r="L12" s="28">
        <v>603876</v>
      </c>
      <c r="M12" s="45">
        <f t="shared" si="2"/>
        <v>18.92494280610486</v>
      </c>
      <c r="N12" s="28">
        <v>10512444</v>
      </c>
      <c r="O12" s="45">
        <f t="shared" si="3"/>
        <v>329.45075057193895</v>
      </c>
      <c r="P12" s="11">
        <f t="shared" si="21"/>
        <v>125185858</v>
      </c>
      <c r="Q12" s="45">
        <f t="shared" si="4"/>
        <v>3923.214704315397</v>
      </c>
      <c r="R12" s="28">
        <v>12677780</v>
      </c>
      <c r="S12" s="45">
        <f t="shared" si="5"/>
        <v>397.3104766680247</v>
      </c>
      <c r="T12" s="28">
        <v>10639742</v>
      </c>
      <c r="U12" s="45">
        <f t="shared" si="6"/>
        <v>333.44015794916794</v>
      </c>
      <c r="V12" s="12">
        <f t="shared" si="22"/>
        <v>148503380</v>
      </c>
      <c r="W12" s="52">
        <f t="shared" si="7"/>
        <v>4653.9653389325895</v>
      </c>
      <c r="X12" s="28">
        <v>10984984</v>
      </c>
      <c r="Y12" s="45">
        <f t="shared" si="8"/>
        <v>344.25973863173397</v>
      </c>
      <c r="Z12" s="28">
        <v>4337735</v>
      </c>
      <c r="AA12" s="45">
        <f t="shared" si="9"/>
        <v>135.94080040114073</v>
      </c>
      <c r="AB12" s="28">
        <v>2423178</v>
      </c>
      <c r="AC12" s="45">
        <f t="shared" si="10"/>
        <v>75.94026763609013</v>
      </c>
      <c r="AD12" s="28">
        <v>21180134</v>
      </c>
      <c r="AE12" s="45">
        <f t="shared" si="11"/>
        <v>663.7667742643141</v>
      </c>
      <c r="AF12" s="28">
        <v>8361333</v>
      </c>
      <c r="AG12" s="45">
        <f t="shared" si="12"/>
        <v>262.03682346673355</v>
      </c>
      <c r="AH12" s="28">
        <v>12756475</v>
      </c>
      <c r="AI12" s="45">
        <f t="shared" si="13"/>
        <v>399.77670876555203</v>
      </c>
      <c r="AJ12" s="28">
        <v>43745</v>
      </c>
      <c r="AK12" s="45">
        <f t="shared" si="14"/>
        <v>1.3709298317089222</v>
      </c>
      <c r="AL12" s="28">
        <v>34269</v>
      </c>
      <c r="AM12" s="45">
        <f t="shared" si="15"/>
        <v>1.0739603246732896</v>
      </c>
      <c r="AN12" s="28">
        <v>3166955</v>
      </c>
      <c r="AO12" s="45">
        <f t="shared" si="16"/>
        <v>99.24958475665173</v>
      </c>
      <c r="AP12" s="13">
        <f t="shared" si="23"/>
        <v>63288808</v>
      </c>
      <c r="AQ12" s="58">
        <f t="shared" si="17"/>
        <v>1983.4155880785986</v>
      </c>
      <c r="AR12" s="28">
        <v>43772583</v>
      </c>
      <c r="AS12" s="45">
        <f t="shared" si="18"/>
        <v>1371.7942586731017</v>
      </c>
      <c r="AT12" s="28">
        <v>46201461</v>
      </c>
      <c r="AU12" s="45">
        <f t="shared" si="19"/>
        <v>1447.91315929675</v>
      </c>
      <c r="AV12" s="14">
        <f t="shared" si="24"/>
        <v>301766232</v>
      </c>
    </row>
    <row r="13" spans="1:48" ht="12.75">
      <c r="A13" s="32">
        <v>11</v>
      </c>
      <c r="B13" s="7" t="s">
        <v>39</v>
      </c>
      <c r="C13" s="38">
        <v>1888</v>
      </c>
      <c r="D13" s="25">
        <v>4784834</v>
      </c>
      <c r="E13" s="43">
        <f t="shared" si="20"/>
        <v>2534.3400423728813</v>
      </c>
      <c r="F13" s="25">
        <v>1384740</v>
      </c>
      <c r="G13" s="43">
        <f t="shared" si="0"/>
        <v>733.4427966101695</v>
      </c>
      <c r="H13" s="25">
        <v>292851</v>
      </c>
      <c r="I13" s="43">
        <f t="shared" si="1"/>
        <v>155.11175847457628</v>
      </c>
      <c r="J13" s="25">
        <v>319573</v>
      </c>
      <c r="K13" s="43">
        <f t="shared" si="2"/>
        <v>169.26536016949152</v>
      </c>
      <c r="L13" s="25">
        <v>106706</v>
      </c>
      <c r="M13" s="43">
        <f t="shared" si="2"/>
        <v>56.51800847457627</v>
      </c>
      <c r="N13" s="25">
        <v>716200</v>
      </c>
      <c r="O13" s="43">
        <f t="shared" si="3"/>
        <v>379.34322033898303</v>
      </c>
      <c r="P13" s="34">
        <f t="shared" si="21"/>
        <v>7604904</v>
      </c>
      <c r="Q13" s="43">
        <f t="shared" si="4"/>
        <v>4028.021186440678</v>
      </c>
      <c r="R13" s="25">
        <v>323557</v>
      </c>
      <c r="S13" s="43">
        <f t="shared" si="5"/>
        <v>171.37552966101694</v>
      </c>
      <c r="T13" s="25">
        <v>689141</v>
      </c>
      <c r="U13" s="43">
        <f t="shared" si="6"/>
        <v>365.01112288135596</v>
      </c>
      <c r="V13" s="35">
        <f t="shared" si="22"/>
        <v>8617602</v>
      </c>
      <c r="W13" s="50">
        <f t="shared" si="7"/>
        <v>4564.407838983051</v>
      </c>
      <c r="X13" s="25">
        <v>690142</v>
      </c>
      <c r="Y13" s="43">
        <f t="shared" si="8"/>
        <v>365.541313559322</v>
      </c>
      <c r="Z13" s="25">
        <v>344299</v>
      </c>
      <c r="AA13" s="43">
        <f t="shared" si="9"/>
        <v>182.36175847457628</v>
      </c>
      <c r="AB13" s="25">
        <v>239178</v>
      </c>
      <c r="AC13" s="43">
        <f t="shared" si="10"/>
        <v>126.6832627118644</v>
      </c>
      <c r="AD13" s="25">
        <v>899768</v>
      </c>
      <c r="AE13" s="43">
        <f t="shared" si="11"/>
        <v>476.5720338983051</v>
      </c>
      <c r="AF13" s="25">
        <v>916017</v>
      </c>
      <c r="AG13" s="43">
        <f t="shared" si="12"/>
        <v>485.17849576271186</v>
      </c>
      <c r="AH13" s="25">
        <v>1041282</v>
      </c>
      <c r="AI13" s="43">
        <f t="shared" si="13"/>
        <v>551.5264830508474</v>
      </c>
      <c r="AJ13" s="25">
        <v>0</v>
      </c>
      <c r="AK13" s="43">
        <f t="shared" si="14"/>
        <v>0</v>
      </c>
      <c r="AL13" s="25">
        <v>0</v>
      </c>
      <c r="AM13" s="43">
        <f t="shared" si="15"/>
        <v>0</v>
      </c>
      <c r="AN13" s="25">
        <v>6524</v>
      </c>
      <c r="AO13" s="43">
        <f t="shared" si="16"/>
        <v>3.455508474576271</v>
      </c>
      <c r="AP13" s="8">
        <f t="shared" si="23"/>
        <v>4137210</v>
      </c>
      <c r="AQ13" s="56">
        <f t="shared" si="17"/>
        <v>2191.3188559322034</v>
      </c>
      <c r="AR13" s="25">
        <v>986773</v>
      </c>
      <c r="AS13" s="43">
        <f t="shared" si="18"/>
        <v>522.6551906779661</v>
      </c>
      <c r="AT13" s="25">
        <v>100227</v>
      </c>
      <c r="AU13" s="43">
        <f t="shared" si="19"/>
        <v>53.08633474576271</v>
      </c>
      <c r="AV13" s="9">
        <f t="shared" si="24"/>
        <v>13841812</v>
      </c>
    </row>
    <row r="14" spans="1:48" ht="12.75">
      <c r="A14" s="33">
        <v>12</v>
      </c>
      <c r="B14" s="7" t="s">
        <v>40</v>
      </c>
      <c r="C14" s="38">
        <v>1847</v>
      </c>
      <c r="D14" s="25">
        <v>6070117</v>
      </c>
      <c r="E14" s="44">
        <f t="shared" si="20"/>
        <v>3286.473741201949</v>
      </c>
      <c r="F14" s="25">
        <v>1758297</v>
      </c>
      <c r="G14" s="44">
        <f t="shared" si="0"/>
        <v>951.9745533297239</v>
      </c>
      <c r="H14" s="25">
        <v>662396</v>
      </c>
      <c r="I14" s="44">
        <f t="shared" si="1"/>
        <v>358.6334596643205</v>
      </c>
      <c r="J14" s="25">
        <v>88483</v>
      </c>
      <c r="K14" s="44">
        <f t="shared" si="2"/>
        <v>47.906334596643205</v>
      </c>
      <c r="L14" s="25">
        <v>0</v>
      </c>
      <c r="M14" s="44">
        <f t="shared" si="2"/>
        <v>0</v>
      </c>
      <c r="N14" s="25">
        <v>402461</v>
      </c>
      <c r="O14" s="44">
        <f t="shared" si="3"/>
        <v>217.89983757444506</v>
      </c>
      <c r="P14" s="26">
        <f t="shared" si="21"/>
        <v>8981754</v>
      </c>
      <c r="Q14" s="44">
        <f t="shared" si="4"/>
        <v>4862.8879263670815</v>
      </c>
      <c r="R14" s="25">
        <v>544477</v>
      </c>
      <c r="S14" s="44">
        <f t="shared" si="5"/>
        <v>294.7899296155928</v>
      </c>
      <c r="T14" s="25">
        <v>817600</v>
      </c>
      <c r="U14" s="44">
        <f t="shared" si="6"/>
        <v>442.66377910124527</v>
      </c>
      <c r="V14" s="27">
        <f t="shared" si="22"/>
        <v>10343831</v>
      </c>
      <c r="W14" s="51">
        <f t="shared" si="7"/>
        <v>5600.34163508392</v>
      </c>
      <c r="X14" s="25">
        <v>1067832</v>
      </c>
      <c r="Y14" s="44">
        <f t="shared" si="8"/>
        <v>578.1440173253925</v>
      </c>
      <c r="Z14" s="25">
        <v>718043</v>
      </c>
      <c r="AA14" s="44">
        <f t="shared" si="9"/>
        <v>388.76177585273416</v>
      </c>
      <c r="AB14" s="25">
        <v>211911</v>
      </c>
      <c r="AC14" s="44">
        <f t="shared" si="10"/>
        <v>114.73253925284244</v>
      </c>
      <c r="AD14" s="25">
        <v>2040394</v>
      </c>
      <c r="AE14" s="44">
        <f t="shared" si="11"/>
        <v>1104.7070925825662</v>
      </c>
      <c r="AF14" s="25">
        <v>839167</v>
      </c>
      <c r="AG14" s="44">
        <f t="shared" si="12"/>
        <v>454.34055224688683</v>
      </c>
      <c r="AH14" s="25">
        <v>962858</v>
      </c>
      <c r="AI14" s="44">
        <f t="shared" si="13"/>
        <v>521.309149972929</v>
      </c>
      <c r="AJ14" s="25">
        <v>0</v>
      </c>
      <c r="AK14" s="44">
        <f t="shared" si="14"/>
        <v>0</v>
      </c>
      <c r="AL14" s="25">
        <v>6223</v>
      </c>
      <c r="AM14" s="44">
        <f t="shared" si="15"/>
        <v>3.3692474282620464</v>
      </c>
      <c r="AN14" s="25">
        <v>2028</v>
      </c>
      <c r="AO14" s="44">
        <f t="shared" si="16"/>
        <v>1.0979967514889009</v>
      </c>
      <c r="AP14" s="8">
        <f t="shared" si="23"/>
        <v>5848456</v>
      </c>
      <c r="AQ14" s="57">
        <f t="shared" si="17"/>
        <v>3166.462371413102</v>
      </c>
      <c r="AR14" s="25">
        <v>3025961</v>
      </c>
      <c r="AS14" s="44">
        <f t="shared" si="18"/>
        <v>1638.3113156469951</v>
      </c>
      <c r="AT14" s="25">
        <v>950481</v>
      </c>
      <c r="AU14" s="44">
        <f t="shared" si="19"/>
        <v>514.6080129940444</v>
      </c>
      <c r="AV14" s="9">
        <f t="shared" si="24"/>
        <v>20168729</v>
      </c>
    </row>
    <row r="15" spans="1:48" ht="12.75">
      <c r="A15" s="33">
        <v>13</v>
      </c>
      <c r="B15" s="7" t="s">
        <v>41</v>
      </c>
      <c r="C15" s="38">
        <v>1811</v>
      </c>
      <c r="D15" s="25">
        <v>4737660</v>
      </c>
      <c r="E15" s="44">
        <f t="shared" si="20"/>
        <v>2616.0463832136943</v>
      </c>
      <c r="F15" s="25">
        <v>1065999</v>
      </c>
      <c r="G15" s="44">
        <f t="shared" si="0"/>
        <v>588.624516841524</v>
      </c>
      <c r="H15" s="25">
        <v>574157</v>
      </c>
      <c r="I15" s="44">
        <f t="shared" si="1"/>
        <v>317.0386526780784</v>
      </c>
      <c r="J15" s="25">
        <v>194398</v>
      </c>
      <c r="K15" s="44">
        <f t="shared" si="2"/>
        <v>107.34290447266703</v>
      </c>
      <c r="L15" s="25">
        <v>45011</v>
      </c>
      <c r="M15" s="44">
        <f t="shared" si="2"/>
        <v>24.854224185532853</v>
      </c>
      <c r="N15" s="25">
        <v>539438</v>
      </c>
      <c r="O15" s="44">
        <f t="shared" si="3"/>
        <v>297.8674765323026</v>
      </c>
      <c r="P15" s="26">
        <f t="shared" si="21"/>
        <v>7156663</v>
      </c>
      <c r="Q15" s="44">
        <f t="shared" si="4"/>
        <v>3951.774157923799</v>
      </c>
      <c r="R15" s="25">
        <v>584504</v>
      </c>
      <c r="S15" s="44">
        <f t="shared" si="5"/>
        <v>322.7520706791828</v>
      </c>
      <c r="T15" s="25">
        <v>1134122</v>
      </c>
      <c r="U15" s="44">
        <f t="shared" si="6"/>
        <v>626.2407509663169</v>
      </c>
      <c r="V15" s="27">
        <f t="shared" si="22"/>
        <v>8875289</v>
      </c>
      <c r="W15" s="51">
        <f t="shared" si="7"/>
        <v>4900.766979569299</v>
      </c>
      <c r="X15" s="25">
        <v>696029</v>
      </c>
      <c r="Y15" s="44">
        <f t="shared" si="8"/>
        <v>384.33406957482055</v>
      </c>
      <c r="Z15" s="25">
        <v>405735</v>
      </c>
      <c r="AA15" s="44">
        <f t="shared" si="9"/>
        <v>224.0392048591938</v>
      </c>
      <c r="AB15" s="25">
        <v>304893</v>
      </c>
      <c r="AC15" s="44">
        <f t="shared" si="10"/>
        <v>168.35615681943676</v>
      </c>
      <c r="AD15" s="25">
        <v>1117563</v>
      </c>
      <c r="AE15" s="44">
        <f t="shared" si="11"/>
        <v>617.0971838763114</v>
      </c>
      <c r="AF15" s="25">
        <v>946729</v>
      </c>
      <c r="AG15" s="44">
        <f t="shared" si="12"/>
        <v>522.7658752070679</v>
      </c>
      <c r="AH15" s="25">
        <v>961152</v>
      </c>
      <c r="AI15" s="44">
        <f t="shared" si="13"/>
        <v>530.7299834345665</v>
      </c>
      <c r="AJ15" s="25">
        <v>0</v>
      </c>
      <c r="AK15" s="44">
        <f t="shared" si="14"/>
        <v>0</v>
      </c>
      <c r="AL15" s="25">
        <v>5537</v>
      </c>
      <c r="AM15" s="44">
        <f t="shared" si="15"/>
        <v>3.0574268360022088</v>
      </c>
      <c r="AN15" s="25">
        <v>20199</v>
      </c>
      <c r="AO15" s="44">
        <f t="shared" si="16"/>
        <v>11.153506350082827</v>
      </c>
      <c r="AP15" s="8">
        <f t="shared" si="23"/>
        <v>4457837</v>
      </c>
      <c r="AQ15" s="57">
        <f t="shared" si="17"/>
        <v>2461.533406957482</v>
      </c>
      <c r="AR15" s="25">
        <v>106819</v>
      </c>
      <c r="AS15" s="44">
        <f t="shared" si="18"/>
        <v>58.983434566537824</v>
      </c>
      <c r="AT15" s="25">
        <v>488830</v>
      </c>
      <c r="AU15" s="44">
        <f t="shared" si="19"/>
        <v>269.92269464384316</v>
      </c>
      <c r="AV15" s="9">
        <f t="shared" si="24"/>
        <v>13928775</v>
      </c>
    </row>
    <row r="16" spans="1:48" ht="12.75">
      <c r="A16" s="33">
        <v>14</v>
      </c>
      <c r="B16" s="7" t="s">
        <v>42</v>
      </c>
      <c r="C16" s="38">
        <v>2803</v>
      </c>
      <c r="D16" s="25">
        <v>7877182</v>
      </c>
      <c r="E16" s="44">
        <f t="shared" si="20"/>
        <v>2810.2682839814483</v>
      </c>
      <c r="F16" s="25">
        <v>2623524</v>
      </c>
      <c r="G16" s="44">
        <f t="shared" si="0"/>
        <v>935.9700321084553</v>
      </c>
      <c r="H16" s="25">
        <v>670329</v>
      </c>
      <c r="I16" s="44">
        <f t="shared" si="1"/>
        <v>239.14698537281484</v>
      </c>
      <c r="J16" s="25">
        <v>458273</v>
      </c>
      <c r="K16" s="44">
        <f t="shared" si="2"/>
        <v>163.49375668926152</v>
      </c>
      <c r="L16" s="25">
        <v>193378</v>
      </c>
      <c r="M16" s="44">
        <f t="shared" si="2"/>
        <v>68.98965394220478</v>
      </c>
      <c r="N16" s="25">
        <v>886008</v>
      </c>
      <c r="O16" s="44">
        <f t="shared" si="3"/>
        <v>316.09275775954336</v>
      </c>
      <c r="P16" s="26">
        <f t="shared" si="21"/>
        <v>12708694</v>
      </c>
      <c r="Q16" s="44">
        <f t="shared" si="4"/>
        <v>4533.961469853728</v>
      </c>
      <c r="R16" s="25">
        <v>600311</v>
      </c>
      <c r="S16" s="44">
        <f t="shared" si="5"/>
        <v>214.16732072779166</v>
      </c>
      <c r="T16" s="25">
        <v>1373977</v>
      </c>
      <c r="U16" s="44">
        <f t="shared" si="6"/>
        <v>490.1808776311095</v>
      </c>
      <c r="V16" s="27">
        <f t="shared" si="22"/>
        <v>14682982</v>
      </c>
      <c r="W16" s="51">
        <f t="shared" si="7"/>
        <v>5238.30966821263</v>
      </c>
      <c r="X16" s="25">
        <v>1213317</v>
      </c>
      <c r="Y16" s="44">
        <f t="shared" si="8"/>
        <v>432.86371744559403</v>
      </c>
      <c r="Z16" s="25">
        <v>664664</v>
      </c>
      <c r="AA16" s="44">
        <f t="shared" si="9"/>
        <v>237.12593649661076</v>
      </c>
      <c r="AB16" s="25">
        <v>241608</v>
      </c>
      <c r="AC16" s="44">
        <f t="shared" si="10"/>
        <v>86.19621833749554</v>
      </c>
      <c r="AD16" s="25">
        <v>2138358</v>
      </c>
      <c r="AE16" s="44">
        <f t="shared" si="11"/>
        <v>762.8819122368891</v>
      </c>
      <c r="AF16" s="25">
        <v>1037042</v>
      </c>
      <c r="AG16" s="44">
        <f t="shared" si="12"/>
        <v>369.9757402782733</v>
      </c>
      <c r="AH16" s="25">
        <v>1606552</v>
      </c>
      <c r="AI16" s="44">
        <f t="shared" si="13"/>
        <v>573.154477345701</v>
      </c>
      <c r="AJ16" s="25">
        <v>0</v>
      </c>
      <c r="AK16" s="44">
        <f t="shared" si="14"/>
        <v>0</v>
      </c>
      <c r="AL16" s="25">
        <v>13540</v>
      </c>
      <c r="AM16" s="44">
        <f t="shared" si="15"/>
        <v>4.8305387085265785</v>
      </c>
      <c r="AN16" s="25">
        <v>16582</v>
      </c>
      <c r="AO16" s="44">
        <f t="shared" si="16"/>
        <v>5.915804495183732</v>
      </c>
      <c r="AP16" s="8">
        <f t="shared" si="23"/>
        <v>6931663</v>
      </c>
      <c r="AQ16" s="57">
        <f t="shared" si="17"/>
        <v>2472.944345344274</v>
      </c>
      <c r="AR16" s="25">
        <v>6861332</v>
      </c>
      <c r="AS16" s="44">
        <f t="shared" si="18"/>
        <v>2447.853014627185</v>
      </c>
      <c r="AT16" s="25">
        <v>1140769</v>
      </c>
      <c r="AU16" s="44">
        <f t="shared" si="19"/>
        <v>406.9814484480913</v>
      </c>
      <c r="AV16" s="9">
        <f t="shared" si="24"/>
        <v>29616746</v>
      </c>
    </row>
    <row r="17" spans="1:48" ht="12.75">
      <c r="A17" s="31">
        <v>15</v>
      </c>
      <c r="B17" s="10" t="s">
        <v>43</v>
      </c>
      <c r="C17" s="39">
        <v>3845</v>
      </c>
      <c r="D17" s="28">
        <v>10649747</v>
      </c>
      <c r="E17" s="45">
        <f t="shared" si="20"/>
        <v>2769.7651495448636</v>
      </c>
      <c r="F17" s="28">
        <v>2401327</v>
      </c>
      <c r="G17" s="45">
        <f t="shared" si="0"/>
        <v>624.5323797139142</v>
      </c>
      <c r="H17" s="28">
        <v>762959</v>
      </c>
      <c r="I17" s="45">
        <f t="shared" si="1"/>
        <v>198.42886866059817</v>
      </c>
      <c r="J17" s="28">
        <v>1819596</v>
      </c>
      <c r="K17" s="45">
        <f t="shared" si="2"/>
        <v>473.2369310793238</v>
      </c>
      <c r="L17" s="28">
        <v>326390</v>
      </c>
      <c r="M17" s="45">
        <f t="shared" si="2"/>
        <v>84.88686605981795</v>
      </c>
      <c r="N17" s="28">
        <v>390117</v>
      </c>
      <c r="O17" s="45">
        <f t="shared" si="3"/>
        <v>101.46085825747724</v>
      </c>
      <c r="P17" s="11">
        <f t="shared" si="21"/>
        <v>16350136</v>
      </c>
      <c r="Q17" s="45">
        <f t="shared" si="4"/>
        <v>4252.311053315995</v>
      </c>
      <c r="R17" s="28">
        <v>1209837</v>
      </c>
      <c r="S17" s="45">
        <f t="shared" si="5"/>
        <v>314.6520156046814</v>
      </c>
      <c r="T17" s="28">
        <v>1556567</v>
      </c>
      <c r="U17" s="45">
        <f t="shared" si="6"/>
        <v>404.8288686605982</v>
      </c>
      <c r="V17" s="12">
        <f t="shared" si="22"/>
        <v>19116540</v>
      </c>
      <c r="W17" s="52">
        <f t="shared" si="7"/>
        <v>4971.791937581274</v>
      </c>
      <c r="X17" s="28">
        <v>1403304</v>
      </c>
      <c r="Y17" s="45">
        <f t="shared" si="8"/>
        <v>364.96853055916773</v>
      </c>
      <c r="Z17" s="28">
        <v>882430</v>
      </c>
      <c r="AA17" s="45">
        <f t="shared" si="9"/>
        <v>229.5006501950585</v>
      </c>
      <c r="AB17" s="28">
        <v>274703</v>
      </c>
      <c r="AC17" s="45">
        <f t="shared" si="10"/>
        <v>71.4442132639792</v>
      </c>
      <c r="AD17" s="28">
        <v>2295114</v>
      </c>
      <c r="AE17" s="45">
        <f t="shared" si="11"/>
        <v>596.9087126137841</v>
      </c>
      <c r="AF17" s="28">
        <v>1134977</v>
      </c>
      <c r="AG17" s="45">
        <f t="shared" si="12"/>
        <v>295.18257477243174</v>
      </c>
      <c r="AH17" s="28">
        <v>1795695</v>
      </c>
      <c r="AI17" s="45">
        <f t="shared" si="13"/>
        <v>467.02080624187255</v>
      </c>
      <c r="AJ17" s="28">
        <v>0</v>
      </c>
      <c r="AK17" s="45">
        <f t="shared" si="14"/>
        <v>0</v>
      </c>
      <c r="AL17" s="28">
        <v>52523</v>
      </c>
      <c r="AM17" s="45">
        <f t="shared" si="15"/>
        <v>13.660078023407022</v>
      </c>
      <c r="AN17" s="28">
        <v>381198</v>
      </c>
      <c r="AO17" s="45">
        <f t="shared" si="16"/>
        <v>99.14122236671001</v>
      </c>
      <c r="AP17" s="13">
        <f t="shared" si="23"/>
        <v>8219944</v>
      </c>
      <c r="AQ17" s="58">
        <f t="shared" si="17"/>
        <v>2137.826788036411</v>
      </c>
      <c r="AR17" s="28">
        <v>1379805</v>
      </c>
      <c r="AS17" s="45">
        <f t="shared" si="18"/>
        <v>358.85695708712615</v>
      </c>
      <c r="AT17" s="28">
        <v>1044694</v>
      </c>
      <c r="AU17" s="45">
        <f t="shared" si="19"/>
        <v>271.70195058517555</v>
      </c>
      <c r="AV17" s="14">
        <f t="shared" si="24"/>
        <v>29760983</v>
      </c>
    </row>
    <row r="18" spans="1:48" ht="12.75">
      <c r="A18" s="32">
        <v>16</v>
      </c>
      <c r="B18" s="7" t="s">
        <v>44</v>
      </c>
      <c r="C18" s="38">
        <v>5042</v>
      </c>
      <c r="D18" s="25">
        <v>14220131</v>
      </c>
      <c r="E18" s="43">
        <f t="shared" si="20"/>
        <v>2820.3353827846095</v>
      </c>
      <c r="F18" s="25">
        <v>4525330</v>
      </c>
      <c r="G18" s="43">
        <f t="shared" si="0"/>
        <v>897.5267750892503</v>
      </c>
      <c r="H18" s="25">
        <v>1104535</v>
      </c>
      <c r="I18" s="43">
        <f t="shared" si="1"/>
        <v>219.06683855612852</v>
      </c>
      <c r="J18" s="25">
        <v>1680538</v>
      </c>
      <c r="K18" s="43">
        <f t="shared" si="2"/>
        <v>333.3078143593812</v>
      </c>
      <c r="L18" s="25">
        <v>183058</v>
      </c>
      <c r="M18" s="43">
        <f t="shared" si="2"/>
        <v>36.30662435541452</v>
      </c>
      <c r="N18" s="25">
        <v>2607683</v>
      </c>
      <c r="O18" s="43">
        <f t="shared" si="3"/>
        <v>517.1921856406188</v>
      </c>
      <c r="P18" s="34">
        <f t="shared" si="21"/>
        <v>24321275</v>
      </c>
      <c r="Q18" s="43">
        <f t="shared" si="4"/>
        <v>4823.735620785403</v>
      </c>
      <c r="R18" s="25">
        <v>1252061</v>
      </c>
      <c r="S18" s="43">
        <f t="shared" si="5"/>
        <v>248.32625942086474</v>
      </c>
      <c r="T18" s="25">
        <v>3074214</v>
      </c>
      <c r="U18" s="43">
        <f t="shared" si="6"/>
        <v>609.721142403808</v>
      </c>
      <c r="V18" s="35">
        <f t="shared" si="22"/>
        <v>28647550</v>
      </c>
      <c r="W18" s="50">
        <f t="shared" si="7"/>
        <v>5681.783022610075</v>
      </c>
      <c r="X18" s="25">
        <v>2331391</v>
      </c>
      <c r="Y18" s="43">
        <f t="shared" si="8"/>
        <v>462.3940896469655</v>
      </c>
      <c r="Z18" s="25">
        <v>1133119</v>
      </c>
      <c r="AA18" s="43">
        <f t="shared" si="9"/>
        <v>224.7360174533915</v>
      </c>
      <c r="AB18" s="25">
        <v>581764</v>
      </c>
      <c r="AC18" s="43">
        <f t="shared" si="10"/>
        <v>115.38357794525982</v>
      </c>
      <c r="AD18" s="25">
        <v>3579155</v>
      </c>
      <c r="AE18" s="43">
        <f t="shared" si="11"/>
        <v>709.8681078936929</v>
      </c>
      <c r="AF18" s="25">
        <v>3130908</v>
      </c>
      <c r="AG18" s="43">
        <f t="shared" si="12"/>
        <v>620.9654898849662</v>
      </c>
      <c r="AH18" s="25">
        <v>2587751</v>
      </c>
      <c r="AI18" s="43">
        <f t="shared" si="13"/>
        <v>513.2389924633083</v>
      </c>
      <c r="AJ18" s="25">
        <v>0</v>
      </c>
      <c r="AK18" s="43">
        <f t="shared" si="14"/>
        <v>0</v>
      </c>
      <c r="AL18" s="25">
        <v>0</v>
      </c>
      <c r="AM18" s="43">
        <f t="shared" si="15"/>
        <v>0</v>
      </c>
      <c r="AN18" s="25">
        <v>139762</v>
      </c>
      <c r="AO18" s="43">
        <f t="shared" si="16"/>
        <v>27.719555731852438</v>
      </c>
      <c r="AP18" s="8">
        <f t="shared" si="23"/>
        <v>13483850</v>
      </c>
      <c r="AQ18" s="56">
        <f t="shared" si="17"/>
        <v>2674.305831019437</v>
      </c>
      <c r="AR18" s="25">
        <v>383263</v>
      </c>
      <c r="AS18" s="43">
        <f t="shared" si="18"/>
        <v>76.0140817136057</v>
      </c>
      <c r="AT18" s="25">
        <v>6688209</v>
      </c>
      <c r="AU18" s="43">
        <f t="shared" si="19"/>
        <v>1326.4992066640223</v>
      </c>
      <c r="AV18" s="9">
        <f t="shared" si="24"/>
        <v>49202872</v>
      </c>
    </row>
    <row r="19" spans="1:48" ht="12.75">
      <c r="A19" s="33">
        <v>17</v>
      </c>
      <c r="B19" s="7" t="s">
        <v>45</v>
      </c>
      <c r="C19" s="38">
        <v>52434</v>
      </c>
      <c r="D19" s="25">
        <v>128802473</v>
      </c>
      <c r="E19" s="44">
        <f t="shared" si="20"/>
        <v>2456.4685700118243</v>
      </c>
      <c r="F19" s="25">
        <v>57949187</v>
      </c>
      <c r="G19" s="44">
        <f t="shared" si="0"/>
        <v>1105.1834115268719</v>
      </c>
      <c r="H19" s="25">
        <v>9156529</v>
      </c>
      <c r="I19" s="44">
        <f t="shared" si="1"/>
        <v>174.62961055803487</v>
      </c>
      <c r="J19" s="25">
        <v>9087398</v>
      </c>
      <c r="K19" s="44">
        <f t="shared" si="2"/>
        <v>173.31117214021435</v>
      </c>
      <c r="L19" s="25">
        <v>1353842</v>
      </c>
      <c r="M19" s="44">
        <f t="shared" si="2"/>
        <v>25.819926002212306</v>
      </c>
      <c r="N19" s="25">
        <v>19122349</v>
      </c>
      <c r="O19" s="44">
        <f t="shared" si="3"/>
        <v>364.69369111645113</v>
      </c>
      <c r="P19" s="26">
        <f t="shared" si="21"/>
        <v>225471778</v>
      </c>
      <c r="Q19" s="44">
        <f aca="true" t="shared" si="25" ref="Q19:Q70">P19/$C19</f>
        <v>4300.106381355609</v>
      </c>
      <c r="R19" s="25">
        <v>20336852</v>
      </c>
      <c r="S19" s="44">
        <f t="shared" si="5"/>
        <v>387.8562001754587</v>
      </c>
      <c r="T19" s="25">
        <v>14382959</v>
      </c>
      <c r="U19" s="44">
        <f t="shared" si="6"/>
        <v>274.30596559484303</v>
      </c>
      <c r="V19" s="27">
        <f t="shared" si="22"/>
        <v>260191589</v>
      </c>
      <c r="W19" s="51">
        <f t="shared" si="7"/>
        <v>4962.268547125911</v>
      </c>
      <c r="X19" s="25">
        <v>19125994</v>
      </c>
      <c r="Y19" s="44">
        <f t="shared" si="8"/>
        <v>364.763207079376</v>
      </c>
      <c r="Z19" s="25">
        <v>8967625</v>
      </c>
      <c r="AA19" s="44">
        <f t="shared" si="9"/>
        <v>171.0269100202159</v>
      </c>
      <c r="AB19" s="25">
        <v>4306460</v>
      </c>
      <c r="AC19" s="44">
        <f t="shared" si="10"/>
        <v>82.13105999923714</v>
      </c>
      <c r="AD19" s="25">
        <v>59673135</v>
      </c>
      <c r="AE19" s="44">
        <f t="shared" si="11"/>
        <v>1138.0618491818286</v>
      </c>
      <c r="AF19" s="25">
        <v>20907507</v>
      </c>
      <c r="AG19" s="44">
        <f aca="true" t="shared" si="26" ref="AG19:AG70">AF19/$C19</f>
        <v>398.7395010870809</v>
      </c>
      <c r="AH19" s="25">
        <v>27774514</v>
      </c>
      <c r="AI19" s="44">
        <f t="shared" si="13"/>
        <v>529.7042758515468</v>
      </c>
      <c r="AJ19" s="25">
        <v>0</v>
      </c>
      <c r="AK19" s="44">
        <f t="shared" si="14"/>
        <v>0</v>
      </c>
      <c r="AL19" s="25">
        <v>5404</v>
      </c>
      <c r="AM19" s="44">
        <f t="shared" si="15"/>
        <v>0.10306289811954075</v>
      </c>
      <c r="AN19" s="25">
        <v>5401406</v>
      </c>
      <c r="AO19" s="44">
        <f aca="true" t="shared" si="27" ref="AO19:AO70">AN19/$C19</f>
        <v>103.0134264027158</v>
      </c>
      <c r="AP19" s="8">
        <f t="shared" si="23"/>
        <v>146162045</v>
      </c>
      <c r="AQ19" s="57">
        <f t="shared" si="17"/>
        <v>2787.5432925201208</v>
      </c>
      <c r="AR19" s="25">
        <v>29019455</v>
      </c>
      <c r="AS19" s="44">
        <f t="shared" si="18"/>
        <v>553.4472861120647</v>
      </c>
      <c r="AT19" s="25">
        <v>842716</v>
      </c>
      <c r="AU19" s="44">
        <f t="shared" si="19"/>
        <v>16.071938055460198</v>
      </c>
      <c r="AV19" s="9">
        <f t="shared" si="24"/>
        <v>436215805</v>
      </c>
    </row>
    <row r="20" spans="1:48" ht="12.75">
      <c r="A20" s="33">
        <v>18</v>
      </c>
      <c r="B20" s="7" t="s">
        <v>46</v>
      </c>
      <c r="C20" s="38">
        <v>1746</v>
      </c>
      <c r="D20" s="25">
        <v>5133594</v>
      </c>
      <c r="E20" s="44">
        <f t="shared" si="20"/>
        <v>2940.2027491408935</v>
      </c>
      <c r="F20" s="25">
        <v>1119030</v>
      </c>
      <c r="G20" s="44">
        <f t="shared" si="0"/>
        <v>640.9106529209622</v>
      </c>
      <c r="H20" s="25">
        <v>456928</v>
      </c>
      <c r="I20" s="44">
        <f t="shared" si="1"/>
        <v>261.69988545246275</v>
      </c>
      <c r="J20" s="25">
        <v>33964</v>
      </c>
      <c r="K20" s="44">
        <f t="shared" si="2"/>
        <v>19.4524627720504</v>
      </c>
      <c r="L20" s="25">
        <v>84197</v>
      </c>
      <c r="M20" s="44">
        <f t="shared" si="2"/>
        <v>48.22279495990836</v>
      </c>
      <c r="N20" s="25">
        <v>1391878</v>
      </c>
      <c r="O20" s="44">
        <f t="shared" si="3"/>
        <v>797.1809851088202</v>
      </c>
      <c r="P20" s="26">
        <f t="shared" si="21"/>
        <v>8219591</v>
      </c>
      <c r="Q20" s="44">
        <f t="shared" si="25"/>
        <v>4707.669530355098</v>
      </c>
      <c r="R20" s="25">
        <v>456604</v>
      </c>
      <c r="S20" s="44">
        <f t="shared" si="5"/>
        <v>261.51431844215347</v>
      </c>
      <c r="T20" s="25">
        <v>626737</v>
      </c>
      <c r="U20" s="44">
        <f t="shared" si="6"/>
        <v>358.95589919816723</v>
      </c>
      <c r="V20" s="27">
        <f t="shared" si="22"/>
        <v>9302932</v>
      </c>
      <c r="W20" s="51">
        <f t="shared" si="7"/>
        <v>5328.1397479954185</v>
      </c>
      <c r="X20" s="25">
        <v>789330</v>
      </c>
      <c r="Y20" s="44">
        <f t="shared" si="8"/>
        <v>452.0790378006873</v>
      </c>
      <c r="Z20" s="25">
        <v>418585</v>
      </c>
      <c r="AA20" s="44">
        <f t="shared" si="9"/>
        <v>239.73940435280642</v>
      </c>
      <c r="AB20" s="25">
        <v>210833</v>
      </c>
      <c r="AC20" s="44">
        <f t="shared" si="10"/>
        <v>120.75200458190149</v>
      </c>
      <c r="AD20" s="25">
        <v>1092176</v>
      </c>
      <c r="AE20" s="44">
        <f t="shared" si="11"/>
        <v>625.5303550973654</v>
      </c>
      <c r="AF20" s="25">
        <v>620809</v>
      </c>
      <c r="AG20" s="44">
        <f t="shared" si="26"/>
        <v>355.5607101947308</v>
      </c>
      <c r="AH20" s="25">
        <v>1299182</v>
      </c>
      <c r="AI20" s="44">
        <f t="shared" si="13"/>
        <v>744.09049255441</v>
      </c>
      <c r="AJ20" s="25">
        <v>0</v>
      </c>
      <c r="AK20" s="44">
        <f t="shared" si="14"/>
        <v>0</v>
      </c>
      <c r="AL20" s="25">
        <v>5649</v>
      </c>
      <c r="AM20" s="44">
        <f t="shared" si="15"/>
        <v>3.2353951890034365</v>
      </c>
      <c r="AN20" s="25">
        <v>8212</v>
      </c>
      <c r="AO20" s="44">
        <f t="shared" si="27"/>
        <v>4.703321878579611</v>
      </c>
      <c r="AP20" s="8">
        <f t="shared" si="23"/>
        <v>4444776</v>
      </c>
      <c r="AQ20" s="57">
        <f t="shared" si="17"/>
        <v>2545.6907216494847</v>
      </c>
      <c r="AR20" s="25">
        <v>185756</v>
      </c>
      <c r="AS20" s="44">
        <f t="shared" si="18"/>
        <v>106.38946162657503</v>
      </c>
      <c r="AT20" s="25">
        <v>0</v>
      </c>
      <c r="AU20" s="44">
        <f t="shared" si="19"/>
        <v>0</v>
      </c>
      <c r="AV20" s="9">
        <f t="shared" si="24"/>
        <v>13933464</v>
      </c>
    </row>
    <row r="21" spans="1:48" ht="12.75">
      <c r="A21" s="33">
        <v>19</v>
      </c>
      <c r="B21" s="7" t="s">
        <v>47</v>
      </c>
      <c r="C21" s="38">
        <v>2504</v>
      </c>
      <c r="D21" s="25">
        <v>7016215</v>
      </c>
      <c r="E21" s="44">
        <f t="shared" si="20"/>
        <v>2802.0027955271566</v>
      </c>
      <c r="F21" s="25">
        <v>1955545</v>
      </c>
      <c r="G21" s="44">
        <f t="shared" si="0"/>
        <v>780.9684504792332</v>
      </c>
      <c r="H21" s="25">
        <v>384561</v>
      </c>
      <c r="I21" s="44">
        <f t="shared" si="1"/>
        <v>153.57867412140575</v>
      </c>
      <c r="J21" s="25">
        <v>310028</v>
      </c>
      <c r="K21" s="44">
        <f t="shared" si="2"/>
        <v>123.81309904153355</v>
      </c>
      <c r="L21" s="25">
        <v>47880</v>
      </c>
      <c r="M21" s="44">
        <f t="shared" si="2"/>
        <v>19.121405750798722</v>
      </c>
      <c r="N21" s="25">
        <v>877073</v>
      </c>
      <c r="O21" s="44">
        <f t="shared" si="3"/>
        <v>350.2687699680511</v>
      </c>
      <c r="P21" s="26">
        <f t="shared" si="21"/>
        <v>10591302</v>
      </c>
      <c r="Q21" s="44">
        <f t="shared" si="25"/>
        <v>4229.753194888179</v>
      </c>
      <c r="R21" s="25">
        <v>870893</v>
      </c>
      <c r="S21" s="44">
        <f t="shared" si="5"/>
        <v>347.8007188498403</v>
      </c>
      <c r="T21" s="25">
        <v>1440346</v>
      </c>
      <c r="U21" s="44">
        <f t="shared" si="6"/>
        <v>575.2180511182108</v>
      </c>
      <c r="V21" s="27">
        <f t="shared" si="22"/>
        <v>12902541</v>
      </c>
      <c r="W21" s="51">
        <f t="shared" si="7"/>
        <v>5152.77196485623</v>
      </c>
      <c r="X21" s="25">
        <v>947675</v>
      </c>
      <c r="Y21" s="44">
        <f t="shared" si="8"/>
        <v>378.4644568690096</v>
      </c>
      <c r="Z21" s="25">
        <v>533094</v>
      </c>
      <c r="AA21" s="44">
        <f t="shared" si="9"/>
        <v>212.89696485623003</v>
      </c>
      <c r="AB21" s="25">
        <v>199726</v>
      </c>
      <c r="AC21" s="44">
        <f t="shared" si="10"/>
        <v>79.76277955271566</v>
      </c>
      <c r="AD21" s="25">
        <v>1329204</v>
      </c>
      <c r="AE21" s="44">
        <f t="shared" si="11"/>
        <v>530.832268370607</v>
      </c>
      <c r="AF21" s="25">
        <v>1063159</v>
      </c>
      <c r="AG21" s="44">
        <f t="shared" si="26"/>
        <v>424.5842651757188</v>
      </c>
      <c r="AH21" s="25">
        <v>1214388</v>
      </c>
      <c r="AI21" s="44">
        <f t="shared" si="13"/>
        <v>484.97923322683704</v>
      </c>
      <c r="AJ21" s="25">
        <v>0</v>
      </c>
      <c r="AK21" s="44">
        <f t="shared" si="14"/>
        <v>0</v>
      </c>
      <c r="AL21" s="25">
        <v>5326</v>
      </c>
      <c r="AM21" s="44">
        <f t="shared" si="15"/>
        <v>2.126996805111821</v>
      </c>
      <c r="AN21" s="25">
        <v>6534</v>
      </c>
      <c r="AO21" s="44">
        <f t="shared" si="27"/>
        <v>2.6094249201277955</v>
      </c>
      <c r="AP21" s="8">
        <f t="shared" si="23"/>
        <v>5299106</v>
      </c>
      <c r="AQ21" s="57">
        <f t="shared" si="17"/>
        <v>2116.256389776358</v>
      </c>
      <c r="AR21" s="25">
        <v>722228</v>
      </c>
      <c r="AS21" s="44">
        <f t="shared" si="18"/>
        <v>288.4297124600639</v>
      </c>
      <c r="AT21" s="25">
        <v>0</v>
      </c>
      <c r="AU21" s="44">
        <f t="shared" si="19"/>
        <v>0</v>
      </c>
      <c r="AV21" s="9">
        <f t="shared" si="24"/>
        <v>18923875</v>
      </c>
    </row>
    <row r="22" spans="1:48" ht="12.75">
      <c r="A22" s="31">
        <v>20</v>
      </c>
      <c r="B22" s="10" t="s">
        <v>48</v>
      </c>
      <c r="C22" s="39">
        <v>6337</v>
      </c>
      <c r="D22" s="28">
        <v>16024172</v>
      </c>
      <c r="E22" s="45">
        <f t="shared" si="20"/>
        <v>2528.6684551049393</v>
      </c>
      <c r="F22" s="28">
        <v>5137877</v>
      </c>
      <c r="G22" s="45">
        <f t="shared" si="0"/>
        <v>810.774341170901</v>
      </c>
      <c r="H22" s="28">
        <v>898306</v>
      </c>
      <c r="I22" s="45">
        <f t="shared" si="1"/>
        <v>141.75572037241596</v>
      </c>
      <c r="J22" s="28">
        <v>822865</v>
      </c>
      <c r="K22" s="45">
        <f t="shared" si="2"/>
        <v>129.8508758087423</v>
      </c>
      <c r="L22" s="28">
        <v>83274</v>
      </c>
      <c r="M22" s="45">
        <f t="shared" si="2"/>
        <v>13.140918415654095</v>
      </c>
      <c r="N22" s="28">
        <v>2822510</v>
      </c>
      <c r="O22" s="45">
        <f t="shared" si="3"/>
        <v>445.40160959444535</v>
      </c>
      <c r="P22" s="11">
        <f t="shared" si="21"/>
        <v>25789004</v>
      </c>
      <c r="Q22" s="45">
        <f t="shared" si="25"/>
        <v>4069.591920467098</v>
      </c>
      <c r="R22" s="28">
        <v>1119959</v>
      </c>
      <c r="S22" s="45">
        <f t="shared" si="5"/>
        <v>176.73331229288306</v>
      </c>
      <c r="T22" s="28">
        <v>2028291</v>
      </c>
      <c r="U22" s="45">
        <f t="shared" si="6"/>
        <v>320.0711693230235</v>
      </c>
      <c r="V22" s="12">
        <f t="shared" si="22"/>
        <v>28937254</v>
      </c>
      <c r="W22" s="52">
        <f t="shared" si="7"/>
        <v>4566.396402083004</v>
      </c>
      <c r="X22" s="28">
        <v>2218935</v>
      </c>
      <c r="Y22" s="45">
        <f t="shared" si="8"/>
        <v>350.1554363263374</v>
      </c>
      <c r="Z22" s="28">
        <v>917743</v>
      </c>
      <c r="AA22" s="45">
        <f t="shared" si="9"/>
        <v>144.82294461101466</v>
      </c>
      <c r="AB22" s="28">
        <v>295247</v>
      </c>
      <c r="AC22" s="45">
        <f t="shared" si="10"/>
        <v>46.59097364683604</v>
      </c>
      <c r="AD22" s="28">
        <v>3812875</v>
      </c>
      <c r="AE22" s="45">
        <f t="shared" si="11"/>
        <v>601.6845510493924</v>
      </c>
      <c r="AF22" s="28">
        <v>2550795</v>
      </c>
      <c r="AG22" s="45">
        <f t="shared" si="26"/>
        <v>402.5240650149913</v>
      </c>
      <c r="AH22" s="28">
        <v>2691767</v>
      </c>
      <c r="AI22" s="45">
        <f t="shared" si="13"/>
        <v>424.7699226763453</v>
      </c>
      <c r="AJ22" s="28">
        <v>0</v>
      </c>
      <c r="AK22" s="45">
        <f t="shared" si="14"/>
        <v>0</v>
      </c>
      <c r="AL22" s="28">
        <v>1219</v>
      </c>
      <c r="AM22" s="45">
        <f t="shared" si="15"/>
        <v>0.19236231655357425</v>
      </c>
      <c r="AN22" s="28">
        <v>328522</v>
      </c>
      <c r="AO22" s="45">
        <f t="shared" si="27"/>
        <v>51.84188101625375</v>
      </c>
      <c r="AP22" s="13">
        <f t="shared" si="23"/>
        <v>12817103</v>
      </c>
      <c r="AQ22" s="58">
        <f t="shared" si="17"/>
        <v>2022.5821366577245</v>
      </c>
      <c r="AR22" s="28">
        <v>1714892</v>
      </c>
      <c r="AS22" s="45">
        <f t="shared" si="18"/>
        <v>270.61574877702384</v>
      </c>
      <c r="AT22" s="28">
        <v>661407</v>
      </c>
      <c r="AU22" s="45">
        <f t="shared" si="19"/>
        <v>104.37225816632476</v>
      </c>
      <c r="AV22" s="14">
        <f t="shared" si="24"/>
        <v>44130656</v>
      </c>
    </row>
    <row r="23" spans="1:48" ht="12.75">
      <c r="A23" s="32">
        <v>21</v>
      </c>
      <c r="B23" s="7" t="s">
        <v>49</v>
      </c>
      <c r="C23" s="38">
        <v>3913</v>
      </c>
      <c r="D23" s="25">
        <v>10628456</v>
      </c>
      <c r="E23" s="43">
        <f t="shared" si="20"/>
        <v>2716.1911576795296</v>
      </c>
      <c r="F23" s="25">
        <v>2122351</v>
      </c>
      <c r="G23" s="43">
        <f t="shared" si="0"/>
        <v>542.3846153846154</v>
      </c>
      <c r="H23" s="25">
        <v>629186</v>
      </c>
      <c r="I23" s="43">
        <f t="shared" si="1"/>
        <v>160.79376437515972</v>
      </c>
      <c r="J23" s="25">
        <v>1214159</v>
      </c>
      <c r="K23" s="43">
        <f t="shared" si="2"/>
        <v>310.2885254280603</v>
      </c>
      <c r="L23" s="25">
        <v>40677</v>
      </c>
      <c r="M23" s="43">
        <f t="shared" si="2"/>
        <v>10.395348837209303</v>
      </c>
      <c r="N23" s="25">
        <v>1260495</v>
      </c>
      <c r="O23" s="43">
        <f t="shared" si="3"/>
        <v>322.1300792231025</v>
      </c>
      <c r="P23" s="34">
        <f t="shared" si="21"/>
        <v>15895324</v>
      </c>
      <c r="Q23" s="43">
        <f t="shared" si="25"/>
        <v>4062.1834909276768</v>
      </c>
      <c r="R23" s="25">
        <v>510795</v>
      </c>
      <c r="S23" s="43">
        <f t="shared" si="5"/>
        <v>130.53795042167135</v>
      </c>
      <c r="T23" s="25">
        <v>852068</v>
      </c>
      <c r="U23" s="43">
        <f t="shared" si="6"/>
        <v>217.75313059033988</v>
      </c>
      <c r="V23" s="35">
        <f t="shared" si="22"/>
        <v>17258187</v>
      </c>
      <c r="W23" s="50">
        <f t="shared" si="7"/>
        <v>4410.474571939688</v>
      </c>
      <c r="X23" s="25">
        <v>1041706</v>
      </c>
      <c r="Y23" s="43">
        <f t="shared" si="8"/>
        <v>266.2167135190391</v>
      </c>
      <c r="Z23" s="25">
        <v>594520</v>
      </c>
      <c r="AA23" s="43">
        <f t="shared" si="9"/>
        <v>151.93457705085612</v>
      </c>
      <c r="AB23" s="25">
        <v>333551</v>
      </c>
      <c r="AC23" s="43">
        <f t="shared" si="10"/>
        <v>85.24175824175825</v>
      </c>
      <c r="AD23" s="25">
        <v>1768356</v>
      </c>
      <c r="AE23" s="43">
        <f t="shared" si="11"/>
        <v>451.91822131357014</v>
      </c>
      <c r="AF23" s="25">
        <v>1886149</v>
      </c>
      <c r="AG23" s="43">
        <f t="shared" si="26"/>
        <v>482.02121134679277</v>
      </c>
      <c r="AH23" s="25">
        <v>1941955</v>
      </c>
      <c r="AI23" s="43">
        <f t="shared" si="13"/>
        <v>496.2829031433683</v>
      </c>
      <c r="AJ23" s="25">
        <v>0</v>
      </c>
      <c r="AK23" s="43">
        <f t="shared" si="14"/>
        <v>0</v>
      </c>
      <c r="AL23" s="25">
        <v>1500</v>
      </c>
      <c r="AM23" s="43">
        <f t="shared" si="15"/>
        <v>0.38333759263991823</v>
      </c>
      <c r="AN23" s="25">
        <v>4609</v>
      </c>
      <c r="AO23" s="43">
        <f t="shared" si="27"/>
        <v>1.177868642984922</v>
      </c>
      <c r="AP23" s="8">
        <f t="shared" si="23"/>
        <v>7572346</v>
      </c>
      <c r="AQ23" s="56">
        <f t="shared" si="17"/>
        <v>1935.1765908510095</v>
      </c>
      <c r="AR23" s="25">
        <v>36000</v>
      </c>
      <c r="AS23" s="43">
        <f t="shared" si="18"/>
        <v>9.200102223358037</v>
      </c>
      <c r="AT23" s="25">
        <v>0</v>
      </c>
      <c r="AU23" s="43">
        <f t="shared" si="19"/>
        <v>0</v>
      </c>
      <c r="AV23" s="9">
        <f t="shared" si="24"/>
        <v>24866533</v>
      </c>
    </row>
    <row r="24" spans="1:48" ht="12.75">
      <c r="A24" s="33">
        <v>22</v>
      </c>
      <c r="B24" s="7" t="s">
        <v>50</v>
      </c>
      <c r="C24" s="38">
        <v>3572</v>
      </c>
      <c r="D24" s="25">
        <v>7978471</v>
      </c>
      <c r="E24" s="44">
        <f t="shared" si="20"/>
        <v>2233.6145016797313</v>
      </c>
      <c r="F24" s="25">
        <v>3193351</v>
      </c>
      <c r="G24" s="44">
        <f t="shared" si="0"/>
        <v>893.9952407614782</v>
      </c>
      <c r="H24" s="25">
        <v>700642</v>
      </c>
      <c r="I24" s="44">
        <f t="shared" si="1"/>
        <v>196.14837625979843</v>
      </c>
      <c r="J24" s="25">
        <v>478540</v>
      </c>
      <c r="K24" s="44">
        <f t="shared" si="2"/>
        <v>133.96976483762597</v>
      </c>
      <c r="L24" s="25">
        <v>33022</v>
      </c>
      <c r="M24" s="44">
        <f t="shared" si="2"/>
        <v>9.24468085106383</v>
      </c>
      <c r="N24" s="25">
        <v>557771</v>
      </c>
      <c r="O24" s="44">
        <f t="shared" si="3"/>
        <v>156.15089585666294</v>
      </c>
      <c r="P24" s="26">
        <f t="shared" si="21"/>
        <v>12941797</v>
      </c>
      <c r="Q24" s="44">
        <f t="shared" si="25"/>
        <v>3623.1234602463605</v>
      </c>
      <c r="R24" s="25">
        <v>803052</v>
      </c>
      <c r="S24" s="44">
        <f t="shared" si="5"/>
        <v>224.81858902575587</v>
      </c>
      <c r="T24" s="25">
        <v>1411309</v>
      </c>
      <c r="U24" s="44">
        <f t="shared" si="6"/>
        <v>395.1033034714446</v>
      </c>
      <c r="V24" s="27">
        <f t="shared" si="22"/>
        <v>15156158</v>
      </c>
      <c r="W24" s="51">
        <f t="shared" si="7"/>
        <v>4243.045352743561</v>
      </c>
      <c r="X24" s="25">
        <v>1458721</v>
      </c>
      <c r="Y24" s="44">
        <f t="shared" si="8"/>
        <v>408.3765397536394</v>
      </c>
      <c r="Z24" s="25">
        <v>602618</v>
      </c>
      <c r="AA24" s="44">
        <f t="shared" si="9"/>
        <v>168.7060470324748</v>
      </c>
      <c r="AB24" s="25">
        <v>306162</v>
      </c>
      <c r="AC24" s="44">
        <f t="shared" si="10"/>
        <v>85.71164613661814</v>
      </c>
      <c r="AD24" s="25">
        <v>1667519</v>
      </c>
      <c r="AE24" s="44">
        <f t="shared" si="11"/>
        <v>466.83062709966407</v>
      </c>
      <c r="AF24" s="25">
        <v>2082401</v>
      </c>
      <c r="AG24" s="44">
        <f t="shared" si="26"/>
        <v>582.9790033594625</v>
      </c>
      <c r="AH24" s="25">
        <v>1893163</v>
      </c>
      <c r="AI24" s="44">
        <f t="shared" si="13"/>
        <v>530.0008398656215</v>
      </c>
      <c r="AJ24" s="25">
        <v>0</v>
      </c>
      <c r="AK24" s="44">
        <f t="shared" si="14"/>
        <v>0</v>
      </c>
      <c r="AL24" s="25">
        <v>2332</v>
      </c>
      <c r="AM24" s="44">
        <f t="shared" si="15"/>
        <v>0.6528555431131019</v>
      </c>
      <c r="AN24" s="25">
        <v>15769</v>
      </c>
      <c r="AO24" s="44">
        <f t="shared" si="27"/>
        <v>4.414613661814109</v>
      </c>
      <c r="AP24" s="8">
        <f t="shared" si="23"/>
        <v>8028685</v>
      </c>
      <c r="AQ24" s="57">
        <f t="shared" si="17"/>
        <v>2247.6721724524077</v>
      </c>
      <c r="AR24" s="25">
        <v>515765</v>
      </c>
      <c r="AS24" s="44">
        <f t="shared" si="18"/>
        <v>144.3910974244121</v>
      </c>
      <c r="AT24" s="25">
        <v>609970</v>
      </c>
      <c r="AU24" s="44">
        <f t="shared" si="19"/>
        <v>170.7642777155655</v>
      </c>
      <c r="AV24" s="9">
        <f t="shared" si="24"/>
        <v>24310578</v>
      </c>
    </row>
    <row r="25" spans="1:48" ht="12.75">
      <c r="A25" s="33">
        <v>23</v>
      </c>
      <c r="B25" s="7" t="s">
        <v>51</v>
      </c>
      <c r="C25" s="38">
        <v>14227</v>
      </c>
      <c r="D25" s="25">
        <v>34369994</v>
      </c>
      <c r="E25" s="44">
        <f t="shared" si="20"/>
        <v>2415.828635692697</v>
      </c>
      <c r="F25" s="25">
        <v>15881879</v>
      </c>
      <c r="G25" s="44">
        <f t="shared" si="0"/>
        <v>1116.3196035706756</v>
      </c>
      <c r="H25" s="25">
        <v>2830468</v>
      </c>
      <c r="I25" s="44">
        <f t="shared" si="1"/>
        <v>198.95044633443453</v>
      </c>
      <c r="J25" s="25">
        <v>1459426</v>
      </c>
      <c r="K25" s="44">
        <f t="shared" si="2"/>
        <v>102.58142967596822</v>
      </c>
      <c r="L25" s="25">
        <v>115518</v>
      </c>
      <c r="M25" s="44">
        <f t="shared" si="2"/>
        <v>8.119631686230408</v>
      </c>
      <c r="N25" s="25">
        <v>5829586</v>
      </c>
      <c r="O25" s="44">
        <f t="shared" si="3"/>
        <v>409.755113516553</v>
      </c>
      <c r="P25" s="26">
        <f t="shared" si="21"/>
        <v>60486871</v>
      </c>
      <c r="Q25" s="44">
        <f t="shared" si="25"/>
        <v>4251.554860476559</v>
      </c>
      <c r="R25" s="25">
        <v>3306501</v>
      </c>
      <c r="S25" s="44">
        <f t="shared" si="5"/>
        <v>232.4102762353272</v>
      </c>
      <c r="T25" s="25">
        <v>4219647</v>
      </c>
      <c r="U25" s="44">
        <f t="shared" si="6"/>
        <v>296.5942925423491</v>
      </c>
      <c r="V25" s="27">
        <f t="shared" si="22"/>
        <v>68013019</v>
      </c>
      <c r="W25" s="51">
        <f t="shared" si="7"/>
        <v>4780.559429254235</v>
      </c>
      <c r="X25" s="25">
        <v>4295004</v>
      </c>
      <c r="Y25" s="44">
        <f t="shared" si="8"/>
        <v>301.89105222464326</v>
      </c>
      <c r="Z25" s="25">
        <v>1554594</v>
      </c>
      <c r="AA25" s="44">
        <f t="shared" si="9"/>
        <v>109.27068250509595</v>
      </c>
      <c r="AB25" s="25">
        <v>1153975</v>
      </c>
      <c r="AC25" s="44">
        <f t="shared" si="10"/>
        <v>81.11161875307513</v>
      </c>
      <c r="AD25" s="25">
        <v>9806321</v>
      </c>
      <c r="AE25" s="44">
        <f t="shared" si="11"/>
        <v>689.2753918605468</v>
      </c>
      <c r="AF25" s="25">
        <v>6154864</v>
      </c>
      <c r="AG25" s="44">
        <f t="shared" si="26"/>
        <v>432.61854220847687</v>
      </c>
      <c r="AH25" s="25">
        <v>6316866</v>
      </c>
      <c r="AI25" s="44">
        <f t="shared" si="13"/>
        <v>444.0054825332115</v>
      </c>
      <c r="AJ25" s="25">
        <v>0</v>
      </c>
      <c r="AK25" s="44">
        <f t="shared" si="14"/>
        <v>0</v>
      </c>
      <c r="AL25" s="25">
        <v>352105</v>
      </c>
      <c r="AM25" s="44">
        <f t="shared" si="15"/>
        <v>24.749068672242917</v>
      </c>
      <c r="AN25" s="25">
        <v>426739</v>
      </c>
      <c r="AO25" s="44">
        <f t="shared" si="27"/>
        <v>29.995009488999788</v>
      </c>
      <c r="AP25" s="8">
        <f t="shared" si="23"/>
        <v>30060468</v>
      </c>
      <c r="AQ25" s="57">
        <f t="shared" si="17"/>
        <v>2112.9168482462924</v>
      </c>
      <c r="AR25" s="25">
        <v>4821705</v>
      </c>
      <c r="AS25" s="44">
        <f t="shared" si="18"/>
        <v>338.912279468616</v>
      </c>
      <c r="AT25" s="25">
        <v>6706782</v>
      </c>
      <c r="AU25" s="44">
        <f t="shared" si="19"/>
        <v>471.4122443241723</v>
      </c>
      <c r="AV25" s="9">
        <f t="shared" si="24"/>
        <v>109601974</v>
      </c>
    </row>
    <row r="26" spans="1:48" ht="12.75">
      <c r="A26" s="33">
        <v>24</v>
      </c>
      <c r="B26" s="7" t="s">
        <v>52</v>
      </c>
      <c r="C26" s="38">
        <v>4622</v>
      </c>
      <c r="D26" s="25">
        <v>13703991</v>
      </c>
      <c r="E26" s="44">
        <f t="shared" si="20"/>
        <v>2964.9482907832107</v>
      </c>
      <c r="F26" s="25">
        <v>3728873</v>
      </c>
      <c r="G26" s="44">
        <f t="shared" si="0"/>
        <v>806.7661185633925</v>
      </c>
      <c r="H26" s="25">
        <v>1232485</v>
      </c>
      <c r="I26" s="44">
        <f t="shared" si="1"/>
        <v>266.6562094331458</v>
      </c>
      <c r="J26" s="25">
        <v>1264827</v>
      </c>
      <c r="K26" s="44">
        <f t="shared" si="2"/>
        <v>273.6536131544786</v>
      </c>
      <c r="L26" s="25">
        <v>43463</v>
      </c>
      <c r="M26" s="44">
        <f t="shared" si="2"/>
        <v>9.403504976200779</v>
      </c>
      <c r="N26" s="25">
        <v>1610287</v>
      </c>
      <c r="O26" s="44">
        <f t="shared" si="3"/>
        <v>348.39614885331025</v>
      </c>
      <c r="P26" s="26">
        <f t="shared" si="21"/>
        <v>21583926</v>
      </c>
      <c r="Q26" s="44">
        <f t="shared" si="25"/>
        <v>4669.823885763739</v>
      </c>
      <c r="R26" s="25">
        <v>2514130</v>
      </c>
      <c r="S26" s="44">
        <f t="shared" si="5"/>
        <v>543.9485071397663</v>
      </c>
      <c r="T26" s="25">
        <v>2369786</v>
      </c>
      <c r="U26" s="44">
        <f t="shared" si="6"/>
        <v>512.7187364777153</v>
      </c>
      <c r="V26" s="27">
        <f t="shared" si="22"/>
        <v>26467842</v>
      </c>
      <c r="W26" s="51">
        <f t="shared" si="7"/>
        <v>5726.49112938122</v>
      </c>
      <c r="X26" s="25">
        <v>2379814</v>
      </c>
      <c r="Y26" s="44">
        <f t="shared" si="8"/>
        <v>514.8883600173085</v>
      </c>
      <c r="Z26" s="25">
        <v>2982225</v>
      </c>
      <c r="AA26" s="44">
        <f t="shared" si="9"/>
        <v>645.2239290350498</v>
      </c>
      <c r="AB26" s="25">
        <v>456493</v>
      </c>
      <c r="AC26" s="44">
        <f t="shared" si="10"/>
        <v>98.76525313717006</v>
      </c>
      <c r="AD26" s="25">
        <v>4203313</v>
      </c>
      <c r="AE26" s="44">
        <f t="shared" si="11"/>
        <v>909.414322803981</v>
      </c>
      <c r="AF26" s="25">
        <v>2588646</v>
      </c>
      <c r="AG26" s="44">
        <f t="shared" si="26"/>
        <v>560.0705322371268</v>
      </c>
      <c r="AH26" s="25">
        <v>2924814</v>
      </c>
      <c r="AI26" s="44">
        <f t="shared" si="13"/>
        <v>632.8026828212895</v>
      </c>
      <c r="AJ26" s="25">
        <v>0</v>
      </c>
      <c r="AK26" s="44">
        <f t="shared" si="14"/>
        <v>0</v>
      </c>
      <c r="AL26" s="25">
        <v>147008</v>
      </c>
      <c r="AM26" s="44">
        <f t="shared" si="15"/>
        <v>31.806144526179143</v>
      </c>
      <c r="AN26" s="25">
        <v>93831</v>
      </c>
      <c r="AO26" s="44">
        <f t="shared" si="27"/>
        <v>20.300951968844657</v>
      </c>
      <c r="AP26" s="8">
        <f t="shared" si="23"/>
        <v>15776144</v>
      </c>
      <c r="AQ26" s="57">
        <f t="shared" si="17"/>
        <v>3413.2721765469496</v>
      </c>
      <c r="AR26" s="25">
        <v>373725</v>
      </c>
      <c r="AS26" s="44">
        <f t="shared" si="18"/>
        <v>80.85785374296842</v>
      </c>
      <c r="AT26" s="25">
        <v>3576209</v>
      </c>
      <c r="AU26" s="44">
        <f t="shared" si="19"/>
        <v>773.7362613587192</v>
      </c>
      <c r="AV26" s="9">
        <f t="shared" si="24"/>
        <v>46193920</v>
      </c>
    </row>
    <row r="27" spans="1:48" ht="12.75">
      <c r="A27" s="31">
        <v>25</v>
      </c>
      <c r="B27" s="10" t="s">
        <v>53</v>
      </c>
      <c r="C27" s="39">
        <v>2442</v>
      </c>
      <c r="D27" s="28">
        <v>8372674</v>
      </c>
      <c r="E27" s="45">
        <f t="shared" si="20"/>
        <v>3428.6134316134317</v>
      </c>
      <c r="F27" s="28">
        <v>1744147</v>
      </c>
      <c r="G27" s="45">
        <f t="shared" si="0"/>
        <v>714.2289107289107</v>
      </c>
      <c r="H27" s="28">
        <v>462322</v>
      </c>
      <c r="I27" s="45">
        <f t="shared" si="1"/>
        <v>189.32104832104832</v>
      </c>
      <c r="J27" s="28">
        <v>219515</v>
      </c>
      <c r="K27" s="45">
        <f t="shared" si="2"/>
        <v>89.8914823914824</v>
      </c>
      <c r="L27" s="28">
        <v>10507</v>
      </c>
      <c r="M27" s="45">
        <f t="shared" si="2"/>
        <v>4.302620802620803</v>
      </c>
      <c r="N27" s="28">
        <v>835374</v>
      </c>
      <c r="O27" s="45">
        <f t="shared" si="3"/>
        <v>342.0859950859951</v>
      </c>
      <c r="P27" s="11">
        <f t="shared" si="21"/>
        <v>11644539</v>
      </c>
      <c r="Q27" s="45">
        <f t="shared" si="25"/>
        <v>4768.443488943489</v>
      </c>
      <c r="R27" s="28">
        <v>836437</v>
      </c>
      <c r="S27" s="45">
        <f t="shared" si="5"/>
        <v>342.521294021294</v>
      </c>
      <c r="T27" s="28">
        <v>1244008</v>
      </c>
      <c r="U27" s="45">
        <f t="shared" si="6"/>
        <v>509.42178542178544</v>
      </c>
      <c r="V27" s="12">
        <f t="shared" si="22"/>
        <v>13724984</v>
      </c>
      <c r="W27" s="52">
        <f t="shared" si="7"/>
        <v>5620.386568386569</v>
      </c>
      <c r="X27" s="28">
        <v>1202651</v>
      </c>
      <c r="Y27" s="45">
        <f t="shared" si="8"/>
        <v>492.48607698607697</v>
      </c>
      <c r="Z27" s="28">
        <v>591946</v>
      </c>
      <c r="AA27" s="45">
        <f t="shared" si="9"/>
        <v>242.4021294021294</v>
      </c>
      <c r="AB27" s="28">
        <v>276642</v>
      </c>
      <c r="AC27" s="45">
        <f t="shared" si="10"/>
        <v>113.28501228501229</v>
      </c>
      <c r="AD27" s="28">
        <v>2227457</v>
      </c>
      <c r="AE27" s="45">
        <f t="shared" si="11"/>
        <v>912.1445536445536</v>
      </c>
      <c r="AF27" s="28">
        <v>1160731</v>
      </c>
      <c r="AG27" s="45">
        <f t="shared" si="26"/>
        <v>475.3198198198198</v>
      </c>
      <c r="AH27" s="28">
        <v>1235556</v>
      </c>
      <c r="AI27" s="45">
        <f t="shared" si="13"/>
        <v>505.96068796068795</v>
      </c>
      <c r="AJ27" s="28">
        <v>0</v>
      </c>
      <c r="AK27" s="45">
        <f t="shared" si="14"/>
        <v>0</v>
      </c>
      <c r="AL27" s="28">
        <v>1526</v>
      </c>
      <c r="AM27" s="45">
        <f t="shared" si="15"/>
        <v>0.6248976248976249</v>
      </c>
      <c r="AN27" s="28">
        <v>0</v>
      </c>
      <c r="AO27" s="45">
        <f t="shared" si="27"/>
        <v>0</v>
      </c>
      <c r="AP27" s="13">
        <f t="shared" si="23"/>
        <v>6696509</v>
      </c>
      <c r="AQ27" s="58">
        <f t="shared" si="17"/>
        <v>2742.2231777231777</v>
      </c>
      <c r="AR27" s="28">
        <v>27020</v>
      </c>
      <c r="AS27" s="45">
        <f t="shared" si="18"/>
        <v>11.064701064701065</v>
      </c>
      <c r="AT27" s="28">
        <v>985349</v>
      </c>
      <c r="AU27" s="45">
        <f t="shared" si="19"/>
        <v>403.500819000819</v>
      </c>
      <c r="AV27" s="14">
        <f t="shared" si="24"/>
        <v>21433862</v>
      </c>
    </row>
    <row r="28" spans="1:48" ht="12.75">
      <c r="A28" s="32">
        <v>26</v>
      </c>
      <c r="B28" s="7" t="s">
        <v>54</v>
      </c>
      <c r="C28" s="38">
        <v>51501</v>
      </c>
      <c r="D28" s="25">
        <v>121452787</v>
      </c>
      <c r="E28" s="43">
        <f t="shared" si="20"/>
        <v>2358.2607522184035</v>
      </c>
      <c r="F28" s="25">
        <v>65348272</v>
      </c>
      <c r="G28" s="43">
        <f t="shared" si="0"/>
        <v>1268.873847109765</v>
      </c>
      <c r="H28" s="25">
        <v>5905476</v>
      </c>
      <c r="I28" s="43">
        <f t="shared" si="1"/>
        <v>114.66721034543019</v>
      </c>
      <c r="J28" s="25">
        <v>5482142</v>
      </c>
      <c r="K28" s="43">
        <f t="shared" si="2"/>
        <v>106.44729228558668</v>
      </c>
      <c r="L28" s="25">
        <v>2264266</v>
      </c>
      <c r="M28" s="43">
        <f t="shared" si="2"/>
        <v>43.965476398516536</v>
      </c>
      <c r="N28" s="25">
        <v>16751670</v>
      </c>
      <c r="O28" s="43">
        <f t="shared" si="3"/>
        <v>325.26882973146155</v>
      </c>
      <c r="P28" s="34">
        <f t="shared" si="21"/>
        <v>217204613</v>
      </c>
      <c r="Q28" s="43">
        <f t="shared" si="25"/>
        <v>4217.483408089163</v>
      </c>
      <c r="R28" s="25">
        <v>13878233</v>
      </c>
      <c r="S28" s="43">
        <f t="shared" si="5"/>
        <v>269.4750199025262</v>
      </c>
      <c r="T28" s="25">
        <v>12860665</v>
      </c>
      <c r="U28" s="43">
        <f t="shared" si="6"/>
        <v>249.71680161550262</v>
      </c>
      <c r="V28" s="35">
        <f t="shared" si="22"/>
        <v>243943511</v>
      </c>
      <c r="W28" s="50">
        <f t="shared" si="7"/>
        <v>4736.675229607192</v>
      </c>
      <c r="X28" s="25">
        <v>21421760</v>
      </c>
      <c r="Y28" s="43">
        <f t="shared" si="8"/>
        <v>415.94842818586045</v>
      </c>
      <c r="Z28" s="25">
        <v>18949076</v>
      </c>
      <c r="AA28" s="43">
        <f t="shared" si="9"/>
        <v>367.9360789110891</v>
      </c>
      <c r="AB28" s="25">
        <v>4271024</v>
      </c>
      <c r="AC28" s="43">
        <f t="shared" si="10"/>
        <v>82.93089454573698</v>
      </c>
      <c r="AD28" s="25">
        <v>22795517</v>
      </c>
      <c r="AE28" s="43">
        <f t="shared" si="11"/>
        <v>442.6228034407099</v>
      </c>
      <c r="AF28" s="25">
        <v>15069426</v>
      </c>
      <c r="AG28" s="43">
        <f t="shared" si="26"/>
        <v>292.6045319508359</v>
      </c>
      <c r="AH28" s="25">
        <v>17446782</v>
      </c>
      <c r="AI28" s="43">
        <f t="shared" si="13"/>
        <v>338.7658880410089</v>
      </c>
      <c r="AJ28" s="25">
        <v>0</v>
      </c>
      <c r="AK28" s="43">
        <f t="shared" si="14"/>
        <v>0</v>
      </c>
      <c r="AL28" s="25">
        <v>3310596</v>
      </c>
      <c r="AM28" s="43">
        <f t="shared" si="15"/>
        <v>64.28216927826644</v>
      </c>
      <c r="AN28" s="25">
        <v>3711307</v>
      </c>
      <c r="AO28" s="43">
        <f t="shared" si="27"/>
        <v>72.06281431428516</v>
      </c>
      <c r="AP28" s="8">
        <f t="shared" si="23"/>
        <v>106975488</v>
      </c>
      <c r="AQ28" s="56">
        <f t="shared" si="17"/>
        <v>2077.153608667793</v>
      </c>
      <c r="AR28" s="25">
        <v>10588618</v>
      </c>
      <c r="AS28" s="43">
        <f t="shared" si="18"/>
        <v>205.60024077202385</v>
      </c>
      <c r="AT28" s="25">
        <v>27611931</v>
      </c>
      <c r="AU28" s="43">
        <f t="shared" si="19"/>
        <v>536.1435894448651</v>
      </c>
      <c r="AV28" s="9">
        <f t="shared" si="24"/>
        <v>389119548</v>
      </c>
    </row>
    <row r="29" spans="1:48" ht="12.75">
      <c r="A29" s="33">
        <v>27</v>
      </c>
      <c r="B29" s="7" t="s">
        <v>55</v>
      </c>
      <c r="C29" s="38">
        <v>5811</v>
      </c>
      <c r="D29" s="25">
        <v>15638522</v>
      </c>
      <c r="E29" s="44">
        <f t="shared" si="20"/>
        <v>2691.192909998279</v>
      </c>
      <c r="F29" s="25">
        <v>5012790</v>
      </c>
      <c r="G29" s="44">
        <f t="shared" si="0"/>
        <v>862.6381001548787</v>
      </c>
      <c r="H29" s="25">
        <v>1346078</v>
      </c>
      <c r="I29" s="44">
        <f t="shared" si="1"/>
        <v>231.64309069007055</v>
      </c>
      <c r="J29" s="25">
        <v>180910</v>
      </c>
      <c r="K29" s="44">
        <f t="shared" si="2"/>
        <v>31.13233522629496</v>
      </c>
      <c r="L29" s="25">
        <v>111756</v>
      </c>
      <c r="M29" s="44">
        <f t="shared" si="2"/>
        <v>19.231801755291688</v>
      </c>
      <c r="N29" s="25">
        <v>1722800</v>
      </c>
      <c r="O29" s="44">
        <f t="shared" si="3"/>
        <v>296.4722078816039</v>
      </c>
      <c r="P29" s="26">
        <f t="shared" si="21"/>
        <v>24012856</v>
      </c>
      <c r="Q29" s="44">
        <f t="shared" si="25"/>
        <v>4132.310445706419</v>
      </c>
      <c r="R29" s="25">
        <v>1900083</v>
      </c>
      <c r="S29" s="44">
        <f t="shared" si="5"/>
        <v>326.98038203407333</v>
      </c>
      <c r="T29" s="25">
        <v>2597196</v>
      </c>
      <c r="U29" s="44">
        <f t="shared" si="6"/>
        <v>446.94475993804855</v>
      </c>
      <c r="V29" s="27">
        <f t="shared" si="22"/>
        <v>28510135</v>
      </c>
      <c r="W29" s="51">
        <f t="shared" si="7"/>
        <v>4906.2355876785405</v>
      </c>
      <c r="X29" s="25">
        <v>2710483</v>
      </c>
      <c r="Y29" s="44">
        <f t="shared" si="8"/>
        <v>466.4400275339873</v>
      </c>
      <c r="Z29" s="25">
        <v>1008306</v>
      </c>
      <c r="AA29" s="44">
        <f t="shared" si="9"/>
        <v>173.51677852348993</v>
      </c>
      <c r="AB29" s="25">
        <v>464814</v>
      </c>
      <c r="AC29" s="44">
        <f t="shared" si="10"/>
        <v>79.98864223025296</v>
      </c>
      <c r="AD29" s="25">
        <v>3716126</v>
      </c>
      <c r="AE29" s="44">
        <f t="shared" si="11"/>
        <v>639.4985372569265</v>
      </c>
      <c r="AF29" s="25">
        <v>1730160</v>
      </c>
      <c r="AG29" s="44">
        <f t="shared" si="26"/>
        <v>297.73877129581825</v>
      </c>
      <c r="AH29" s="25">
        <v>3220039</v>
      </c>
      <c r="AI29" s="44">
        <f t="shared" si="13"/>
        <v>554.1282051282051</v>
      </c>
      <c r="AJ29" s="25">
        <v>0</v>
      </c>
      <c r="AK29" s="44">
        <f t="shared" si="14"/>
        <v>0</v>
      </c>
      <c r="AL29" s="25">
        <v>76991</v>
      </c>
      <c r="AM29" s="44">
        <f t="shared" si="15"/>
        <v>13.249182584753054</v>
      </c>
      <c r="AN29" s="25">
        <v>326542</v>
      </c>
      <c r="AO29" s="44">
        <f t="shared" si="27"/>
        <v>56.193770435381175</v>
      </c>
      <c r="AP29" s="8">
        <f t="shared" si="23"/>
        <v>13253461</v>
      </c>
      <c r="AQ29" s="57">
        <f t="shared" si="17"/>
        <v>2280.7539149888144</v>
      </c>
      <c r="AR29" s="25">
        <v>6471113</v>
      </c>
      <c r="AS29" s="44">
        <f t="shared" si="18"/>
        <v>1113.5971433488212</v>
      </c>
      <c r="AT29" s="25">
        <v>1805399</v>
      </c>
      <c r="AU29" s="44">
        <f t="shared" si="19"/>
        <v>310.6864567200138</v>
      </c>
      <c r="AV29" s="9">
        <f t="shared" si="24"/>
        <v>50040108</v>
      </c>
    </row>
    <row r="30" spans="1:48" ht="12.75">
      <c r="A30" s="33">
        <v>28</v>
      </c>
      <c r="B30" s="7" t="s">
        <v>56</v>
      </c>
      <c r="C30" s="38">
        <v>29554</v>
      </c>
      <c r="D30" s="25">
        <v>80834563</v>
      </c>
      <c r="E30" s="44">
        <f t="shared" si="20"/>
        <v>2735.1479664343237</v>
      </c>
      <c r="F30" s="25">
        <v>29865010</v>
      </c>
      <c r="G30" s="44">
        <f t="shared" si="0"/>
        <v>1010.523448602558</v>
      </c>
      <c r="H30" s="25">
        <v>3695349</v>
      </c>
      <c r="I30" s="44">
        <f t="shared" si="1"/>
        <v>125.03718616769304</v>
      </c>
      <c r="J30" s="25">
        <v>5461538</v>
      </c>
      <c r="K30" s="44">
        <f t="shared" si="2"/>
        <v>184.7986059416661</v>
      </c>
      <c r="L30" s="25">
        <v>1136788</v>
      </c>
      <c r="M30" s="44">
        <f t="shared" si="2"/>
        <v>38.464776341611966</v>
      </c>
      <c r="N30" s="25">
        <v>11218151</v>
      </c>
      <c r="O30" s="44">
        <f t="shared" si="3"/>
        <v>379.58147797252485</v>
      </c>
      <c r="P30" s="26">
        <f t="shared" si="21"/>
        <v>132211399</v>
      </c>
      <c r="Q30" s="44">
        <f t="shared" si="25"/>
        <v>4473.553461460378</v>
      </c>
      <c r="R30" s="25">
        <v>8041672</v>
      </c>
      <c r="S30" s="44">
        <f t="shared" si="5"/>
        <v>272.1009677201056</v>
      </c>
      <c r="T30" s="25">
        <v>9577555</v>
      </c>
      <c r="U30" s="44">
        <f t="shared" si="6"/>
        <v>324.0696690803275</v>
      </c>
      <c r="V30" s="27">
        <f t="shared" si="22"/>
        <v>149830626</v>
      </c>
      <c r="W30" s="51">
        <f t="shared" si="7"/>
        <v>5069.724098260811</v>
      </c>
      <c r="X30" s="25">
        <v>9986148</v>
      </c>
      <c r="Y30" s="44">
        <f t="shared" si="8"/>
        <v>337.8949719158151</v>
      </c>
      <c r="Z30" s="25">
        <v>3013282</v>
      </c>
      <c r="AA30" s="44">
        <f t="shared" si="9"/>
        <v>101.95851661365636</v>
      </c>
      <c r="AB30" s="25">
        <v>1439756</v>
      </c>
      <c r="AC30" s="44">
        <f t="shared" si="10"/>
        <v>48.71611287812141</v>
      </c>
      <c r="AD30" s="25">
        <v>13394942</v>
      </c>
      <c r="AE30" s="44">
        <f t="shared" si="11"/>
        <v>453.2361778439467</v>
      </c>
      <c r="AF30" s="25">
        <v>11516685</v>
      </c>
      <c r="AG30" s="44">
        <f t="shared" si="26"/>
        <v>389.6827840563037</v>
      </c>
      <c r="AH30" s="25">
        <v>9670665</v>
      </c>
      <c r="AI30" s="44">
        <f t="shared" si="13"/>
        <v>327.2201732422007</v>
      </c>
      <c r="AJ30" s="25">
        <v>0</v>
      </c>
      <c r="AK30" s="44">
        <f t="shared" si="14"/>
        <v>0</v>
      </c>
      <c r="AL30" s="25">
        <v>496156</v>
      </c>
      <c r="AM30" s="44">
        <f t="shared" si="15"/>
        <v>16.788116667794547</v>
      </c>
      <c r="AN30" s="25">
        <v>1508111</v>
      </c>
      <c r="AO30" s="44">
        <f t="shared" si="27"/>
        <v>51.028997766799755</v>
      </c>
      <c r="AP30" s="8">
        <f t="shared" si="23"/>
        <v>51025745</v>
      </c>
      <c r="AQ30" s="57">
        <f t="shared" si="17"/>
        <v>1726.5258509846383</v>
      </c>
      <c r="AR30" s="25">
        <v>5293347</v>
      </c>
      <c r="AS30" s="44">
        <f t="shared" si="18"/>
        <v>179.10763348446912</v>
      </c>
      <c r="AT30" s="25">
        <v>14640098</v>
      </c>
      <c r="AU30" s="44">
        <f t="shared" si="19"/>
        <v>495.3677336401164</v>
      </c>
      <c r="AV30" s="9">
        <f>V30+AP30+AR30+AT30</f>
        <v>220789816</v>
      </c>
    </row>
    <row r="31" spans="1:48" ht="12.75">
      <c r="A31" s="33">
        <v>29</v>
      </c>
      <c r="B31" s="7" t="s">
        <v>57</v>
      </c>
      <c r="C31" s="38">
        <v>15023</v>
      </c>
      <c r="D31" s="25">
        <v>41803132</v>
      </c>
      <c r="E31" s="44">
        <f t="shared" si="20"/>
        <v>2782.608799840245</v>
      </c>
      <c r="F31" s="25">
        <v>15416441</v>
      </c>
      <c r="G31" s="44">
        <f t="shared" si="0"/>
        <v>1026.1892431604872</v>
      </c>
      <c r="H31" s="25">
        <v>2534394</v>
      </c>
      <c r="I31" s="44">
        <f t="shared" si="1"/>
        <v>168.70092524795314</v>
      </c>
      <c r="J31" s="25">
        <v>1903141</v>
      </c>
      <c r="K31" s="44">
        <f t="shared" si="2"/>
        <v>126.68182120748186</v>
      </c>
      <c r="L31" s="25">
        <v>591581</v>
      </c>
      <c r="M31" s="44">
        <f t="shared" si="2"/>
        <v>39.37835319177262</v>
      </c>
      <c r="N31" s="25">
        <v>3930841</v>
      </c>
      <c r="O31" s="44">
        <f t="shared" si="3"/>
        <v>261.65486254409905</v>
      </c>
      <c r="P31" s="26">
        <f t="shared" si="21"/>
        <v>66179530</v>
      </c>
      <c r="Q31" s="44">
        <f t="shared" si="25"/>
        <v>4405.214005192039</v>
      </c>
      <c r="R31" s="25">
        <v>5000536</v>
      </c>
      <c r="S31" s="44">
        <f t="shared" si="5"/>
        <v>332.8586833521933</v>
      </c>
      <c r="T31" s="25">
        <v>6332527</v>
      </c>
      <c r="U31" s="44">
        <f t="shared" si="6"/>
        <v>421.5221327298143</v>
      </c>
      <c r="V31" s="27">
        <f t="shared" si="22"/>
        <v>77512593</v>
      </c>
      <c r="W31" s="51">
        <f t="shared" si="7"/>
        <v>5159.594821274047</v>
      </c>
      <c r="X31" s="25">
        <v>5337260</v>
      </c>
      <c r="Y31" s="44">
        <f t="shared" si="8"/>
        <v>355.27258204087065</v>
      </c>
      <c r="Z31" s="25">
        <v>2123736</v>
      </c>
      <c r="AA31" s="44">
        <f t="shared" si="9"/>
        <v>141.36563935299208</v>
      </c>
      <c r="AB31" s="25">
        <v>1198677</v>
      </c>
      <c r="AC31" s="44">
        <f t="shared" si="10"/>
        <v>79.78945616721028</v>
      </c>
      <c r="AD31" s="25">
        <v>9152207</v>
      </c>
      <c r="AE31" s="44">
        <f t="shared" si="11"/>
        <v>609.2130067230247</v>
      </c>
      <c r="AF31" s="25">
        <v>5279030</v>
      </c>
      <c r="AG31" s="44">
        <f t="shared" si="26"/>
        <v>351.39652532783066</v>
      </c>
      <c r="AH31" s="25">
        <v>6579006</v>
      </c>
      <c r="AI31" s="44">
        <f t="shared" si="13"/>
        <v>437.9289090061905</v>
      </c>
      <c r="AJ31" s="25">
        <v>0</v>
      </c>
      <c r="AK31" s="44">
        <f t="shared" si="14"/>
        <v>0</v>
      </c>
      <c r="AL31" s="25">
        <v>10705</v>
      </c>
      <c r="AM31" s="44">
        <f t="shared" si="15"/>
        <v>0.7125740531185516</v>
      </c>
      <c r="AN31" s="25">
        <v>1361848</v>
      </c>
      <c r="AO31" s="44">
        <f t="shared" si="27"/>
        <v>90.65086866804234</v>
      </c>
      <c r="AP31" s="8">
        <f t="shared" si="23"/>
        <v>31042469</v>
      </c>
      <c r="AQ31" s="57">
        <f t="shared" si="17"/>
        <v>2066.3295613392797</v>
      </c>
      <c r="AR31" s="25">
        <v>3226680</v>
      </c>
      <c r="AS31" s="44">
        <f t="shared" si="18"/>
        <v>214.78266657791386</v>
      </c>
      <c r="AT31" s="25">
        <v>3721127</v>
      </c>
      <c r="AU31" s="44">
        <f t="shared" si="19"/>
        <v>247.69533382147375</v>
      </c>
      <c r="AV31" s="9">
        <f t="shared" si="24"/>
        <v>115502869</v>
      </c>
    </row>
    <row r="32" spans="1:48" ht="12.75">
      <c r="A32" s="31">
        <v>30</v>
      </c>
      <c r="B32" s="10" t="s">
        <v>58</v>
      </c>
      <c r="C32" s="39">
        <v>2693</v>
      </c>
      <c r="D32" s="28">
        <v>7024853</v>
      </c>
      <c r="E32" s="45">
        <f t="shared" si="20"/>
        <v>2608.560341626439</v>
      </c>
      <c r="F32" s="28">
        <v>1721959</v>
      </c>
      <c r="G32" s="45">
        <f t="shared" si="0"/>
        <v>639.4203490531006</v>
      </c>
      <c r="H32" s="28">
        <v>525842</v>
      </c>
      <c r="I32" s="45">
        <f t="shared" si="1"/>
        <v>195.262532491645</v>
      </c>
      <c r="J32" s="28">
        <v>479490</v>
      </c>
      <c r="K32" s="45">
        <f t="shared" si="2"/>
        <v>178.0505012996658</v>
      </c>
      <c r="L32" s="28">
        <v>57190</v>
      </c>
      <c r="M32" s="45">
        <f t="shared" si="2"/>
        <v>21.236539175640548</v>
      </c>
      <c r="N32" s="28">
        <v>1604433</v>
      </c>
      <c r="O32" s="45">
        <f t="shared" si="3"/>
        <v>595.7790568139621</v>
      </c>
      <c r="P32" s="11">
        <f t="shared" si="21"/>
        <v>11413767</v>
      </c>
      <c r="Q32" s="45">
        <f t="shared" si="25"/>
        <v>4238.309320460453</v>
      </c>
      <c r="R32" s="28">
        <v>438698</v>
      </c>
      <c r="S32" s="45">
        <f t="shared" si="5"/>
        <v>162.90308206461197</v>
      </c>
      <c r="T32" s="28">
        <v>911002</v>
      </c>
      <c r="U32" s="45">
        <f t="shared" si="6"/>
        <v>338.2851838098775</v>
      </c>
      <c r="V32" s="12">
        <f t="shared" si="22"/>
        <v>12763467</v>
      </c>
      <c r="W32" s="52">
        <f t="shared" si="7"/>
        <v>4739.497586334943</v>
      </c>
      <c r="X32" s="28">
        <v>1023261</v>
      </c>
      <c r="Y32" s="45">
        <f t="shared" si="8"/>
        <v>379.97066468622353</v>
      </c>
      <c r="Z32" s="28">
        <v>558647</v>
      </c>
      <c r="AA32" s="45">
        <f t="shared" si="9"/>
        <v>207.44411437059043</v>
      </c>
      <c r="AB32" s="28">
        <v>216222</v>
      </c>
      <c r="AC32" s="45">
        <f t="shared" si="10"/>
        <v>80.29038247307835</v>
      </c>
      <c r="AD32" s="28">
        <v>1625279</v>
      </c>
      <c r="AE32" s="45">
        <f t="shared" si="11"/>
        <v>603.5198663200891</v>
      </c>
      <c r="AF32" s="28">
        <v>1329864</v>
      </c>
      <c r="AG32" s="45">
        <f t="shared" si="26"/>
        <v>493.82250278499816</v>
      </c>
      <c r="AH32" s="28">
        <v>1430579</v>
      </c>
      <c r="AI32" s="45">
        <f t="shared" si="13"/>
        <v>531.2213145191237</v>
      </c>
      <c r="AJ32" s="28">
        <v>0</v>
      </c>
      <c r="AK32" s="45">
        <f t="shared" si="14"/>
        <v>0</v>
      </c>
      <c r="AL32" s="28">
        <v>0</v>
      </c>
      <c r="AM32" s="45">
        <f t="shared" si="15"/>
        <v>0</v>
      </c>
      <c r="AN32" s="28">
        <v>60577</v>
      </c>
      <c r="AO32" s="45">
        <f t="shared" si="27"/>
        <v>22.494244337170443</v>
      </c>
      <c r="AP32" s="13">
        <f t="shared" si="23"/>
        <v>6244429</v>
      </c>
      <c r="AQ32" s="58">
        <f t="shared" si="17"/>
        <v>2318.7630894912736</v>
      </c>
      <c r="AR32" s="28">
        <v>357291</v>
      </c>
      <c r="AS32" s="45">
        <f t="shared" si="18"/>
        <v>132.67396955068696</v>
      </c>
      <c r="AT32" s="28">
        <v>0</v>
      </c>
      <c r="AU32" s="45">
        <f t="shared" si="19"/>
        <v>0</v>
      </c>
      <c r="AV32" s="14">
        <f t="shared" si="24"/>
        <v>19365187</v>
      </c>
    </row>
    <row r="33" spans="1:48" ht="12.75">
      <c r="A33" s="32">
        <v>31</v>
      </c>
      <c r="B33" s="7" t="s">
        <v>59</v>
      </c>
      <c r="C33" s="38">
        <v>6650</v>
      </c>
      <c r="D33" s="25">
        <v>18166413</v>
      </c>
      <c r="E33" s="43">
        <f t="shared" si="20"/>
        <v>2731.7914285714287</v>
      </c>
      <c r="F33" s="25">
        <v>4961992</v>
      </c>
      <c r="G33" s="43">
        <f t="shared" si="0"/>
        <v>746.1642105263157</v>
      </c>
      <c r="H33" s="25">
        <v>1115428</v>
      </c>
      <c r="I33" s="43">
        <f t="shared" si="1"/>
        <v>167.73353383458647</v>
      </c>
      <c r="J33" s="25">
        <v>1712920</v>
      </c>
      <c r="K33" s="43">
        <f t="shared" si="2"/>
        <v>257.58195488721805</v>
      </c>
      <c r="L33" s="25">
        <v>56474</v>
      </c>
      <c r="M33" s="43">
        <f t="shared" si="2"/>
        <v>8.492330827067669</v>
      </c>
      <c r="N33" s="25">
        <v>1224292</v>
      </c>
      <c r="O33" s="43">
        <f t="shared" si="3"/>
        <v>184.10406015037594</v>
      </c>
      <c r="P33" s="34">
        <f t="shared" si="21"/>
        <v>27237519</v>
      </c>
      <c r="Q33" s="43">
        <f t="shared" si="25"/>
        <v>4095.8675187969925</v>
      </c>
      <c r="R33" s="25">
        <v>1857792</v>
      </c>
      <c r="S33" s="43">
        <f t="shared" si="5"/>
        <v>279.3672180451128</v>
      </c>
      <c r="T33" s="25">
        <v>2494126</v>
      </c>
      <c r="U33" s="43">
        <f t="shared" si="6"/>
        <v>375.05654135338347</v>
      </c>
      <c r="V33" s="35">
        <f t="shared" si="22"/>
        <v>31589437</v>
      </c>
      <c r="W33" s="50">
        <f t="shared" si="7"/>
        <v>4750.291278195488</v>
      </c>
      <c r="X33" s="25">
        <v>2498380</v>
      </c>
      <c r="Y33" s="43">
        <f t="shared" si="8"/>
        <v>375.69624060150375</v>
      </c>
      <c r="Z33" s="25">
        <v>942686</v>
      </c>
      <c r="AA33" s="43">
        <f t="shared" si="9"/>
        <v>141.75729323308272</v>
      </c>
      <c r="AB33" s="25">
        <v>492690</v>
      </c>
      <c r="AC33" s="43">
        <f t="shared" si="10"/>
        <v>74.08872180451128</v>
      </c>
      <c r="AD33" s="25">
        <v>3343119</v>
      </c>
      <c r="AE33" s="43">
        <f t="shared" si="11"/>
        <v>502.72466165413533</v>
      </c>
      <c r="AF33" s="25">
        <v>2326734</v>
      </c>
      <c r="AG33" s="43">
        <f t="shared" si="26"/>
        <v>349.8848120300752</v>
      </c>
      <c r="AH33" s="25">
        <v>3245294</v>
      </c>
      <c r="AI33" s="43">
        <f t="shared" si="13"/>
        <v>488.01413533834585</v>
      </c>
      <c r="AJ33" s="25">
        <v>0</v>
      </c>
      <c r="AK33" s="43">
        <f t="shared" si="14"/>
        <v>0</v>
      </c>
      <c r="AL33" s="25">
        <v>57236</v>
      </c>
      <c r="AM33" s="43">
        <f t="shared" si="15"/>
        <v>8.606917293233083</v>
      </c>
      <c r="AN33" s="25">
        <v>38939</v>
      </c>
      <c r="AO33" s="43">
        <f t="shared" si="27"/>
        <v>5.8554887218045115</v>
      </c>
      <c r="AP33" s="8">
        <f t="shared" si="23"/>
        <v>12945078</v>
      </c>
      <c r="AQ33" s="56">
        <f t="shared" si="17"/>
        <v>1946.6282706766917</v>
      </c>
      <c r="AR33" s="25">
        <v>273740</v>
      </c>
      <c r="AS33" s="43">
        <f t="shared" si="18"/>
        <v>41.16390977443609</v>
      </c>
      <c r="AT33" s="25">
        <v>2068240</v>
      </c>
      <c r="AU33" s="43">
        <f t="shared" si="19"/>
        <v>311.01353383458644</v>
      </c>
      <c r="AV33" s="9">
        <f t="shared" si="24"/>
        <v>46876495</v>
      </c>
    </row>
    <row r="34" spans="1:48" ht="12.75">
      <c r="A34" s="33">
        <v>32</v>
      </c>
      <c r="B34" s="7" t="s">
        <v>60</v>
      </c>
      <c r="C34" s="38">
        <v>20334</v>
      </c>
      <c r="D34" s="25">
        <v>54270805</v>
      </c>
      <c r="E34" s="44">
        <f t="shared" si="20"/>
        <v>2668.9684764433955</v>
      </c>
      <c r="F34" s="25">
        <v>12996538</v>
      </c>
      <c r="G34" s="44">
        <f t="shared" si="0"/>
        <v>639.1530441624865</v>
      </c>
      <c r="H34" s="25">
        <v>2501989</v>
      </c>
      <c r="I34" s="44">
        <f t="shared" si="1"/>
        <v>123.04460509491491</v>
      </c>
      <c r="J34" s="25">
        <v>2239017</v>
      </c>
      <c r="K34" s="44">
        <f t="shared" si="2"/>
        <v>110.1119799350841</v>
      </c>
      <c r="L34" s="25">
        <v>200050</v>
      </c>
      <c r="M34" s="44">
        <f t="shared" si="2"/>
        <v>9.838202026163076</v>
      </c>
      <c r="N34" s="25">
        <v>2595837</v>
      </c>
      <c r="O34" s="44">
        <f t="shared" si="3"/>
        <v>127.65992918264975</v>
      </c>
      <c r="P34" s="26">
        <f t="shared" si="21"/>
        <v>74804236</v>
      </c>
      <c r="Q34" s="44">
        <f t="shared" si="25"/>
        <v>3678.776236844694</v>
      </c>
      <c r="R34" s="25">
        <v>3826797</v>
      </c>
      <c r="S34" s="44">
        <f t="shared" si="5"/>
        <v>188.19696075538508</v>
      </c>
      <c r="T34" s="25">
        <v>3620540</v>
      </c>
      <c r="U34" s="44">
        <f t="shared" si="6"/>
        <v>178.05350644241173</v>
      </c>
      <c r="V34" s="27">
        <f t="shared" si="22"/>
        <v>82251573</v>
      </c>
      <c r="W34" s="51">
        <f t="shared" si="7"/>
        <v>4045.0267040424906</v>
      </c>
      <c r="X34" s="25">
        <v>5798483</v>
      </c>
      <c r="Y34" s="44">
        <f t="shared" si="8"/>
        <v>285.1619455099833</v>
      </c>
      <c r="Z34" s="25">
        <v>1603051</v>
      </c>
      <c r="AA34" s="44">
        <f t="shared" si="9"/>
        <v>78.83598898396774</v>
      </c>
      <c r="AB34" s="25">
        <v>1327606</v>
      </c>
      <c r="AC34" s="44">
        <f t="shared" si="10"/>
        <v>65.2899577063047</v>
      </c>
      <c r="AD34" s="25">
        <v>9583892</v>
      </c>
      <c r="AE34" s="44">
        <f t="shared" si="11"/>
        <v>471.32349759024294</v>
      </c>
      <c r="AF34" s="25">
        <v>6633738</v>
      </c>
      <c r="AG34" s="44">
        <f t="shared" si="26"/>
        <v>326.2387134848038</v>
      </c>
      <c r="AH34" s="25">
        <v>8654110</v>
      </c>
      <c r="AI34" s="44">
        <f t="shared" si="13"/>
        <v>425.59801317989576</v>
      </c>
      <c r="AJ34" s="25">
        <v>0</v>
      </c>
      <c r="AK34" s="44">
        <f t="shared" si="14"/>
        <v>0</v>
      </c>
      <c r="AL34" s="25">
        <v>39969</v>
      </c>
      <c r="AM34" s="44">
        <f t="shared" si="15"/>
        <v>1.9656240778990852</v>
      </c>
      <c r="AN34" s="25">
        <v>1393058</v>
      </c>
      <c r="AO34" s="44">
        <f t="shared" si="27"/>
        <v>68.5088029900659</v>
      </c>
      <c r="AP34" s="8">
        <f t="shared" si="23"/>
        <v>35033907</v>
      </c>
      <c r="AQ34" s="57">
        <f t="shared" si="17"/>
        <v>1722.922543523163</v>
      </c>
      <c r="AR34" s="25">
        <v>6865800</v>
      </c>
      <c r="AS34" s="44">
        <f t="shared" si="18"/>
        <v>337.6512245500148</v>
      </c>
      <c r="AT34" s="25">
        <v>3085881</v>
      </c>
      <c r="AU34" s="44">
        <f t="shared" si="19"/>
        <v>151.7596636175863</v>
      </c>
      <c r="AV34" s="9">
        <f t="shared" si="24"/>
        <v>127237161</v>
      </c>
    </row>
    <row r="35" spans="1:48" ht="12.75">
      <c r="A35" s="33">
        <v>33</v>
      </c>
      <c r="B35" s="7" t="s">
        <v>61</v>
      </c>
      <c r="C35" s="38">
        <v>2387</v>
      </c>
      <c r="D35" s="25">
        <v>5190747</v>
      </c>
      <c r="E35" s="44">
        <f t="shared" si="20"/>
        <v>2174.590280687055</v>
      </c>
      <c r="F35" s="25">
        <v>1439239</v>
      </c>
      <c r="G35" s="44">
        <f t="shared" si="0"/>
        <v>602.9488898198575</v>
      </c>
      <c r="H35" s="25">
        <v>326843</v>
      </c>
      <c r="I35" s="44">
        <f t="shared" si="1"/>
        <v>136.926267281106</v>
      </c>
      <c r="J35" s="25">
        <v>433910</v>
      </c>
      <c r="K35" s="44">
        <f t="shared" si="2"/>
        <v>181.7804775869292</v>
      </c>
      <c r="L35" s="25">
        <v>71721</v>
      </c>
      <c r="M35" s="44">
        <f t="shared" si="2"/>
        <v>30.046501885211562</v>
      </c>
      <c r="N35" s="25">
        <v>971641</v>
      </c>
      <c r="O35" s="44">
        <f aca="true" t="shared" si="28" ref="O35:O66">N35/$C35</f>
        <v>407.0552995391705</v>
      </c>
      <c r="P35" s="26">
        <f t="shared" si="21"/>
        <v>8434101</v>
      </c>
      <c r="Q35" s="44">
        <f t="shared" si="25"/>
        <v>3533.3477167993296</v>
      </c>
      <c r="R35" s="25">
        <v>1043803</v>
      </c>
      <c r="S35" s="44">
        <f aca="true" t="shared" si="29" ref="S35:S66">R35/$C35</f>
        <v>437.2865521575199</v>
      </c>
      <c r="T35" s="25">
        <v>1501724</v>
      </c>
      <c r="U35" s="44">
        <f aca="true" t="shared" si="30" ref="U35:U66">T35/$C35</f>
        <v>629.1260997067449</v>
      </c>
      <c r="V35" s="27">
        <f t="shared" si="22"/>
        <v>10979628</v>
      </c>
      <c r="W35" s="51">
        <f aca="true" t="shared" si="31" ref="W35:W66">V35/$C35</f>
        <v>4599.760368663595</v>
      </c>
      <c r="X35" s="25">
        <v>924780</v>
      </c>
      <c r="Y35" s="44">
        <f aca="true" t="shared" si="32" ref="Y35:Y66">X35/$C35</f>
        <v>387.4235441977377</v>
      </c>
      <c r="Z35" s="25">
        <v>629082</v>
      </c>
      <c r="AA35" s="44">
        <f aca="true" t="shared" si="33" ref="AA35:AA66">Z35/$C35</f>
        <v>263.54503560955175</v>
      </c>
      <c r="AB35" s="25">
        <v>266796</v>
      </c>
      <c r="AC35" s="44">
        <f aca="true" t="shared" si="34" ref="AC35:AC66">AB35/$C35</f>
        <v>111.77042312526183</v>
      </c>
      <c r="AD35" s="25">
        <v>1341589</v>
      </c>
      <c r="AE35" s="44">
        <f aca="true" t="shared" si="35" ref="AE35:AE66">AD35/$C35</f>
        <v>562.0397989107666</v>
      </c>
      <c r="AF35" s="25">
        <v>671126</v>
      </c>
      <c r="AG35" s="44">
        <f t="shared" si="26"/>
        <v>281.1587767071638</v>
      </c>
      <c r="AH35" s="25">
        <v>1458479</v>
      </c>
      <c r="AI35" s="44">
        <f aca="true" t="shared" si="36" ref="AI35:AI66">AH35/$C35</f>
        <v>611.0092165898618</v>
      </c>
      <c r="AJ35" s="25">
        <v>0</v>
      </c>
      <c r="AK35" s="44">
        <f aca="true" t="shared" si="37" ref="AK35:AK66">AJ35/$C35</f>
        <v>0</v>
      </c>
      <c r="AL35" s="25">
        <v>447</v>
      </c>
      <c r="AM35" s="44">
        <f aca="true" t="shared" si="38" ref="AM35:AM66">AL35/$C35</f>
        <v>0.18726434855467114</v>
      </c>
      <c r="AN35" s="25">
        <v>1560</v>
      </c>
      <c r="AO35" s="44">
        <f t="shared" si="27"/>
        <v>0.6535400083787181</v>
      </c>
      <c r="AP35" s="8">
        <f t="shared" si="23"/>
        <v>5293859</v>
      </c>
      <c r="AQ35" s="57">
        <f aca="true" t="shared" si="39" ref="AQ35:AQ66">AP35/$C35</f>
        <v>2217.787599497277</v>
      </c>
      <c r="AR35" s="25">
        <v>309309</v>
      </c>
      <c r="AS35" s="44">
        <f aca="true" t="shared" si="40" ref="AS35:AS66">AR35/$C35</f>
        <v>129.58064516129033</v>
      </c>
      <c r="AT35" s="25">
        <v>0</v>
      </c>
      <c r="AU35" s="44">
        <f aca="true" t="shared" si="41" ref="AU35:AU66">AT35/$C35</f>
        <v>0</v>
      </c>
      <c r="AV35" s="9">
        <f t="shared" si="24"/>
        <v>16582796</v>
      </c>
    </row>
    <row r="36" spans="1:48" ht="12.75">
      <c r="A36" s="33">
        <v>34</v>
      </c>
      <c r="B36" s="7" t="s">
        <v>62</v>
      </c>
      <c r="C36" s="38">
        <v>5209</v>
      </c>
      <c r="D36" s="25">
        <v>14321064</v>
      </c>
      <c r="E36" s="44">
        <f t="shared" si="20"/>
        <v>2749.2923785755424</v>
      </c>
      <c r="F36" s="25">
        <v>4737305</v>
      </c>
      <c r="G36" s="44">
        <f t="shared" si="0"/>
        <v>909.4461508926858</v>
      </c>
      <c r="H36" s="25">
        <v>894978</v>
      </c>
      <c r="I36" s="44">
        <f t="shared" si="1"/>
        <v>171.81378383566903</v>
      </c>
      <c r="J36" s="25">
        <v>257732</v>
      </c>
      <c r="K36" s="44">
        <f t="shared" si="2"/>
        <v>49.47821078901901</v>
      </c>
      <c r="L36" s="25">
        <v>343710</v>
      </c>
      <c r="M36" s="44">
        <f t="shared" si="2"/>
        <v>65.98387406411979</v>
      </c>
      <c r="N36" s="25">
        <v>2062938</v>
      </c>
      <c r="O36" s="44">
        <f t="shared" si="28"/>
        <v>396.0334037243233</v>
      </c>
      <c r="P36" s="26">
        <f t="shared" si="21"/>
        <v>22617727</v>
      </c>
      <c r="Q36" s="44">
        <f t="shared" si="25"/>
        <v>4342.047801881359</v>
      </c>
      <c r="R36" s="25">
        <v>1178917</v>
      </c>
      <c r="S36" s="44">
        <f t="shared" si="29"/>
        <v>226.32309464388558</v>
      </c>
      <c r="T36" s="25">
        <v>1833285</v>
      </c>
      <c r="U36" s="44">
        <f t="shared" si="30"/>
        <v>351.9456709541179</v>
      </c>
      <c r="V36" s="27">
        <f t="shared" si="22"/>
        <v>25629929</v>
      </c>
      <c r="W36" s="51">
        <f t="shared" si="31"/>
        <v>4920.316567479363</v>
      </c>
      <c r="X36" s="25">
        <v>2104769</v>
      </c>
      <c r="Y36" s="44">
        <f t="shared" si="32"/>
        <v>404.0639278172394</v>
      </c>
      <c r="Z36" s="25">
        <v>659507</v>
      </c>
      <c r="AA36" s="44">
        <f t="shared" si="33"/>
        <v>126.60913803033212</v>
      </c>
      <c r="AB36" s="25">
        <v>581397</v>
      </c>
      <c r="AC36" s="44">
        <f t="shared" si="34"/>
        <v>111.61393741601076</v>
      </c>
      <c r="AD36" s="25">
        <v>2710190</v>
      </c>
      <c r="AE36" s="44">
        <f t="shared" si="35"/>
        <v>520.2898828949894</v>
      </c>
      <c r="AF36" s="25">
        <v>1735459</v>
      </c>
      <c r="AG36" s="44">
        <f t="shared" si="26"/>
        <v>333.1654828181993</v>
      </c>
      <c r="AH36" s="25">
        <v>2642343</v>
      </c>
      <c r="AI36" s="44">
        <f t="shared" si="36"/>
        <v>507.2649260894606</v>
      </c>
      <c r="AJ36" s="25">
        <v>0</v>
      </c>
      <c r="AK36" s="44">
        <f t="shared" si="37"/>
        <v>0</v>
      </c>
      <c r="AL36" s="25">
        <v>6580</v>
      </c>
      <c r="AM36" s="44">
        <f t="shared" si="38"/>
        <v>1.2631983106162412</v>
      </c>
      <c r="AN36" s="25">
        <v>462198</v>
      </c>
      <c r="AO36" s="44">
        <f t="shared" si="27"/>
        <v>88.7306584757151</v>
      </c>
      <c r="AP36" s="8">
        <f t="shared" si="23"/>
        <v>10902443</v>
      </c>
      <c r="AQ36" s="57">
        <f t="shared" si="39"/>
        <v>2093.001151852563</v>
      </c>
      <c r="AR36" s="25">
        <v>335536</v>
      </c>
      <c r="AS36" s="44">
        <f t="shared" si="40"/>
        <v>64.4146669226339</v>
      </c>
      <c r="AT36" s="25">
        <v>1223226</v>
      </c>
      <c r="AU36" s="44">
        <f t="shared" si="41"/>
        <v>234.8293338452678</v>
      </c>
      <c r="AV36" s="9">
        <f t="shared" si="24"/>
        <v>38091134</v>
      </c>
    </row>
    <row r="37" spans="1:48" ht="12.75">
      <c r="A37" s="31">
        <v>35</v>
      </c>
      <c r="B37" s="10" t="s">
        <v>63</v>
      </c>
      <c r="C37" s="39">
        <v>6978</v>
      </c>
      <c r="D37" s="28">
        <v>16411013</v>
      </c>
      <c r="E37" s="45">
        <f t="shared" si="20"/>
        <v>2351.821868730295</v>
      </c>
      <c r="F37" s="28">
        <v>5647994</v>
      </c>
      <c r="G37" s="45">
        <f t="shared" si="0"/>
        <v>809.4001146460304</v>
      </c>
      <c r="H37" s="28">
        <v>912223</v>
      </c>
      <c r="I37" s="45">
        <f t="shared" si="1"/>
        <v>130.72843221553453</v>
      </c>
      <c r="J37" s="28">
        <v>2813690</v>
      </c>
      <c r="K37" s="45">
        <f t="shared" si="2"/>
        <v>403.22298652909143</v>
      </c>
      <c r="L37" s="28">
        <v>168579</v>
      </c>
      <c r="M37" s="45">
        <f t="shared" si="2"/>
        <v>24.15864144453998</v>
      </c>
      <c r="N37" s="28">
        <v>3675900</v>
      </c>
      <c r="O37" s="45">
        <f t="shared" si="28"/>
        <v>526.7841788478074</v>
      </c>
      <c r="P37" s="11">
        <f t="shared" si="21"/>
        <v>29629399</v>
      </c>
      <c r="Q37" s="45">
        <f t="shared" si="25"/>
        <v>4246.116222413299</v>
      </c>
      <c r="R37" s="28">
        <v>1911291</v>
      </c>
      <c r="S37" s="45">
        <f t="shared" si="29"/>
        <v>273.90240756663803</v>
      </c>
      <c r="T37" s="28">
        <v>1905079</v>
      </c>
      <c r="U37" s="45">
        <f t="shared" si="30"/>
        <v>273.012181140728</v>
      </c>
      <c r="V37" s="12">
        <f t="shared" si="22"/>
        <v>33445769</v>
      </c>
      <c r="W37" s="52">
        <f t="shared" si="31"/>
        <v>4793.030811120665</v>
      </c>
      <c r="X37" s="28">
        <v>2440961</v>
      </c>
      <c r="Y37" s="45">
        <f t="shared" si="32"/>
        <v>349.80811120664947</v>
      </c>
      <c r="Z37" s="28">
        <v>535739</v>
      </c>
      <c r="AA37" s="45">
        <f t="shared" si="33"/>
        <v>76.77543708799082</v>
      </c>
      <c r="AB37" s="28">
        <v>471209</v>
      </c>
      <c r="AC37" s="45">
        <f t="shared" si="34"/>
        <v>67.52780166236744</v>
      </c>
      <c r="AD37" s="28">
        <v>4471831</v>
      </c>
      <c r="AE37" s="45">
        <f t="shared" si="35"/>
        <v>640.8470908569791</v>
      </c>
      <c r="AF37" s="28">
        <v>3662919</v>
      </c>
      <c r="AG37" s="45">
        <f t="shared" si="26"/>
        <v>524.9239036973345</v>
      </c>
      <c r="AH37" s="28">
        <v>3141117</v>
      </c>
      <c r="AI37" s="45">
        <f t="shared" si="36"/>
        <v>450.1457437661221</v>
      </c>
      <c r="AJ37" s="28">
        <v>0</v>
      </c>
      <c r="AK37" s="45">
        <f t="shared" si="37"/>
        <v>0</v>
      </c>
      <c r="AL37" s="28">
        <v>1300</v>
      </c>
      <c r="AM37" s="45">
        <f t="shared" si="38"/>
        <v>0.18629979936944682</v>
      </c>
      <c r="AN37" s="28">
        <v>228275</v>
      </c>
      <c r="AO37" s="45">
        <f t="shared" si="27"/>
        <v>32.71352823158498</v>
      </c>
      <c r="AP37" s="13">
        <f t="shared" si="23"/>
        <v>14953351</v>
      </c>
      <c r="AQ37" s="58">
        <f t="shared" si="39"/>
        <v>2142.927916308398</v>
      </c>
      <c r="AR37" s="28">
        <v>713912</v>
      </c>
      <c r="AS37" s="45">
        <f t="shared" si="40"/>
        <v>102.30897105187732</v>
      </c>
      <c r="AT37" s="28">
        <v>3102077</v>
      </c>
      <c r="AU37" s="45">
        <f t="shared" si="41"/>
        <v>444.5510174835196</v>
      </c>
      <c r="AV37" s="14">
        <f t="shared" si="24"/>
        <v>52215109</v>
      </c>
    </row>
    <row r="38" spans="1:48" ht="12.75">
      <c r="A38" s="32">
        <v>36</v>
      </c>
      <c r="B38" s="7" t="s">
        <v>64</v>
      </c>
      <c r="C38" s="38">
        <v>70246</v>
      </c>
      <c r="D38" s="25">
        <v>177521868</v>
      </c>
      <c r="E38" s="43">
        <f t="shared" si="20"/>
        <v>2527.145574125217</v>
      </c>
      <c r="F38" s="25">
        <v>60858307</v>
      </c>
      <c r="G38" s="43">
        <f t="shared" si="0"/>
        <v>866.3597500213535</v>
      </c>
      <c r="H38" s="25">
        <v>8845839</v>
      </c>
      <c r="I38" s="43">
        <f t="shared" si="1"/>
        <v>125.92658656720667</v>
      </c>
      <c r="J38" s="25">
        <v>3216101</v>
      </c>
      <c r="K38" s="43">
        <f t="shared" si="2"/>
        <v>45.78340403724055</v>
      </c>
      <c r="L38" s="25">
        <v>739560</v>
      </c>
      <c r="M38" s="43">
        <f t="shared" si="2"/>
        <v>10.528143951257011</v>
      </c>
      <c r="N38" s="25">
        <v>40473871</v>
      </c>
      <c r="O38" s="43">
        <f t="shared" si="28"/>
        <v>576.1733194772656</v>
      </c>
      <c r="P38" s="34">
        <f t="shared" si="21"/>
        <v>291655546</v>
      </c>
      <c r="Q38" s="43">
        <f t="shared" si="25"/>
        <v>4151.91677817954</v>
      </c>
      <c r="R38" s="25">
        <v>22871573</v>
      </c>
      <c r="S38" s="43">
        <f t="shared" si="29"/>
        <v>325.5925319591151</v>
      </c>
      <c r="T38" s="25">
        <v>15174879</v>
      </c>
      <c r="U38" s="43">
        <f t="shared" si="30"/>
        <v>216.02481280072888</v>
      </c>
      <c r="V38" s="35">
        <f t="shared" si="22"/>
        <v>329701998</v>
      </c>
      <c r="W38" s="50">
        <f t="shared" si="31"/>
        <v>4693.534122939384</v>
      </c>
      <c r="X38" s="25">
        <v>20461079</v>
      </c>
      <c r="Y38" s="43">
        <f t="shared" si="32"/>
        <v>291.2774962275432</v>
      </c>
      <c r="Z38" s="25">
        <v>9728685</v>
      </c>
      <c r="AA38" s="43">
        <f t="shared" si="33"/>
        <v>138.49450502519716</v>
      </c>
      <c r="AB38" s="25">
        <v>4912779</v>
      </c>
      <c r="AC38" s="43">
        <f t="shared" si="34"/>
        <v>69.93677931839535</v>
      </c>
      <c r="AD38" s="25">
        <v>45570848</v>
      </c>
      <c r="AE38" s="43">
        <f t="shared" si="35"/>
        <v>648.732283688751</v>
      </c>
      <c r="AF38" s="25">
        <v>21330988</v>
      </c>
      <c r="AG38" s="43">
        <f t="shared" si="26"/>
        <v>303.6612476155226</v>
      </c>
      <c r="AH38" s="25">
        <v>26603655</v>
      </c>
      <c r="AI38" s="43">
        <f t="shared" si="36"/>
        <v>378.7212795034593</v>
      </c>
      <c r="AJ38" s="25">
        <v>0</v>
      </c>
      <c r="AK38" s="43">
        <f t="shared" si="37"/>
        <v>0</v>
      </c>
      <c r="AL38" s="25">
        <v>0</v>
      </c>
      <c r="AM38" s="43">
        <f t="shared" si="38"/>
        <v>0</v>
      </c>
      <c r="AN38" s="25">
        <v>11448640</v>
      </c>
      <c r="AO38" s="43">
        <f t="shared" si="27"/>
        <v>162.9792443697862</v>
      </c>
      <c r="AP38" s="8">
        <f t="shared" si="23"/>
        <v>140056674</v>
      </c>
      <c r="AQ38" s="56">
        <f t="shared" si="39"/>
        <v>1993.8028357486546</v>
      </c>
      <c r="AR38" s="25">
        <v>19540483</v>
      </c>
      <c r="AS38" s="43">
        <f t="shared" si="40"/>
        <v>278.1721806223842</v>
      </c>
      <c r="AT38" s="25">
        <v>34746653</v>
      </c>
      <c r="AU38" s="43">
        <f t="shared" si="41"/>
        <v>494.6424422742932</v>
      </c>
      <c r="AV38" s="9">
        <f t="shared" si="24"/>
        <v>524045808</v>
      </c>
    </row>
    <row r="39" spans="1:48" ht="12.75">
      <c r="A39" s="33">
        <v>37</v>
      </c>
      <c r="B39" s="7" t="s">
        <v>65</v>
      </c>
      <c r="C39" s="38">
        <v>17793</v>
      </c>
      <c r="D39" s="25">
        <v>53333268</v>
      </c>
      <c r="E39" s="44">
        <f t="shared" si="20"/>
        <v>2997.42977575451</v>
      </c>
      <c r="F39" s="25">
        <v>17637386</v>
      </c>
      <c r="G39" s="44">
        <f t="shared" si="0"/>
        <v>991.2542010903164</v>
      </c>
      <c r="H39" s="25">
        <v>910880</v>
      </c>
      <c r="I39" s="44">
        <f t="shared" si="1"/>
        <v>51.19316585173945</v>
      </c>
      <c r="J39" s="25">
        <v>2156201</v>
      </c>
      <c r="K39" s="44">
        <f t="shared" si="2"/>
        <v>121.18254369695948</v>
      </c>
      <c r="L39" s="25">
        <v>418271</v>
      </c>
      <c r="M39" s="44">
        <f t="shared" si="2"/>
        <v>23.507615354352836</v>
      </c>
      <c r="N39" s="25">
        <v>3808682</v>
      </c>
      <c r="O39" s="44">
        <f t="shared" si="28"/>
        <v>214.05507783959985</v>
      </c>
      <c r="P39" s="26">
        <f t="shared" si="21"/>
        <v>78264688</v>
      </c>
      <c r="Q39" s="44">
        <f t="shared" si="25"/>
        <v>4398.6223795874785</v>
      </c>
      <c r="R39" s="25">
        <v>4198190</v>
      </c>
      <c r="S39" s="44">
        <f t="shared" si="29"/>
        <v>235.9461586016973</v>
      </c>
      <c r="T39" s="25">
        <v>5495326</v>
      </c>
      <c r="U39" s="44">
        <f t="shared" si="30"/>
        <v>308.8476367110662</v>
      </c>
      <c r="V39" s="27">
        <f t="shared" si="22"/>
        <v>87958204</v>
      </c>
      <c r="W39" s="51">
        <f t="shared" si="31"/>
        <v>4943.4161749002415</v>
      </c>
      <c r="X39" s="25">
        <v>6654975</v>
      </c>
      <c r="Y39" s="44">
        <f t="shared" si="32"/>
        <v>374.0220873377171</v>
      </c>
      <c r="Z39" s="25">
        <v>1481241</v>
      </c>
      <c r="AA39" s="44">
        <f t="shared" si="33"/>
        <v>83.248524700725</v>
      </c>
      <c r="AB39" s="25">
        <v>2408448</v>
      </c>
      <c r="AC39" s="44">
        <f t="shared" si="34"/>
        <v>135.35929860057325</v>
      </c>
      <c r="AD39" s="25">
        <v>12176420</v>
      </c>
      <c r="AE39" s="44">
        <f t="shared" si="35"/>
        <v>684.3376608778733</v>
      </c>
      <c r="AF39" s="25">
        <v>5678216</v>
      </c>
      <c r="AG39" s="44">
        <f t="shared" si="26"/>
        <v>319.12639802169394</v>
      </c>
      <c r="AH39" s="25">
        <v>7743126</v>
      </c>
      <c r="AI39" s="44">
        <f t="shared" si="36"/>
        <v>435.1782161524195</v>
      </c>
      <c r="AJ39" s="25">
        <v>0</v>
      </c>
      <c r="AK39" s="44">
        <f t="shared" si="37"/>
        <v>0</v>
      </c>
      <c r="AL39" s="25">
        <v>51962</v>
      </c>
      <c r="AM39" s="44">
        <f t="shared" si="38"/>
        <v>2.920361940088799</v>
      </c>
      <c r="AN39" s="25">
        <v>1518676</v>
      </c>
      <c r="AO39" s="44">
        <f t="shared" si="27"/>
        <v>85.35244197156184</v>
      </c>
      <c r="AP39" s="8">
        <f t="shared" si="23"/>
        <v>37713064</v>
      </c>
      <c r="AQ39" s="57">
        <f t="shared" si="39"/>
        <v>2119.5449896026525</v>
      </c>
      <c r="AR39" s="25">
        <v>23638916</v>
      </c>
      <c r="AS39" s="44">
        <f t="shared" si="40"/>
        <v>1328.5514528185242</v>
      </c>
      <c r="AT39" s="25">
        <v>11400668</v>
      </c>
      <c r="AU39" s="44">
        <f t="shared" si="41"/>
        <v>640.7389422806722</v>
      </c>
      <c r="AV39" s="9">
        <f t="shared" si="24"/>
        <v>160710852</v>
      </c>
    </row>
    <row r="40" spans="1:48" ht="12.75">
      <c r="A40" s="33">
        <v>38</v>
      </c>
      <c r="B40" s="7" t="s">
        <v>66</v>
      </c>
      <c r="C40" s="38">
        <v>4811</v>
      </c>
      <c r="D40" s="25">
        <v>15128432</v>
      </c>
      <c r="E40" s="44">
        <f t="shared" si="20"/>
        <v>3144.550405321139</v>
      </c>
      <c r="F40" s="25">
        <v>3843929</v>
      </c>
      <c r="G40" s="44">
        <f t="shared" si="0"/>
        <v>798.9875285803367</v>
      </c>
      <c r="H40" s="25">
        <v>66542</v>
      </c>
      <c r="I40" s="44">
        <f t="shared" si="1"/>
        <v>13.831220120557056</v>
      </c>
      <c r="J40" s="25">
        <v>809752</v>
      </c>
      <c r="K40" s="44">
        <f t="shared" si="2"/>
        <v>168.31261691955933</v>
      </c>
      <c r="L40" s="25">
        <v>43544</v>
      </c>
      <c r="M40" s="44">
        <f t="shared" si="2"/>
        <v>9.050924963625025</v>
      </c>
      <c r="N40" s="25">
        <v>1932399</v>
      </c>
      <c r="O40" s="44">
        <f t="shared" si="28"/>
        <v>401.6626480981085</v>
      </c>
      <c r="P40" s="26">
        <f t="shared" si="21"/>
        <v>21824598</v>
      </c>
      <c r="Q40" s="44">
        <f t="shared" si="25"/>
        <v>4536.395344003326</v>
      </c>
      <c r="R40" s="25">
        <v>1463689</v>
      </c>
      <c r="S40" s="44">
        <f t="shared" si="29"/>
        <v>304.2379962585741</v>
      </c>
      <c r="T40" s="25">
        <v>1706040</v>
      </c>
      <c r="U40" s="44">
        <f t="shared" si="30"/>
        <v>354.6123467054666</v>
      </c>
      <c r="V40" s="27">
        <f t="shared" si="22"/>
        <v>24994327</v>
      </c>
      <c r="W40" s="51">
        <f t="shared" si="31"/>
        <v>5195.245686967366</v>
      </c>
      <c r="X40" s="25">
        <v>1789037</v>
      </c>
      <c r="Y40" s="44">
        <f t="shared" si="32"/>
        <v>371.863853668676</v>
      </c>
      <c r="Z40" s="25">
        <v>1283447</v>
      </c>
      <c r="AA40" s="44">
        <f t="shared" si="33"/>
        <v>266.7734358761172</v>
      </c>
      <c r="AB40" s="25">
        <v>581745</v>
      </c>
      <c r="AC40" s="44">
        <f t="shared" si="34"/>
        <v>120.91976720016629</v>
      </c>
      <c r="AD40" s="25">
        <v>5054225</v>
      </c>
      <c r="AE40" s="44">
        <f t="shared" si="35"/>
        <v>1050.5560174599875</v>
      </c>
      <c r="AF40" s="25">
        <v>2711638</v>
      </c>
      <c r="AG40" s="44">
        <f t="shared" si="26"/>
        <v>563.632924547911</v>
      </c>
      <c r="AH40" s="25">
        <v>2454387</v>
      </c>
      <c r="AI40" s="44">
        <f t="shared" si="36"/>
        <v>510.1615048846394</v>
      </c>
      <c r="AJ40" s="25">
        <v>0</v>
      </c>
      <c r="AK40" s="44">
        <f t="shared" si="37"/>
        <v>0</v>
      </c>
      <c r="AL40" s="25">
        <v>12942</v>
      </c>
      <c r="AM40" s="44">
        <f t="shared" si="38"/>
        <v>2.690085221367699</v>
      </c>
      <c r="AN40" s="25">
        <v>480356</v>
      </c>
      <c r="AO40" s="44">
        <f t="shared" si="27"/>
        <v>99.84535439617544</v>
      </c>
      <c r="AP40" s="8">
        <f t="shared" si="23"/>
        <v>14367777</v>
      </c>
      <c r="AQ40" s="57">
        <f t="shared" si="39"/>
        <v>2986.4429432550405</v>
      </c>
      <c r="AR40" s="25">
        <v>172334</v>
      </c>
      <c r="AS40" s="44">
        <f t="shared" si="40"/>
        <v>35.82082727083766</v>
      </c>
      <c r="AT40" s="25">
        <v>2305524</v>
      </c>
      <c r="AU40" s="44">
        <f t="shared" si="41"/>
        <v>479.2192891290792</v>
      </c>
      <c r="AV40" s="9">
        <f t="shared" si="24"/>
        <v>41839962</v>
      </c>
    </row>
    <row r="41" spans="1:48" ht="12.75">
      <c r="A41" s="33">
        <v>39</v>
      </c>
      <c r="B41" s="7" t="s">
        <v>67</v>
      </c>
      <c r="C41" s="38">
        <v>3185</v>
      </c>
      <c r="D41" s="25">
        <v>9485141</v>
      </c>
      <c r="E41" s="44">
        <f t="shared" si="20"/>
        <v>2978.066248037677</v>
      </c>
      <c r="F41" s="25">
        <v>3212389</v>
      </c>
      <c r="G41" s="44">
        <f t="shared" si="0"/>
        <v>1008.5993720565149</v>
      </c>
      <c r="H41" s="25">
        <v>586855</v>
      </c>
      <c r="I41" s="44">
        <f t="shared" si="1"/>
        <v>184.2558869701727</v>
      </c>
      <c r="J41" s="25">
        <v>456065</v>
      </c>
      <c r="K41" s="44">
        <f t="shared" si="2"/>
        <v>143.19152276295134</v>
      </c>
      <c r="L41" s="25">
        <v>172743</v>
      </c>
      <c r="M41" s="44">
        <f t="shared" si="2"/>
        <v>54.23642072213501</v>
      </c>
      <c r="N41" s="25">
        <v>1346772</v>
      </c>
      <c r="O41" s="44">
        <f t="shared" si="28"/>
        <v>422.84835164835164</v>
      </c>
      <c r="P41" s="26">
        <f t="shared" si="21"/>
        <v>15259965</v>
      </c>
      <c r="Q41" s="44">
        <f t="shared" si="25"/>
        <v>4791.197802197802</v>
      </c>
      <c r="R41" s="25">
        <v>846766</v>
      </c>
      <c r="S41" s="44">
        <f t="shared" si="29"/>
        <v>265.86059654631083</v>
      </c>
      <c r="T41" s="25">
        <v>1546822</v>
      </c>
      <c r="U41" s="44">
        <f t="shared" si="30"/>
        <v>485.658398744113</v>
      </c>
      <c r="V41" s="27">
        <f t="shared" si="22"/>
        <v>17653553</v>
      </c>
      <c r="W41" s="51">
        <f t="shared" si="31"/>
        <v>5542.716797488226</v>
      </c>
      <c r="X41" s="25">
        <v>1009107</v>
      </c>
      <c r="Y41" s="44">
        <f t="shared" si="32"/>
        <v>316.83108320251176</v>
      </c>
      <c r="Z41" s="25">
        <v>661353</v>
      </c>
      <c r="AA41" s="44">
        <f t="shared" si="33"/>
        <v>207.64615384615385</v>
      </c>
      <c r="AB41" s="25">
        <v>351414</v>
      </c>
      <c r="AC41" s="44">
        <f t="shared" si="34"/>
        <v>110.33406593406593</v>
      </c>
      <c r="AD41" s="25">
        <v>1639724</v>
      </c>
      <c r="AE41" s="44">
        <f t="shared" si="35"/>
        <v>514.8270015698587</v>
      </c>
      <c r="AF41" s="25">
        <v>2595341</v>
      </c>
      <c r="AG41" s="44">
        <f t="shared" si="26"/>
        <v>814.8637362637363</v>
      </c>
      <c r="AH41" s="25">
        <v>1907070</v>
      </c>
      <c r="AI41" s="44">
        <f t="shared" si="36"/>
        <v>598.7660910518053</v>
      </c>
      <c r="AJ41" s="25">
        <v>0</v>
      </c>
      <c r="AK41" s="44">
        <f t="shared" si="37"/>
        <v>0</v>
      </c>
      <c r="AL41" s="25">
        <v>0</v>
      </c>
      <c r="AM41" s="44">
        <f t="shared" si="38"/>
        <v>0</v>
      </c>
      <c r="AN41" s="25">
        <v>98270</v>
      </c>
      <c r="AO41" s="44">
        <f t="shared" si="27"/>
        <v>30.854003139717424</v>
      </c>
      <c r="AP41" s="8">
        <f t="shared" si="23"/>
        <v>8262279</v>
      </c>
      <c r="AQ41" s="57">
        <f t="shared" si="39"/>
        <v>2594.1221350078495</v>
      </c>
      <c r="AR41" s="25">
        <v>821817</v>
      </c>
      <c r="AS41" s="44">
        <f t="shared" si="40"/>
        <v>258.02731554160124</v>
      </c>
      <c r="AT41" s="25">
        <v>1071867</v>
      </c>
      <c r="AU41" s="44">
        <f t="shared" si="41"/>
        <v>336.5359497645212</v>
      </c>
      <c r="AV41" s="9">
        <f t="shared" si="24"/>
        <v>27809516</v>
      </c>
    </row>
    <row r="42" spans="1:48" ht="12.75">
      <c r="A42" s="31">
        <v>40</v>
      </c>
      <c r="B42" s="10" t="s">
        <v>68</v>
      </c>
      <c r="C42" s="39">
        <v>22872</v>
      </c>
      <c r="D42" s="28">
        <v>51786767</v>
      </c>
      <c r="E42" s="45">
        <f t="shared" si="20"/>
        <v>2264.199326687653</v>
      </c>
      <c r="F42" s="28">
        <v>25724874</v>
      </c>
      <c r="G42" s="45">
        <f t="shared" si="0"/>
        <v>1124.7321615949634</v>
      </c>
      <c r="H42" s="28">
        <v>3347987</v>
      </c>
      <c r="I42" s="45">
        <f t="shared" si="1"/>
        <v>146.3792847149353</v>
      </c>
      <c r="J42" s="28">
        <v>2797227</v>
      </c>
      <c r="K42" s="45">
        <f t="shared" si="2"/>
        <v>122.29918677859392</v>
      </c>
      <c r="L42" s="28">
        <v>523089</v>
      </c>
      <c r="M42" s="45">
        <f t="shared" si="2"/>
        <v>22.870278069254983</v>
      </c>
      <c r="N42" s="28">
        <v>10214772</v>
      </c>
      <c r="O42" s="45">
        <f t="shared" si="28"/>
        <v>446.605981112277</v>
      </c>
      <c r="P42" s="11">
        <f t="shared" si="21"/>
        <v>94394716</v>
      </c>
      <c r="Q42" s="45">
        <f t="shared" si="25"/>
        <v>4127.086218957677</v>
      </c>
      <c r="R42" s="28">
        <v>6960930</v>
      </c>
      <c r="S42" s="45">
        <f t="shared" si="29"/>
        <v>304.3428646379853</v>
      </c>
      <c r="T42" s="28">
        <v>8361974</v>
      </c>
      <c r="U42" s="45">
        <f t="shared" si="30"/>
        <v>365.5987233298356</v>
      </c>
      <c r="V42" s="12">
        <f t="shared" si="22"/>
        <v>109717620</v>
      </c>
      <c r="W42" s="52">
        <f t="shared" si="31"/>
        <v>4797.027806925498</v>
      </c>
      <c r="X42" s="28">
        <v>8357271</v>
      </c>
      <c r="Y42" s="45">
        <f t="shared" si="32"/>
        <v>365.39310073452253</v>
      </c>
      <c r="Z42" s="28">
        <v>3851083</v>
      </c>
      <c r="AA42" s="45">
        <f t="shared" si="33"/>
        <v>168.3754372158097</v>
      </c>
      <c r="AB42" s="28">
        <v>1153404</v>
      </c>
      <c r="AC42" s="45">
        <f t="shared" si="34"/>
        <v>50.4286463798531</v>
      </c>
      <c r="AD42" s="28">
        <v>14718913</v>
      </c>
      <c r="AE42" s="45">
        <f t="shared" si="35"/>
        <v>643.5341465547394</v>
      </c>
      <c r="AF42" s="28">
        <v>9817957</v>
      </c>
      <c r="AG42" s="45">
        <f t="shared" si="26"/>
        <v>429.25660195872683</v>
      </c>
      <c r="AH42" s="28">
        <v>13000045</v>
      </c>
      <c r="AI42" s="45">
        <f t="shared" si="36"/>
        <v>568.3825201119272</v>
      </c>
      <c r="AJ42" s="28">
        <v>0</v>
      </c>
      <c r="AK42" s="45">
        <f t="shared" si="37"/>
        <v>0</v>
      </c>
      <c r="AL42" s="28">
        <v>73578</v>
      </c>
      <c r="AM42" s="45">
        <f t="shared" si="38"/>
        <v>3.2169464847848896</v>
      </c>
      <c r="AN42" s="28">
        <v>1313932</v>
      </c>
      <c r="AO42" s="45">
        <f t="shared" si="27"/>
        <v>57.44718433018538</v>
      </c>
      <c r="AP42" s="13">
        <f t="shared" si="23"/>
        <v>52286183</v>
      </c>
      <c r="AQ42" s="58">
        <f t="shared" si="39"/>
        <v>2286.034583770549</v>
      </c>
      <c r="AR42" s="28">
        <v>10230136</v>
      </c>
      <c r="AS42" s="45">
        <f t="shared" si="40"/>
        <v>447.27771948233647</v>
      </c>
      <c r="AT42" s="28">
        <v>10057000</v>
      </c>
      <c r="AU42" s="45">
        <f t="shared" si="41"/>
        <v>439.7079398391046</v>
      </c>
      <c r="AV42" s="14">
        <f t="shared" si="24"/>
        <v>182290939</v>
      </c>
    </row>
    <row r="43" spans="1:48" ht="12.75">
      <c r="A43" s="32">
        <v>41</v>
      </c>
      <c r="B43" s="7" t="s">
        <v>69</v>
      </c>
      <c r="C43" s="38">
        <v>1604</v>
      </c>
      <c r="D43" s="25">
        <v>4654506</v>
      </c>
      <c r="E43" s="43">
        <f t="shared" si="20"/>
        <v>2901.8117206982542</v>
      </c>
      <c r="F43" s="25">
        <v>1395532</v>
      </c>
      <c r="G43" s="43">
        <f t="shared" si="0"/>
        <v>870.0324189526184</v>
      </c>
      <c r="H43" s="25">
        <v>461464</v>
      </c>
      <c r="I43" s="43">
        <f t="shared" si="1"/>
        <v>287.69576059850374</v>
      </c>
      <c r="J43" s="25">
        <v>546328</v>
      </c>
      <c r="K43" s="43">
        <f t="shared" si="2"/>
        <v>340.6034912718205</v>
      </c>
      <c r="L43" s="25">
        <v>99968</v>
      </c>
      <c r="M43" s="43">
        <f t="shared" si="2"/>
        <v>62.32418952618454</v>
      </c>
      <c r="N43" s="25">
        <v>846664</v>
      </c>
      <c r="O43" s="43">
        <f t="shared" si="28"/>
        <v>527.8453865336659</v>
      </c>
      <c r="P43" s="34">
        <f t="shared" si="21"/>
        <v>8004462</v>
      </c>
      <c r="Q43" s="43">
        <f t="shared" si="25"/>
        <v>4990.312967581048</v>
      </c>
      <c r="R43" s="25">
        <v>439964</v>
      </c>
      <c r="S43" s="43">
        <f t="shared" si="29"/>
        <v>274.2917705735661</v>
      </c>
      <c r="T43" s="25">
        <v>466967</v>
      </c>
      <c r="U43" s="43">
        <f t="shared" si="30"/>
        <v>291.1265586034913</v>
      </c>
      <c r="V43" s="35">
        <f t="shared" si="22"/>
        <v>8911393</v>
      </c>
      <c r="W43" s="50">
        <f t="shared" si="31"/>
        <v>5555.731296758105</v>
      </c>
      <c r="X43" s="25">
        <v>551660</v>
      </c>
      <c r="Y43" s="43">
        <f t="shared" si="32"/>
        <v>343.927680798005</v>
      </c>
      <c r="Z43" s="25">
        <v>705261</v>
      </c>
      <c r="AA43" s="43">
        <f t="shared" si="33"/>
        <v>439.68890274314214</v>
      </c>
      <c r="AB43" s="25">
        <v>277111</v>
      </c>
      <c r="AC43" s="43">
        <f t="shared" si="34"/>
        <v>172.76246882793018</v>
      </c>
      <c r="AD43" s="25">
        <v>877320</v>
      </c>
      <c r="AE43" s="43">
        <f t="shared" si="35"/>
        <v>546.9576059850374</v>
      </c>
      <c r="AF43" s="25">
        <v>995009</v>
      </c>
      <c r="AG43" s="43">
        <f t="shared" si="26"/>
        <v>620.3298004987531</v>
      </c>
      <c r="AH43" s="25">
        <v>953404</v>
      </c>
      <c r="AI43" s="43">
        <f t="shared" si="36"/>
        <v>594.3915211970075</v>
      </c>
      <c r="AJ43" s="25">
        <v>0</v>
      </c>
      <c r="AK43" s="43">
        <f t="shared" si="37"/>
        <v>0</v>
      </c>
      <c r="AL43" s="25">
        <v>0</v>
      </c>
      <c r="AM43" s="43">
        <f t="shared" si="38"/>
        <v>0</v>
      </c>
      <c r="AN43" s="25">
        <v>19717</v>
      </c>
      <c r="AO43" s="43">
        <f t="shared" si="27"/>
        <v>12.292394014962593</v>
      </c>
      <c r="AP43" s="8">
        <f t="shared" si="23"/>
        <v>4379482</v>
      </c>
      <c r="AQ43" s="56">
        <f t="shared" si="39"/>
        <v>2730.350374064838</v>
      </c>
      <c r="AR43" s="25">
        <v>972462</v>
      </c>
      <c r="AS43" s="43">
        <f t="shared" si="40"/>
        <v>606.2730673316709</v>
      </c>
      <c r="AT43" s="25">
        <v>934090</v>
      </c>
      <c r="AU43" s="43">
        <f t="shared" si="41"/>
        <v>582.3503740648379</v>
      </c>
      <c r="AV43" s="9">
        <f t="shared" si="24"/>
        <v>15197427</v>
      </c>
    </row>
    <row r="44" spans="1:48" ht="12.75">
      <c r="A44" s="33">
        <v>42</v>
      </c>
      <c r="B44" s="7" t="s">
        <v>70</v>
      </c>
      <c r="C44" s="38">
        <v>3527</v>
      </c>
      <c r="D44" s="25">
        <v>9809129</v>
      </c>
      <c r="E44" s="44">
        <f t="shared" si="20"/>
        <v>2781.153671675645</v>
      </c>
      <c r="F44" s="25">
        <v>3283355</v>
      </c>
      <c r="G44" s="44">
        <f t="shared" si="0"/>
        <v>930.9200453643323</v>
      </c>
      <c r="H44" s="25">
        <v>847558</v>
      </c>
      <c r="I44" s="44">
        <f t="shared" si="1"/>
        <v>240.30564218882904</v>
      </c>
      <c r="J44" s="25">
        <v>609921</v>
      </c>
      <c r="K44" s="44">
        <f t="shared" si="2"/>
        <v>172.92911823079103</v>
      </c>
      <c r="L44" s="25">
        <v>42146</v>
      </c>
      <c r="M44" s="44">
        <f t="shared" si="2"/>
        <v>11.94953218032322</v>
      </c>
      <c r="N44" s="25">
        <v>1098116</v>
      </c>
      <c r="O44" s="44">
        <f t="shared" si="28"/>
        <v>311.3456195066629</v>
      </c>
      <c r="P44" s="26">
        <f t="shared" si="21"/>
        <v>15690225</v>
      </c>
      <c r="Q44" s="44">
        <f t="shared" si="25"/>
        <v>4448.603629146583</v>
      </c>
      <c r="R44" s="25">
        <v>1065862</v>
      </c>
      <c r="S44" s="44">
        <f t="shared" si="29"/>
        <v>302.20073717039975</v>
      </c>
      <c r="T44" s="25">
        <v>1185992</v>
      </c>
      <c r="U44" s="44">
        <f t="shared" si="30"/>
        <v>336.26084491068895</v>
      </c>
      <c r="V44" s="27">
        <f t="shared" si="22"/>
        <v>17942079</v>
      </c>
      <c r="W44" s="51">
        <f t="shared" si="31"/>
        <v>5087.065211227672</v>
      </c>
      <c r="X44" s="25">
        <v>1349662</v>
      </c>
      <c r="Y44" s="44">
        <f t="shared" si="32"/>
        <v>382.66572157641053</v>
      </c>
      <c r="Z44" s="25">
        <v>493887</v>
      </c>
      <c r="AA44" s="44">
        <f t="shared" si="33"/>
        <v>140.03033739722144</v>
      </c>
      <c r="AB44" s="25">
        <v>454309</v>
      </c>
      <c r="AC44" s="44">
        <f t="shared" si="34"/>
        <v>128.80890275021264</v>
      </c>
      <c r="AD44" s="25">
        <v>2019092</v>
      </c>
      <c r="AE44" s="44">
        <f t="shared" si="35"/>
        <v>572.4672526226254</v>
      </c>
      <c r="AF44" s="25">
        <v>1263064</v>
      </c>
      <c r="AG44" s="44">
        <f t="shared" si="26"/>
        <v>358.1128437765807</v>
      </c>
      <c r="AH44" s="25">
        <v>1836623</v>
      </c>
      <c r="AI44" s="44">
        <f t="shared" si="36"/>
        <v>520.7323504394669</v>
      </c>
      <c r="AJ44" s="25">
        <v>0</v>
      </c>
      <c r="AK44" s="44">
        <f t="shared" si="37"/>
        <v>0</v>
      </c>
      <c r="AL44" s="25">
        <v>3500</v>
      </c>
      <c r="AM44" s="44">
        <f t="shared" si="38"/>
        <v>0.9923447689254323</v>
      </c>
      <c r="AN44" s="25">
        <v>59952</v>
      </c>
      <c r="AO44" s="44">
        <f t="shared" si="27"/>
        <v>16.99801531046215</v>
      </c>
      <c r="AP44" s="8">
        <f t="shared" si="23"/>
        <v>7480089</v>
      </c>
      <c r="AQ44" s="57">
        <f t="shared" si="39"/>
        <v>2120.807768641905</v>
      </c>
      <c r="AR44" s="25">
        <v>2914754</v>
      </c>
      <c r="AS44" s="44">
        <f t="shared" si="40"/>
        <v>826.4116813155656</v>
      </c>
      <c r="AT44" s="25">
        <v>1134355</v>
      </c>
      <c r="AU44" s="44">
        <f t="shared" si="41"/>
        <v>321.6203572441168</v>
      </c>
      <c r="AV44" s="9">
        <f t="shared" si="24"/>
        <v>29471277</v>
      </c>
    </row>
    <row r="45" spans="1:48" ht="12.75">
      <c r="A45" s="33">
        <v>43</v>
      </c>
      <c r="B45" s="7" t="s">
        <v>71</v>
      </c>
      <c r="C45" s="38">
        <v>4299</v>
      </c>
      <c r="D45" s="25">
        <v>9119970</v>
      </c>
      <c r="E45" s="44">
        <f t="shared" si="20"/>
        <v>2121.416608513608</v>
      </c>
      <c r="F45" s="25">
        <v>3143312</v>
      </c>
      <c r="G45" s="44">
        <f t="shared" si="0"/>
        <v>731.1728308909048</v>
      </c>
      <c r="H45" s="25">
        <v>1117621</v>
      </c>
      <c r="I45" s="44">
        <f t="shared" si="1"/>
        <v>259.97231914398697</v>
      </c>
      <c r="J45" s="25">
        <v>569438</v>
      </c>
      <c r="K45" s="44">
        <f t="shared" si="2"/>
        <v>132.45824610374507</v>
      </c>
      <c r="L45" s="25">
        <v>191635</v>
      </c>
      <c r="M45" s="44">
        <f t="shared" si="2"/>
        <v>44.57664573156548</v>
      </c>
      <c r="N45" s="25">
        <v>1605128</v>
      </c>
      <c r="O45" s="44">
        <f t="shared" si="28"/>
        <v>373.3724121888811</v>
      </c>
      <c r="P45" s="26">
        <f t="shared" si="21"/>
        <v>15747104</v>
      </c>
      <c r="Q45" s="44">
        <f t="shared" si="25"/>
        <v>3662.969062572691</v>
      </c>
      <c r="R45" s="25">
        <v>693801</v>
      </c>
      <c r="S45" s="44">
        <f t="shared" si="29"/>
        <v>161.38660153524074</v>
      </c>
      <c r="T45" s="25">
        <v>2233785</v>
      </c>
      <c r="U45" s="44">
        <f t="shared" si="30"/>
        <v>519.6057222609909</v>
      </c>
      <c r="V45" s="27">
        <f t="shared" si="22"/>
        <v>18674690</v>
      </c>
      <c r="W45" s="51">
        <f t="shared" si="31"/>
        <v>4343.961386368923</v>
      </c>
      <c r="X45" s="25">
        <v>1321737</v>
      </c>
      <c r="Y45" s="44">
        <f t="shared" si="32"/>
        <v>307.4521981856246</v>
      </c>
      <c r="Z45" s="25">
        <v>630269</v>
      </c>
      <c r="AA45" s="44">
        <f t="shared" si="33"/>
        <v>146.60828099558037</v>
      </c>
      <c r="AB45" s="25">
        <v>280913</v>
      </c>
      <c r="AC45" s="44">
        <f t="shared" si="34"/>
        <v>65.34380088392649</v>
      </c>
      <c r="AD45" s="25">
        <v>2144345</v>
      </c>
      <c r="AE45" s="44">
        <f t="shared" si="35"/>
        <v>498.8008839264945</v>
      </c>
      <c r="AF45" s="25">
        <v>2213375</v>
      </c>
      <c r="AG45" s="44">
        <f t="shared" si="26"/>
        <v>514.8581065364039</v>
      </c>
      <c r="AH45" s="25">
        <v>1923494</v>
      </c>
      <c r="AI45" s="44">
        <f t="shared" si="36"/>
        <v>447.428239125378</v>
      </c>
      <c r="AJ45" s="25">
        <v>0</v>
      </c>
      <c r="AK45" s="44">
        <f t="shared" si="37"/>
        <v>0</v>
      </c>
      <c r="AL45" s="25">
        <v>6173</v>
      </c>
      <c r="AM45" s="44">
        <f t="shared" si="38"/>
        <v>1.4359153291463131</v>
      </c>
      <c r="AN45" s="25">
        <v>251953</v>
      </c>
      <c r="AO45" s="44">
        <f t="shared" si="27"/>
        <v>58.607350546638756</v>
      </c>
      <c r="AP45" s="8">
        <f t="shared" si="23"/>
        <v>8772259</v>
      </c>
      <c r="AQ45" s="57">
        <f t="shared" si="39"/>
        <v>2040.5347755291928</v>
      </c>
      <c r="AR45" s="25">
        <v>2023714</v>
      </c>
      <c r="AS45" s="44">
        <f t="shared" si="40"/>
        <v>470.74063735752503</v>
      </c>
      <c r="AT45" s="25">
        <v>3521936</v>
      </c>
      <c r="AU45" s="44">
        <f t="shared" si="41"/>
        <v>819.2454059083508</v>
      </c>
      <c r="AV45" s="9">
        <f t="shared" si="24"/>
        <v>32992599</v>
      </c>
    </row>
    <row r="46" spans="1:48" ht="12.75">
      <c r="A46" s="33">
        <v>44</v>
      </c>
      <c r="B46" s="7" t="s">
        <v>72</v>
      </c>
      <c r="C46" s="38">
        <v>8734</v>
      </c>
      <c r="D46" s="25">
        <v>23497046</v>
      </c>
      <c r="E46" s="44">
        <f t="shared" si="20"/>
        <v>2690.2960842683765</v>
      </c>
      <c r="F46" s="25">
        <v>8301505</v>
      </c>
      <c r="G46" s="44">
        <f t="shared" si="0"/>
        <v>950.4814517975727</v>
      </c>
      <c r="H46" s="25">
        <v>1185515</v>
      </c>
      <c r="I46" s="44">
        <f t="shared" si="1"/>
        <v>135.7356308678727</v>
      </c>
      <c r="J46" s="25">
        <v>1330112</v>
      </c>
      <c r="K46" s="44">
        <f t="shared" si="2"/>
        <v>152.29127547515458</v>
      </c>
      <c r="L46" s="25">
        <v>293298</v>
      </c>
      <c r="M46" s="44">
        <f t="shared" si="2"/>
        <v>33.5811770093886</v>
      </c>
      <c r="N46" s="25">
        <v>2982189</v>
      </c>
      <c r="O46" s="44">
        <f t="shared" si="28"/>
        <v>341.44595832379207</v>
      </c>
      <c r="P46" s="26">
        <f t="shared" si="21"/>
        <v>37589665</v>
      </c>
      <c r="Q46" s="44">
        <f t="shared" si="25"/>
        <v>4303.831577742157</v>
      </c>
      <c r="R46" s="25">
        <v>3237051</v>
      </c>
      <c r="S46" s="44">
        <f t="shared" si="29"/>
        <v>370.6264025646897</v>
      </c>
      <c r="T46" s="25">
        <v>3289429</v>
      </c>
      <c r="U46" s="44">
        <f t="shared" si="30"/>
        <v>376.6234256926952</v>
      </c>
      <c r="V46" s="27">
        <f t="shared" si="22"/>
        <v>44116145</v>
      </c>
      <c r="W46" s="51">
        <f t="shared" si="31"/>
        <v>5051.081405999542</v>
      </c>
      <c r="X46" s="25">
        <v>3137505</v>
      </c>
      <c r="Y46" s="44">
        <f t="shared" si="32"/>
        <v>359.2288756583467</v>
      </c>
      <c r="Z46" s="25">
        <v>1258179</v>
      </c>
      <c r="AA46" s="44">
        <f t="shared" si="33"/>
        <v>144.05530112205176</v>
      </c>
      <c r="AB46" s="25">
        <v>478572</v>
      </c>
      <c r="AC46" s="44">
        <f t="shared" si="34"/>
        <v>54.79413785207236</v>
      </c>
      <c r="AD46" s="25">
        <v>5156520</v>
      </c>
      <c r="AE46" s="44">
        <f t="shared" si="35"/>
        <v>590.3961529654225</v>
      </c>
      <c r="AF46" s="25">
        <v>2935308</v>
      </c>
      <c r="AG46" s="44">
        <f t="shared" si="26"/>
        <v>336.0783146324708</v>
      </c>
      <c r="AH46" s="25">
        <v>3487876</v>
      </c>
      <c r="AI46" s="44">
        <f t="shared" si="36"/>
        <v>399.34463018090224</v>
      </c>
      <c r="AJ46" s="25">
        <v>0</v>
      </c>
      <c r="AK46" s="44">
        <f t="shared" si="37"/>
        <v>0</v>
      </c>
      <c r="AL46" s="25">
        <v>4100</v>
      </c>
      <c r="AM46" s="44">
        <f t="shared" si="38"/>
        <v>0.4694298145179757</v>
      </c>
      <c r="AN46" s="25">
        <v>401253</v>
      </c>
      <c r="AO46" s="44">
        <f t="shared" si="27"/>
        <v>45.94149301580032</v>
      </c>
      <c r="AP46" s="8">
        <f t="shared" si="23"/>
        <v>16859313</v>
      </c>
      <c r="AQ46" s="57">
        <f t="shared" si="39"/>
        <v>1930.3083352415847</v>
      </c>
      <c r="AR46" s="25">
        <v>2186396</v>
      </c>
      <c r="AS46" s="44">
        <f t="shared" si="40"/>
        <v>250.3315777421571</v>
      </c>
      <c r="AT46" s="25">
        <v>3369036</v>
      </c>
      <c r="AU46" s="44">
        <f t="shared" si="41"/>
        <v>385.73803526448364</v>
      </c>
      <c r="AV46" s="9">
        <f t="shared" si="24"/>
        <v>66530890</v>
      </c>
    </row>
    <row r="47" spans="1:48" ht="12.75">
      <c r="A47" s="31">
        <v>45</v>
      </c>
      <c r="B47" s="10" t="s">
        <v>73</v>
      </c>
      <c r="C47" s="39">
        <v>9717</v>
      </c>
      <c r="D47" s="28">
        <v>31713771</v>
      </c>
      <c r="E47" s="45">
        <f t="shared" si="20"/>
        <v>3263.740969435011</v>
      </c>
      <c r="F47" s="28">
        <v>10530555</v>
      </c>
      <c r="G47" s="45">
        <f t="shared" si="0"/>
        <v>1083.7249150972523</v>
      </c>
      <c r="H47" s="28">
        <v>1310396</v>
      </c>
      <c r="I47" s="45">
        <f t="shared" si="1"/>
        <v>134.85602552228053</v>
      </c>
      <c r="J47" s="28">
        <v>5470059</v>
      </c>
      <c r="K47" s="45">
        <f t="shared" si="2"/>
        <v>562.9370175980241</v>
      </c>
      <c r="L47" s="28">
        <v>636378</v>
      </c>
      <c r="M47" s="45">
        <f t="shared" si="2"/>
        <v>65.49120098795925</v>
      </c>
      <c r="N47" s="28">
        <v>2184970</v>
      </c>
      <c r="O47" s="45">
        <f t="shared" si="28"/>
        <v>224.86055366882783</v>
      </c>
      <c r="P47" s="11">
        <f t="shared" si="21"/>
        <v>51846129</v>
      </c>
      <c r="Q47" s="45">
        <f t="shared" si="25"/>
        <v>5335.610682309355</v>
      </c>
      <c r="R47" s="28">
        <v>3822756</v>
      </c>
      <c r="S47" s="45">
        <f t="shared" si="29"/>
        <v>393.4090768755789</v>
      </c>
      <c r="T47" s="28">
        <v>5233780</v>
      </c>
      <c r="U47" s="45">
        <f t="shared" si="30"/>
        <v>538.6209735515076</v>
      </c>
      <c r="V47" s="12">
        <f t="shared" si="22"/>
        <v>60902665</v>
      </c>
      <c r="W47" s="52">
        <f t="shared" si="31"/>
        <v>6267.640732736441</v>
      </c>
      <c r="X47" s="28">
        <v>5805002</v>
      </c>
      <c r="Y47" s="45">
        <f t="shared" si="32"/>
        <v>597.4068128023052</v>
      </c>
      <c r="Z47" s="28">
        <v>2673557</v>
      </c>
      <c r="AA47" s="45">
        <f t="shared" si="33"/>
        <v>275.14222496655344</v>
      </c>
      <c r="AB47" s="28">
        <v>808193</v>
      </c>
      <c r="AC47" s="45">
        <f t="shared" si="34"/>
        <v>83.17309869301225</v>
      </c>
      <c r="AD47" s="28">
        <v>6703466</v>
      </c>
      <c r="AE47" s="45">
        <f t="shared" si="35"/>
        <v>689.869918699187</v>
      </c>
      <c r="AF47" s="28">
        <v>5057284</v>
      </c>
      <c r="AG47" s="45">
        <f t="shared" si="26"/>
        <v>520.4573428012761</v>
      </c>
      <c r="AH47" s="28">
        <v>3978422</v>
      </c>
      <c r="AI47" s="45">
        <f t="shared" si="36"/>
        <v>409.42904188535556</v>
      </c>
      <c r="AJ47" s="28">
        <v>0</v>
      </c>
      <c r="AK47" s="45">
        <f t="shared" si="37"/>
        <v>0</v>
      </c>
      <c r="AL47" s="28">
        <v>99649</v>
      </c>
      <c r="AM47" s="45">
        <f t="shared" si="38"/>
        <v>10.25511989297108</v>
      </c>
      <c r="AN47" s="28">
        <v>1136715</v>
      </c>
      <c r="AO47" s="45">
        <f t="shared" si="27"/>
        <v>116.9820932386539</v>
      </c>
      <c r="AP47" s="13">
        <f t="shared" si="23"/>
        <v>26262288</v>
      </c>
      <c r="AQ47" s="58">
        <f t="shared" si="39"/>
        <v>2702.7156529793147</v>
      </c>
      <c r="AR47" s="28">
        <v>20904029</v>
      </c>
      <c r="AS47" s="45">
        <f t="shared" si="40"/>
        <v>2151.284244108264</v>
      </c>
      <c r="AT47" s="28">
        <v>6614384</v>
      </c>
      <c r="AU47" s="45">
        <f t="shared" si="41"/>
        <v>680.7022743645158</v>
      </c>
      <c r="AV47" s="14">
        <f t="shared" si="24"/>
        <v>114683366</v>
      </c>
    </row>
    <row r="48" spans="1:48" ht="12.75">
      <c r="A48" s="32">
        <v>46</v>
      </c>
      <c r="B48" s="7" t="s">
        <v>74</v>
      </c>
      <c r="C48" s="38">
        <v>1368</v>
      </c>
      <c r="D48" s="25">
        <v>2624560</v>
      </c>
      <c r="E48" s="43">
        <f t="shared" si="20"/>
        <v>1918.5380116959063</v>
      </c>
      <c r="F48" s="25">
        <v>1075121</v>
      </c>
      <c r="G48" s="43">
        <f t="shared" si="0"/>
        <v>785.90716374269</v>
      </c>
      <c r="H48" s="25">
        <v>276513</v>
      </c>
      <c r="I48" s="43">
        <f t="shared" si="1"/>
        <v>202.12938596491227</v>
      </c>
      <c r="J48" s="25">
        <v>169045</v>
      </c>
      <c r="K48" s="43">
        <f t="shared" si="2"/>
        <v>123.57090643274854</v>
      </c>
      <c r="L48" s="25">
        <v>45211</v>
      </c>
      <c r="M48" s="43">
        <f t="shared" si="2"/>
        <v>33.04897660818713</v>
      </c>
      <c r="N48" s="25">
        <v>843453</v>
      </c>
      <c r="O48" s="43">
        <f t="shared" si="28"/>
        <v>616.5592105263158</v>
      </c>
      <c r="P48" s="34">
        <f t="shared" si="21"/>
        <v>5033903</v>
      </c>
      <c r="Q48" s="43">
        <f t="shared" si="25"/>
        <v>3679.75365497076</v>
      </c>
      <c r="R48" s="25">
        <v>400359</v>
      </c>
      <c r="S48" s="43">
        <f t="shared" si="29"/>
        <v>292.66008771929825</v>
      </c>
      <c r="T48" s="25">
        <v>539588</v>
      </c>
      <c r="U48" s="43">
        <f t="shared" si="30"/>
        <v>394.4356725146199</v>
      </c>
      <c r="V48" s="35">
        <f t="shared" si="22"/>
        <v>5973850</v>
      </c>
      <c r="W48" s="50">
        <f t="shared" si="31"/>
        <v>4366.849415204679</v>
      </c>
      <c r="X48" s="25">
        <v>524382</v>
      </c>
      <c r="Y48" s="43">
        <f t="shared" si="32"/>
        <v>383.3201754385965</v>
      </c>
      <c r="Z48" s="25">
        <v>334849</v>
      </c>
      <c r="AA48" s="43">
        <f t="shared" si="33"/>
        <v>244.77266081871346</v>
      </c>
      <c r="AB48" s="25">
        <v>224479</v>
      </c>
      <c r="AC48" s="43">
        <f t="shared" si="34"/>
        <v>164.09283625730995</v>
      </c>
      <c r="AD48" s="25">
        <v>629872</v>
      </c>
      <c r="AE48" s="43">
        <f t="shared" si="35"/>
        <v>460.4327485380117</v>
      </c>
      <c r="AF48" s="25">
        <v>976018</v>
      </c>
      <c r="AG48" s="43">
        <f t="shared" si="26"/>
        <v>713.4634502923976</v>
      </c>
      <c r="AH48" s="25">
        <v>724841</v>
      </c>
      <c r="AI48" s="43">
        <f t="shared" si="36"/>
        <v>529.8545321637426</v>
      </c>
      <c r="AJ48" s="25">
        <v>0</v>
      </c>
      <c r="AK48" s="43">
        <f t="shared" si="37"/>
        <v>0</v>
      </c>
      <c r="AL48" s="25">
        <v>2350</v>
      </c>
      <c r="AM48" s="43">
        <f t="shared" si="38"/>
        <v>1.7178362573099415</v>
      </c>
      <c r="AN48" s="25">
        <v>72774</v>
      </c>
      <c r="AO48" s="43">
        <f t="shared" si="27"/>
        <v>53.19736842105263</v>
      </c>
      <c r="AP48" s="8">
        <f t="shared" si="23"/>
        <v>3489565</v>
      </c>
      <c r="AQ48" s="56">
        <f t="shared" si="39"/>
        <v>2550.8516081871344</v>
      </c>
      <c r="AR48" s="25">
        <v>36767</v>
      </c>
      <c r="AS48" s="43">
        <f t="shared" si="40"/>
        <v>26.876461988304094</v>
      </c>
      <c r="AT48" s="25">
        <v>209538</v>
      </c>
      <c r="AU48" s="43">
        <f t="shared" si="41"/>
        <v>153.17105263157896</v>
      </c>
      <c r="AV48" s="9">
        <f t="shared" si="24"/>
        <v>9709720</v>
      </c>
    </row>
    <row r="49" spans="1:48" ht="12.75">
      <c r="A49" s="33">
        <v>47</v>
      </c>
      <c r="B49" s="7" t="s">
        <v>75</v>
      </c>
      <c r="C49" s="38">
        <v>4076</v>
      </c>
      <c r="D49" s="25">
        <v>11347128</v>
      </c>
      <c r="E49" s="44">
        <f t="shared" si="20"/>
        <v>2783.8881256133463</v>
      </c>
      <c r="F49" s="25">
        <v>3297071</v>
      </c>
      <c r="G49" s="44">
        <f t="shared" si="0"/>
        <v>808.898675171737</v>
      </c>
      <c r="H49" s="25">
        <v>1002121</v>
      </c>
      <c r="I49" s="44">
        <f t="shared" si="1"/>
        <v>245.85893032384692</v>
      </c>
      <c r="J49" s="25">
        <v>118460</v>
      </c>
      <c r="K49" s="44">
        <f t="shared" si="2"/>
        <v>29.062806673209028</v>
      </c>
      <c r="L49" s="25">
        <v>57801</v>
      </c>
      <c r="M49" s="44">
        <f t="shared" si="2"/>
        <v>14.18081452404318</v>
      </c>
      <c r="N49" s="25">
        <v>1740181</v>
      </c>
      <c r="O49" s="44">
        <f t="shared" si="28"/>
        <v>426.9335132482826</v>
      </c>
      <c r="P49" s="26">
        <f t="shared" si="21"/>
        <v>17562762</v>
      </c>
      <c r="Q49" s="44">
        <f t="shared" si="25"/>
        <v>4308.822865554465</v>
      </c>
      <c r="R49" s="25">
        <v>1545881</v>
      </c>
      <c r="S49" s="44">
        <f t="shared" si="29"/>
        <v>379.2642296368989</v>
      </c>
      <c r="T49" s="25">
        <v>1419260</v>
      </c>
      <c r="U49" s="44">
        <f t="shared" si="30"/>
        <v>348.1992149165849</v>
      </c>
      <c r="V49" s="27">
        <f t="shared" si="22"/>
        <v>20527903</v>
      </c>
      <c r="W49" s="51">
        <f t="shared" si="31"/>
        <v>5036.286310107949</v>
      </c>
      <c r="X49" s="25">
        <v>1993781</v>
      </c>
      <c r="Y49" s="44">
        <f t="shared" si="32"/>
        <v>489.15137389597646</v>
      </c>
      <c r="Z49" s="25">
        <v>1399492</v>
      </c>
      <c r="AA49" s="44">
        <f t="shared" si="33"/>
        <v>343.34936211972524</v>
      </c>
      <c r="AB49" s="25">
        <v>380139</v>
      </c>
      <c r="AC49" s="44">
        <f t="shared" si="34"/>
        <v>93.26275760549558</v>
      </c>
      <c r="AD49" s="25">
        <v>3516020</v>
      </c>
      <c r="AE49" s="44">
        <f t="shared" si="35"/>
        <v>862.6153091265948</v>
      </c>
      <c r="AF49" s="25">
        <v>1761542</v>
      </c>
      <c r="AG49" s="44">
        <f t="shared" si="26"/>
        <v>432.17419038272817</v>
      </c>
      <c r="AH49" s="25">
        <v>2053734</v>
      </c>
      <c r="AI49" s="44">
        <f t="shared" si="36"/>
        <v>503.86015701668305</v>
      </c>
      <c r="AJ49" s="25">
        <v>0</v>
      </c>
      <c r="AK49" s="44">
        <f t="shared" si="37"/>
        <v>0</v>
      </c>
      <c r="AL49" s="25">
        <v>15319</v>
      </c>
      <c r="AM49" s="44">
        <f t="shared" si="38"/>
        <v>3.758341511285574</v>
      </c>
      <c r="AN49" s="25">
        <v>500873</v>
      </c>
      <c r="AO49" s="44">
        <f t="shared" si="27"/>
        <v>122.88346418056919</v>
      </c>
      <c r="AP49" s="8">
        <f t="shared" si="23"/>
        <v>11620900</v>
      </c>
      <c r="AQ49" s="57">
        <f t="shared" si="39"/>
        <v>2851.054955839058</v>
      </c>
      <c r="AR49" s="25">
        <v>3751111</v>
      </c>
      <c r="AS49" s="44">
        <f t="shared" si="40"/>
        <v>920.2921982335623</v>
      </c>
      <c r="AT49" s="25">
        <v>2826643</v>
      </c>
      <c r="AU49" s="44">
        <f t="shared" si="41"/>
        <v>693.484543670265</v>
      </c>
      <c r="AV49" s="9">
        <f t="shared" si="24"/>
        <v>38726557</v>
      </c>
    </row>
    <row r="50" spans="1:48" ht="12.75">
      <c r="A50" s="33">
        <v>48</v>
      </c>
      <c r="B50" s="7" t="s">
        <v>76</v>
      </c>
      <c r="C50" s="38">
        <v>6282</v>
      </c>
      <c r="D50" s="25">
        <v>19656685</v>
      </c>
      <c r="E50" s="44">
        <f t="shared" si="20"/>
        <v>3129.048869786692</v>
      </c>
      <c r="F50" s="25">
        <v>9168214</v>
      </c>
      <c r="G50" s="44">
        <f t="shared" si="0"/>
        <v>1459.4418974848775</v>
      </c>
      <c r="H50" s="25">
        <v>379200</v>
      </c>
      <c r="I50" s="44">
        <f t="shared" si="1"/>
        <v>60.3629417382999</v>
      </c>
      <c r="J50" s="25">
        <v>1872252</v>
      </c>
      <c r="K50" s="44">
        <f t="shared" si="2"/>
        <v>298.03438395415475</v>
      </c>
      <c r="L50" s="25">
        <v>128568</v>
      </c>
      <c r="M50" s="44">
        <f t="shared" si="2"/>
        <v>20.466093600764086</v>
      </c>
      <c r="N50" s="25">
        <v>2410643</v>
      </c>
      <c r="O50" s="44">
        <f t="shared" si="28"/>
        <v>383.7381407195161</v>
      </c>
      <c r="P50" s="26">
        <f t="shared" si="21"/>
        <v>33615562</v>
      </c>
      <c r="Q50" s="44">
        <f t="shared" si="25"/>
        <v>5351.092327284305</v>
      </c>
      <c r="R50" s="25">
        <v>2274163</v>
      </c>
      <c r="S50" s="44">
        <f t="shared" si="29"/>
        <v>362.0125756128621</v>
      </c>
      <c r="T50" s="25">
        <v>1247274</v>
      </c>
      <c r="U50" s="44">
        <f t="shared" si="30"/>
        <v>198.54727793696276</v>
      </c>
      <c r="V50" s="27">
        <f t="shared" si="22"/>
        <v>37136999</v>
      </c>
      <c r="W50" s="51">
        <f t="shared" si="31"/>
        <v>5911.6521808341295</v>
      </c>
      <c r="X50" s="25">
        <v>3050282</v>
      </c>
      <c r="Y50" s="44">
        <f t="shared" si="32"/>
        <v>485.5590576249602</v>
      </c>
      <c r="Z50" s="25">
        <v>1284518</v>
      </c>
      <c r="AA50" s="44">
        <f t="shared" si="33"/>
        <v>204.47596306908628</v>
      </c>
      <c r="AB50" s="25">
        <v>604023</v>
      </c>
      <c r="AC50" s="44">
        <f t="shared" si="34"/>
        <v>96.15138490926456</v>
      </c>
      <c r="AD50" s="25">
        <v>4480851</v>
      </c>
      <c r="AE50" s="44">
        <f t="shared" si="35"/>
        <v>713.2841451766953</v>
      </c>
      <c r="AF50" s="25">
        <v>2290314</v>
      </c>
      <c r="AG50" s="44">
        <f t="shared" si="26"/>
        <v>364.5835721107927</v>
      </c>
      <c r="AH50" s="25">
        <v>2535050</v>
      </c>
      <c r="AI50" s="44">
        <f t="shared" si="36"/>
        <v>403.54186564788284</v>
      </c>
      <c r="AJ50" s="25">
        <v>0</v>
      </c>
      <c r="AK50" s="44">
        <f t="shared" si="37"/>
        <v>0</v>
      </c>
      <c r="AL50" s="25">
        <v>0</v>
      </c>
      <c r="AM50" s="44">
        <f t="shared" si="38"/>
        <v>0</v>
      </c>
      <c r="AN50" s="25">
        <v>998913</v>
      </c>
      <c r="AO50" s="44">
        <f t="shared" si="27"/>
        <v>159.0119388729704</v>
      </c>
      <c r="AP50" s="8">
        <f t="shared" si="23"/>
        <v>15243951</v>
      </c>
      <c r="AQ50" s="57">
        <f t="shared" si="39"/>
        <v>2426.6079274116523</v>
      </c>
      <c r="AR50" s="25">
        <v>3726162</v>
      </c>
      <c r="AS50" s="44">
        <f t="shared" si="40"/>
        <v>593.1489971346705</v>
      </c>
      <c r="AT50" s="25">
        <v>4617949</v>
      </c>
      <c r="AU50" s="44">
        <f t="shared" si="41"/>
        <v>735.1080865966253</v>
      </c>
      <c r="AV50" s="9">
        <f t="shared" si="24"/>
        <v>60725061</v>
      </c>
    </row>
    <row r="51" spans="1:48" ht="12.75">
      <c r="A51" s="33">
        <v>49</v>
      </c>
      <c r="B51" s="7" t="s">
        <v>77</v>
      </c>
      <c r="C51" s="38">
        <v>15331</v>
      </c>
      <c r="D51" s="25">
        <v>41441347</v>
      </c>
      <c r="E51" s="44">
        <f t="shared" si="20"/>
        <v>2703.1078859826493</v>
      </c>
      <c r="F51" s="25">
        <v>14162089</v>
      </c>
      <c r="G51" s="44">
        <f t="shared" si="0"/>
        <v>923.7550714239123</v>
      </c>
      <c r="H51" s="25">
        <v>2480340</v>
      </c>
      <c r="I51" s="44">
        <f t="shared" si="1"/>
        <v>161.78592394494814</v>
      </c>
      <c r="J51" s="25">
        <v>336393</v>
      </c>
      <c r="K51" s="44">
        <f t="shared" si="2"/>
        <v>21.942012915008807</v>
      </c>
      <c r="L51" s="25">
        <v>520899</v>
      </c>
      <c r="M51" s="44">
        <f t="shared" si="2"/>
        <v>33.97684430239384</v>
      </c>
      <c r="N51" s="25">
        <v>5376438</v>
      </c>
      <c r="O51" s="44">
        <f t="shared" si="28"/>
        <v>350.6906268345183</v>
      </c>
      <c r="P51" s="26">
        <f t="shared" si="21"/>
        <v>64317506</v>
      </c>
      <c r="Q51" s="44">
        <f t="shared" si="25"/>
        <v>4195.258365403431</v>
      </c>
      <c r="R51" s="25">
        <v>3072321</v>
      </c>
      <c r="S51" s="44">
        <f t="shared" si="29"/>
        <v>200.3992564085839</v>
      </c>
      <c r="T51" s="25">
        <v>4192145</v>
      </c>
      <c r="U51" s="44">
        <f t="shared" si="30"/>
        <v>273.4423716652534</v>
      </c>
      <c r="V51" s="27">
        <f t="shared" si="22"/>
        <v>71581972</v>
      </c>
      <c r="W51" s="51">
        <f t="shared" si="31"/>
        <v>4669.099993477268</v>
      </c>
      <c r="X51" s="25">
        <v>5951800</v>
      </c>
      <c r="Y51" s="44">
        <f t="shared" si="32"/>
        <v>388.2199465135999</v>
      </c>
      <c r="Z51" s="25">
        <v>1814949</v>
      </c>
      <c r="AA51" s="44">
        <f t="shared" si="33"/>
        <v>118.38425412562782</v>
      </c>
      <c r="AB51" s="25">
        <v>823515</v>
      </c>
      <c r="AC51" s="44">
        <f t="shared" si="34"/>
        <v>53.715674124323264</v>
      </c>
      <c r="AD51" s="25">
        <v>8316688</v>
      </c>
      <c r="AE51" s="44">
        <f t="shared" si="35"/>
        <v>542.4752462331224</v>
      </c>
      <c r="AF51" s="25">
        <v>5560840</v>
      </c>
      <c r="AG51" s="44">
        <f t="shared" si="26"/>
        <v>362.71867458091447</v>
      </c>
      <c r="AH51" s="25">
        <v>7710632</v>
      </c>
      <c r="AI51" s="44">
        <f t="shared" si="36"/>
        <v>502.9438392798904</v>
      </c>
      <c r="AJ51" s="25">
        <v>0</v>
      </c>
      <c r="AK51" s="44">
        <f t="shared" si="37"/>
        <v>0</v>
      </c>
      <c r="AL51" s="25">
        <v>4955</v>
      </c>
      <c r="AM51" s="44">
        <f t="shared" si="38"/>
        <v>0.3232013567281978</v>
      </c>
      <c r="AN51" s="25">
        <v>1108558</v>
      </c>
      <c r="AO51" s="44">
        <f t="shared" si="27"/>
        <v>72.3082643010893</v>
      </c>
      <c r="AP51" s="8">
        <f t="shared" si="23"/>
        <v>31291937</v>
      </c>
      <c r="AQ51" s="57">
        <f t="shared" si="39"/>
        <v>2041.0891005152957</v>
      </c>
      <c r="AR51" s="25">
        <v>4750122</v>
      </c>
      <c r="AS51" s="44">
        <f t="shared" si="40"/>
        <v>309.8377144348053</v>
      </c>
      <c r="AT51" s="25">
        <v>3202620</v>
      </c>
      <c r="AU51" s="44">
        <f t="shared" si="41"/>
        <v>208.89831061248452</v>
      </c>
      <c r="AV51" s="9">
        <f t="shared" si="24"/>
        <v>110826651</v>
      </c>
    </row>
    <row r="52" spans="1:48" ht="12.75">
      <c r="A52" s="31">
        <v>50</v>
      </c>
      <c r="B52" s="10" t="s">
        <v>78</v>
      </c>
      <c r="C52" s="39">
        <v>8614</v>
      </c>
      <c r="D52" s="28">
        <v>22832134</v>
      </c>
      <c r="E52" s="45">
        <f t="shared" si="20"/>
        <v>2650.584397492454</v>
      </c>
      <c r="F52" s="28">
        <v>6690895</v>
      </c>
      <c r="G52" s="45">
        <f t="shared" si="0"/>
        <v>776.7465753424658</v>
      </c>
      <c r="H52" s="28">
        <v>1248602</v>
      </c>
      <c r="I52" s="45">
        <f t="shared" si="1"/>
        <v>144.95031344323195</v>
      </c>
      <c r="J52" s="28">
        <v>453980</v>
      </c>
      <c r="K52" s="45">
        <f t="shared" si="2"/>
        <v>52.702577199907125</v>
      </c>
      <c r="L52" s="28">
        <v>265586</v>
      </c>
      <c r="M52" s="45">
        <f t="shared" si="2"/>
        <v>30.83190155560715</v>
      </c>
      <c r="N52" s="28">
        <v>3944485</v>
      </c>
      <c r="O52" s="45">
        <f t="shared" si="28"/>
        <v>457.9156025075458</v>
      </c>
      <c r="P52" s="11">
        <f t="shared" si="21"/>
        <v>35435682</v>
      </c>
      <c r="Q52" s="45">
        <f t="shared" si="25"/>
        <v>4113.731367541212</v>
      </c>
      <c r="R52" s="28">
        <v>3399809</v>
      </c>
      <c r="S52" s="45">
        <f t="shared" si="29"/>
        <v>394.68411887624796</v>
      </c>
      <c r="T52" s="28">
        <v>2008534</v>
      </c>
      <c r="U52" s="45">
        <f t="shared" si="30"/>
        <v>233.17088460645462</v>
      </c>
      <c r="V52" s="12">
        <f t="shared" si="22"/>
        <v>40844025</v>
      </c>
      <c r="W52" s="52">
        <f t="shared" si="31"/>
        <v>4741.586371023915</v>
      </c>
      <c r="X52" s="28">
        <v>2392197</v>
      </c>
      <c r="Y52" s="45">
        <f t="shared" si="32"/>
        <v>277.71035523566286</v>
      </c>
      <c r="Z52" s="28">
        <v>815633</v>
      </c>
      <c r="AA52" s="45">
        <f t="shared" si="33"/>
        <v>94.68690503830973</v>
      </c>
      <c r="AB52" s="28">
        <v>694470</v>
      </c>
      <c r="AC52" s="45">
        <f t="shared" si="34"/>
        <v>80.62108195960064</v>
      </c>
      <c r="AD52" s="28">
        <v>5404173</v>
      </c>
      <c r="AE52" s="45">
        <f t="shared" si="35"/>
        <v>627.3709078244718</v>
      </c>
      <c r="AF52" s="28">
        <v>3248878</v>
      </c>
      <c r="AG52" s="45">
        <f t="shared" si="26"/>
        <v>377.1625261202693</v>
      </c>
      <c r="AH52" s="28">
        <v>3854877</v>
      </c>
      <c r="AI52" s="45">
        <f t="shared" si="36"/>
        <v>447.5130020896215</v>
      </c>
      <c r="AJ52" s="28">
        <v>0</v>
      </c>
      <c r="AK52" s="45">
        <f t="shared" si="37"/>
        <v>0</v>
      </c>
      <c r="AL52" s="28">
        <v>183245</v>
      </c>
      <c r="AM52" s="45">
        <f t="shared" si="38"/>
        <v>21.272927791966566</v>
      </c>
      <c r="AN52" s="28">
        <v>599264</v>
      </c>
      <c r="AO52" s="45">
        <f t="shared" si="27"/>
        <v>69.56860924077084</v>
      </c>
      <c r="AP52" s="13">
        <f t="shared" si="23"/>
        <v>17192737</v>
      </c>
      <c r="AQ52" s="58">
        <f t="shared" si="39"/>
        <v>1995.9063153006732</v>
      </c>
      <c r="AR52" s="28">
        <v>3531692</v>
      </c>
      <c r="AS52" s="45">
        <f t="shared" si="40"/>
        <v>409.99442767587647</v>
      </c>
      <c r="AT52" s="28">
        <v>2698222</v>
      </c>
      <c r="AU52" s="45">
        <f t="shared" si="41"/>
        <v>313.2368237752496</v>
      </c>
      <c r="AV52" s="14">
        <f t="shared" si="24"/>
        <v>64266676</v>
      </c>
    </row>
    <row r="53" spans="1:48" ht="12.75">
      <c r="A53" s="32">
        <v>51</v>
      </c>
      <c r="B53" s="7" t="s">
        <v>79</v>
      </c>
      <c r="C53" s="38">
        <v>10363</v>
      </c>
      <c r="D53" s="25">
        <v>27553137</v>
      </c>
      <c r="E53" s="43">
        <f t="shared" si="20"/>
        <v>2658.7992859210653</v>
      </c>
      <c r="F53" s="25">
        <v>8524440</v>
      </c>
      <c r="G53" s="43">
        <f t="shared" si="0"/>
        <v>822.5841937662839</v>
      </c>
      <c r="H53" s="25">
        <v>1759591</v>
      </c>
      <c r="I53" s="43">
        <f t="shared" si="1"/>
        <v>169.7955225320853</v>
      </c>
      <c r="J53" s="25">
        <v>1246792</v>
      </c>
      <c r="K53" s="43">
        <f t="shared" si="2"/>
        <v>120.31187879957541</v>
      </c>
      <c r="L53" s="25">
        <v>699753</v>
      </c>
      <c r="M53" s="43">
        <f t="shared" si="2"/>
        <v>67.52417253691016</v>
      </c>
      <c r="N53" s="25">
        <v>2924910</v>
      </c>
      <c r="O53" s="43">
        <f t="shared" si="28"/>
        <v>282.24548875808165</v>
      </c>
      <c r="P53" s="34">
        <f t="shared" si="21"/>
        <v>42708623</v>
      </c>
      <c r="Q53" s="43">
        <f t="shared" si="25"/>
        <v>4121.260542314002</v>
      </c>
      <c r="R53" s="25">
        <v>2927742</v>
      </c>
      <c r="S53" s="43">
        <f t="shared" si="29"/>
        <v>282.51876869632343</v>
      </c>
      <c r="T53" s="25">
        <v>3957802</v>
      </c>
      <c r="U53" s="43">
        <f t="shared" si="30"/>
        <v>381.9166264595194</v>
      </c>
      <c r="V53" s="35">
        <f t="shared" si="22"/>
        <v>49594167</v>
      </c>
      <c r="W53" s="50">
        <f t="shared" si="31"/>
        <v>4785.6959374698445</v>
      </c>
      <c r="X53" s="25">
        <v>4422066</v>
      </c>
      <c r="Y53" s="43">
        <f t="shared" si="32"/>
        <v>426.7167808549648</v>
      </c>
      <c r="Z53" s="25">
        <v>1178310</v>
      </c>
      <c r="AA53" s="43">
        <f t="shared" si="33"/>
        <v>113.70356074495803</v>
      </c>
      <c r="AB53" s="25">
        <v>640964</v>
      </c>
      <c r="AC53" s="43">
        <f t="shared" si="34"/>
        <v>61.85120138955901</v>
      </c>
      <c r="AD53" s="25">
        <v>7823147</v>
      </c>
      <c r="AE53" s="43">
        <f t="shared" si="35"/>
        <v>754.9114156132395</v>
      </c>
      <c r="AF53" s="25">
        <v>2718708</v>
      </c>
      <c r="AG53" s="43">
        <f t="shared" si="26"/>
        <v>262.347582746309</v>
      </c>
      <c r="AH53" s="25">
        <v>5185517</v>
      </c>
      <c r="AI53" s="43">
        <f t="shared" si="36"/>
        <v>500.3876290649426</v>
      </c>
      <c r="AJ53" s="25">
        <v>0</v>
      </c>
      <c r="AK53" s="43">
        <f t="shared" si="37"/>
        <v>0</v>
      </c>
      <c r="AL53" s="25">
        <v>9978</v>
      </c>
      <c r="AM53" s="43">
        <f t="shared" si="38"/>
        <v>0.962848595966419</v>
      </c>
      <c r="AN53" s="25">
        <v>467999</v>
      </c>
      <c r="AO53" s="43">
        <f t="shared" si="27"/>
        <v>45.16057126314774</v>
      </c>
      <c r="AP53" s="8">
        <f t="shared" si="23"/>
        <v>22446689</v>
      </c>
      <c r="AQ53" s="56">
        <f t="shared" si="39"/>
        <v>2166.041590273087</v>
      </c>
      <c r="AR53" s="25">
        <v>1594738</v>
      </c>
      <c r="AS53" s="43">
        <f t="shared" si="40"/>
        <v>153.88767731351925</v>
      </c>
      <c r="AT53" s="25">
        <v>2069824</v>
      </c>
      <c r="AU53" s="43">
        <f t="shared" si="41"/>
        <v>199.73212390234488</v>
      </c>
      <c r="AV53" s="9">
        <f t="shared" si="24"/>
        <v>75705418</v>
      </c>
    </row>
    <row r="54" spans="1:48" ht="12.75">
      <c r="A54" s="33">
        <v>52</v>
      </c>
      <c r="B54" s="7" t="s">
        <v>80</v>
      </c>
      <c r="C54" s="38">
        <v>34081</v>
      </c>
      <c r="D54" s="25">
        <v>91980122</v>
      </c>
      <c r="E54" s="44">
        <f t="shared" si="20"/>
        <v>2698.8680496464303</v>
      </c>
      <c r="F54" s="25">
        <v>46364738</v>
      </c>
      <c r="G54" s="44">
        <f t="shared" si="0"/>
        <v>1360.4277456647399</v>
      </c>
      <c r="H54" s="25">
        <v>4106237</v>
      </c>
      <c r="I54" s="44">
        <f t="shared" si="1"/>
        <v>120.4846395352249</v>
      </c>
      <c r="J54" s="25">
        <v>10239992</v>
      </c>
      <c r="K54" s="44">
        <f t="shared" si="2"/>
        <v>300.46043249904636</v>
      </c>
      <c r="L54" s="25">
        <v>614765</v>
      </c>
      <c r="M54" s="44">
        <f t="shared" si="2"/>
        <v>18.038349813679176</v>
      </c>
      <c r="N54" s="25">
        <v>5735762</v>
      </c>
      <c r="O54" s="44">
        <f t="shared" si="28"/>
        <v>168.29793726709897</v>
      </c>
      <c r="P54" s="26">
        <f t="shared" si="21"/>
        <v>159041616</v>
      </c>
      <c r="Q54" s="44">
        <f t="shared" si="25"/>
        <v>4666.57715442622</v>
      </c>
      <c r="R54" s="25">
        <v>10107083</v>
      </c>
      <c r="S54" s="44">
        <f t="shared" si="29"/>
        <v>296.5606349578944</v>
      </c>
      <c r="T54" s="25">
        <v>9590655</v>
      </c>
      <c r="U54" s="44">
        <f t="shared" si="30"/>
        <v>281.40767583110824</v>
      </c>
      <c r="V54" s="27">
        <f t="shared" si="22"/>
        <v>178739354</v>
      </c>
      <c r="W54" s="51">
        <f t="shared" si="31"/>
        <v>5244.545465215223</v>
      </c>
      <c r="X54" s="25">
        <v>13168421</v>
      </c>
      <c r="Y54" s="44">
        <f t="shared" si="32"/>
        <v>386.3859921950647</v>
      </c>
      <c r="Z54" s="25">
        <v>3538086</v>
      </c>
      <c r="AA54" s="44">
        <f t="shared" si="33"/>
        <v>103.81403127842493</v>
      </c>
      <c r="AB54" s="25">
        <v>1628853</v>
      </c>
      <c r="AC54" s="44">
        <f t="shared" si="34"/>
        <v>47.793580000586836</v>
      </c>
      <c r="AD54" s="25">
        <v>19272646</v>
      </c>
      <c r="AE54" s="44">
        <f t="shared" si="35"/>
        <v>565.4953199730055</v>
      </c>
      <c r="AF54" s="25">
        <v>16417514</v>
      </c>
      <c r="AG54" s="44">
        <f t="shared" si="26"/>
        <v>481.7204307385347</v>
      </c>
      <c r="AH54" s="25">
        <v>13581851</v>
      </c>
      <c r="AI54" s="44">
        <f t="shared" si="36"/>
        <v>398.51679821601476</v>
      </c>
      <c r="AJ54" s="25">
        <v>0</v>
      </c>
      <c r="AK54" s="44">
        <f t="shared" si="37"/>
        <v>0</v>
      </c>
      <c r="AL54" s="25">
        <v>975829</v>
      </c>
      <c r="AM54" s="44">
        <f t="shared" si="38"/>
        <v>28.63263988732725</v>
      </c>
      <c r="AN54" s="25">
        <v>4943104</v>
      </c>
      <c r="AO54" s="44">
        <f t="shared" si="27"/>
        <v>145.03987559050498</v>
      </c>
      <c r="AP54" s="8">
        <f t="shared" si="23"/>
        <v>73526304</v>
      </c>
      <c r="AQ54" s="57">
        <f t="shared" si="39"/>
        <v>2157.3986678794636</v>
      </c>
      <c r="AR54" s="25">
        <v>25864895</v>
      </c>
      <c r="AS54" s="44">
        <f t="shared" si="40"/>
        <v>758.9241806285027</v>
      </c>
      <c r="AT54" s="25">
        <v>31974190</v>
      </c>
      <c r="AU54" s="44">
        <f t="shared" si="41"/>
        <v>938.1822716469587</v>
      </c>
      <c r="AV54" s="9">
        <f t="shared" si="24"/>
        <v>310104743</v>
      </c>
    </row>
    <row r="55" spans="1:48" ht="12.75">
      <c r="A55" s="33">
        <v>53</v>
      </c>
      <c r="B55" s="7" t="s">
        <v>81</v>
      </c>
      <c r="C55" s="38">
        <v>17926</v>
      </c>
      <c r="D55" s="25">
        <v>46126593</v>
      </c>
      <c r="E55" s="44">
        <f t="shared" si="20"/>
        <v>2573.1670757558854</v>
      </c>
      <c r="F55" s="25">
        <v>13083330</v>
      </c>
      <c r="G55" s="44">
        <f t="shared" si="0"/>
        <v>729.8521700323553</v>
      </c>
      <c r="H55" s="25">
        <v>2492857</v>
      </c>
      <c r="I55" s="44">
        <f t="shared" si="1"/>
        <v>139.06376213321434</v>
      </c>
      <c r="J55" s="25">
        <v>2625659</v>
      </c>
      <c r="K55" s="44">
        <f t="shared" si="2"/>
        <v>146.47210755327458</v>
      </c>
      <c r="L55" s="25">
        <v>317058</v>
      </c>
      <c r="M55" s="44">
        <f t="shared" si="2"/>
        <v>17.687046747740713</v>
      </c>
      <c r="N55" s="25">
        <v>5673985</v>
      </c>
      <c r="O55" s="44">
        <f t="shared" si="28"/>
        <v>316.522648666741</v>
      </c>
      <c r="P55" s="26">
        <f t="shared" si="21"/>
        <v>70319482</v>
      </c>
      <c r="Q55" s="44">
        <f t="shared" si="25"/>
        <v>3922.7648108892113</v>
      </c>
      <c r="R55" s="25">
        <v>3279939</v>
      </c>
      <c r="S55" s="44">
        <f t="shared" si="29"/>
        <v>182.97104764029902</v>
      </c>
      <c r="T55" s="25">
        <v>4359090</v>
      </c>
      <c r="U55" s="44">
        <f t="shared" si="30"/>
        <v>243.17137119268102</v>
      </c>
      <c r="V55" s="27">
        <f t="shared" si="22"/>
        <v>77958511</v>
      </c>
      <c r="W55" s="51">
        <f t="shared" si="31"/>
        <v>4348.907229722191</v>
      </c>
      <c r="X55" s="25">
        <v>5056160</v>
      </c>
      <c r="Y55" s="44">
        <f t="shared" si="32"/>
        <v>282.0573468704675</v>
      </c>
      <c r="Z55" s="25">
        <v>1035186</v>
      </c>
      <c r="AA55" s="44">
        <f t="shared" si="33"/>
        <v>57.74774071181524</v>
      </c>
      <c r="AB55" s="25">
        <v>870452</v>
      </c>
      <c r="AC55" s="44">
        <f t="shared" si="34"/>
        <v>48.55807207408234</v>
      </c>
      <c r="AD55" s="25">
        <v>7594041</v>
      </c>
      <c r="AE55" s="44">
        <f t="shared" si="35"/>
        <v>423.63276804641305</v>
      </c>
      <c r="AF55" s="25">
        <v>7157730</v>
      </c>
      <c r="AG55" s="44">
        <f t="shared" si="26"/>
        <v>399.2932053999777</v>
      </c>
      <c r="AH55" s="25">
        <v>7323055</v>
      </c>
      <c r="AI55" s="44">
        <f t="shared" si="36"/>
        <v>408.51584290974006</v>
      </c>
      <c r="AJ55" s="25">
        <v>0</v>
      </c>
      <c r="AK55" s="44">
        <f t="shared" si="37"/>
        <v>0</v>
      </c>
      <c r="AL55" s="25">
        <v>76115</v>
      </c>
      <c r="AM55" s="44">
        <f t="shared" si="38"/>
        <v>4.2460671650117146</v>
      </c>
      <c r="AN55" s="25">
        <v>1250391</v>
      </c>
      <c r="AO55" s="44">
        <f t="shared" si="27"/>
        <v>69.75292870690618</v>
      </c>
      <c r="AP55" s="8">
        <f t="shared" si="23"/>
        <v>30363130</v>
      </c>
      <c r="AQ55" s="57">
        <f t="shared" si="39"/>
        <v>1693.8039718844136</v>
      </c>
      <c r="AR55" s="25">
        <v>10652606</v>
      </c>
      <c r="AS55" s="44">
        <f t="shared" si="40"/>
        <v>594.2544906839228</v>
      </c>
      <c r="AT55" s="25">
        <v>8019417</v>
      </c>
      <c r="AU55" s="44">
        <f t="shared" si="41"/>
        <v>447.36232288296327</v>
      </c>
      <c r="AV55" s="9">
        <f t="shared" si="24"/>
        <v>126993664</v>
      </c>
    </row>
    <row r="56" spans="1:48" ht="12.75">
      <c r="A56" s="33">
        <v>54</v>
      </c>
      <c r="B56" s="7" t="s">
        <v>82</v>
      </c>
      <c r="C56" s="38">
        <v>920</v>
      </c>
      <c r="D56" s="25">
        <v>2471225</v>
      </c>
      <c r="E56" s="44">
        <f t="shared" si="20"/>
        <v>2686.1141304347825</v>
      </c>
      <c r="F56" s="25">
        <v>1128830</v>
      </c>
      <c r="G56" s="44">
        <f t="shared" si="0"/>
        <v>1226.9891304347825</v>
      </c>
      <c r="H56" s="25">
        <v>291026</v>
      </c>
      <c r="I56" s="44">
        <f t="shared" si="1"/>
        <v>316.3326086956522</v>
      </c>
      <c r="J56" s="25">
        <v>370656</v>
      </c>
      <c r="K56" s="44">
        <f t="shared" si="2"/>
        <v>402.88695652173914</v>
      </c>
      <c r="L56" s="25">
        <v>1765</v>
      </c>
      <c r="M56" s="44">
        <f t="shared" si="2"/>
        <v>1.9184782608695652</v>
      </c>
      <c r="N56" s="25">
        <v>1010561</v>
      </c>
      <c r="O56" s="44">
        <f t="shared" si="28"/>
        <v>1098.4358695652174</v>
      </c>
      <c r="P56" s="26">
        <f t="shared" si="21"/>
        <v>5274063</v>
      </c>
      <c r="Q56" s="44">
        <f t="shared" si="25"/>
        <v>5732.677173913044</v>
      </c>
      <c r="R56" s="25">
        <v>372408</v>
      </c>
      <c r="S56" s="44">
        <f t="shared" si="29"/>
        <v>404.7913043478261</v>
      </c>
      <c r="T56" s="25">
        <v>1233291</v>
      </c>
      <c r="U56" s="44">
        <f t="shared" si="30"/>
        <v>1340.533695652174</v>
      </c>
      <c r="V56" s="27">
        <f t="shared" si="22"/>
        <v>6879762</v>
      </c>
      <c r="W56" s="51">
        <f t="shared" si="31"/>
        <v>7478.002173913043</v>
      </c>
      <c r="X56" s="25">
        <v>452724</v>
      </c>
      <c r="Y56" s="44">
        <f t="shared" si="32"/>
        <v>492.0913043478261</v>
      </c>
      <c r="Z56" s="25">
        <v>273382</v>
      </c>
      <c r="AA56" s="44">
        <f t="shared" si="33"/>
        <v>297.15434782608696</v>
      </c>
      <c r="AB56" s="25">
        <v>187880</v>
      </c>
      <c r="AC56" s="44">
        <f t="shared" si="34"/>
        <v>204.2173913043478</v>
      </c>
      <c r="AD56" s="25">
        <v>862244</v>
      </c>
      <c r="AE56" s="44">
        <f t="shared" si="35"/>
        <v>937.2217391304348</v>
      </c>
      <c r="AF56" s="25">
        <v>531153</v>
      </c>
      <c r="AG56" s="44">
        <f t="shared" si="26"/>
        <v>577.3402173913043</v>
      </c>
      <c r="AH56" s="25">
        <v>558584</v>
      </c>
      <c r="AI56" s="44">
        <f t="shared" si="36"/>
        <v>607.1565217391304</v>
      </c>
      <c r="AJ56" s="25">
        <v>0</v>
      </c>
      <c r="AK56" s="44">
        <f t="shared" si="37"/>
        <v>0</v>
      </c>
      <c r="AL56" s="25">
        <v>1200</v>
      </c>
      <c r="AM56" s="44">
        <f t="shared" si="38"/>
        <v>1.3043478260869565</v>
      </c>
      <c r="AN56" s="25">
        <v>0</v>
      </c>
      <c r="AO56" s="44">
        <f t="shared" si="27"/>
        <v>0</v>
      </c>
      <c r="AP56" s="8">
        <f t="shared" si="23"/>
        <v>2867167</v>
      </c>
      <c r="AQ56" s="57">
        <f t="shared" si="39"/>
        <v>3116.4858695652174</v>
      </c>
      <c r="AR56" s="25">
        <v>442108</v>
      </c>
      <c r="AS56" s="44">
        <f t="shared" si="40"/>
        <v>480.5521739130435</v>
      </c>
      <c r="AT56" s="25">
        <v>45801</v>
      </c>
      <c r="AU56" s="44">
        <f t="shared" si="41"/>
        <v>49.78369565217391</v>
      </c>
      <c r="AV56" s="9">
        <f t="shared" si="24"/>
        <v>10234838</v>
      </c>
    </row>
    <row r="57" spans="1:48" ht="12.75">
      <c r="A57" s="31">
        <v>55</v>
      </c>
      <c r="B57" s="10" t="s">
        <v>83</v>
      </c>
      <c r="C57" s="39">
        <v>19345</v>
      </c>
      <c r="D57" s="28">
        <v>47772483</v>
      </c>
      <c r="E57" s="45">
        <f t="shared" si="20"/>
        <v>2469.5002843111915</v>
      </c>
      <c r="F57" s="28">
        <v>18615824</v>
      </c>
      <c r="G57" s="45">
        <f t="shared" si="0"/>
        <v>962.3067459291807</v>
      </c>
      <c r="H57" s="28">
        <v>3478001</v>
      </c>
      <c r="I57" s="45">
        <f t="shared" si="1"/>
        <v>179.78811062289998</v>
      </c>
      <c r="J57" s="28">
        <v>4363242</v>
      </c>
      <c r="K57" s="45">
        <f t="shared" si="2"/>
        <v>225.54882398552598</v>
      </c>
      <c r="L57" s="28">
        <v>457375</v>
      </c>
      <c r="M57" s="45">
        <f t="shared" si="2"/>
        <v>23.643060222279658</v>
      </c>
      <c r="N57" s="28">
        <v>5604919</v>
      </c>
      <c r="O57" s="45">
        <f t="shared" si="28"/>
        <v>289.7347635047816</v>
      </c>
      <c r="P57" s="11">
        <f t="shared" si="21"/>
        <v>80291844</v>
      </c>
      <c r="Q57" s="45">
        <f t="shared" si="25"/>
        <v>4150.521788575859</v>
      </c>
      <c r="R57" s="28">
        <v>5810640</v>
      </c>
      <c r="S57" s="45">
        <f t="shared" si="29"/>
        <v>300.3690876195399</v>
      </c>
      <c r="T57" s="28">
        <v>7271331</v>
      </c>
      <c r="U57" s="45">
        <f t="shared" si="30"/>
        <v>375.87650555699145</v>
      </c>
      <c r="V57" s="12">
        <f t="shared" si="22"/>
        <v>93373815</v>
      </c>
      <c r="W57" s="52">
        <f t="shared" si="31"/>
        <v>4826.767381752391</v>
      </c>
      <c r="X57" s="28">
        <v>6153911</v>
      </c>
      <c r="Y57" s="45">
        <f t="shared" si="32"/>
        <v>318.11377616955286</v>
      </c>
      <c r="Z57" s="28">
        <v>2564054</v>
      </c>
      <c r="AA57" s="45">
        <f t="shared" si="33"/>
        <v>132.54349961230292</v>
      </c>
      <c r="AB57" s="28">
        <v>1391815</v>
      </c>
      <c r="AC57" s="45">
        <f t="shared" si="34"/>
        <v>71.94701473248901</v>
      </c>
      <c r="AD57" s="28">
        <v>9369656</v>
      </c>
      <c r="AE57" s="45">
        <f t="shared" si="35"/>
        <v>484.3451020935642</v>
      </c>
      <c r="AF57" s="28">
        <v>6199110</v>
      </c>
      <c r="AG57" s="45">
        <f t="shared" si="26"/>
        <v>320.4502455414836</v>
      </c>
      <c r="AH57" s="28">
        <v>7792632</v>
      </c>
      <c r="AI57" s="45">
        <f t="shared" si="36"/>
        <v>402.82408891186356</v>
      </c>
      <c r="AJ57" s="28">
        <v>0</v>
      </c>
      <c r="AK57" s="45">
        <f t="shared" si="37"/>
        <v>0</v>
      </c>
      <c r="AL57" s="28">
        <v>88360</v>
      </c>
      <c r="AM57" s="45">
        <f t="shared" si="38"/>
        <v>4.567588524166451</v>
      </c>
      <c r="AN57" s="28">
        <v>1067502</v>
      </c>
      <c r="AO57" s="45">
        <f t="shared" si="27"/>
        <v>55.1823210131817</v>
      </c>
      <c r="AP57" s="13">
        <f t="shared" si="23"/>
        <v>34627040</v>
      </c>
      <c r="AQ57" s="58">
        <f t="shared" si="39"/>
        <v>1789.9736365986043</v>
      </c>
      <c r="AR57" s="28">
        <v>3306140</v>
      </c>
      <c r="AS57" s="45">
        <f t="shared" si="40"/>
        <v>170.9041095890411</v>
      </c>
      <c r="AT57" s="28">
        <v>1900937</v>
      </c>
      <c r="AU57" s="45">
        <f t="shared" si="41"/>
        <v>98.26502972344275</v>
      </c>
      <c r="AV57" s="14">
        <f t="shared" si="24"/>
        <v>133207932</v>
      </c>
    </row>
    <row r="58" spans="1:48" ht="12.75">
      <c r="A58" s="32">
        <v>56</v>
      </c>
      <c r="B58" s="7" t="s">
        <v>84</v>
      </c>
      <c r="C58" s="38">
        <v>3479</v>
      </c>
      <c r="D58" s="25">
        <v>8391128</v>
      </c>
      <c r="E58" s="43">
        <f t="shared" si="20"/>
        <v>2411.9367634377695</v>
      </c>
      <c r="F58" s="25">
        <v>2138418</v>
      </c>
      <c r="G58" s="43">
        <f t="shared" si="0"/>
        <v>614.664558781259</v>
      </c>
      <c r="H58" s="25">
        <v>805338</v>
      </c>
      <c r="I58" s="43">
        <f t="shared" si="1"/>
        <v>231.4854843345789</v>
      </c>
      <c r="J58" s="25">
        <v>295026</v>
      </c>
      <c r="K58" s="43">
        <f t="shared" si="2"/>
        <v>84.80195458465076</v>
      </c>
      <c r="L58" s="25">
        <v>97074</v>
      </c>
      <c r="M58" s="43">
        <f t="shared" si="2"/>
        <v>27.902845645300374</v>
      </c>
      <c r="N58" s="25">
        <v>1144067</v>
      </c>
      <c r="O58" s="43">
        <f t="shared" si="28"/>
        <v>328.84938200632365</v>
      </c>
      <c r="P58" s="34">
        <f t="shared" si="21"/>
        <v>12871051</v>
      </c>
      <c r="Q58" s="43">
        <f t="shared" si="25"/>
        <v>3699.640988789882</v>
      </c>
      <c r="R58" s="25">
        <v>496038</v>
      </c>
      <c r="S58" s="43">
        <f t="shared" si="29"/>
        <v>142.58062661684392</v>
      </c>
      <c r="T58" s="25">
        <v>1191867</v>
      </c>
      <c r="U58" s="43">
        <f t="shared" si="30"/>
        <v>342.58896234550156</v>
      </c>
      <c r="V58" s="35">
        <f t="shared" si="22"/>
        <v>14558956</v>
      </c>
      <c r="W58" s="50">
        <f t="shared" si="31"/>
        <v>4184.810577752228</v>
      </c>
      <c r="X58" s="25">
        <v>894610</v>
      </c>
      <c r="Y58" s="43">
        <f t="shared" si="32"/>
        <v>257.14573153204947</v>
      </c>
      <c r="Z58" s="25">
        <v>482067</v>
      </c>
      <c r="AA58" s="43">
        <f t="shared" si="33"/>
        <v>138.5648174762863</v>
      </c>
      <c r="AB58" s="25">
        <v>208377</v>
      </c>
      <c r="AC58" s="43">
        <f t="shared" si="34"/>
        <v>59.89565967231963</v>
      </c>
      <c r="AD58" s="25">
        <v>1923538</v>
      </c>
      <c r="AE58" s="43">
        <f t="shared" si="35"/>
        <v>552.8996838171888</v>
      </c>
      <c r="AF58" s="25">
        <v>1762366</v>
      </c>
      <c r="AG58" s="43">
        <f t="shared" si="26"/>
        <v>506.5725783271055</v>
      </c>
      <c r="AH58" s="25">
        <v>1969367</v>
      </c>
      <c r="AI58" s="43">
        <f t="shared" si="36"/>
        <v>566.0727220465651</v>
      </c>
      <c r="AJ58" s="25">
        <v>0</v>
      </c>
      <c r="AK58" s="43">
        <f t="shared" si="37"/>
        <v>0</v>
      </c>
      <c r="AL58" s="25">
        <v>1840</v>
      </c>
      <c r="AM58" s="43">
        <f t="shared" si="38"/>
        <v>0.5288876113825812</v>
      </c>
      <c r="AN58" s="25">
        <v>39064</v>
      </c>
      <c r="AO58" s="43">
        <f t="shared" si="27"/>
        <v>11.228513940787582</v>
      </c>
      <c r="AP58" s="8">
        <f t="shared" si="23"/>
        <v>7281229</v>
      </c>
      <c r="AQ58" s="56">
        <f t="shared" si="39"/>
        <v>2092.908594423685</v>
      </c>
      <c r="AR58" s="25">
        <v>0</v>
      </c>
      <c r="AS58" s="43">
        <f t="shared" si="40"/>
        <v>0</v>
      </c>
      <c r="AT58" s="25">
        <v>0</v>
      </c>
      <c r="AU58" s="43">
        <f t="shared" si="41"/>
        <v>0</v>
      </c>
      <c r="AV58" s="9">
        <f t="shared" si="24"/>
        <v>21840185</v>
      </c>
    </row>
    <row r="59" spans="1:48" ht="12.75">
      <c r="A59" s="33">
        <v>57</v>
      </c>
      <c r="B59" s="7" t="s">
        <v>85</v>
      </c>
      <c r="C59" s="38">
        <v>8905</v>
      </c>
      <c r="D59" s="25">
        <v>21995298</v>
      </c>
      <c r="E59" s="44">
        <f t="shared" si="20"/>
        <v>2469.9941605839417</v>
      </c>
      <c r="F59" s="25">
        <v>6906430</v>
      </c>
      <c r="G59" s="44">
        <f t="shared" si="0"/>
        <v>775.5676586187535</v>
      </c>
      <c r="H59" s="25">
        <v>1745106</v>
      </c>
      <c r="I59" s="44">
        <f t="shared" si="1"/>
        <v>195.96923076923076</v>
      </c>
      <c r="J59" s="25">
        <v>205566</v>
      </c>
      <c r="K59" s="44">
        <f t="shared" si="2"/>
        <v>23.08433464345873</v>
      </c>
      <c r="L59" s="25">
        <v>140577</v>
      </c>
      <c r="M59" s="44">
        <f t="shared" si="2"/>
        <v>15.786299831555306</v>
      </c>
      <c r="N59" s="25">
        <v>3198153</v>
      </c>
      <c r="O59" s="44">
        <f t="shared" si="28"/>
        <v>359.14126895002806</v>
      </c>
      <c r="P59" s="26">
        <f t="shared" si="21"/>
        <v>34191130</v>
      </c>
      <c r="Q59" s="44">
        <f t="shared" si="25"/>
        <v>3839.542953396968</v>
      </c>
      <c r="R59" s="25">
        <v>2190694</v>
      </c>
      <c r="S59" s="44">
        <f t="shared" si="29"/>
        <v>246.00718697361035</v>
      </c>
      <c r="T59" s="25">
        <v>3103752</v>
      </c>
      <c r="U59" s="44">
        <f t="shared" si="30"/>
        <v>348.54037057832676</v>
      </c>
      <c r="V59" s="27">
        <f t="shared" si="22"/>
        <v>39485576</v>
      </c>
      <c r="W59" s="51">
        <f t="shared" si="31"/>
        <v>4434.090510948905</v>
      </c>
      <c r="X59" s="25">
        <v>2918773</v>
      </c>
      <c r="Y59" s="44">
        <f t="shared" si="32"/>
        <v>327.76788321167885</v>
      </c>
      <c r="Z59" s="25">
        <v>1590565</v>
      </c>
      <c r="AA59" s="44">
        <f t="shared" si="33"/>
        <v>178.6148231330713</v>
      </c>
      <c r="AB59" s="25">
        <v>504470</v>
      </c>
      <c r="AC59" s="44">
        <f t="shared" si="34"/>
        <v>56.65019651880966</v>
      </c>
      <c r="AD59" s="25">
        <v>6171688</v>
      </c>
      <c r="AE59" s="44">
        <f t="shared" si="35"/>
        <v>693.0587310499719</v>
      </c>
      <c r="AF59" s="25">
        <v>3138396</v>
      </c>
      <c r="AG59" s="44">
        <f t="shared" si="26"/>
        <v>352.4307692307692</v>
      </c>
      <c r="AH59" s="25">
        <v>3361799</v>
      </c>
      <c r="AI59" s="44">
        <f t="shared" si="36"/>
        <v>377.5181358787198</v>
      </c>
      <c r="AJ59" s="25">
        <v>0</v>
      </c>
      <c r="AK59" s="44">
        <f t="shared" si="37"/>
        <v>0</v>
      </c>
      <c r="AL59" s="25">
        <v>18740</v>
      </c>
      <c r="AM59" s="44">
        <f t="shared" si="38"/>
        <v>2.1044357102751263</v>
      </c>
      <c r="AN59" s="25">
        <v>338513</v>
      </c>
      <c r="AO59" s="44">
        <f t="shared" si="27"/>
        <v>38.01381246490735</v>
      </c>
      <c r="AP59" s="8">
        <f t="shared" si="23"/>
        <v>18042944</v>
      </c>
      <c r="AQ59" s="57">
        <f t="shared" si="39"/>
        <v>2026.1587871982033</v>
      </c>
      <c r="AR59" s="25">
        <v>4937886</v>
      </c>
      <c r="AS59" s="44">
        <f t="shared" si="40"/>
        <v>554.507130825379</v>
      </c>
      <c r="AT59" s="25">
        <v>2184920</v>
      </c>
      <c r="AU59" s="44">
        <f t="shared" si="41"/>
        <v>245.35878719820326</v>
      </c>
      <c r="AV59" s="9">
        <f t="shared" si="24"/>
        <v>64651326</v>
      </c>
    </row>
    <row r="60" spans="1:48" ht="12.75">
      <c r="A60" s="33">
        <v>58</v>
      </c>
      <c r="B60" s="7" t="s">
        <v>86</v>
      </c>
      <c r="C60" s="38">
        <v>9841</v>
      </c>
      <c r="D60" s="25">
        <v>27206528</v>
      </c>
      <c r="E60" s="44">
        <f t="shared" si="20"/>
        <v>2764.6101005995324</v>
      </c>
      <c r="F60" s="25">
        <v>8779998</v>
      </c>
      <c r="G60" s="44">
        <f t="shared" si="0"/>
        <v>892.1855502489584</v>
      </c>
      <c r="H60" s="25">
        <v>1614739</v>
      </c>
      <c r="I60" s="44">
        <f t="shared" si="1"/>
        <v>164.0828167869119</v>
      </c>
      <c r="J60" s="25">
        <v>938740</v>
      </c>
      <c r="K60" s="44">
        <f t="shared" si="2"/>
        <v>95.39071232598313</v>
      </c>
      <c r="L60" s="25">
        <v>156355</v>
      </c>
      <c r="M60" s="44">
        <f t="shared" si="2"/>
        <v>15.88812112590184</v>
      </c>
      <c r="N60" s="25">
        <v>3049119</v>
      </c>
      <c r="O60" s="44">
        <f t="shared" si="28"/>
        <v>309.8383294380652</v>
      </c>
      <c r="P60" s="26">
        <f t="shared" si="21"/>
        <v>41745479</v>
      </c>
      <c r="Q60" s="44">
        <f t="shared" si="25"/>
        <v>4241.995630525353</v>
      </c>
      <c r="R60" s="25">
        <v>2708576</v>
      </c>
      <c r="S60" s="44">
        <f t="shared" si="29"/>
        <v>275.2338177014531</v>
      </c>
      <c r="T60" s="25">
        <v>2472977</v>
      </c>
      <c r="U60" s="44">
        <f t="shared" si="30"/>
        <v>251.29326287978864</v>
      </c>
      <c r="V60" s="27">
        <f t="shared" si="22"/>
        <v>46927032</v>
      </c>
      <c r="W60" s="51">
        <f t="shared" si="31"/>
        <v>4768.522711106595</v>
      </c>
      <c r="X60" s="25">
        <v>3445818</v>
      </c>
      <c r="Y60" s="44">
        <f t="shared" si="32"/>
        <v>350.1491718321309</v>
      </c>
      <c r="Z60" s="25">
        <v>1486966</v>
      </c>
      <c r="AA60" s="44">
        <f t="shared" si="33"/>
        <v>151.09907529722588</v>
      </c>
      <c r="AB60" s="25">
        <v>552253</v>
      </c>
      <c r="AC60" s="44">
        <f t="shared" si="34"/>
        <v>56.11756935270806</v>
      </c>
      <c r="AD60" s="25">
        <v>6123497</v>
      </c>
      <c r="AE60" s="44">
        <f t="shared" si="35"/>
        <v>622.2433695762626</v>
      </c>
      <c r="AF60" s="25">
        <v>4669243</v>
      </c>
      <c r="AG60" s="44">
        <f t="shared" si="26"/>
        <v>474.46834671273245</v>
      </c>
      <c r="AH60" s="25">
        <v>4268377</v>
      </c>
      <c r="AI60" s="44">
        <f t="shared" si="36"/>
        <v>433.73407174067677</v>
      </c>
      <c r="AJ60" s="25">
        <v>15843</v>
      </c>
      <c r="AK60" s="44">
        <f t="shared" si="37"/>
        <v>1.6098973681536428</v>
      </c>
      <c r="AL60" s="25">
        <v>17850</v>
      </c>
      <c r="AM60" s="44">
        <f t="shared" si="38"/>
        <v>1.8138400569047861</v>
      </c>
      <c r="AN60" s="25">
        <v>460288</v>
      </c>
      <c r="AO60" s="44">
        <f t="shared" si="27"/>
        <v>46.772482471293564</v>
      </c>
      <c r="AP60" s="8">
        <f t="shared" si="23"/>
        <v>21040135</v>
      </c>
      <c r="AQ60" s="57">
        <f t="shared" si="39"/>
        <v>2138.0078244080887</v>
      </c>
      <c r="AR60" s="25">
        <v>2558162</v>
      </c>
      <c r="AS60" s="44">
        <f t="shared" si="40"/>
        <v>259.9493953866477</v>
      </c>
      <c r="AT60" s="25">
        <v>1736220</v>
      </c>
      <c r="AU60" s="44">
        <f t="shared" si="41"/>
        <v>176.42719235850015</v>
      </c>
      <c r="AV60" s="9">
        <f t="shared" si="24"/>
        <v>72261549</v>
      </c>
    </row>
    <row r="61" spans="1:48" ht="12.75">
      <c r="A61" s="33">
        <v>59</v>
      </c>
      <c r="B61" s="7" t="s">
        <v>87</v>
      </c>
      <c r="C61" s="38">
        <v>4739</v>
      </c>
      <c r="D61" s="25">
        <v>13249110</v>
      </c>
      <c r="E61" s="44">
        <f t="shared" si="20"/>
        <v>2795.7607090103397</v>
      </c>
      <c r="F61" s="25">
        <v>4580667</v>
      </c>
      <c r="G61" s="44">
        <f t="shared" si="0"/>
        <v>966.589364844904</v>
      </c>
      <c r="H61" s="25">
        <v>1003273</v>
      </c>
      <c r="I61" s="44">
        <f t="shared" si="1"/>
        <v>211.70563410002111</v>
      </c>
      <c r="J61" s="25">
        <v>111732</v>
      </c>
      <c r="K61" s="44">
        <f t="shared" si="2"/>
        <v>23.57712597594429</v>
      </c>
      <c r="L61" s="25">
        <v>200992</v>
      </c>
      <c r="M61" s="44">
        <f t="shared" si="2"/>
        <v>42.41232327495252</v>
      </c>
      <c r="N61" s="25">
        <v>2556914</v>
      </c>
      <c r="O61" s="44">
        <f t="shared" si="28"/>
        <v>539.5471618484912</v>
      </c>
      <c r="P61" s="26">
        <f t="shared" si="21"/>
        <v>21702688</v>
      </c>
      <c r="Q61" s="44">
        <f t="shared" si="25"/>
        <v>4579.592319054653</v>
      </c>
      <c r="R61" s="25">
        <v>1245749</v>
      </c>
      <c r="S61" s="44">
        <f t="shared" si="29"/>
        <v>262.8717028909052</v>
      </c>
      <c r="T61" s="25">
        <v>1526400</v>
      </c>
      <c r="U61" s="44">
        <f t="shared" si="30"/>
        <v>322.0932686220722</v>
      </c>
      <c r="V61" s="27">
        <f t="shared" si="22"/>
        <v>24474837</v>
      </c>
      <c r="W61" s="51">
        <f t="shared" si="31"/>
        <v>5164.55729056763</v>
      </c>
      <c r="X61" s="25">
        <v>1798318</v>
      </c>
      <c r="Y61" s="44">
        <f t="shared" si="32"/>
        <v>379.47204051487654</v>
      </c>
      <c r="Z61" s="25">
        <v>818852</v>
      </c>
      <c r="AA61" s="44">
        <f t="shared" si="33"/>
        <v>172.7900400928466</v>
      </c>
      <c r="AB61" s="25">
        <v>298708</v>
      </c>
      <c r="AC61" s="44">
        <f t="shared" si="34"/>
        <v>63.03186326229162</v>
      </c>
      <c r="AD61" s="25">
        <v>2309625</v>
      </c>
      <c r="AE61" s="44">
        <f t="shared" si="35"/>
        <v>487.36547794893437</v>
      </c>
      <c r="AF61" s="25">
        <v>2586774</v>
      </c>
      <c r="AG61" s="44">
        <f t="shared" si="26"/>
        <v>545.8480692129141</v>
      </c>
      <c r="AH61" s="25">
        <v>2624724</v>
      </c>
      <c r="AI61" s="44">
        <f t="shared" si="36"/>
        <v>553.8560877822325</v>
      </c>
      <c r="AJ61" s="25">
        <v>0</v>
      </c>
      <c r="AK61" s="44">
        <f t="shared" si="37"/>
        <v>0</v>
      </c>
      <c r="AL61" s="25">
        <v>4839</v>
      </c>
      <c r="AM61" s="44">
        <f t="shared" si="38"/>
        <v>1.0211014982063726</v>
      </c>
      <c r="AN61" s="25">
        <v>0</v>
      </c>
      <c r="AO61" s="44">
        <f t="shared" si="27"/>
        <v>0</v>
      </c>
      <c r="AP61" s="8">
        <f t="shared" si="23"/>
        <v>10441840</v>
      </c>
      <c r="AQ61" s="57">
        <f t="shared" si="39"/>
        <v>2203.384680312302</v>
      </c>
      <c r="AR61" s="25">
        <v>1329760</v>
      </c>
      <c r="AS61" s="44">
        <f t="shared" si="40"/>
        <v>280.599282549061</v>
      </c>
      <c r="AT61" s="25">
        <v>1536722</v>
      </c>
      <c r="AU61" s="44">
        <f t="shared" si="41"/>
        <v>324.27136526693397</v>
      </c>
      <c r="AV61" s="9">
        <f t="shared" si="24"/>
        <v>37783159</v>
      </c>
    </row>
    <row r="62" spans="1:48" ht="12.75">
      <c r="A62" s="31">
        <v>60</v>
      </c>
      <c r="B62" s="10" t="s">
        <v>88</v>
      </c>
      <c r="C62" s="39">
        <v>7728</v>
      </c>
      <c r="D62" s="28">
        <v>18884514</v>
      </c>
      <c r="E62" s="45">
        <f t="shared" si="20"/>
        <v>2443.648291925466</v>
      </c>
      <c r="F62" s="28">
        <v>6421230</v>
      </c>
      <c r="G62" s="45">
        <f t="shared" si="0"/>
        <v>830.90450310559</v>
      </c>
      <c r="H62" s="28">
        <v>1498797</v>
      </c>
      <c r="I62" s="45">
        <f t="shared" si="1"/>
        <v>193.9437111801242</v>
      </c>
      <c r="J62" s="28">
        <v>945347</v>
      </c>
      <c r="K62" s="45">
        <f t="shared" si="2"/>
        <v>122.32751035196688</v>
      </c>
      <c r="L62" s="28">
        <v>121438</v>
      </c>
      <c r="M62" s="45">
        <f t="shared" si="2"/>
        <v>15.714026915113871</v>
      </c>
      <c r="N62" s="28">
        <v>2061767</v>
      </c>
      <c r="O62" s="45">
        <f t="shared" si="28"/>
        <v>266.7917960662526</v>
      </c>
      <c r="P62" s="11">
        <f t="shared" si="21"/>
        <v>29933093</v>
      </c>
      <c r="Q62" s="45">
        <f t="shared" si="25"/>
        <v>3873.3298395445136</v>
      </c>
      <c r="R62" s="28">
        <v>2004215</v>
      </c>
      <c r="S62" s="45">
        <f t="shared" si="29"/>
        <v>259.34459109730847</v>
      </c>
      <c r="T62" s="28">
        <v>2599192</v>
      </c>
      <c r="U62" s="45">
        <f t="shared" si="30"/>
        <v>336.3343685300207</v>
      </c>
      <c r="V62" s="12">
        <f t="shared" si="22"/>
        <v>34536500</v>
      </c>
      <c r="W62" s="52">
        <f t="shared" si="31"/>
        <v>4469.008799171843</v>
      </c>
      <c r="X62" s="28">
        <v>2885006</v>
      </c>
      <c r="Y62" s="45">
        <f t="shared" si="32"/>
        <v>373.3185817805383</v>
      </c>
      <c r="Z62" s="28">
        <v>866452</v>
      </c>
      <c r="AA62" s="45">
        <f t="shared" si="33"/>
        <v>112.11853002070393</v>
      </c>
      <c r="AB62" s="28">
        <v>402714</v>
      </c>
      <c r="AC62" s="45">
        <f t="shared" si="34"/>
        <v>52.1110248447205</v>
      </c>
      <c r="AD62" s="28">
        <v>3958762</v>
      </c>
      <c r="AE62" s="45">
        <f t="shared" si="35"/>
        <v>512.2621635610766</v>
      </c>
      <c r="AF62" s="28">
        <v>2791368</v>
      </c>
      <c r="AG62" s="45">
        <f t="shared" si="26"/>
        <v>361.20186335403724</v>
      </c>
      <c r="AH62" s="28">
        <v>3934542</v>
      </c>
      <c r="AI62" s="45">
        <f t="shared" si="36"/>
        <v>509.1281055900621</v>
      </c>
      <c r="AJ62" s="28">
        <v>0</v>
      </c>
      <c r="AK62" s="45">
        <f t="shared" si="37"/>
        <v>0</v>
      </c>
      <c r="AL62" s="28">
        <v>10125</v>
      </c>
      <c r="AM62" s="45">
        <f t="shared" si="38"/>
        <v>1.3101708074534162</v>
      </c>
      <c r="AN62" s="28">
        <v>120010</v>
      </c>
      <c r="AO62" s="45">
        <f t="shared" si="27"/>
        <v>15.529244306418219</v>
      </c>
      <c r="AP62" s="13">
        <f t="shared" si="23"/>
        <v>14968979</v>
      </c>
      <c r="AQ62" s="58">
        <f t="shared" si="39"/>
        <v>1936.9796842650103</v>
      </c>
      <c r="AR62" s="28">
        <v>3521267</v>
      </c>
      <c r="AS62" s="45">
        <f t="shared" si="40"/>
        <v>455.6504917184265</v>
      </c>
      <c r="AT62" s="28">
        <v>2064772</v>
      </c>
      <c r="AU62" s="45">
        <f t="shared" si="41"/>
        <v>267.18064182194615</v>
      </c>
      <c r="AV62" s="14">
        <f t="shared" si="24"/>
        <v>55091518</v>
      </c>
    </row>
    <row r="63" spans="1:48" ht="12.75">
      <c r="A63" s="32">
        <v>61</v>
      </c>
      <c r="B63" s="7" t="s">
        <v>89</v>
      </c>
      <c r="C63" s="38">
        <v>3529</v>
      </c>
      <c r="D63" s="25">
        <v>8761568</v>
      </c>
      <c r="E63" s="43">
        <f t="shared" si="20"/>
        <v>2482.7339189572117</v>
      </c>
      <c r="F63" s="25">
        <v>2263010</v>
      </c>
      <c r="G63" s="43">
        <f t="shared" si="0"/>
        <v>641.2609804477189</v>
      </c>
      <c r="H63" s="25">
        <v>585173</v>
      </c>
      <c r="I63" s="43">
        <f t="shared" si="1"/>
        <v>165.81836214224992</v>
      </c>
      <c r="J63" s="25">
        <v>1297257</v>
      </c>
      <c r="K63" s="43">
        <f t="shared" si="2"/>
        <v>367.59903655426467</v>
      </c>
      <c r="L63" s="25">
        <v>47358</v>
      </c>
      <c r="M63" s="43">
        <f t="shared" si="2"/>
        <v>13.41966562765656</v>
      </c>
      <c r="N63" s="25">
        <v>1107857</v>
      </c>
      <c r="O63" s="43">
        <f t="shared" si="28"/>
        <v>313.9294417682063</v>
      </c>
      <c r="P63" s="34">
        <f t="shared" si="21"/>
        <v>14062223</v>
      </c>
      <c r="Q63" s="43">
        <f t="shared" si="25"/>
        <v>3984.761405497308</v>
      </c>
      <c r="R63" s="25">
        <v>869580</v>
      </c>
      <c r="S63" s="43">
        <f t="shared" si="29"/>
        <v>246.40974780391045</v>
      </c>
      <c r="T63" s="25">
        <v>1202403</v>
      </c>
      <c r="U63" s="43">
        <f t="shared" si="30"/>
        <v>340.7206007367526</v>
      </c>
      <c r="V63" s="35">
        <f t="shared" si="22"/>
        <v>16134206</v>
      </c>
      <c r="W63" s="53">
        <f t="shared" si="31"/>
        <v>4571.891754037971</v>
      </c>
      <c r="X63" s="25">
        <v>1722007</v>
      </c>
      <c r="Y63" s="43">
        <f t="shared" si="32"/>
        <v>487.9589118730519</v>
      </c>
      <c r="Z63" s="25">
        <v>1120286</v>
      </c>
      <c r="AA63" s="43">
        <f t="shared" si="33"/>
        <v>317.4514026636441</v>
      </c>
      <c r="AB63" s="25">
        <v>181698</v>
      </c>
      <c r="AC63" s="43">
        <f t="shared" si="34"/>
        <v>51.48710682913006</v>
      </c>
      <c r="AD63" s="25">
        <v>1987230</v>
      </c>
      <c r="AE63" s="43">
        <f t="shared" si="35"/>
        <v>563.1141966562766</v>
      </c>
      <c r="AF63" s="25">
        <v>1710769</v>
      </c>
      <c r="AG63" s="43">
        <f t="shared" si="26"/>
        <v>484.7744403513743</v>
      </c>
      <c r="AH63" s="25">
        <v>1997042</v>
      </c>
      <c r="AI63" s="43">
        <f t="shared" si="36"/>
        <v>565.8945877018986</v>
      </c>
      <c r="AJ63" s="25">
        <v>0</v>
      </c>
      <c r="AK63" s="43">
        <f t="shared" si="37"/>
        <v>0</v>
      </c>
      <c r="AL63" s="25">
        <v>0</v>
      </c>
      <c r="AM63" s="43">
        <f t="shared" si="38"/>
        <v>0</v>
      </c>
      <c r="AN63" s="25">
        <v>125916</v>
      </c>
      <c r="AO63" s="43">
        <f t="shared" si="27"/>
        <v>35.68036270898271</v>
      </c>
      <c r="AP63" s="8">
        <f t="shared" si="23"/>
        <v>8844948</v>
      </c>
      <c r="AQ63" s="56">
        <f t="shared" si="39"/>
        <v>2506.361008784358</v>
      </c>
      <c r="AR63" s="25">
        <v>226133</v>
      </c>
      <c r="AS63" s="43">
        <f t="shared" si="40"/>
        <v>64.0784924907906</v>
      </c>
      <c r="AT63" s="25">
        <v>1793778</v>
      </c>
      <c r="AU63" s="43">
        <f t="shared" si="41"/>
        <v>508.29640124681214</v>
      </c>
      <c r="AV63" s="9">
        <f t="shared" si="24"/>
        <v>26999065</v>
      </c>
    </row>
    <row r="64" spans="1:48" ht="12.75">
      <c r="A64" s="33">
        <v>62</v>
      </c>
      <c r="B64" s="7" t="s">
        <v>90</v>
      </c>
      <c r="C64" s="38">
        <v>2376</v>
      </c>
      <c r="D64" s="25">
        <v>5538675</v>
      </c>
      <c r="E64" s="44">
        <f t="shared" si="20"/>
        <v>2331.092171717172</v>
      </c>
      <c r="F64" s="25">
        <v>1525855</v>
      </c>
      <c r="G64" s="44">
        <f t="shared" si="0"/>
        <v>642.1948653198654</v>
      </c>
      <c r="H64" s="25">
        <v>753100</v>
      </c>
      <c r="I64" s="44">
        <f t="shared" si="1"/>
        <v>316.96127946127945</v>
      </c>
      <c r="J64" s="25">
        <v>20924</v>
      </c>
      <c r="K64" s="44">
        <f t="shared" si="2"/>
        <v>8.806397306397306</v>
      </c>
      <c r="L64" s="25">
        <v>42832</v>
      </c>
      <c r="M64" s="44">
        <f t="shared" si="2"/>
        <v>18.026936026936028</v>
      </c>
      <c r="N64" s="25">
        <v>721668</v>
      </c>
      <c r="O64" s="44">
        <f t="shared" si="28"/>
        <v>303.7323232323232</v>
      </c>
      <c r="P64" s="26">
        <f t="shared" si="21"/>
        <v>8603054</v>
      </c>
      <c r="Q64" s="44">
        <f t="shared" si="25"/>
        <v>3620.813973063973</v>
      </c>
      <c r="R64" s="25">
        <v>367344</v>
      </c>
      <c r="S64" s="44">
        <f t="shared" si="29"/>
        <v>154.6060606060606</v>
      </c>
      <c r="T64" s="25">
        <v>685736</v>
      </c>
      <c r="U64" s="44">
        <f t="shared" si="30"/>
        <v>288.6094276094276</v>
      </c>
      <c r="V64" s="27">
        <f t="shared" si="22"/>
        <v>9656134</v>
      </c>
      <c r="W64" s="51">
        <f t="shared" si="31"/>
        <v>4064.0294612794614</v>
      </c>
      <c r="X64" s="25">
        <v>691991</v>
      </c>
      <c r="Y64" s="44">
        <f t="shared" si="32"/>
        <v>291.24200336700335</v>
      </c>
      <c r="Z64" s="25">
        <v>457688</v>
      </c>
      <c r="AA64" s="44">
        <f t="shared" si="33"/>
        <v>192.62962962962962</v>
      </c>
      <c r="AB64" s="25">
        <v>189117</v>
      </c>
      <c r="AC64" s="44">
        <f t="shared" si="34"/>
        <v>79.59469696969697</v>
      </c>
      <c r="AD64" s="25">
        <v>1137174</v>
      </c>
      <c r="AE64" s="44">
        <f t="shared" si="35"/>
        <v>478.60858585858585</v>
      </c>
      <c r="AF64" s="25">
        <v>956682</v>
      </c>
      <c r="AG64" s="44">
        <f t="shared" si="26"/>
        <v>402.6439393939394</v>
      </c>
      <c r="AH64" s="25">
        <v>1256898</v>
      </c>
      <c r="AI64" s="44">
        <f t="shared" si="36"/>
        <v>528.9974747474747</v>
      </c>
      <c r="AJ64" s="25">
        <v>0</v>
      </c>
      <c r="AK64" s="44">
        <f t="shared" si="37"/>
        <v>0</v>
      </c>
      <c r="AL64" s="25">
        <v>1600</v>
      </c>
      <c r="AM64" s="44">
        <f t="shared" si="38"/>
        <v>0.6734006734006734</v>
      </c>
      <c r="AN64" s="25">
        <v>880</v>
      </c>
      <c r="AO64" s="44">
        <f t="shared" si="27"/>
        <v>0.37037037037037035</v>
      </c>
      <c r="AP64" s="8">
        <f t="shared" si="23"/>
        <v>4692030</v>
      </c>
      <c r="AQ64" s="57">
        <f t="shared" si="39"/>
        <v>1974.760101010101</v>
      </c>
      <c r="AR64" s="25">
        <v>0</v>
      </c>
      <c r="AS64" s="44">
        <f t="shared" si="40"/>
        <v>0</v>
      </c>
      <c r="AT64" s="25">
        <v>0</v>
      </c>
      <c r="AU64" s="44">
        <f t="shared" si="41"/>
        <v>0</v>
      </c>
      <c r="AV64" s="9">
        <f t="shared" si="24"/>
        <v>14348164</v>
      </c>
    </row>
    <row r="65" spans="1:48" ht="12.75">
      <c r="A65" s="33">
        <v>63</v>
      </c>
      <c r="B65" s="7" t="s">
        <v>91</v>
      </c>
      <c r="C65" s="38">
        <v>2409</v>
      </c>
      <c r="D65" s="25">
        <v>8077097</v>
      </c>
      <c r="E65" s="44">
        <f t="shared" si="20"/>
        <v>3352.883769198838</v>
      </c>
      <c r="F65" s="25">
        <v>2673579</v>
      </c>
      <c r="G65" s="44">
        <f t="shared" si="0"/>
        <v>1109.8293897882938</v>
      </c>
      <c r="H65" s="25">
        <v>331893</v>
      </c>
      <c r="I65" s="44">
        <f t="shared" si="1"/>
        <v>137.77210460772105</v>
      </c>
      <c r="J65" s="25">
        <v>280220</v>
      </c>
      <c r="K65" s="44">
        <f t="shared" si="2"/>
        <v>116.32212536322125</v>
      </c>
      <c r="L65" s="25">
        <v>51464</v>
      </c>
      <c r="M65" s="44">
        <f t="shared" si="2"/>
        <v>21.36322125363221</v>
      </c>
      <c r="N65" s="25">
        <v>1538919</v>
      </c>
      <c r="O65" s="44">
        <f t="shared" si="28"/>
        <v>638.8206724782067</v>
      </c>
      <c r="P65" s="26">
        <f t="shared" si="21"/>
        <v>12953172</v>
      </c>
      <c r="Q65" s="44">
        <f t="shared" si="25"/>
        <v>5376.991282689913</v>
      </c>
      <c r="R65" s="25">
        <v>1487620</v>
      </c>
      <c r="S65" s="44">
        <f t="shared" si="29"/>
        <v>617.5259443752594</v>
      </c>
      <c r="T65" s="25">
        <v>1189703</v>
      </c>
      <c r="U65" s="44">
        <f t="shared" si="30"/>
        <v>493.8576172685762</v>
      </c>
      <c r="V65" s="27">
        <f t="shared" si="22"/>
        <v>15630495</v>
      </c>
      <c r="W65" s="51">
        <f t="shared" si="31"/>
        <v>6488.374844333748</v>
      </c>
      <c r="X65" s="25">
        <v>1453524</v>
      </c>
      <c r="Y65" s="44">
        <f t="shared" si="32"/>
        <v>603.3723536737235</v>
      </c>
      <c r="Z65" s="25">
        <v>547474</v>
      </c>
      <c r="AA65" s="44">
        <f t="shared" si="33"/>
        <v>227.26193441261935</v>
      </c>
      <c r="AB65" s="25">
        <v>350330</v>
      </c>
      <c r="AC65" s="44">
        <f t="shared" si="34"/>
        <v>145.42548775425487</v>
      </c>
      <c r="AD65" s="25">
        <v>1894770</v>
      </c>
      <c r="AE65" s="44">
        <f t="shared" si="35"/>
        <v>786.5379825653798</v>
      </c>
      <c r="AF65" s="25">
        <v>1132027</v>
      </c>
      <c r="AG65" s="44">
        <f t="shared" si="26"/>
        <v>469.9157326691573</v>
      </c>
      <c r="AH65" s="25">
        <v>1063000</v>
      </c>
      <c r="AI65" s="44">
        <f t="shared" si="36"/>
        <v>441.2619344126193</v>
      </c>
      <c r="AJ65" s="25">
        <v>0</v>
      </c>
      <c r="AK65" s="44">
        <f t="shared" si="37"/>
        <v>0</v>
      </c>
      <c r="AL65" s="25">
        <v>48073</v>
      </c>
      <c r="AM65" s="44">
        <f t="shared" si="38"/>
        <v>19.95558322955583</v>
      </c>
      <c r="AN65" s="25">
        <v>310582</v>
      </c>
      <c r="AO65" s="44">
        <f t="shared" si="27"/>
        <v>128.92569530925695</v>
      </c>
      <c r="AP65" s="8">
        <f t="shared" si="23"/>
        <v>6799780</v>
      </c>
      <c r="AQ65" s="57">
        <f t="shared" si="39"/>
        <v>2822.6567040265672</v>
      </c>
      <c r="AR65" s="25">
        <v>995917</v>
      </c>
      <c r="AS65" s="44">
        <f t="shared" si="40"/>
        <v>413.4151100041511</v>
      </c>
      <c r="AT65" s="25">
        <v>1715371</v>
      </c>
      <c r="AU65" s="44">
        <f t="shared" si="41"/>
        <v>712.0676629306766</v>
      </c>
      <c r="AV65" s="9">
        <f t="shared" si="24"/>
        <v>25141563</v>
      </c>
    </row>
    <row r="66" spans="1:48" ht="12.75">
      <c r="A66" s="33">
        <v>64</v>
      </c>
      <c r="B66" s="7" t="s">
        <v>92</v>
      </c>
      <c r="C66" s="38">
        <v>2815</v>
      </c>
      <c r="D66" s="25">
        <v>7430206</v>
      </c>
      <c r="E66" s="44">
        <f t="shared" si="20"/>
        <v>2639.5047957371225</v>
      </c>
      <c r="F66" s="25">
        <v>2249678</v>
      </c>
      <c r="G66" s="44">
        <f t="shared" si="0"/>
        <v>799.17513321492</v>
      </c>
      <c r="H66" s="25">
        <v>968411</v>
      </c>
      <c r="I66" s="44">
        <f t="shared" si="1"/>
        <v>344.01811722912964</v>
      </c>
      <c r="J66" s="25">
        <v>560683</v>
      </c>
      <c r="K66" s="44">
        <f t="shared" si="2"/>
        <v>199.17690941385436</v>
      </c>
      <c r="L66" s="25">
        <v>144290</v>
      </c>
      <c r="M66" s="44">
        <f t="shared" si="2"/>
        <v>51.257548845470694</v>
      </c>
      <c r="N66" s="25">
        <v>978434</v>
      </c>
      <c r="O66" s="44">
        <f t="shared" si="28"/>
        <v>347.5786856127886</v>
      </c>
      <c r="P66" s="26">
        <f t="shared" si="21"/>
        <v>12331702</v>
      </c>
      <c r="Q66" s="44">
        <f t="shared" si="25"/>
        <v>4380.711190053286</v>
      </c>
      <c r="R66" s="25">
        <v>737332</v>
      </c>
      <c r="S66" s="44">
        <f t="shared" si="29"/>
        <v>261.9296625222025</v>
      </c>
      <c r="T66" s="25">
        <v>1363490</v>
      </c>
      <c r="U66" s="44">
        <f t="shared" si="30"/>
        <v>484.3658969804618</v>
      </c>
      <c r="V66" s="27">
        <f t="shared" si="22"/>
        <v>14432524</v>
      </c>
      <c r="W66" s="51">
        <f t="shared" si="31"/>
        <v>5127.006749555951</v>
      </c>
      <c r="X66" s="25">
        <v>1208384</v>
      </c>
      <c r="Y66" s="44">
        <f t="shared" si="32"/>
        <v>429.26607460035524</v>
      </c>
      <c r="Z66" s="25">
        <v>496552</v>
      </c>
      <c r="AA66" s="44">
        <f t="shared" si="33"/>
        <v>176.39502664298402</v>
      </c>
      <c r="AB66" s="25">
        <v>275261</v>
      </c>
      <c r="AC66" s="44">
        <f t="shared" si="34"/>
        <v>97.78365896980462</v>
      </c>
      <c r="AD66" s="25">
        <v>1763323</v>
      </c>
      <c r="AE66" s="44">
        <f t="shared" si="35"/>
        <v>626.402486678508</v>
      </c>
      <c r="AF66" s="25">
        <v>1322812</v>
      </c>
      <c r="AG66" s="44">
        <f t="shared" si="26"/>
        <v>469.91545293072824</v>
      </c>
      <c r="AH66" s="25">
        <v>1665092</v>
      </c>
      <c r="AI66" s="44">
        <f t="shared" si="36"/>
        <v>591.5069271758437</v>
      </c>
      <c r="AJ66" s="25">
        <v>0</v>
      </c>
      <c r="AK66" s="44">
        <f t="shared" si="37"/>
        <v>0</v>
      </c>
      <c r="AL66" s="25">
        <v>4250</v>
      </c>
      <c r="AM66" s="44">
        <f t="shared" si="38"/>
        <v>1.5097690941385435</v>
      </c>
      <c r="AN66" s="25">
        <v>31572</v>
      </c>
      <c r="AO66" s="44">
        <f t="shared" si="27"/>
        <v>11.21563055062167</v>
      </c>
      <c r="AP66" s="8">
        <f t="shared" si="23"/>
        <v>6767246</v>
      </c>
      <c r="AQ66" s="57">
        <f t="shared" si="39"/>
        <v>2403.995026642984</v>
      </c>
      <c r="AR66" s="25">
        <v>1532594</v>
      </c>
      <c r="AS66" s="44">
        <f t="shared" si="40"/>
        <v>544.4383658969805</v>
      </c>
      <c r="AT66" s="25">
        <v>1294785</v>
      </c>
      <c r="AU66" s="44">
        <f t="shared" si="41"/>
        <v>459.95914742451157</v>
      </c>
      <c r="AV66" s="9">
        <f t="shared" si="24"/>
        <v>24027149</v>
      </c>
    </row>
    <row r="67" spans="1:48" ht="12.75">
      <c r="A67" s="33">
        <v>65</v>
      </c>
      <c r="B67" s="7" t="s">
        <v>93</v>
      </c>
      <c r="C67" s="40">
        <v>9678</v>
      </c>
      <c r="D67" s="29">
        <v>26730398</v>
      </c>
      <c r="E67" s="44">
        <f t="shared" si="20"/>
        <v>2761.975408142178</v>
      </c>
      <c r="F67" s="30">
        <v>10052967</v>
      </c>
      <c r="G67" s="44">
        <f>F67/$C67</f>
        <v>1038.7442653440794</v>
      </c>
      <c r="H67" s="25">
        <v>271305</v>
      </c>
      <c r="I67" s="44">
        <f>H67/$C67</f>
        <v>28.033168009919404</v>
      </c>
      <c r="J67" s="25">
        <v>1037462</v>
      </c>
      <c r="K67" s="44">
        <f>J67/$C67</f>
        <v>107.19797478817938</v>
      </c>
      <c r="L67" s="25">
        <v>586134</v>
      </c>
      <c r="M67" s="44">
        <f>L67/$C67</f>
        <v>60.563546187228766</v>
      </c>
      <c r="N67" s="25">
        <v>4522207</v>
      </c>
      <c r="O67" s="44">
        <f>N67/$C67</f>
        <v>467.2666873320934</v>
      </c>
      <c r="P67" s="26">
        <f t="shared" si="21"/>
        <v>43200473</v>
      </c>
      <c r="Q67" s="44">
        <f t="shared" si="25"/>
        <v>4463.781049803679</v>
      </c>
      <c r="R67" s="25">
        <v>2245415</v>
      </c>
      <c r="S67" s="44">
        <f>R67/$C67</f>
        <v>232.01229592891093</v>
      </c>
      <c r="T67" s="25">
        <v>3753638</v>
      </c>
      <c r="U67" s="44">
        <f>T67/$C67</f>
        <v>387.85265550733624</v>
      </c>
      <c r="V67" s="27">
        <f t="shared" si="22"/>
        <v>49199526</v>
      </c>
      <c r="W67" s="51">
        <f>V67/$C67</f>
        <v>5083.646001239926</v>
      </c>
      <c r="X67" s="25">
        <v>3348730</v>
      </c>
      <c r="Y67" s="44">
        <f>X67/$C67</f>
        <v>346.01467245298613</v>
      </c>
      <c r="Z67" s="25">
        <v>1884195</v>
      </c>
      <c r="AA67" s="44">
        <f>Z67/$C67</f>
        <v>194.68846869187848</v>
      </c>
      <c r="AB67" s="25">
        <v>853663</v>
      </c>
      <c r="AC67" s="44">
        <f>AB67/$C67</f>
        <v>88.20655094027691</v>
      </c>
      <c r="AD67" s="25">
        <v>5801310</v>
      </c>
      <c r="AE67" s="44">
        <f>AD67/$C67</f>
        <v>599.4327340359579</v>
      </c>
      <c r="AF67" s="25">
        <v>2483804</v>
      </c>
      <c r="AG67" s="44">
        <f t="shared" si="26"/>
        <v>256.6443480057863</v>
      </c>
      <c r="AH67" s="25">
        <v>4838374</v>
      </c>
      <c r="AI67" s="44">
        <f>AH67/$C67</f>
        <v>499.9353172143005</v>
      </c>
      <c r="AJ67" s="25">
        <v>0</v>
      </c>
      <c r="AK67" s="44">
        <f>AJ67/$C67</f>
        <v>0</v>
      </c>
      <c r="AL67" s="25">
        <v>0</v>
      </c>
      <c r="AM67" s="44">
        <f>AL67/$C67</f>
        <v>0</v>
      </c>
      <c r="AN67" s="25">
        <v>1438461</v>
      </c>
      <c r="AO67" s="44">
        <f t="shared" si="27"/>
        <v>148.6320520768754</v>
      </c>
      <c r="AP67" s="8">
        <f t="shared" si="23"/>
        <v>20648537</v>
      </c>
      <c r="AQ67" s="57">
        <f>AP67/$C67</f>
        <v>2133.5541434180614</v>
      </c>
      <c r="AR67" s="25">
        <v>6751157</v>
      </c>
      <c r="AS67" s="44">
        <f>AR67/$C67</f>
        <v>697.5777020045464</v>
      </c>
      <c r="AT67" s="25">
        <v>6500106</v>
      </c>
      <c r="AU67" s="44">
        <f>AT67/$C67</f>
        <v>671.6373217606944</v>
      </c>
      <c r="AV67" s="9">
        <f t="shared" si="24"/>
        <v>83099326</v>
      </c>
    </row>
    <row r="68" spans="1:48" ht="12.75">
      <c r="A68" s="17">
        <v>66</v>
      </c>
      <c r="B68" s="10" t="s">
        <v>94</v>
      </c>
      <c r="C68" s="39">
        <v>3018</v>
      </c>
      <c r="D68" s="28">
        <v>7888861</v>
      </c>
      <c r="E68" s="45">
        <f>D68/$C68</f>
        <v>2613.936713055003</v>
      </c>
      <c r="F68" s="28">
        <v>3441761</v>
      </c>
      <c r="G68" s="45">
        <f>F68/$C68</f>
        <v>1140.4111994698476</v>
      </c>
      <c r="H68" s="28">
        <v>614911</v>
      </c>
      <c r="I68" s="45">
        <f>H68/$C68</f>
        <v>203.74784625579855</v>
      </c>
      <c r="J68" s="28">
        <v>628301</v>
      </c>
      <c r="K68" s="45">
        <f>J68/$C68</f>
        <v>208.18455931080186</v>
      </c>
      <c r="L68" s="28">
        <v>87582</v>
      </c>
      <c r="M68" s="45">
        <f>L68/$C68</f>
        <v>29.019880715705764</v>
      </c>
      <c r="N68" s="28">
        <v>1101501</v>
      </c>
      <c r="O68" s="45">
        <f>N68/$C68</f>
        <v>364.97713717693836</v>
      </c>
      <c r="P68" s="11">
        <f>D68+F68+H68+J68+L68+N68</f>
        <v>13762917</v>
      </c>
      <c r="Q68" s="45">
        <f t="shared" si="25"/>
        <v>4560.277335984096</v>
      </c>
      <c r="R68" s="28">
        <v>934647</v>
      </c>
      <c r="S68" s="45">
        <f>R68/$C68</f>
        <v>309.69085487077535</v>
      </c>
      <c r="T68" s="28">
        <v>1174547</v>
      </c>
      <c r="U68" s="45">
        <f>T68/$C68</f>
        <v>389.1805831676607</v>
      </c>
      <c r="V68" s="12">
        <f>P68+R68+T68</f>
        <v>15872111</v>
      </c>
      <c r="W68" s="52">
        <f>V68/$C68</f>
        <v>5259.148774022531</v>
      </c>
      <c r="X68" s="28">
        <v>1110221</v>
      </c>
      <c r="Y68" s="45">
        <f>X68/$C68</f>
        <v>367.8664678595096</v>
      </c>
      <c r="Z68" s="28">
        <v>510108</v>
      </c>
      <c r="AA68" s="45">
        <f>Z68/$C68</f>
        <v>169.02186878727633</v>
      </c>
      <c r="AB68" s="28">
        <v>595109</v>
      </c>
      <c r="AC68" s="45">
        <f>AB68/$C68</f>
        <v>197.18654738237242</v>
      </c>
      <c r="AD68" s="28">
        <v>2137076</v>
      </c>
      <c r="AE68" s="45">
        <f>AD68/$C68</f>
        <v>708.1100066269053</v>
      </c>
      <c r="AF68" s="28">
        <v>877414</v>
      </c>
      <c r="AG68" s="45">
        <f t="shared" si="26"/>
        <v>290.72697150430747</v>
      </c>
      <c r="AH68" s="28">
        <v>1494068</v>
      </c>
      <c r="AI68" s="45">
        <f>AH68/$C68</f>
        <v>495.0523525513585</v>
      </c>
      <c r="AJ68" s="28">
        <v>0</v>
      </c>
      <c r="AK68" s="45">
        <f>AJ68/$C68</f>
        <v>0</v>
      </c>
      <c r="AL68" s="28">
        <v>5518</v>
      </c>
      <c r="AM68" s="45">
        <f>AL68/$C68</f>
        <v>1.828363154406892</v>
      </c>
      <c r="AN68" s="28">
        <v>71186</v>
      </c>
      <c r="AO68" s="45">
        <f t="shared" si="27"/>
        <v>23.587143803843606</v>
      </c>
      <c r="AP68" s="13">
        <f>X68+Z68+AB68+AD68+AF68+AH68+AJ68+AL68+AN68</f>
        <v>6800700</v>
      </c>
      <c r="AQ68" s="59">
        <f>AP68/$C68</f>
        <v>2253.37972166998</v>
      </c>
      <c r="AR68" s="28">
        <v>389569</v>
      </c>
      <c r="AS68" s="45">
        <f>AR68/$C68</f>
        <v>129.0818422796554</v>
      </c>
      <c r="AT68" s="28">
        <v>0</v>
      </c>
      <c r="AU68" s="45">
        <f>AT68/$C68</f>
        <v>0</v>
      </c>
      <c r="AV68" s="14">
        <f>V68+AP68+AR68+AT68</f>
        <v>23062380</v>
      </c>
    </row>
    <row r="69" spans="1:48" ht="12.75">
      <c r="A69" s="18"/>
      <c r="B69" s="4"/>
      <c r="C69" s="4"/>
      <c r="D69" s="5"/>
      <c r="E69" s="46"/>
      <c r="F69" s="5"/>
      <c r="G69" s="46"/>
      <c r="H69" s="5"/>
      <c r="I69" s="46"/>
      <c r="J69" s="5"/>
      <c r="K69" s="46"/>
      <c r="L69" s="5"/>
      <c r="M69" s="46"/>
      <c r="N69" s="5"/>
      <c r="O69" s="46"/>
      <c r="P69" s="5"/>
      <c r="Q69" s="46"/>
      <c r="R69" s="5"/>
      <c r="S69" s="46"/>
      <c r="T69" s="5"/>
      <c r="U69" s="46"/>
      <c r="V69" s="5"/>
      <c r="W69" s="46"/>
      <c r="X69" s="5"/>
      <c r="Y69" s="46"/>
      <c r="Z69" s="5"/>
      <c r="AA69" s="46"/>
      <c r="AB69" s="5"/>
      <c r="AC69" s="46"/>
      <c r="AD69" s="5"/>
      <c r="AE69" s="46"/>
      <c r="AF69" s="5"/>
      <c r="AG69" s="46"/>
      <c r="AH69" s="5"/>
      <c r="AI69" s="46"/>
      <c r="AJ69" s="5"/>
      <c r="AK69" s="46"/>
      <c r="AL69" s="5"/>
      <c r="AM69" s="46"/>
      <c r="AN69" s="5"/>
      <c r="AO69" s="46"/>
      <c r="AP69" s="6"/>
      <c r="AQ69" s="46"/>
      <c r="AR69" s="5"/>
      <c r="AS69" s="46"/>
      <c r="AT69" s="5"/>
      <c r="AU69" s="46"/>
      <c r="AV69" s="61"/>
    </row>
    <row r="70" spans="1:48" ht="16.5" thickBot="1">
      <c r="A70" s="19"/>
      <c r="B70" s="16" t="s">
        <v>95</v>
      </c>
      <c r="C70" s="62">
        <f>SUM(C3:C69)</f>
        <v>723252</v>
      </c>
      <c r="D70" s="20">
        <f>SUM(D3:D68)</f>
        <v>1902555431</v>
      </c>
      <c r="E70" s="47">
        <f>D70/$C70</f>
        <v>2630.556750620807</v>
      </c>
      <c r="F70" s="20">
        <f>SUM(F3:F68)</f>
        <v>692789240</v>
      </c>
      <c r="G70" s="47">
        <f>F70/$C70</f>
        <v>957.880849275218</v>
      </c>
      <c r="H70" s="20">
        <f>SUM(H3:H68)</f>
        <v>105746947</v>
      </c>
      <c r="I70" s="47">
        <f>H70/$C70</f>
        <v>146.21037618976513</v>
      </c>
      <c r="J70" s="20">
        <f>SUM(J3:J68)</f>
        <v>109413588</v>
      </c>
      <c r="K70" s="47">
        <f>J70/$C70</f>
        <v>151.280035174462</v>
      </c>
      <c r="L70" s="20">
        <f>SUM(L3:L68)</f>
        <v>18542201</v>
      </c>
      <c r="M70" s="47">
        <f>L70/$C70</f>
        <v>25.637261977844513</v>
      </c>
      <c r="N70" s="20">
        <f>SUM(N3:N68)</f>
        <v>247686506</v>
      </c>
      <c r="O70" s="47">
        <f>N70/$C70</f>
        <v>342.46224828966945</v>
      </c>
      <c r="P70" s="21">
        <f>SUM(P3:P68)</f>
        <v>3076733913</v>
      </c>
      <c r="Q70" s="47">
        <f t="shared" si="25"/>
        <v>4254.027521527766</v>
      </c>
      <c r="R70" s="20">
        <f>SUM(R3:R68)</f>
        <v>212565157</v>
      </c>
      <c r="S70" s="47">
        <f>R70/$C70</f>
        <v>293.901927682191</v>
      </c>
      <c r="T70" s="20">
        <f>SUM(T3:T68)</f>
        <v>235590732</v>
      </c>
      <c r="U70" s="47">
        <f>T70/$C70</f>
        <v>325.73809958354764</v>
      </c>
      <c r="V70" s="22">
        <f>SUM(V3:V68)</f>
        <v>3524889802</v>
      </c>
      <c r="W70" s="54">
        <f>V70/$C70</f>
        <v>4873.6675487935045</v>
      </c>
      <c r="X70" s="20">
        <f>SUM(X3:X68)</f>
        <v>267296846</v>
      </c>
      <c r="Y70" s="47">
        <f>X70/$C70</f>
        <v>369.57636619048407</v>
      </c>
      <c r="Z70" s="20">
        <f>SUM(Z3:Z68)</f>
        <v>118065654</v>
      </c>
      <c r="AA70" s="47">
        <f>Z70/$C70</f>
        <v>163.24276185893714</v>
      </c>
      <c r="AB70" s="20">
        <f>SUM(AB3:AB68)</f>
        <v>53667923</v>
      </c>
      <c r="AC70" s="47">
        <f>AB70/$C70</f>
        <v>74.20362888730345</v>
      </c>
      <c r="AD70" s="20">
        <f>SUM(AD3:AD68)</f>
        <v>461177881</v>
      </c>
      <c r="AE70" s="47">
        <f>AD70/$C70</f>
        <v>637.6448056832197</v>
      </c>
      <c r="AF70" s="20">
        <f>SUM(AF3:AF68)</f>
        <v>271779055</v>
      </c>
      <c r="AG70" s="47">
        <f t="shared" si="26"/>
        <v>375.7736653337979</v>
      </c>
      <c r="AH70" s="20">
        <f>SUM(AH3:AH68)</f>
        <v>317692457</v>
      </c>
      <c r="AI70" s="47">
        <f>AH70/$C70</f>
        <v>439.2555526980914</v>
      </c>
      <c r="AJ70" s="20">
        <f>SUM(AJ3:AJ68)</f>
        <v>86013</v>
      </c>
      <c r="AK70" s="47">
        <f>AJ70/$C70</f>
        <v>0.11892535381858606</v>
      </c>
      <c r="AL70" s="20">
        <f>SUM(AL3:AL68)</f>
        <v>7903159</v>
      </c>
      <c r="AM70" s="47">
        <f>AL70/$C70</f>
        <v>10.927254954013263</v>
      </c>
      <c r="AN70" s="20">
        <f>SUM(AN3:AN68)</f>
        <v>58291969</v>
      </c>
      <c r="AO70" s="47">
        <f t="shared" si="27"/>
        <v>80.5970381001366</v>
      </c>
      <c r="AP70" s="23">
        <f>SUM(X70:AN70)</f>
        <v>1555963027.742961</v>
      </c>
      <c r="AQ70" s="60">
        <f>AP70/$C70</f>
        <v>2151.342862160023</v>
      </c>
      <c r="AR70" s="20">
        <f>SUM(AR3:AR68)</f>
        <v>323320549</v>
      </c>
      <c r="AS70" s="47">
        <f>AR70/$C70</f>
        <v>447.0372000353957</v>
      </c>
      <c r="AT70" s="20">
        <f>SUM(AT3:AT68)</f>
        <v>306901392</v>
      </c>
      <c r="AU70" s="47">
        <f>AT70/$C70</f>
        <v>424.33535199349603</v>
      </c>
      <c r="AV70" s="24">
        <f>SUM(AV3:AV68)</f>
        <v>5711072700</v>
      </c>
    </row>
    <row r="71" ht="13.5" thickTop="1"/>
  </sheetData>
  <mergeCells count="5">
    <mergeCell ref="C1:C2"/>
    <mergeCell ref="P1:P2"/>
    <mergeCell ref="AV1:AV2"/>
    <mergeCell ref="V1:V2"/>
    <mergeCell ref="AP1:AP2"/>
  </mergeCells>
  <printOptions horizontalCentered="1"/>
  <pageMargins left="0.25" right="0.25" top="0.87" bottom="0.53" header="0.36" footer="0.5"/>
  <pageSetup horizontalDpi="600" verticalDpi="600" orientation="portrait" paperSize="5" scale="95" r:id="rId1"/>
  <headerFooter alignWithMargins="0">
    <oddHeader>&amp;C&amp;12Expenditures by Group (per pupil) - FY 2002-2003</oddHeader>
  </headerFooter>
  <colBreaks count="5" manualBreakCount="5">
    <brk id="9" max="65535" man="1"/>
    <brk id="17" max="65535" man="1"/>
    <brk id="25" max="65535" man="1"/>
    <brk id="33" max="69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2005-01-31T19:19:27Z</cp:lastPrinted>
  <dcterms:created xsi:type="dcterms:W3CDTF">2003-04-30T19:33:38Z</dcterms:created>
  <dcterms:modified xsi:type="dcterms:W3CDTF">2005-01-31T19:49:32Z</dcterms:modified>
  <cp:category/>
  <cp:version/>
  <cp:contentType/>
  <cp:contentStatus/>
</cp:coreProperties>
</file>