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5" yWindow="0" windowWidth="9015" windowHeight="9480" activeTab="0"/>
  </bookViews>
  <sheets>
    <sheet name="Expend by Group" sheetId="1" r:id="rId1"/>
  </sheets>
  <definedNames>
    <definedName name="_xlnm.Print_Titles" localSheetId="0">'Expend by Group'!$A:$B</definedName>
  </definedNames>
  <calcPr fullCalcOnLoad="1"/>
</workbook>
</file>

<file path=xl/sharedStrings.xml><?xml version="1.0" encoding="utf-8"?>
<sst xmlns="http://schemas.openxmlformats.org/spreadsheetml/2006/main" count="138" uniqueCount="116">
  <si>
    <t>LEA</t>
  </si>
  <si>
    <t>Other Instructional Programs</t>
  </si>
  <si>
    <t>Special Programs</t>
  </si>
  <si>
    <t>Instructional Staff Services</t>
  </si>
  <si>
    <t>School Administration</t>
  </si>
  <si>
    <t>Business Services</t>
  </si>
  <si>
    <t>Student Transportation Services</t>
  </si>
  <si>
    <t>Central Services</t>
  </si>
  <si>
    <t>Food Service Operations</t>
  </si>
  <si>
    <t>Enterprise Operations</t>
  </si>
  <si>
    <t>Community Service Operations</t>
  </si>
  <si>
    <t>Total</t>
  </si>
  <si>
    <t xml:space="preserve">Pupil Support Programs </t>
  </si>
  <si>
    <t>Operations &amp; Maintenance</t>
  </si>
  <si>
    <t>Debt Service</t>
  </si>
  <si>
    <t>Total Instruction</t>
  </si>
  <si>
    <t>Total Support</t>
  </si>
  <si>
    <t>Group Code 1211</t>
  </si>
  <si>
    <t>Group Code 1212</t>
  </si>
  <si>
    <t>Group Code 1213</t>
  </si>
  <si>
    <t>Group Code 1214</t>
  </si>
  <si>
    <t>Group Code 1215</t>
  </si>
  <si>
    <t>Group Code 1217</t>
  </si>
  <si>
    <t>Regular Education</t>
  </si>
  <si>
    <t>Special Education</t>
  </si>
  <si>
    <t>Vocational Education</t>
  </si>
  <si>
    <t>Adult Education</t>
  </si>
  <si>
    <r>
      <t xml:space="preserve">Classroom Instruction </t>
    </r>
    <r>
      <rPr>
        <sz val="10"/>
        <rFont val="Arial Narrow"/>
        <family val="2"/>
      </rPr>
      <t>(subset of Instruction)</t>
    </r>
  </si>
  <si>
    <t>Total Expenditures</t>
  </si>
  <si>
    <t>Per Pupil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</si>
  <si>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</si>
  <si>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</si>
  <si>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</si>
  <si>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</si>
  <si>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</si>
  <si>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</si>
  <si>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</si>
  <si>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</si>
  <si>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</si>
  <si>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</si>
  <si>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</si>
  <si>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</si>
  <si>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</si>
  <si>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</si>
  <si>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</si>
  <si>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</si>
  <si>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</si>
  <si>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</si>
  <si>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</si>
  <si>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</si>
  <si>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</si>
  <si>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</si>
  <si>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</si>
  <si>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</si>
  <si>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</si>
  <si>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</si>
  <si>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</si>
  <si>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</si>
  <si>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</si>
  <si>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</si>
  <si>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</si>
  <si>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</si>
  <si>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</si>
  <si>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</si>
  <si>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</si>
  <si>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</si>
  <si>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</si>
  <si>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</si>
  <si>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</si>
  <si>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</si>
  <si>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</si>
  <si>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</si>
  <si>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</si>
  <si>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</si>
  <si>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</si>
  <si>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</si>
  <si>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</si>
  <si>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</si>
  <si>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</si>
  <si>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</si>
  <si>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</si>
  <si>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</si>
  <si>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</si>
  <si>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</si>
  <si>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</si>
  <si>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</si>
  <si>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</si>
  <si>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</si>
  <si>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</si>
  <si>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</si>
  <si>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</si>
  <si>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</si>
  <si>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</si>
  <si>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</si>
  <si>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</si>
  <si>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</si>
  <si>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State Total</t>
  </si>
  <si>
    <t>DISTRICT</t>
  </si>
  <si>
    <t>General Administration</t>
  </si>
  <si>
    <t>Facility Acquisition &amp; Construction</t>
  </si>
  <si>
    <t>Group Code 1221</t>
  </si>
  <si>
    <t>Group Code 1222</t>
  </si>
  <si>
    <t>Group Code 1223</t>
  </si>
  <si>
    <t>Group Code 1231</t>
  </si>
  <si>
    <t>Group Code 1232</t>
  </si>
  <si>
    <t>Group Code 1233</t>
  </si>
  <si>
    <t>Group Code 1234</t>
  </si>
  <si>
    <t>Group Code 1241</t>
  </si>
  <si>
    <t>Group Code 1251</t>
  </si>
  <si>
    <t>Group Code 1261</t>
  </si>
  <si>
    <t>Group Code 1235</t>
  </si>
  <si>
    <t>Group Code 1271</t>
  </si>
  <si>
    <t>Group Code 1281</t>
  </si>
  <si>
    <t>ZACHARY COMMUNITY</t>
  </si>
  <si>
    <t>CITY OF BAKER</t>
  </si>
  <si>
    <t>Oct. 2003 Elementary Secondary Membership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</si>
</sst>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0.00000"/>
    <numFmt numFmtId="167" formatCode="0.0000"/>
    <numFmt numFmtId="168" formatCode="0.000"/>
    <numFmt numFmtId="169" formatCode="0.0"/>
    <numFmt numFmtId="170" formatCode="&quot;$&quot;#,##0"/>
    <numFmt numFmtId="171" formatCode="&quot;$&quot;#,##0.00"/>
    <numFmt numFmtId="172" formatCode="&quot;$&quot;#,##0.0"/>
  </numFmts>
  <fonts count="8">
    <font>
      <sz val="10"/>
      <name val="Arial"/>
      <family val="0"/>
    </font>
    <font>
      <sz val="10"/>
      <color indexed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double"/>
    </border>
    <border>
      <left style="thin">
        <color indexed="8"/>
      </left>
      <right style="thin"/>
      <top style="thin">
        <color indexed="22"/>
      </top>
      <bottom style="thin">
        <color indexed="22"/>
      </bottom>
    </border>
    <border>
      <left style="thin">
        <color indexed="8"/>
      </left>
      <right style="thin"/>
      <top style="thin">
        <color indexed="22"/>
      </top>
      <bottom style="thin"/>
    </border>
    <border>
      <left style="thin">
        <color indexed="8"/>
      </left>
      <right style="thin"/>
      <top>
        <color indexed="63"/>
      </top>
      <bottom style="thin">
        <color indexed="22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double"/>
    </border>
    <border>
      <left style="thin">
        <color indexed="22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4" fillId="2" borderId="1" xfId="19" applyFont="1" applyFill="1" applyBorder="1" applyAlignment="1">
      <alignment horizontal="center" wrapText="1"/>
      <protection/>
    </xf>
    <xf numFmtId="0" fontId="4" fillId="0" borderId="2" xfId="19" applyFont="1" applyFill="1" applyBorder="1" applyAlignment="1">
      <alignment horizontal="center" wrapText="1"/>
      <protection/>
    </xf>
    <xf numFmtId="0" fontId="4" fillId="3" borderId="2" xfId="19" applyFont="1" applyFill="1" applyBorder="1" applyAlignment="1">
      <alignment horizontal="center" wrapText="1"/>
      <protection/>
    </xf>
    <xf numFmtId="0" fontId="4" fillId="4" borderId="2" xfId="19" applyFont="1" applyFill="1" applyBorder="1" applyAlignment="1">
      <alignment horizontal="center" wrapText="1"/>
      <protection/>
    </xf>
    <xf numFmtId="0" fontId="5" fillId="5" borderId="2" xfId="19" applyFont="1" applyFill="1" applyBorder="1" applyAlignment="1">
      <alignment horizontal="center" wrapText="1"/>
      <protection/>
    </xf>
    <xf numFmtId="0" fontId="4" fillId="6" borderId="3" xfId="19" applyFont="1" applyFill="1" applyBorder="1" applyAlignment="1">
      <alignment horizontal="left" wrapText="1"/>
      <protection/>
    </xf>
    <xf numFmtId="0" fontId="4" fillId="2" borderId="4" xfId="19" applyFont="1" applyFill="1" applyBorder="1" applyAlignment="1">
      <alignment horizontal="center"/>
      <protection/>
    </xf>
    <xf numFmtId="3" fontId="2" fillId="2" borderId="3" xfId="0" applyNumberFormat="1" applyFont="1" applyFill="1" applyBorder="1" applyAlignment="1">
      <alignment/>
    </xf>
    <xf numFmtId="170" fontId="4" fillId="6" borderId="3" xfId="19" applyNumberFormat="1" applyFont="1" applyFill="1" applyBorder="1" applyAlignment="1">
      <alignment horizontal="right" wrapText="1"/>
      <protection/>
    </xf>
    <xf numFmtId="170" fontId="2" fillId="2" borderId="3" xfId="0" applyNumberFormat="1" applyFont="1" applyFill="1" applyBorder="1" applyAlignment="1">
      <alignment/>
    </xf>
    <xf numFmtId="0" fontId="4" fillId="0" borderId="5" xfId="19" applyFont="1" applyFill="1" applyBorder="1" applyAlignment="1">
      <alignment horizontal="left" wrapText="1"/>
      <protection/>
    </xf>
    <xf numFmtId="3" fontId="2" fillId="7" borderId="5" xfId="0" applyNumberFormat="1" applyFont="1" applyFill="1" applyBorder="1" applyAlignment="1">
      <alignment/>
    </xf>
    <xf numFmtId="170" fontId="4" fillId="0" borderId="6" xfId="19" applyNumberFormat="1" applyFont="1" applyFill="1" applyBorder="1" applyAlignment="1">
      <alignment horizontal="right" wrapText="1"/>
      <protection/>
    </xf>
    <xf numFmtId="170" fontId="4" fillId="0" borderId="7" xfId="19" applyNumberFormat="1" applyFont="1" applyFill="1" applyBorder="1" applyAlignment="1">
      <alignment horizontal="right" wrapText="1"/>
      <protection/>
    </xf>
    <xf numFmtId="170" fontId="4" fillId="8" borderId="6" xfId="19" applyNumberFormat="1" applyFont="1" applyFill="1" applyBorder="1" applyAlignment="1">
      <alignment horizontal="right" wrapText="1"/>
      <protection/>
    </xf>
    <xf numFmtId="170" fontId="4" fillId="8" borderId="7" xfId="19" applyNumberFormat="1" applyFont="1" applyFill="1" applyBorder="1" applyAlignment="1">
      <alignment horizontal="right" wrapText="1"/>
      <protection/>
    </xf>
    <xf numFmtId="170" fontId="4" fillId="9" borderId="6" xfId="19" applyNumberFormat="1" applyFont="1" applyFill="1" applyBorder="1" applyAlignment="1">
      <alignment horizontal="right" wrapText="1"/>
      <protection/>
    </xf>
    <xf numFmtId="170" fontId="4" fillId="9" borderId="7" xfId="19" applyNumberFormat="1" applyFont="1" applyFill="1" applyBorder="1" applyAlignment="1">
      <alignment horizontal="right" wrapText="1"/>
      <protection/>
    </xf>
    <xf numFmtId="170" fontId="2" fillId="5" borderId="5" xfId="0" applyNumberFormat="1" applyFont="1" applyFill="1" applyBorder="1" applyAlignment="1">
      <alignment/>
    </xf>
    <xf numFmtId="170" fontId="4" fillId="10" borderId="7" xfId="19" applyNumberFormat="1" applyFont="1" applyFill="1" applyBorder="1" applyAlignment="1">
      <alignment horizontal="right" wrapText="1"/>
      <protection/>
    </xf>
    <xf numFmtId="170" fontId="2" fillId="11" borderId="5" xfId="0" applyNumberFormat="1" applyFont="1" applyFill="1" applyBorder="1" applyAlignment="1">
      <alignment/>
    </xf>
    <xf numFmtId="170" fontId="4" fillId="12" borderId="7" xfId="19" applyNumberFormat="1" applyFont="1" applyFill="1" applyBorder="1" applyAlignment="1">
      <alignment horizontal="right" wrapText="1"/>
      <protection/>
    </xf>
    <xf numFmtId="0" fontId="4" fillId="0" borderId="1" xfId="19" applyFont="1" applyFill="1" applyBorder="1" applyAlignment="1">
      <alignment horizontal="left" wrapText="1"/>
      <protection/>
    </xf>
    <xf numFmtId="3" fontId="2" fillId="7" borderId="1" xfId="0" applyNumberFormat="1" applyFont="1" applyFill="1" applyBorder="1" applyAlignment="1">
      <alignment/>
    </xf>
    <xf numFmtId="170" fontId="4" fillId="0" borderId="8" xfId="19" applyNumberFormat="1" applyFont="1" applyFill="1" applyBorder="1" applyAlignment="1">
      <alignment horizontal="right" wrapText="1"/>
      <protection/>
    </xf>
    <xf numFmtId="170" fontId="4" fillId="8" borderId="1" xfId="19" applyNumberFormat="1" applyFont="1" applyFill="1" applyBorder="1" applyAlignment="1">
      <alignment horizontal="right" wrapText="1"/>
      <protection/>
    </xf>
    <xf numFmtId="170" fontId="4" fillId="8" borderId="8" xfId="19" applyNumberFormat="1" applyFont="1" applyFill="1" applyBorder="1" applyAlignment="1">
      <alignment horizontal="right" wrapText="1"/>
      <protection/>
    </xf>
    <xf numFmtId="170" fontId="4" fillId="9" borderId="1" xfId="19" applyNumberFormat="1" applyFont="1" applyFill="1" applyBorder="1" applyAlignment="1">
      <alignment horizontal="right" wrapText="1"/>
      <protection/>
    </xf>
    <xf numFmtId="170" fontId="4" fillId="9" borderId="8" xfId="19" applyNumberFormat="1" applyFont="1" applyFill="1" applyBorder="1" applyAlignment="1">
      <alignment horizontal="right" wrapText="1"/>
      <protection/>
    </xf>
    <xf numFmtId="170" fontId="2" fillId="5" borderId="1" xfId="0" applyNumberFormat="1" applyFont="1" applyFill="1" applyBorder="1" applyAlignment="1">
      <alignment/>
    </xf>
    <xf numFmtId="170" fontId="4" fillId="10" borderId="8" xfId="19" applyNumberFormat="1" applyFont="1" applyFill="1" applyBorder="1" applyAlignment="1">
      <alignment horizontal="right" wrapText="1"/>
      <protection/>
    </xf>
    <xf numFmtId="170" fontId="2" fillId="11" borderId="1" xfId="0" applyNumberFormat="1" applyFont="1" applyFill="1" applyBorder="1" applyAlignment="1">
      <alignment/>
    </xf>
    <xf numFmtId="170" fontId="4" fillId="12" borderId="8" xfId="19" applyNumberFormat="1" applyFont="1" applyFill="1" applyBorder="1" applyAlignment="1">
      <alignment horizontal="right" wrapText="1"/>
      <protection/>
    </xf>
    <xf numFmtId="170" fontId="4" fillId="10" borderId="6" xfId="19" applyNumberFormat="1" applyFont="1" applyFill="1" applyBorder="1" applyAlignment="1">
      <alignment horizontal="right" wrapText="1"/>
      <protection/>
    </xf>
    <xf numFmtId="170" fontId="4" fillId="12" borderId="6" xfId="19" applyNumberFormat="1" applyFont="1" applyFill="1" applyBorder="1" applyAlignment="1">
      <alignment horizontal="right" wrapText="1"/>
      <protection/>
    </xf>
    <xf numFmtId="0" fontId="4" fillId="2" borderId="9" xfId="19" applyFont="1" applyFill="1" applyBorder="1" applyAlignment="1">
      <alignment horizontal="center"/>
      <protection/>
    </xf>
    <xf numFmtId="0" fontId="6" fillId="0" borderId="10" xfId="0" applyFont="1" applyBorder="1" applyAlignment="1">
      <alignment horizontal="left"/>
    </xf>
    <xf numFmtId="0" fontId="4" fillId="0" borderId="11" xfId="19" applyFont="1" applyFill="1" applyBorder="1" applyAlignment="1">
      <alignment horizontal="right" wrapText="1"/>
      <protection/>
    </xf>
    <xf numFmtId="0" fontId="4" fillId="0" borderId="12" xfId="19" applyFont="1" applyFill="1" applyBorder="1" applyAlignment="1">
      <alignment horizontal="right" wrapText="1"/>
      <protection/>
    </xf>
    <xf numFmtId="0" fontId="4" fillId="0" borderId="13" xfId="19" applyFont="1" applyFill="1" applyBorder="1" applyAlignment="1">
      <alignment horizontal="right" wrapText="1"/>
      <protection/>
    </xf>
    <xf numFmtId="0" fontId="4" fillId="6" borderId="14" xfId="19" applyFont="1" applyFill="1" applyBorder="1" applyAlignment="1">
      <alignment horizontal="left" wrapText="1"/>
      <protection/>
    </xf>
    <xf numFmtId="0" fontId="6" fillId="0" borderId="15" xfId="0" applyFont="1" applyBorder="1" applyAlignment="1">
      <alignment horizontal="left"/>
    </xf>
    <xf numFmtId="0" fontId="5" fillId="11" borderId="9" xfId="19" applyFont="1" applyFill="1" applyBorder="1" applyAlignment="1">
      <alignment horizontal="center" wrapText="1"/>
      <protection/>
    </xf>
    <xf numFmtId="170" fontId="4" fillId="6" borderId="16" xfId="19" applyNumberFormat="1" applyFont="1" applyFill="1" applyBorder="1" applyAlignment="1">
      <alignment horizontal="right" wrapText="1"/>
      <protection/>
    </xf>
    <xf numFmtId="3" fontId="3" fillId="7" borderId="10" xfId="0" applyNumberFormat="1" applyFont="1" applyFill="1" applyBorder="1" applyAlignment="1">
      <alignment/>
    </xf>
    <xf numFmtId="170" fontId="3" fillId="0" borderId="10" xfId="0" applyNumberFormat="1" applyFont="1" applyBorder="1" applyAlignment="1">
      <alignment/>
    </xf>
    <xf numFmtId="170" fontId="3" fillId="3" borderId="10" xfId="0" applyNumberFormat="1" applyFont="1" applyFill="1" applyBorder="1" applyAlignment="1">
      <alignment/>
    </xf>
    <xf numFmtId="170" fontId="3" fillId="4" borderId="10" xfId="0" applyNumberFormat="1" applyFont="1" applyFill="1" applyBorder="1" applyAlignment="1">
      <alignment/>
    </xf>
    <xf numFmtId="170" fontId="3" fillId="5" borderId="10" xfId="0" applyNumberFormat="1" applyFont="1" applyFill="1" applyBorder="1" applyAlignment="1">
      <alignment/>
    </xf>
    <xf numFmtId="170" fontId="3" fillId="11" borderId="10" xfId="0" applyNumberFormat="1" applyFont="1" applyFill="1" applyBorder="1" applyAlignment="1">
      <alignment/>
    </xf>
    <xf numFmtId="170" fontId="5" fillId="12" borderId="10" xfId="19" applyNumberFormat="1" applyFont="1" applyFill="1" applyBorder="1" applyAlignment="1">
      <alignment horizontal="right" wrapText="1"/>
      <protection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3" fillId="11" borderId="18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4" borderId="1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3"/>
  <sheetViews>
    <sheetView tabSelected="1" workbookViewId="0" topLeftCell="A1">
      <pane xSplit="3" ySplit="3" topLeftCell="AR5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Q73" sqref="AQ73"/>
    </sheetView>
  </sheetViews>
  <sheetFormatPr defaultColWidth="9.140625" defaultRowHeight="12.75"/>
  <cols>
    <col min="1" max="1" width="4.28125" style="1" bestFit="1" customWidth="1"/>
    <col min="2" max="2" width="18.140625" style="1" customWidth="1"/>
    <col min="3" max="3" width="10.28125" style="1" bestFit="1" customWidth="1"/>
    <col min="4" max="4" width="13.421875" style="1" bestFit="1" customWidth="1"/>
    <col min="5" max="5" width="7.7109375" style="1" bestFit="1" customWidth="1"/>
    <col min="6" max="6" width="13.57421875" style="1" bestFit="1" customWidth="1"/>
    <col min="7" max="7" width="7.28125" style="1" bestFit="1" customWidth="1"/>
    <col min="8" max="8" width="13.57421875" style="1" bestFit="1" customWidth="1"/>
    <col min="9" max="9" width="7.28125" style="1" bestFit="1" customWidth="1"/>
    <col min="10" max="10" width="13.57421875" style="1" bestFit="1" customWidth="1"/>
    <col min="11" max="11" width="7.28125" style="1" customWidth="1"/>
    <col min="12" max="12" width="11.8515625" style="1" bestFit="1" customWidth="1"/>
    <col min="13" max="13" width="7.28125" style="1" bestFit="1" customWidth="1"/>
    <col min="14" max="14" width="12.00390625" style="1" bestFit="1" customWidth="1"/>
    <col min="15" max="15" width="7.28125" style="1" bestFit="1" customWidth="1"/>
    <col min="16" max="16" width="13.28125" style="1" bestFit="1" customWidth="1"/>
    <col min="17" max="17" width="7.7109375" style="1" bestFit="1" customWidth="1"/>
    <col min="18" max="18" width="12.7109375" style="1" bestFit="1" customWidth="1"/>
    <col min="19" max="19" width="7.28125" style="1" bestFit="1" customWidth="1"/>
    <col min="20" max="20" width="12.28125" style="1" bestFit="1" customWidth="1"/>
    <col min="21" max="21" width="6.140625" style="1" bestFit="1" customWidth="1"/>
    <col min="22" max="22" width="13.7109375" style="1" bestFit="1" customWidth="1"/>
    <col min="23" max="23" width="7.7109375" style="1" bestFit="1" customWidth="1"/>
    <col min="24" max="24" width="12.57421875" style="1" bestFit="1" customWidth="1"/>
    <col min="25" max="25" width="10.140625" style="1" customWidth="1"/>
    <col min="26" max="27" width="11.8515625" style="1" customWidth="1"/>
    <col min="28" max="28" width="9.7109375" style="1" bestFit="1" customWidth="1"/>
    <col min="29" max="29" width="9.140625" style="1" customWidth="1"/>
    <col min="30" max="30" width="12.00390625" style="1" customWidth="1"/>
    <col min="31" max="31" width="11.28125" style="1" customWidth="1"/>
    <col min="32" max="32" width="13.00390625" style="1" customWidth="1"/>
    <col min="33" max="33" width="12.421875" style="1" customWidth="1"/>
    <col min="34" max="34" width="10.421875" style="1" bestFit="1" customWidth="1"/>
    <col min="35" max="35" width="9.140625" style="1" customWidth="1"/>
    <col min="36" max="38" width="11.00390625" style="1" customWidth="1"/>
    <col min="39" max="39" width="9.28125" style="1" bestFit="1" customWidth="1"/>
    <col min="40" max="40" width="15.421875" style="1" bestFit="1" customWidth="1"/>
    <col min="41" max="41" width="9.28125" style="1" bestFit="1" customWidth="1"/>
    <col min="42" max="42" width="18.421875" style="1" bestFit="1" customWidth="1"/>
    <col min="43" max="43" width="9.28125" style="1" bestFit="1" customWidth="1"/>
    <col min="44" max="44" width="12.7109375" style="1" customWidth="1"/>
    <col min="45" max="45" width="9.28125" style="1" bestFit="1" customWidth="1"/>
    <col min="46" max="46" width="17.00390625" style="1" bestFit="1" customWidth="1"/>
    <col min="47" max="47" width="7.57421875" style="1" bestFit="1" customWidth="1"/>
    <col min="48" max="48" width="17.7109375" style="1" bestFit="1" customWidth="1"/>
    <col min="49" max="49" width="9.421875" style="1" bestFit="1" customWidth="1"/>
    <col min="54" max="16384" width="9.140625" style="1" customWidth="1"/>
  </cols>
  <sheetData>
    <row r="1" spans="2:49" ht="4.5" customHeight="1">
      <c r="B1" s="56"/>
      <c r="C1" s="56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</row>
    <row r="2" spans="1:49" ht="51" customHeight="1">
      <c r="A2" s="2"/>
      <c r="B2" s="2"/>
      <c r="C2" s="65" t="s">
        <v>115</v>
      </c>
      <c r="D2" s="57" t="s">
        <v>23</v>
      </c>
      <c r="E2" s="3"/>
      <c r="F2" s="57" t="s">
        <v>24</v>
      </c>
      <c r="G2" s="3"/>
      <c r="H2" s="57" t="s">
        <v>25</v>
      </c>
      <c r="I2" s="3"/>
      <c r="J2" s="57" t="s">
        <v>1</v>
      </c>
      <c r="K2" s="3"/>
      <c r="L2" s="57" t="s">
        <v>26</v>
      </c>
      <c r="M2" s="3"/>
      <c r="N2" s="57" t="s">
        <v>2</v>
      </c>
      <c r="O2" s="3"/>
      <c r="P2" s="67" t="s">
        <v>27</v>
      </c>
      <c r="Q2" s="3"/>
      <c r="R2" s="57" t="s">
        <v>12</v>
      </c>
      <c r="S2" s="3"/>
      <c r="T2" s="57" t="s">
        <v>3</v>
      </c>
      <c r="U2" s="3"/>
      <c r="V2" s="61" t="s">
        <v>15</v>
      </c>
      <c r="W2" s="3"/>
      <c r="X2" s="57" t="s">
        <v>4</v>
      </c>
      <c r="Y2" s="3"/>
      <c r="Z2" s="57" t="s">
        <v>98</v>
      </c>
      <c r="AA2" s="3"/>
      <c r="AB2" s="57" t="s">
        <v>5</v>
      </c>
      <c r="AC2" s="3"/>
      <c r="AD2" s="57" t="s">
        <v>13</v>
      </c>
      <c r="AE2" s="3"/>
      <c r="AF2" s="57" t="s">
        <v>6</v>
      </c>
      <c r="AG2" s="3"/>
      <c r="AH2" s="57" t="s">
        <v>8</v>
      </c>
      <c r="AI2" s="3"/>
      <c r="AJ2" s="57" t="s">
        <v>9</v>
      </c>
      <c r="AK2" s="3"/>
      <c r="AL2" s="57" t="s">
        <v>10</v>
      </c>
      <c r="AM2" s="3"/>
      <c r="AN2" s="57" t="s">
        <v>7</v>
      </c>
      <c r="AO2" s="3"/>
      <c r="AP2" s="63" t="s">
        <v>16</v>
      </c>
      <c r="AQ2" s="3"/>
      <c r="AR2" s="57" t="s">
        <v>99</v>
      </c>
      <c r="AS2" s="3"/>
      <c r="AT2" s="57" t="s">
        <v>14</v>
      </c>
      <c r="AU2" s="3"/>
      <c r="AV2" s="58" t="s">
        <v>28</v>
      </c>
      <c r="AW2" s="55"/>
    </row>
    <row r="3" spans="1:49" ht="25.5">
      <c r="A3" s="39" t="s">
        <v>0</v>
      </c>
      <c r="B3" s="10" t="s">
        <v>97</v>
      </c>
      <c r="C3" s="66"/>
      <c r="D3" s="4" t="s">
        <v>17</v>
      </c>
      <c r="E3" s="5" t="s">
        <v>29</v>
      </c>
      <c r="F3" s="4" t="s">
        <v>18</v>
      </c>
      <c r="G3" s="5" t="s">
        <v>29</v>
      </c>
      <c r="H3" s="4" t="s">
        <v>19</v>
      </c>
      <c r="I3" s="5" t="s">
        <v>29</v>
      </c>
      <c r="J3" s="4" t="s">
        <v>20</v>
      </c>
      <c r="K3" s="5" t="s">
        <v>29</v>
      </c>
      <c r="L3" s="4" t="s">
        <v>21</v>
      </c>
      <c r="M3" s="5" t="s">
        <v>29</v>
      </c>
      <c r="N3" s="4" t="s">
        <v>22</v>
      </c>
      <c r="O3" s="5" t="s">
        <v>29</v>
      </c>
      <c r="P3" s="68"/>
      <c r="Q3" s="6" t="s">
        <v>29</v>
      </c>
      <c r="R3" s="4" t="s">
        <v>100</v>
      </c>
      <c r="S3" s="5" t="s">
        <v>29</v>
      </c>
      <c r="T3" s="4" t="s">
        <v>101</v>
      </c>
      <c r="U3" s="5" t="s">
        <v>29</v>
      </c>
      <c r="V3" s="62"/>
      <c r="W3" s="7" t="s">
        <v>29</v>
      </c>
      <c r="X3" s="4" t="s">
        <v>102</v>
      </c>
      <c r="Y3" s="5" t="s">
        <v>29</v>
      </c>
      <c r="Z3" s="4" t="s">
        <v>103</v>
      </c>
      <c r="AA3" s="5" t="s">
        <v>29</v>
      </c>
      <c r="AB3" s="4" t="s">
        <v>104</v>
      </c>
      <c r="AC3" s="5" t="s">
        <v>29</v>
      </c>
      <c r="AD3" s="4" t="s">
        <v>105</v>
      </c>
      <c r="AE3" s="5" t="s">
        <v>29</v>
      </c>
      <c r="AF3" s="4" t="s">
        <v>106</v>
      </c>
      <c r="AG3" s="5" t="s">
        <v>29</v>
      </c>
      <c r="AH3" s="4" t="s">
        <v>107</v>
      </c>
      <c r="AI3" s="5" t="s">
        <v>29</v>
      </c>
      <c r="AJ3" s="4" t="s">
        <v>108</v>
      </c>
      <c r="AK3" s="5" t="s">
        <v>29</v>
      </c>
      <c r="AL3" s="4" t="s">
        <v>109</v>
      </c>
      <c r="AM3" s="5" t="s">
        <v>29</v>
      </c>
      <c r="AN3" s="4" t="s">
        <v>110</v>
      </c>
      <c r="AO3" s="5" t="s">
        <v>29</v>
      </c>
      <c r="AP3" s="64"/>
      <c r="AQ3" s="8" t="s">
        <v>29</v>
      </c>
      <c r="AR3" s="4" t="s">
        <v>111</v>
      </c>
      <c r="AS3" s="5" t="s">
        <v>29</v>
      </c>
      <c r="AT3" s="4" t="s">
        <v>112</v>
      </c>
      <c r="AU3" s="5" t="s">
        <v>29</v>
      </c>
      <c r="AV3" s="59" t="s">
        <v>11</v>
      </c>
      <c r="AW3" s="46" t="s">
        <v>29</v>
      </c>
    </row>
    <row r="4" spans="1:49" ht="12.75">
      <c r="A4" s="41">
        <v>1</v>
      </c>
      <c r="B4" s="14" t="s">
        <v>30</v>
      </c>
      <c r="C4" s="15">
        <v>9650</v>
      </c>
      <c r="D4" s="16">
        <v>28591620</v>
      </c>
      <c r="E4" s="17">
        <f aca="true" t="shared" si="0" ref="E4:E35">D4/C4</f>
        <v>2962.8621761658032</v>
      </c>
      <c r="F4" s="16">
        <v>7414028</v>
      </c>
      <c r="G4" s="17">
        <f aca="true" t="shared" si="1" ref="G4:G35">F4/C4</f>
        <v>768.2930569948187</v>
      </c>
      <c r="H4" s="16">
        <v>1407933</v>
      </c>
      <c r="I4" s="17">
        <f>H4/$C4</f>
        <v>145.899792746114</v>
      </c>
      <c r="J4" s="16">
        <v>181247</v>
      </c>
      <c r="K4" s="17">
        <f aca="true" t="shared" si="2" ref="K4:K35">J4/$C4</f>
        <v>18.782072538860103</v>
      </c>
      <c r="L4" s="16">
        <v>273873</v>
      </c>
      <c r="M4" s="17">
        <f aca="true" t="shared" si="3" ref="M4:M35">L4/$C4</f>
        <v>28.38062176165803</v>
      </c>
      <c r="N4" s="16">
        <v>2093693</v>
      </c>
      <c r="O4" s="17">
        <f aca="true" t="shared" si="4" ref="O4:O35">N4/$C4</f>
        <v>216.96300518134714</v>
      </c>
      <c r="P4" s="18">
        <f>D4+F4+H4+J4+L4+N4</f>
        <v>39962394</v>
      </c>
      <c r="Q4" s="19">
        <f aca="true" t="shared" si="5" ref="Q4:Q35">P4/$C4</f>
        <v>4141.180725388601</v>
      </c>
      <c r="R4" s="16">
        <v>2822428</v>
      </c>
      <c r="S4" s="17">
        <f aca="true" t="shared" si="6" ref="S4:S35">R4/$C4</f>
        <v>292.47958549222795</v>
      </c>
      <c r="T4" s="16">
        <v>2382383</v>
      </c>
      <c r="U4" s="17">
        <f aca="true" t="shared" si="7" ref="U4:U35">T4/$C4</f>
        <v>246.87906735751295</v>
      </c>
      <c r="V4" s="20">
        <f>P4+R4+T4</f>
        <v>45167205</v>
      </c>
      <c r="W4" s="21">
        <f aca="true" t="shared" si="8" ref="W4:W35">V4/$C4</f>
        <v>4680.539378238342</v>
      </c>
      <c r="X4" s="16">
        <v>3616059</v>
      </c>
      <c r="Y4" s="17">
        <f aca="true" t="shared" si="9" ref="Y4:Y35">X4/$C4</f>
        <v>374.7211398963731</v>
      </c>
      <c r="Z4" s="16">
        <v>1106216</v>
      </c>
      <c r="AA4" s="17">
        <f aca="true" t="shared" si="10" ref="AA4:AA35">Z4/$C4</f>
        <v>114.63378238341969</v>
      </c>
      <c r="AB4" s="16">
        <v>485822</v>
      </c>
      <c r="AC4" s="17">
        <f aca="true" t="shared" si="11" ref="AC4:AC35">AB4/$C4</f>
        <v>50.344248704663215</v>
      </c>
      <c r="AD4" s="16">
        <v>6107946</v>
      </c>
      <c r="AE4" s="17">
        <f aca="true" t="shared" si="12" ref="AE4:AE35">AD4/$C4</f>
        <v>632.9477720207254</v>
      </c>
      <c r="AF4" s="16">
        <v>2812585</v>
      </c>
      <c r="AG4" s="17">
        <f aca="true" t="shared" si="13" ref="AG4:AG35">AF4/$C4</f>
        <v>291.459585492228</v>
      </c>
      <c r="AH4" s="16">
        <v>4204083</v>
      </c>
      <c r="AI4" s="17">
        <f aca="true" t="shared" si="14" ref="AI4:AI35">AH4/$C4</f>
        <v>435.6562694300518</v>
      </c>
      <c r="AJ4" s="16">
        <v>0</v>
      </c>
      <c r="AK4" s="17">
        <f aca="true" t="shared" si="15" ref="AK4:AK67">AJ4/$C4</f>
        <v>0</v>
      </c>
      <c r="AL4" s="16">
        <v>463559</v>
      </c>
      <c r="AM4" s="17">
        <f aca="true" t="shared" si="16" ref="AM4:AM67">AL4/$C4</f>
        <v>48.03720207253886</v>
      </c>
      <c r="AN4" s="16">
        <v>369160</v>
      </c>
      <c r="AO4" s="17">
        <f aca="true" t="shared" si="17" ref="AO4:AO35">AN4/$C4</f>
        <v>38.254922279792744</v>
      </c>
      <c r="AP4" s="22">
        <f>X4+Z4+AB4+AD4+AF4+AH4+AJ4+AL4+AN4</f>
        <v>19165430</v>
      </c>
      <c r="AQ4" s="23">
        <f aca="true" t="shared" si="18" ref="AQ4:AQ35">AP4/$C4</f>
        <v>1986.0549222797927</v>
      </c>
      <c r="AR4" s="16">
        <v>117550</v>
      </c>
      <c r="AS4" s="17">
        <f aca="true" t="shared" si="19" ref="AS4:AS35">AR4/$C4</f>
        <v>12.181347150259068</v>
      </c>
      <c r="AT4" s="16">
        <v>1110539</v>
      </c>
      <c r="AU4" s="17">
        <f aca="true" t="shared" si="20" ref="AU4:AU35">AT4/$C4</f>
        <v>115.08176165803108</v>
      </c>
      <c r="AV4" s="24">
        <f>V4+AP4+AR4+AT4</f>
        <v>65560724</v>
      </c>
      <c r="AW4" s="25">
        <f aca="true" t="shared" si="21" ref="AW4:AW35">AV4/$C4</f>
        <v>6793.857409326425</v>
      </c>
    </row>
    <row r="5" spans="1:49" ht="12.75">
      <c r="A5" s="41">
        <v>2</v>
      </c>
      <c r="B5" s="14" t="s">
        <v>31</v>
      </c>
      <c r="C5" s="15">
        <v>4281</v>
      </c>
      <c r="D5" s="17">
        <v>12401990</v>
      </c>
      <c r="E5" s="17">
        <f t="shared" si="0"/>
        <v>2896.984349451063</v>
      </c>
      <c r="F5" s="17">
        <v>2838894</v>
      </c>
      <c r="G5" s="17">
        <f t="shared" si="1"/>
        <v>663.1380518570428</v>
      </c>
      <c r="H5" s="17">
        <v>899395</v>
      </c>
      <c r="I5" s="17">
        <f>H5/$C5</f>
        <v>210.08993225881804</v>
      </c>
      <c r="J5" s="17">
        <v>431223</v>
      </c>
      <c r="K5" s="17">
        <f t="shared" si="2"/>
        <v>100.72950245269797</v>
      </c>
      <c r="L5" s="17">
        <v>138818</v>
      </c>
      <c r="M5" s="17">
        <f t="shared" si="3"/>
        <v>32.42653585610839</v>
      </c>
      <c r="N5" s="17">
        <v>844437</v>
      </c>
      <c r="O5" s="17">
        <f t="shared" si="4"/>
        <v>197.2522775052558</v>
      </c>
      <c r="P5" s="18">
        <f aca="true" t="shared" si="22" ref="P5:P68">D5+F5+H5+J5+L5+N5</f>
        <v>17554757</v>
      </c>
      <c r="Q5" s="19">
        <f t="shared" si="5"/>
        <v>4100.620649380986</v>
      </c>
      <c r="R5" s="17">
        <v>1739243</v>
      </c>
      <c r="S5" s="17">
        <f t="shared" si="6"/>
        <v>406.2702639570194</v>
      </c>
      <c r="T5" s="17">
        <v>1553496</v>
      </c>
      <c r="U5" s="17">
        <f t="shared" si="7"/>
        <v>362.88156972669935</v>
      </c>
      <c r="V5" s="20">
        <f aca="true" t="shared" si="23" ref="V5:V68">P5+R5+T5</f>
        <v>20847496</v>
      </c>
      <c r="W5" s="21">
        <f t="shared" si="8"/>
        <v>4869.772483064705</v>
      </c>
      <c r="X5" s="17">
        <v>2030613</v>
      </c>
      <c r="Y5" s="17">
        <f t="shared" si="9"/>
        <v>474.3314646110722</v>
      </c>
      <c r="Z5" s="17">
        <v>2504705</v>
      </c>
      <c r="AA5" s="17">
        <f t="shared" si="10"/>
        <v>585.0747488904461</v>
      </c>
      <c r="AB5" s="17">
        <v>156968</v>
      </c>
      <c r="AC5" s="17">
        <f t="shared" si="11"/>
        <v>36.66619948610138</v>
      </c>
      <c r="AD5" s="17">
        <v>2456637</v>
      </c>
      <c r="AE5" s="17">
        <f t="shared" si="12"/>
        <v>573.8465311843028</v>
      </c>
      <c r="AF5" s="17">
        <v>2078841</v>
      </c>
      <c r="AG5" s="17">
        <f t="shared" si="13"/>
        <v>485.5970567624387</v>
      </c>
      <c r="AH5" s="17">
        <v>1899394</v>
      </c>
      <c r="AI5" s="17">
        <f t="shared" si="14"/>
        <v>443.6799813127774</v>
      </c>
      <c r="AJ5" s="17">
        <v>0</v>
      </c>
      <c r="AK5" s="17">
        <f t="shared" si="15"/>
        <v>0</v>
      </c>
      <c r="AL5" s="17">
        <v>9202</v>
      </c>
      <c r="AM5" s="17">
        <f t="shared" si="16"/>
        <v>2.149497780892315</v>
      </c>
      <c r="AN5" s="17">
        <v>71041</v>
      </c>
      <c r="AO5" s="17">
        <f t="shared" si="17"/>
        <v>16.594487269329594</v>
      </c>
      <c r="AP5" s="22">
        <f aca="true" t="shared" si="24" ref="AP5:AP68">X5+Z5+AB5+AD5+AF5+AH5+AJ5+AL5+AN5</f>
        <v>11207401</v>
      </c>
      <c r="AQ5" s="23">
        <f t="shared" si="18"/>
        <v>2617.9399672973605</v>
      </c>
      <c r="AR5" s="17">
        <v>1429315</v>
      </c>
      <c r="AS5" s="17">
        <f t="shared" si="19"/>
        <v>333.87409483765475</v>
      </c>
      <c r="AT5" s="17">
        <v>1278144</v>
      </c>
      <c r="AU5" s="17">
        <f t="shared" si="20"/>
        <v>298.56201822004203</v>
      </c>
      <c r="AV5" s="24">
        <f aca="true" t="shared" si="25" ref="AV5:AV68">V5+AP5+AR5+AT5</f>
        <v>34762356</v>
      </c>
      <c r="AW5" s="25">
        <f t="shared" si="21"/>
        <v>8120.148563419762</v>
      </c>
    </row>
    <row r="6" spans="1:49" ht="12.75">
      <c r="A6" s="41">
        <v>3</v>
      </c>
      <c r="B6" s="14" t="s">
        <v>32</v>
      </c>
      <c r="C6" s="15">
        <v>15810</v>
      </c>
      <c r="D6" s="17">
        <v>49652905</v>
      </c>
      <c r="E6" s="17">
        <f t="shared" si="0"/>
        <v>3140.601201771031</v>
      </c>
      <c r="F6" s="17">
        <v>16135344</v>
      </c>
      <c r="G6" s="17">
        <f t="shared" si="1"/>
        <v>1020.5783681214422</v>
      </c>
      <c r="H6" s="17">
        <v>1924781</v>
      </c>
      <c r="I6" s="17">
        <f>H6/$C6</f>
        <v>121.74452877925364</v>
      </c>
      <c r="J6" s="17">
        <v>2112462</v>
      </c>
      <c r="K6" s="17">
        <f t="shared" si="2"/>
        <v>133.61555977229602</v>
      </c>
      <c r="L6" s="17">
        <v>317753</v>
      </c>
      <c r="M6" s="17">
        <f t="shared" si="3"/>
        <v>20.098228969006957</v>
      </c>
      <c r="N6" s="17">
        <v>3972634</v>
      </c>
      <c r="O6" s="17">
        <f t="shared" si="4"/>
        <v>251.27349778621127</v>
      </c>
      <c r="P6" s="18">
        <f t="shared" si="22"/>
        <v>74115879</v>
      </c>
      <c r="Q6" s="19">
        <f t="shared" si="5"/>
        <v>4687.911385199241</v>
      </c>
      <c r="R6" s="17">
        <v>4694872</v>
      </c>
      <c r="S6" s="17">
        <f t="shared" si="6"/>
        <v>296.9558507273877</v>
      </c>
      <c r="T6" s="17">
        <v>4642517</v>
      </c>
      <c r="U6" s="17">
        <f t="shared" si="7"/>
        <v>293.64433902593294</v>
      </c>
      <c r="V6" s="20">
        <f t="shared" si="23"/>
        <v>83453268</v>
      </c>
      <c r="W6" s="21">
        <f t="shared" si="8"/>
        <v>5278.511574952562</v>
      </c>
      <c r="X6" s="17">
        <v>5464994</v>
      </c>
      <c r="Y6" s="17">
        <f t="shared" si="9"/>
        <v>345.66691967109426</v>
      </c>
      <c r="Z6" s="17">
        <v>2410992</v>
      </c>
      <c r="AA6" s="17">
        <f t="shared" si="10"/>
        <v>152.4979127134725</v>
      </c>
      <c r="AB6" s="17">
        <v>1192228</v>
      </c>
      <c r="AC6" s="17">
        <f t="shared" si="11"/>
        <v>75.40974067046173</v>
      </c>
      <c r="AD6" s="17">
        <v>10054841</v>
      </c>
      <c r="AE6" s="17">
        <f t="shared" si="12"/>
        <v>635.9798228969007</v>
      </c>
      <c r="AF6" s="17">
        <v>5018522</v>
      </c>
      <c r="AG6" s="17">
        <f t="shared" si="13"/>
        <v>317.4270714737508</v>
      </c>
      <c r="AH6" s="17">
        <v>5882227</v>
      </c>
      <c r="AI6" s="17">
        <f t="shared" si="14"/>
        <v>372.0573687539532</v>
      </c>
      <c r="AJ6" s="17">
        <v>0</v>
      </c>
      <c r="AK6" s="17">
        <f t="shared" si="15"/>
        <v>0</v>
      </c>
      <c r="AL6" s="17">
        <v>0</v>
      </c>
      <c r="AM6" s="17">
        <f t="shared" si="16"/>
        <v>0</v>
      </c>
      <c r="AN6" s="17">
        <v>2787830</v>
      </c>
      <c r="AO6" s="17">
        <f t="shared" si="17"/>
        <v>176.33333333333334</v>
      </c>
      <c r="AP6" s="22">
        <f t="shared" si="24"/>
        <v>32811634</v>
      </c>
      <c r="AQ6" s="23">
        <f t="shared" si="18"/>
        <v>2075.3721695129666</v>
      </c>
      <c r="AR6" s="17">
        <v>14667610</v>
      </c>
      <c r="AS6" s="17">
        <f t="shared" si="19"/>
        <v>927.7425679949399</v>
      </c>
      <c r="AT6" s="17">
        <v>5090509</v>
      </c>
      <c r="AU6" s="17">
        <f t="shared" si="20"/>
        <v>321.98032890575587</v>
      </c>
      <c r="AV6" s="24">
        <f t="shared" si="25"/>
        <v>136023021</v>
      </c>
      <c r="AW6" s="25">
        <f t="shared" si="21"/>
        <v>8603.606641366225</v>
      </c>
    </row>
    <row r="7" spans="1:49" ht="12.75">
      <c r="A7" s="41">
        <v>4</v>
      </c>
      <c r="B7" s="14" t="s">
        <v>33</v>
      </c>
      <c r="C7" s="15">
        <v>4431</v>
      </c>
      <c r="D7" s="17">
        <v>12286037</v>
      </c>
      <c r="E7" s="17">
        <f t="shared" si="0"/>
        <v>2772.745881290905</v>
      </c>
      <c r="F7" s="17">
        <v>5273479</v>
      </c>
      <c r="G7" s="17">
        <f t="shared" si="1"/>
        <v>1190.132927104491</v>
      </c>
      <c r="H7" s="17">
        <v>850117</v>
      </c>
      <c r="I7" s="17">
        <f>H7/$C7</f>
        <v>191.85669149176258</v>
      </c>
      <c r="J7" s="17">
        <v>1491118</v>
      </c>
      <c r="K7" s="17">
        <f t="shared" si="2"/>
        <v>336.5195215526969</v>
      </c>
      <c r="L7" s="17">
        <v>40943</v>
      </c>
      <c r="M7" s="17">
        <f t="shared" si="3"/>
        <v>9.240126382306476</v>
      </c>
      <c r="N7" s="17">
        <v>2083735</v>
      </c>
      <c r="O7" s="17">
        <f t="shared" si="4"/>
        <v>470.2629203340104</v>
      </c>
      <c r="P7" s="18">
        <f t="shared" si="22"/>
        <v>22025429</v>
      </c>
      <c r="Q7" s="19">
        <f t="shared" si="5"/>
        <v>4970.758068156172</v>
      </c>
      <c r="R7" s="17">
        <v>1379790</v>
      </c>
      <c r="S7" s="17">
        <f t="shared" si="6"/>
        <v>311.3947190250508</v>
      </c>
      <c r="T7" s="17">
        <v>1728450</v>
      </c>
      <c r="U7" s="17">
        <f t="shared" si="7"/>
        <v>390.08124576844955</v>
      </c>
      <c r="V7" s="20">
        <f t="shared" si="23"/>
        <v>25133669</v>
      </c>
      <c r="W7" s="21">
        <f t="shared" si="8"/>
        <v>5672.234032949673</v>
      </c>
      <c r="X7" s="17">
        <v>2074481</v>
      </c>
      <c r="Y7" s="17">
        <f t="shared" si="9"/>
        <v>468.1744527194764</v>
      </c>
      <c r="Z7" s="17">
        <v>1177394</v>
      </c>
      <c r="AA7" s="17">
        <f t="shared" si="10"/>
        <v>265.71744527194767</v>
      </c>
      <c r="AB7" s="17">
        <v>256278</v>
      </c>
      <c r="AC7" s="17">
        <f t="shared" si="11"/>
        <v>57.83750846310088</v>
      </c>
      <c r="AD7" s="17">
        <v>3028269</v>
      </c>
      <c r="AE7" s="17">
        <f t="shared" si="12"/>
        <v>683.427894380501</v>
      </c>
      <c r="AF7" s="17">
        <v>2149263</v>
      </c>
      <c r="AG7" s="17">
        <f t="shared" si="13"/>
        <v>485.0514556533514</v>
      </c>
      <c r="AH7" s="17">
        <v>1925160</v>
      </c>
      <c r="AI7" s="17">
        <f t="shared" si="14"/>
        <v>434.4752877454299</v>
      </c>
      <c r="AJ7" s="17">
        <v>0</v>
      </c>
      <c r="AK7" s="17">
        <f t="shared" si="15"/>
        <v>0</v>
      </c>
      <c r="AL7" s="17">
        <v>10000</v>
      </c>
      <c r="AM7" s="17">
        <f t="shared" si="16"/>
        <v>2.256826901376664</v>
      </c>
      <c r="AN7" s="17">
        <v>523693</v>
      </c>
      <c r="AO7" s="17">
        <f t="shared" si="17"/>
        <v>118.18844504626495</v>
      </c>
      <c r="AP7" s="22">
        <f t="shared" si="24"/>
        <v>11144538</v>
      </c>
      <c r="AQ7" s="23">
        <f t="shared" si="18"/>
        <v>2515.1293161814488</v>
      </c>
      <c r="AR7" s="17">
        <v>847871</v>
      </c>
      <c r="AS7" s="17">
        <f t="shared" si="19"/>
        <v>191.34980816971338</v>
      </c>
      <c r="AT7" s="17">
        <v>311585</v>
      </c>
      <c r="AU7" s="17">
        <f t="shared" si="20"/>
        <v>70.3193410065448</v>
      </c>
      <c r="AV7" s="24">
        <f t="shared" si="25"/>
        <v>37437663</v>
      </c>
      <c r="AW7" s="25">
        <f t="shared" si="21"/>
        <v>8449.03249830738</v>
      </c>
    </row>
    <row r="8" spans="1:49" ht="12.75">
      <c r="A8" s="42">
        <v>5</v>
      </c>
      <c r="B8" s="26" t="s">
        <v>34</v>
      </c>
      <c r="C8" s="27">
        <v>6585</v>
      </c>
      <c r="D8" s="28">
        <v>15568408</v>
      </c>
      <c r="E8" s="28">
        <f t="shared" si="0"/>
        <v>2364.222930903569</v>
      </c>
      <c r="F8" s="28">
        <v>5176594</v>
      </c>
      <c r="G8" s="28">
        <f t="shared" si="1"/>
        <v>786.1190584662111</v>
      </c>
      <c r="H8" s="28">
        <v>1662174</v>
      </c>
      <c r="I8" s="28">
        <f aca="true" t="shared" si="26" ref="I8:I39">H8/C8</f>
        <v>252.41822323462415</v>
      </c>
      <c r="J8" s="28">
        <v>722833</v>
      </c>
      <c r="K8" s="28">
        <f t="shared" si="2"/>
        <v>109.76962794229308</v>
      </c>
      <c r="L8" s="28">
        <v>81123</v>
      </c>
      <c r="M8" s="28">
        <f t="shared" si="3"/>
        <v>12.319362186788155</v>
      </c>
      <c r="N8" s="28">
        <v>3104938</v>
      </c>
      <c r="O8" s="28">
        <f t="shared" si="4"/>
        <v>471.5167805618831</v>
      </c>
      <c r="P8" s="29">
        <f t="shared" si="22"/>
        <v>26316070</v>
      </c>
      <c r="Q8" s="30">
        <f t="shared" si="5"/>
        <v>3996.365983295368</v>
      </c>
      <c r="R8" s="28">
        <v>1255898</v>
      </c>
      <c r="S8" s="28">
        <f t="shared" si="6"/>
        <v>190.72103264996204</v>
      </c>
      <c r="T8" s="28">
        <v>1536940</v>
      </c>
      <c r="U8" s="28">
        <f t="shared" si="7"/>
        <v>233.40015186028853</v>
      </c>
      <c r="V8" s="31">
        <f t="shared" si="23"/>
        <v>29108908</v>
      </c>
      <c r="W8" s="32">
        <f t="shared" si="8"/>
        <v>4420.487167805619</v>
      </c>
      <c r="X8" s="28">
        <v>2430776</v>
      </c>
      <c r="Y8" s="28">
        <f t="shared" si="9"/>
        <v>369.138344722855</v>
      </c>
      <c r="Z8" s="28">
        <v>1211075</v>
      </c>
      <c r="AA8" s="28">
        <f t="shared" si="10"/>
        <v>183.91419893697798</v>
      </c>
      <c r="AB8" s="28">
        <v>532780</v>
      </c>
      <c r="AC8" s="28">
        <f t="shared" si="11"/>
        <v>80.9081245254366</v>
      </c>
      <c r="AD8" s="28">
        <v>3009334</v>
      </c>
      <c r="AE8" s="28">
        <f t="shared" si="12"/>
        <v>456.99832953682613</v>
      </c>
      <c r="AF8" s="28">
        <v>3366224</v>
      </c>
      <c r="AG8" s="28">
        <f t="shared" si="13"/>
        <v>511.19574791192105</v>
      </c>
      <c r="AH8" s="28">
        <v>3607800</v>
      </c>
      <c r="AI8" s="28">
        <f t="shared" si="14"/>
        <v>547.881548974943</v>
      </c>
      <c r="AJ8" s="28">
        <v>27108</v>
      </c>
      <c r="AK8" s="28">
        <f t="shared" si="15"/>
        <v>4.116628701594533</v>
      </c>
      <c r="AL8" s="28">
        <v>20980</v>
      </c>
      <c r="AM8" s="28">
        <f t="shared" si="16"/>
        <v>3.186028853454822</v>
      </c>
      <c r="AN8" s="28">
        <v>35192</v>
      </c>
      <c r="AO8" s="28">
        <f t="shared" si="17"/>
        <v>5.344267274107821</v>
      </c>
      <c r="AP8" s="33">
        <f t="shared" si="24"/>
        <v>14241269</v>
      </c>
      <c r="AQ8" s="34">
        <f t="shared" si="18"/>
        <v>2162.683219438117</v>
      </c>
      <c r="AR8" s="28">
        <v>2082346</v>
      </c>
      <c r="AS8" s="28">
        <f t="shared" si="19"/>
        <v>316.2256643887623</v>
      </c>
      <c r="AT8" s="28">
        <v>399224</v>
      </c>
      <c r="AU8" s="28">
        <f t="shared" si="20"/>
        <v>60.626271829916476</v>
      </c>
      <c r="AV8" s="35">
        <f t="shared" si="25"/>
        <v>45831747</v>
      </c>
      <c r="AW8" s="36">
        <f t="shared" si="21"/>
        <v>6960.0223234624145</v>
      </c>
    </row>
    <row r="9" spans="1:49" ht="12.75">
      <c r="A9" s="43">
        <v>6</v>
      </c>
      <c r="B9" s="14" t="s">
        <v>35</v>
      </c>
      <c r="C9" s="15">
        <v>6127</v>
      </c>
      <c r="D9" s="16">
        <v>16467765</v>
      </c>
      <c r="E9" s="16">
        <f t="shared" si="0"/>
        <v>2687.737065448017</v>
      </c>
      <c r="F9" s="16">
        <v>4212240</v>
      </c>
      <c r="G9" s="16">
        <f t="shared" si="1"/>
        <v>687.4881671291007</v>
      </c>
      <c r="H9" s="16">
        <v>1393363</v>
      </c>
      <c r="I9" s="16">
        <f t="shared" si="26"/>
        <v>227.413579239432</v>
      </c>
      <c r="J9" s="16">
        <v>855316</v>
      </c>
      <c r="K9" s="16">
        <f t="shared" si="2"/>
        <v>139.59784560143626</v>
      </c>
      <c r="L9" s="16">
        <v>90272</v>
      </c>
      <c r="M9" s="16">
        <f t="shared" si="3"/>
        <v>14.733474783744084</v>
      </c>
      <c r="N9" s="16">
        <v>852322</v>
      </c>
      <c r="O9" s="16">
        <f t="shared" si="4"/>
        <v>139.10918883629836</v>
      </c>
      <c r="P9" s="18">
        <f t="shared" si="22"/>
        <v>23871278</v>
      </c>
      <c r="Q9" s="18">
        <f t="shared" si="5"/>
        <v>3896.0793210380284</v>
      </c>
      <c r="R9" s="16">
        <v>1958616</v>
      </c>
      <c r="S9" s="16">
        <f t="shared" si="6"/>
        <v>319.66965888689407</v>
      </c>
      <c r="T9" s="16">
        <v>2461835</v>
      </c>
      <c r="U9" s="16">
        <f t="shared" si="7"/>
        <v>401.8010445568794</v>
      </c>
      <c r="V9" s="20">
        <f t="shared" si="23"/>
        <v>28291729</v>
      </c>
      <c r="W9" s="20">
        <f t="shared" si="8"/>
        <v>4617.550024481802</v>
      </c>
      <c r="X9" s="16">
        <v>2735125</v>
      </c>
      <c r="Y9" s="16">
        <f t="shared" si="9"/>
        <v>446.4052554267994</v>
      </c>
      <c r="Z9" s="16">
        <v>1207369</v>
      </c>
      <c r="AA9" s="16">
        <f t="shared" si="10"/>
        <v>197.05712420434145</v>
      </c>
      <c r="AB9" s="16">
        <v>419763</v>
      </c>
      <c r="AC9" s="16">
        <f t="shared" si="11"/>
        <v>68.51036396278766</v>
      </c>
      <c r="AD9" s="16">
        <v>3762024</v>
      </c>
      <c r="AE9" s="16">
        <f t="shared" si="12"/>
        <v>614.0075077525706</v>
      </c>
      <c r="AF9" s="16">
        <v>2338589</v>
      </c>
      <c r="AG9" s="16">
        <f t="shared" si="13"/>
        <v>381.6858168761221</v>
      </c>
      <c r="AH9" s="16">
        <v>2547261</v>
      </c>
      <c r="AI9" s="16">
        <f t="shared" si="14"/>
        <v>415.7435939285131</v>
      </c>
      <c r="AJ9" s="16">
        <v>0</v>
      </c>
      <c r="AK9" s="16">
        <f t="shared" si="15"/>
        <v>0</v>
      </c>
      <c r="AL9" s="16">
        <v>3000</v>
      </c>
      <c r="AM9" s="16">
        <f t="shared" si="16"/>
        <v>0.48963603721233884</v>
      </c>
      <c r="AN9" s="16">
        <v>486605</v>
      </c>
      <c r="AO9" s="16">
        <f t="shared" si="17"/>
        <v>79.41978129590338</v>
      </c>
      <c r="AP9" s="22">
        <f t="shared" si="24"/>
        <v>13499736</v>
      </c>
      <c r="AQ9" s="37">
        <f t="shared" si="18"/>
        <v>2203.31907948425</v>
      </c>
      <c r="AR9" s="16">
        <v>268686</v>
      </c>
      <c r="AS9" s="16">
        <f t="shared" si="19"/>
        <v>43.852782764811494</v>
      </c>
      <c r="AT9" s="16">
        <v>2774447</v>
      </c>
      <c r="AU9" s="16">
        <f t="shared" si="20"/>
        <v>452.82307817855394</v>
      </c>
      <c r="AV9" s="24">
        <f t="shared" si="25"/>
        <v>44834598</v>
      </c>
      <c r="AW9" s="38">
        <f t="shared" si="21"/>
        <v>7317.544964909417</v>
      </c>
    </row>
    <row r="10" spans="1:49" ht="12.75">
      <c r="A10" s="41">
        <v>7</v>
      </c>
      <c r="B10" s="14" t="s">
        <v>36</v>
      </c>
      <c r="C10" s="15">
        <v>2498</v>
      </c>
      <c r="D10" s="17">
        <v>9136161</v>
      </c>
      <c r="E10" s="17">
        <f t="shared" si="0"/>
        <v>3657.3903122498</v>
      </c>
      <c r="F10" s="17">
        <v>2273472</v>
      </c>
      <c r="G10" s="17">
        <f t="shared" si="1"/>
        <v>910.1168935148119</v>
      </c>
      <c r="H10" s="17">
        <v>130500</v>
      </c>
      <c r="I10" s="17">
        <f t="shared" si="26"/>
        <v>52.2417934347478</v>
      </c>
      <c r="J10" s="17">
        <v>68142</v>
      </c>
      <c r="K10" s="17">
        <f t="shared" si="2"/>
        <v>27.278622898318655</v>
      </c>
      <c r="L10" s="17">
        <v>80067</v>
      </c>
      <c r="M10" s="17">
        <f t="shared" si="3"/>
        <v>32.05244195356285</v>
      </c>
      <c r="N10" s="17">
        <v>1507849</v>
      </c>
      <c r="O10" s="17">
        <f t="shared" si="4"/>
        <v>603.6224979983987</v>
      </c>
      <c r="P10" s="18">
        <f t="shared" si="22"/>
        <v>13196191</v>
      </c>
      <c r="Q10" s="19">
        <f t="shared" si="5"/>
        <v>5282.70256204964</v>
      </c>
      <c r="R10" s="17">
        <v>416747</v>
      </c>
      <c r="S10" s="17">
        <f t="shared" si="6"/>
        <v>166.83226581265012</v>
      </c>
      <c r="T10" s="17">
        <v>837161</v>
      </c>
      <c r="U10" s="17">
        <f t="shared" si="7"/>
        <v>335.1325060048038</v>
      </c>
      <c r="V10" s="20">
        <f t="shared" si="23"/>
        <v>14450099</v>
      </c>
      <c r="W10" s="21">
        <f t="shared" si="8"/>
        <v>5784.6673338670935</v>
      </c>
      <c r="X10" s="17">
        <v>1113690</v>
      </c>
      <c r="Y10" s="17">
        <f t="shared" si="9"/>
        <v>445.8326661329063</v>
      </c>
      <c r="Z10" s="17">
        <v>1078788</v>
      </c>
      <c r="AA10" s="17">
        <f t="shared" si="10"/>
        <v>431.8606885508407</v>
      </c>
      <c r="AB10" s="17">
        <v>241824</v>
      </c>
      <c r="AC10" s="17">
        <f t="shared" si="11"/>
        <v>96.8070456365092</v>
      </c>
      <c r="AD10" s="17">
        <v>2114881</v>
      </c>
      <c r="AE10" s="17">
        <f t="shared" si="12"/>
        <v>846.6297037630104</v>
      </c>
      <c r="AF10" s="17">
        <v>1685756</v>
      </c>
      <c r="AG10" s="17">
        <f t="shared" si="13"/>
        <v>674.8422738190552</v>
      </c>
      <c r="AH10" s="17">
        <v>1479972</v>
      </c>
      <c r="AI10" s="17">
        <f t="shared" si="14"/>
        <v>592.4627702161729</v>
      </c>
      <c r="AJ10" s="17">
        <v>0</v>
      </c>
      <c r="AK10" s="17">
        <f t="shared" si="15"/>
        <v>0</v>
      </c>
      <c r="AL10" s="17">
        <v>9350</v>
      </c>
      <c r="AM10" s="17">
        <f t="shared" si="16"/>
        <v>3.7429943955164133</v>
      </c>
      <c r="AN10" s="17">
        <v>188651</v>
      </c>
      <c r="AO10" s="17">
        <f t="shared" si="17"/>
        <v>75.52081665332265</v>
      </c>
      <c r="AP10" s="22">
        <f t="shared" si="24"/>
        <v>7912912</v>
      </c>
      <c r="AQ10" s="23">
        <f t="shared" si="18"/>
        <v>3167.6989591673337</v>
      </c>
      <c r="AR10" s="17">
        <v>848951</v>
      </c>
      <c r="AS10" s="17">
        <f t="shared" si="19"/>
        <v>339.85228182546035</v>
      </c>
      <c r="AT10" s="17">
        <v>1101546</v>
      </c>
      <c r="AU10" s="17">
        <f t="shared" si="20"/>
        <v>440.97117694155327</v>
      </c>
      <c r="AV10" s="24">
        <f t="shared" si="25"/>
        <v>24313508</v>
      </c>
      <c r="AW10" s="25">
        <f t="shared" si="21"/>
        <v>9733.189751801441</v>
      </c>
    </row>
    <row r="11" spans="1:49" ht="12.75">
      <c r="A11" s="41">
        <v>8</v>
      </c>
      <c r="B11" s="14" t="s">
        <v>37</v>
      </c>
      <c r="C11" s="15">
        <v>18771</v>
      </c>
      <c r="D11" s="17">
        <v>45722454</v>
      </c>
      <c r="E11" s="17">
        <f t="shared" si="0"/>
        <v>2435.8027808854085</v>
      </c>
      <c r="F11" s="17">
        <v>14347187</v>
      </c>
      <c r="G11" s="17">
        <f t="shared" si="1"/>
        <v>764.3272601353151</v>
      </c>
      <c r="H11" s="17">
        <v>2892546</v>
      </c>
      <c r="I11" s="17">
        <f t="shared" si="26"/>
        <v>154.0965318842896</v>
      </c>
      <c r="J11" s="17">
        <v>7123659</v>
      </c>
      <c r="K11" s="17">
        <f t="shared" si="2"/>
        <v>379.5034361515103</v>
      </c>
      <c r="L11" s="17">
        <v>722057</v>
      </c>
      <c r="M11" s="17">
        <f t="shared" si="3"/>
        <v>38.466624047733205</v>
      </c>
      <c r="N11" s="17">
        <v>3197273</v>
      </c>
      <c r="O11" s="17">
        <f t="shared" si="4"/>
        <v>170.3304565553247</v>
      </c>
      <c r="P11" s="18">
        <f t="shared" si="22"/>
        <v>74005176</v>
      </c>
      <c r="Q11" s="19">
        <f t="shared" si="5"/>
        <v>3942.527089659581</v>
      </c>
      <c r="R11" s="17">
        <v>5627222</v>
      </c>
      <c r="S11" s="17">
        <f t="shared" si="6"/>
        <v>299.7827499866816</v>
      </c>
      <c r="T11" s="17">
        <v>7655059</v>
      </c>
      <c r="U11" s="17">
        <f t="shared" si="7"/>
        <v>407.81306270310586</v>
      </c>
      <c r="V11" s="20">
        <f t="shared" si="23"/>
        <v>87287457</v>
      </c>
      <c r="W11" s="21">
        <f t="shared" si="8"/>
        <v>4650.122902349369</v>
      </c>
      <c r="X11" s="17">
        <v>7545221</v>
      </c>
      <c r="Y11" s="17">
        <f t="shared" si="9"/>
        <v>401.9615896862181</v>
      </c>
      <c r="Z11" s="17">
        <v>1253634</v>
      </c>
      <c r="AA11" s="17">
        <f t="shared" si="10"/>
        <v>66.78568003835704</v>
      </c>
      <c r="AB11" s="17">
        <v>1290274</v>
      </c>
      <c r="AC11" s="17">
        <f t="shared" si="11"/>
        <v>68.73762719087955</v>
      </c>
      <c r="AD11" s="17">
        <v>14036705</v>
      </c>
      <c r="AE11" s="17">
        <f t="shared" si="12"/>
        <v>747.7867455116935</v>
      </c>
      <c r="AF11" s="17">
        <v>6596203</v>
      </c>
      <c r="AG11" s="17">
        <f t="shared" si="13"/>
        <v>351.4039209418784</v>
      </c>
      <c r="AH11" s="17">
        <v>7853955</v>
      </c>
      <c r="AI11" s="17">
        <f t="shared" si="14"/>
        <v>418.40898194022697</v>
      </c>
      <c r="AJ11" s="17">
        <v>0</v>
      </c>
      <c r="AK11" s="17">
        <f t="shared" si="15"/>
        <v>0</v>
      </c>
      <c r="AL11" s="17">
        <v>200776</v>
      </c>
      <c r="AM11" s="17">
        <f t="shared" si="16"/>
        <v>10.696073730754888</v>
      </c>
      <c r="AN11" s="17">
        <v>941637</v>
      </c>
      <c r="AO11" s="17">
        <f t="shared" si="17"/>
        <v>50.16445580949337</v>
      </c>
      <c r="AP11" s="22">
        <f t="shared" si="24"/>
        <v>39718405</v>
      </c>
      <c r="AQ11" s="23">
        <f t="shared" si="18"/>
        <v>2115.945074849502</v>
      </c>
      <c r="AR11" s="17">
        <v>415335</v>
      </c>
      <c r="AS11" s="17">
        <f t="shared" si="19"/>
        <v>22.126418411379255</v>
      </c>
      <c r="AT11" s="17">
        <v>2466111</v>
      </c>
      <c r="AU11" s="17">
        <f t="shared" si="20"/>
        <v>131.37877577113633</v>
      </c>
      <c r="AV11" s="24">
        <f t="shared" si="25"/>
        <v>129887308</v>
      </c>
      <c r="AW11" s="25">
        <f t="shared" si="21"/>
        <v>6919.573171381387</v>
      </c>
    </row>
    <row r="12" spans="1:49" ht="12.75">
      <c r="A12" s="41">
        <v>9</v>
      </c>
      <c r="B12" s="14" t="s">
        <v>38</v>
      </c>
      <c r="C12" s="15">
        <v>44473</v>
      </c>
      <c r="D12" s="17">
        <v>124318460</v>
      </c>
      <c r="E12" s="17">
        <f t="shared" si="0"/>
        <v>2795.3693252085536</v>
      </c>
      <c r="F12" s="17">
        <v>49585237</v>
      </c>
      <c r="G12" s="17">
        <f t="shared" si="1"/>
        <v>1114.9514761765565</v>
      </c>
      <c r="H12" s="17">
        <v>3711498</v>
      </c>
      <c r="I12" s="17">
        <f t="shared" si="26"/>
        <v>83.45508510781822</v>
      </c>
      <c r="J12" s="17">
        <v>12223122</v>
      </c>
      <c r="K12" s="17">
        <f t="shared" si="2"/>
        <v>274.84365794976725</v>
      </c>
      <c r="L12" s="17">
        <v>495192</v>
      </c>
      <c r="M12" s="17">
        <f t="shared" si="3"/>
        <v>11.134665977109707</v>
      </c>
      <c r="N12" s="17">
        <v>12598946</v>
      </c>
      <c r="O12" s="17">
        <f t="shared" si="4"/>
        <v>283.2942684325321</v>
      </c>
      <c r="P12" s="18">
        <f t="shared" si="22"/>
        <v>202932455</v>
      </c>
      <c r="Q12" s="19">
        <f t="shared" si="5"/>
        <v>4563.048478852337</v>
      </c>
      <c r="R12" s="17">
        <v>13526929</v>
      </c>
      <c r="S12" s="17">
        <f t="shared" si="6"/>
        <v>304.16047939199063</v>
      </c>
      <c r="T12" s="17">
        <v>18770059</v>
      </c>
      <c r="U12" s="17">
        <f t="shared" si="7"/>
        <v>422.0551570615879</v>
      </c>
      <c r="V12" s="20">
        <f t="shared" si="23"/>
        <v>235229443</v>
      </c>
      <c r="W12" s="21">
        <f t="shared" si="8"/>
        <v>5289.264115305916</v>
      </c>
      <c r="X12" s="17">
        <v>20332998</v>
      </c>
      <c r="Y12" s="17">
        <f t="shared" si="9"/>
        <v>457.1987048321453</v>
      </c>
      <c r="Z12" s="17">
        <v>4400726</v>
      </c>
      <c r="AA12" s="17">
        <f t="shared" si="10"/>
        <v>98.95275785307939</v>
      </c>
      <c r="AB12" s="17">
        <v>3361187</v>
      </c>
      <c r="AC12" s="17">
        <f t="shared" si="11"/>
        <v>75.57814853956333</v>
      </c>
      <c r="AD12" s="17">
        <v>29834794</v>
      </c>
      <c r="AE12" s="17">
        <f t="shared" si="12"/>
        <v>670.8518426910709</v>
      </c>
      <c r="AF12" s="17">
        <v>21816760</v>
      </c>
      <c r="AG12" s="17">
        <f t="shared" si="13"/>
        <v>490.5619139702741</v>
      </c>
      <c r="AH12" s="17">
        <v>19473255</v>
      </c>
      <c r="AI12" s="17">
        <f t="shared" si="14"/>
        <v>437.86690801160256</v>
      </c>
      <c r="AJ12" s="17">
        <v>0</v>
      </c>
      <c r="AK12" s="17">
        <f t="shared" si="15"/>
        <v>0</v>
      </c>
      <c r="AL12" s="17">
        <v>710094</v>
      </c>
      <c r="AM12" s="17">
        <f t="shared" si="16"/>
        <v>15.96685629483057</v>
      </c>
      <c r="AN12" s="17">
        <v>4375453</v>
      </c>
      <c r="AO12" s="17">
        <f t="shared" si="17"/>
        <v>98.3844804712972</v>
      </c>
      <c r="AP12" s="22">
        <f t="shared" si="24"/>
        <v>104305267</v>
      </c>
      <c r="AQ12" s="23">
        <f t="shared" si="18"/>
        <v>2345.3616126638635</v>
      </c>
      <c r="AR12" s="17">
        <v>16937568</v>
      </c>
      <c r="AS12" s="17">
        <f t="shared" si="19"/>
        <v>380.8505835001012</v>
      </c>
      <c r="AT12" s="17">
        <v>8770394</v>
      </c>
      <c r="AU12" s="17">
        <f t="shared" si="20"/>
        <v>197.20715940008546</v>
      </c>
      <c r="AV12" s="24">
        <f t="shared" si="25"/>
        <v>365242672</v>
      </c>
      <c r="AW12" s="25">
        <f t="shared" si="21"/>
        <v>8212.683470869966</v>
      </c>
    </row>
    <row r="13" spans="1:49" ht="12.75">
      <c r="A13" s="42">
        <v>10</v>
      </c>
      <c r="B13" s="26" t="s">
        <v>39</v>
      </c>
      <c r="C13" s="27">
        <v>32149</v>
      </c>
      <c r="D13" s="28">
        <v>82714482</v>
      </c>
      <c r="E13" s="28">
        <f t="shared" si="0"/>
        <v>2572.8477402096487</v>
      </c>
      <c r="F13" s="28">
        <v>27591572</v>
      </c>
      <c r="G13" s="28">
        <f t="shared" si="1"/>
        <v>858.240442937572</v>
      </c>
      <c r="H13" s="28">
        <v>5181055</v>
      </c>
      <c r="I13" s="28">
        <f t="shared" si="26"/>
        <v>161.15757877383433</v>
      </c>
      <c r="J13" s="28">
        <v>2322747</v>
      </c>
      <c r="K13" s="28">
        <f t="shared" si="2"/>
        <v>72.24943233071014</v>
      </c>
      <c r="L13" s="28">
        <v>626519</v>
      </c>
      <c r="M13" s="28">
        <f t="shared" si="3"/>
        <v>19.487977853121404</v>
      </c>
      <c r="N13" s="28">
        <v>9695732</v>
      </c>
      <c r="O13" s="28">
        <f t="shared" si="4"/>
        <v>301.5873588603067</v>
      </c>
      <c r="P13" s="29">
        <f t="shared" si="22"/>
        <v>128132107</v>
      </c>
      <c r="Q13" s="30">
        <f t="shared" si="5"/>
        <v>3985.5705309651935</v>
      </c>
      <c r="R13" s="28">
        <v>11884594</v>
      </c>
      <c r="S13" s="28">
        <f t="shared" si="6"/>
        <v>369.6722759650378</v>
      </c>
      <c r="T13" s="28">
        <v>13275634</v>
      </c>
      <c r="U13" s="28">
        <f t="shared" si="7"/>
        <v>412.9408068680208</v>
      </c>
      <c r="V13" s="31">
        <f t="shared" si="23"/>
        <v>153292335</v>
      </c>
      <c r="W13" s="32">
        <f t="shared" si="8"/>
        <v>4768.183613798252</v>
      </c>
      <c r="X13" s="28">
        <v>11303924</v>
      </c>
      <c r="Y13" s="28">
        <f t="shared" si="9"/>
        <v>351.61043889390027</v>
      </c>
      <c r="Z13" s="28">
        <v>4326408</v>
      </c>
      <c r="AA13" s="28">
        <f t="shared" si="10"/>
        <v>134.57364148185013</v>
      </c>
      <c r="AB13" s="28">
        <v>2348521</v>
      </c>
      <c r="AC13" s="28">
        <f t="shared" si="11"/>
        <v>73.05113689383806</v>
      </c>
      <c r="AD13" s="28">
        <v>24452527</v>
      </c>
      <c r="AE13" s="28">
        <f t="shared" si="12"/>
        <v>760.5999253476002</v>
      </c>
      <c r="AF13" s="28">
        <v>10448086</v>
      </c>
      <c r="AG13" s="28">
        <f t="shared" si="13"/>
        <v>324.9894553485334</v>
      </c>
      <c r="AH13" s="28">
        <v>13195509</v>
      </c>
      <c r="AI13" s="28">
        <f t="shared" si="14"/>
        <v>410.4485053967464</v>
      </c>
      <c r="AJ13" s="28">
        <v>31399</v>
      </c>
      <c r="AK13" s="28">
        <f t="shared" si="15"/>
        <v>0.9766711250738748</v>
      </c>
      <c r="AL13" s="28">
        <v>121761</v>
      </c>
      <c r="AM13" s="28">
        <f t="shared" si="16"/>
        <v>3.787396186506579</v>
      </c>
      <c r="AN13" s="28">
        <v>2596656</v>
      </c>
      <c r="AO13" s="28">
        <f t="shared" si="17"/>
        <v>80.76941740023018</v>
      </c>
      <c r="AP13" s="33">
        <f t="shared" si="24"/>
        <v>68824791</v>
      </c>
      <c r="AQ13" s="34">
        <f t="shared" si="18"/>
        <v>2140.8065880742793</v>
      </c>
      <c r="AR13" s="28">
        <v>42390652</v>
      </c>
      <c r="AS13" s="28">
        <f t="shared" si="19"/>
        <v>1318.5682913932003</v>
      </c>
      <c r="AT13" s="28">
        <v>52954147</v>
      </c>
      <c r="AU13" s="28">
        <f t="shared" si="20"/>
        <v>1647.1475629101994</v>
      </c>
      <c r="AV13" s="35">
        <f t="shared" si="25"/>
        <v>317461925</v>
      </c>
      <c r="AW13" s="36">
        <f t="shared" si="21"/>
        <v>9874.70605617593</v>
      </c>
    </row>
    <row r="14" spans="1:49" ht="12.75">
      <c r="A14" s="41">
        <v>11</v>
      </c>
      <c r="B14" s="14" t="s">
        <v>40</v>
      </c>
      <c r="C14" s="15">
        <v>1841</v>
      </c>
      <c r="D14" s="17">
        <v>5100176</v>
      </c>
      <c r="E14" s="17">
        <f t="shared" si="0"/>
        <v>2770.3291689299294</v>
      </c>
      <c r="F14" s="17">
        <v>1454117</v>
      </c>
      <c r="G14" s="17">
        <f t="shared" si="1"/>
        <v>789.8517110266159</v>
      </c>
      <c r="H14" s="17">
        <v>291286</v>
      </c>
      <c r="I14" s="17">
        <f t="shared" si="26"/>
        <v>158.22161868549702</v>
      </c>
      <c r="J14" s="17">
        <v>345872</v>
      </c>
      <c r="K14" s="17">
        <f t="shared" si="2"/>
        <v>187.87180879956546</v>
      </c>
      <c r="L14" s="17">
        <v>88052</v>
      </c>
      <c r="M14" s="17">
        <f t="shared" si="3"/>
        <v>47.828354155350354</v>
      </c>
      <c r="N14" s="17">
        <v>846464</v>
      </c>
      <c r="O14" s="17">
        <f t="shared" si="4"/>
        <v>459.7848995111353</v>
      </c>
      <c r="P14" s="18">
        <f t="shared" si="22"/>
        <v>8125967</v>
      </c>
      <c r="Q14" s="19">
        <f t="shared" si="5"/>
        <v>4413.887561108093</v>
      </c>
      <c r="R14" s="17">
        <v>359714</v>
      </c>
      <c r="S14" s="17">
        <f t="shared" si="6"/>
        <v>195.39054861488322</v>
      </c>
      <c r="T14" s="17">
        <v>725424</v>
      </c>
      <c r="U14" s="17">
        <f t="shared" si="7"/>
        <v>394.0380228136882</v>
      </c>
      <c r="V14" s="20">
        <f t="shared" si="23"/>
        <v>9211105</v>
      </c>
      <c r="W14" s="21">
        <f t="shared" si="8"/>
        <v>5003.316132536665</v>
      </c>
      <c r="X14" s="17">
        <v>752853</v>
      </c>
      <c r="Y14" s="17">
        <f t="shared" si="9"/>
        <v>408.9369907658881</v>
      </c>
      <c r="Z14" s="17">
        <v>381024</v>
      </c>
      <c r="AA14" s="17">
        <f t="shared" si="10"/>
        <v>206.96577946768062</v>
      </c>
      <c r="AB14" s="17">
        <v>238704</v>
      </c>
      <c r="AC14" s="17">
        <f t="shared" si="11"/>
        <v>129.65996740901684</v>
      </c>
      <c r="AD14" s="17">
        <v>936650</v>
      </c>
      <c r="AE14" s="17">
        <f t="shared" si="12"/>
        <v>508.7724063009234</v>
      </c>
      <c r="AF14" s="17">
        <v>920841</v>
      </c>
      <c r="AG14" s="17">
        <f t="shared" si="13"/>
        <v>500.18522542096684</v>
      </c>
      <c r="AH14" s="17">
        <v>1213916</v>
      </c>
      <c r="AI14" s="17">
        <f t="shared" si="14"/>
        <v>659.378598587724</v>
      </c>
      <c r="AJ14" s="17">
        <v>0</v>
      </c>
      <c r="AK14" s="17">
        <f t="shared" si="15"/>
        <v>0</v>
      </c>
      <c r="AL14" s="17">
        <v>0</v>
      </c>
      <c r="AM14" s="17">
        <f t="shared" si="16"/>
        <v>0</v>
      </c>
      <c r="AN14" s="17">
        <v>6476</v>
      </c>
      <c r="AO14" s="17">
        <f t="shared" si="17"/>
        <v>3.5176534492123848</v>
      </c>
      <c r="AP14" s="22">
        <f t="shared" si="24"/>
        <v>4450464</v>
      </c>
      <c r="AQ14" s="23">
        <f t="shared" si="18"/>
        <v>2417.416621401412</v>
      </c>
      <c r="AR14" s="17">
        <v>1111170</v>
      </c>
      <c r="AS14" s="17">
        <f t="shared" si="19"/>
        <v>603.5687126561651</v>
      </c>
      <c r="AT14" s="17">
        <v>100627</v>
      </c>
      <c r="AU14" s="17">
        <f t="shared" si="20"/>
        <v>54.65888104291146</v>
      </c>
      <c r="AV14" s="24">
        <f t="shared" si="25"/>
        <v>14873366</v>
      </c>
      <c r="AW14" s="25">
        <f t="shared" si="21"/>
        <v>8078.960347637154</v>
      </c>
    </row>
    <row r="15" spans="1:49" ht="12.75">
      <c r="A15" s="41">
        <v>12</v>
      </c>
      <c r="B15" s="14" t="s">
        <v>41</v>
      </c>
      <c r="C15" s="15">
        <v>1819</v>
      </c>
      <c r="D15" s="17">
        <v>6690831</v>
      </c>
      <c r="E15" s="17">
        <f t="shared" si="0"/>
        <v>3678.3018141836174</v>
      </c>
      <c r="F15" s="17">
        <v>1947969</v>
      </c>
      <c r="G15" s="17">
        <f t="shared" si="1"/>
        <v>1070.9010445299616</v>
      </c>
      <c r="H15" s="17">
        <v>725916</v>
      </c>
      <c r="I15" s="17">
        <f t="shared" si="26"/>
        <v>399.07421660252885</v>
      </c>
      <c r="J15" s="17">
        <v>95713</v>
      </c>
      <c r="K15" s="17">
        <f t="shared" si="2"/>
        <v>52.61847168774052</v>
      </c>
      <c r="L15" s="17">
        <v>0</v>
      </c>
      <c r="M15" s="17">
        <f t="shared" si="3"/>
        <v>0</v>
      </c>
      <c r="N15" s="17">
        <v>574295</v>
      </c>
      <c r="O15" s="17">
        <f t="shared" si="4"/>
        <v>315.72017592083563</v>
      </c>
      <c r="P15" s="18">
        <f t="shared" si="22"/>
        <v>10034724</v>
      </c>
      <c r="Q15" s="19">
        <f t="shared" si="5"/>
        <v>5516.615722924684</v>
      </c>
      <c r="R15" s="17">
        <v>611600</v>
      </c>
      <c r="S15" s="17">
        <f t="shared" si="6"/>
        <v>336.2286970863112</v>
      </c>
      <c r="T15" s="17">
        <v>872942</v>
      </c>
      <c r="U15" s="17">
        <f t="shared" si="7"/>
        <v>479.90214403518416</v>
      </c>
      <c r="V15" s="20">
        <f t="shared" si="23"/>
        <v>11519266</v>
      </c>
      <c r="W15" s="21">
        <f t="shared" si="8"/>
        <v>6332.74656404618</v>
      </c>
      <c r="X15" s="17">
        <v>1099213</v>
      </c>
      <c r="Y15" s="17">
        <f t="shared" si="9"/>
        <v>604.2952171522815</v>
      </c>
      <c r="Z15" s="17">
        <v>746783</v>
      </c>
      <c r="AA15" s="17">
        <f t="shared" si="10"/>
        <v>410.5459043430456</v>
      </c>
      <c r="AB15" s="17">
        <v>218687</v>
      </c>
      <c r="AC15" s="17">
        <f t="shared" si="11"/>
        <v>120.22374931280923</v>
      </c>
      <c r="AD15" s="17">
        <v>2091280</v>
      </c>
      <c r="AE15" s="17">
        <f t="shared" si="12"/>
        <v>1149.686641011545</v>
      </c>
      <c r="AF15" s="17">
        <v>766098</v>
      </c>
      <c r="AG15" s="17">
        <f t="shared" si="13"/>
        <v>421.1643760307862</v>
      </c>
      <c r="AH15" s="17">
        <v>970906</v>
      </c>
      <c r="AI15" s="17">
        <f t="shared" si="14"/>
        <v>533.758108851017</v>
      </c>
      <c r="AJ15" s="17">
        <v>0</v>
      </c>
      <c r="AK15" s="17">
        <f t="shared" si="15"/>
        <v>0</v>
      </c>
      <c r="AL15" s="17">
        <v>6785</v>
      </c>
      <c r="AM15" s="17">
        <f t="shared" si="16"/>
        <v>3.730071467839472</v>
      </c>
      <c r="AN15" s="17">
        <v>3496</v>
      </c>
      <c r="AO15" s="17">
        <f t="shared" si="17"/>
        <v>1.9219351291918636</v>
      </c>
      <c r="AP15" s="22">
        <f t="shared" si="24"/>
        <v>5903248</v>
      </c>
      <c r="AQ15" s="23">
        <f t="shared" si="18"/>
        <v>3245.326003298516</v>
      </c>
      <c r="AR15" s="17">
        <v>807626</v>
      </c>
      <c r="AS15" s="17">
        <f t="shared" si="19"/>
        <v>443.99450247388677</v>
      </c>
      <c r="AT15" s="17">
        <v>1248980</v>
      </c>
      <c r="AU15" s="17">
        <f t="shared" si="20"/>
        <v>686.6300164925783</v>
      </c>
      <c r="AV15" s="24">
        <f t="shared" si="25"/>
        <v>19479120</v>
      </c>
      <c r="AW15" s="25">
        <f t="shared" si="21"/>
        <v>10708.69708631116</v>
      </c>
    </row>
    <row r="16" spans="1:49" ht="12.75">
      <c r="A16" s="41">
        <v>13</v>
      </c>
      <c r="B16" s="14" t="s">
        <v>42</v>
      </c>
      <c r="C16" s="15">
        <v>1800</v>
      </c>
      <c r="D16" s="17">
        <v>4694048</v>
      </c>
      <c r="E16" s="17">
        <f t="shared" si="0"/>
        <v>2607.8044444444445</v>
      </c>
      <c r="F16" s="17">
        <v>1081490</v>
      </c>
      <c r="G16" s="17">
        <f t="shared" si="1"/>
        <v>600.8277777777778</v>
      </c>
      <c r="H16" s="17">
        <v>599597</v>
      </c>
      <c r="I16" s="17">
        <f t="shared" si="26"/>
        <v>333.1094444444444</v>
      </c>
      <c r="J16" s="17">
        <v>173904</v>
      </c>
      <c r="K16" s="17">
        <f t="shared" si="2"/>
        <v>96.61333333333333</v>
      </c>
      <c r="L16" s="17">
        <v>44916</v>
      </c>
      <c r="M16" s="17">
        <f t="shared" si="3"/>
        <v>24.953333333333333</v>
      </c>
      <c r="N16" s="17">
        <v>698902</v>
      </c>
      <c r="O16" s="17">
        <f t="shared" si="4"/>
        <v>388.2788888888889</v>
      </c>
      <c r="P16" s="18">
        <f t="shared" si="22"/>
        <v>7292857</v>
      </c>
      <c r="Q16" s="19">
        <f t="shared" si="5"/>
        <v>4051.5872222222224</v>
      </c>
      <c r="R16" s="17">
        <v>550589</v>
      </c>
      <c r="S16" s="17">
        <f t="shared" si="6"/>
        <v>305.8827777777778</v>
      </c>
      <c r="T16" s="17">
        <v>1294346</v>
      </c>
      <c r="U16" s="17">
        <f t="shared" si="7"/>
        <v>719.0811111111111</v>
      </c>
      <c r="V16" s="20">
        <f t="shared" si="23"/>
        <v>9137792</v>
      </c>
      <c r="W16" s="21">
        <f t="shared" si="8"/>
        <v>5076.551111111111</v>
      </c>
      <c r="X16" s="17">
        <v>709229</v>
      </c>
      <c r="Y16" s="17">
        <f t="shared" si="9"/>
        <v>394.0161111111111</v>
      </c>
      <c r="Z16" s="17">
        <v>357830</v>
      </c>
      <c r="AA16" s="17">
        <f t="shared" si="10"/>
        <v>198.79444444444445</v>
      </c>
      <c r="AB16" s="17">
        <v>306863</v>
      </c>
      <c r="AC16" s="17">
        <f t="shared" si="11"/>
        <v>170.47944444444445</v>
      </c>
      <c r="AD16" s="17">
        <v>1152929</v>
      </c>
      <c r="AE16" s="17">
        <f t="shared" si="12"/>
        <v>640.5161111111111</v>
      </c>
      <c r="AF16" s="17">
        <v>1024861</v>
      </c>
      <c r="AG16" s="17">
        <f t="shared" si="13"/>
        <v>569.3672222222223</v>
      </c>
      <c r="AH16" s="17">
        <v>975458</v>
      </c>
      <c r="AI16" s="17">
        <f t="shared" si="14"/>
        <v>541.9211111111111</v>
      </c>
      <c r="AJ16" s="17">
        <v>0</v>
      </c>
      <c r="AK16" s="17">
        <f t="shared" si="15"/>
        <v>0</v>
      </c>
      <c r="AL16" s="17">
        <v>20287</v>
      </c>
      <c r="AM16" s="17">
        <f t="shared" si="16"/>
        <v>11.270555555555555</v>
      </c>
      <c r="AN16" s="17">
        <v>9592</v>
      </c>
      <c r="AO16" s="17">
        <f t="shared" si="17"/>
        <v>5.328888888888889</v>
      </c>
      <c r="AP16" s="22">
        <f t="shared" si="24"/>
        <v>4557049</v>
      </c>
      <c r="AQ16" s="23">
        <f t="shared" si="18"/>
        <v>2531.693888888889</v>
      </c>
      <c r="AR16" s="17">
        <v>660405</v>
      </c>
      <c r="AS16" s="17">
        <f t="shared" si="19"/>
        <v>366.89166666666665</v>
      </c>
      <c r="AT16" s="17">
        <v>389816</v>
      </c>
      <c r="AU16" s="17">
        <f t="shared" si="20"/>
        <v>216.56444444444443</v>
      </c>
      <c r="AV16" s="24">
        <f t="shared" si="25"/>
        <v>14745062</v>
      </c>
      <c r="AW16" s="25">
        <f t="shared" si="21"/>
        <v>8191.7011111111115</v>
      </c>
    </row>
    <row r="17" spans="1:49" ht="12.75">
      <c r="A17" s="41">
        <v>14</v>
      </c>
      <c r="B17" s="14" t="s">
        <v>43</v>
      </c>
      <c r="C17" s="15">
        <v>2833</v>
      </c>
      <c r="D17" s="17">
        <v>8605784</v>
      </c>
      <c r="E17" s="17">
        <f t="shared" si="0"/>
        <v>3037.692905047653</v>
      </c>
      <c r="F17" s="17">
        <v>2566956</v>
      </c>
      <c r="G17" s="17">
        <f t="shared" si="1"/>
        <v>906.0910695375926</v>
      </c>
      <c r="H17" s="17">
        <v>583876</v>
      </c>
      <c r="I17" s="17">
        <f t="shared" si="26"/>
        <v>206.0981291916696</v>
      </c>
      <c r="J17" s="17">
        <v>510382</v>
      </c>
      <c r="K17" s="17">
        <f t="shared" si="2"/>
        <v>180.1560183551006</v>
      </c>
      <c r="L17" s="17">
        <v>128175</v>
      </c>
      <c r="M17" s="17">
        <f t="shared" si="3"/>
        <v>45.24355806565478</v>
      </c>
      <c r="N17" s="17">
        <v>976282</v>
      </c>
      <c r="O17" s="17">
        <f t="shared" si="4"/>
        <v>344.6106600776562</v>
      </c>
      <c r="P17" s="18">
        <f t="shared" si="22"/>
        <v>13371455</v>
      </c>
      <c r="Q17" s="19">
        <f t="shared" si="5"/>
        <v>4719.892340275326</v>
      </c>
      <c r="R17" s="17">
        <v>653022</v>
      </c>
      <c r="S17" s="17">
        <f t="shared" si="6"/>
        <v>230.50547123190964</v>
      </c>
      <c r="T17" s="17">
        <v>1475471</v>
      </c>
      <c r="U17" s="17">
        <f t="shared" si="7"/>
        <v>520.8157430285916</v>
      </c>
      <c r="V17" s="20">
        <f t="shared" si="23"/>
        <v>15499948</v>
      </c>
      <c r="W17" s="21">
        <f t="shared" si="8"/>
        <v>5471.213554535828</v>
      </c>
      <c r="X17" s="17">
        <v>1254375</v>
      </c>
      <c r="Y17" s="17">
        <f t="shared" si="9"/>
        <v>442.7726791387222</v>
      </c>
      <c r="Z17" s="17">
        <v>611461</v>
      </c>
      <c r="AA17" s="17">
        <f t="shared" si="10"/>
        <v>215.83515707730322</v>
      </c>
      <c r="AB17" s="17">
        <v>238750</v>
      </c>
      <c r="AC17" s="17">
        <f t="shared" si="11"/>
        <v>84.27462054359336</v>
      </c>
      <c r="AD17" s="17">
        <v>1895987</v>
      </c>
      <c r="AE17" s="17">
        <f t="shared" si="12"/>
        <v>669.2506177197317</v>
      </c>
      <c r="AF17" s="17">
        <v>1043231</v>
      </c>
      <c r="AG17" s="17">
        <f t="shared" si="13"/>
        <v>368.2424991175432</v>
      </c>
      <c r="AH17" s="17">
        <v>1560112</v>
      </c>
      <c r="AI17" s="17">
        <f t="shared" si="14"/>
        <v>550.6925520649488</v>
      </c>
      <c r="AJ17" s="17">
        <v>0</v>
      </c>
      <c r="AK17" s="17">
        <f t="shared" si="15"/>
        <v>0</v>
      </c>
      <c r="AL17" s="17">
        <v>12958</v>
      </c>
      <c r="AM17" s="17">
        <f t="shared" si="16"/>
        <v>4.573949876456053</v>
      </c>
      <c r="AN17" s="17">
        <v>12671</v>
      </c>
      <c r="AO17" s="17">
        <f t="shared" si="17"/>
        <v>4.472643840451818</v>
      </c>
      <c r="AP17" s="22">
        <f t="shared" si="24"/>
        <v>6629545</v>
      </c>
      <c r="AQ17" s="23">
        <f t="shared" si="18"/>
        <v>2340.1147193787506</v>
      </c>
      <c r="AR17" s="17">
        <v>5774929</v>
      </c>
      <c r="AS17" s="17">
        <f t="shared" si="19"/>
        <v>2038.4500529474055</v>
      </c>
      <c r="AT17" s="17">
        <v>1392902</v>
      </c>
      <c r="AU17" s="17">
        <f t="shared" si="20"/>
        <v>491.67031415460644</v>
      </c>
      <c r="AV17" s="24">
        <f t="shared" si="25"/>
        <v>29297324</v>
      </c>
      <c r="AW17" s="25">
        <f t="shared" si="21"/>
        <v>10341.44864101659</v>
      </c>
    </row>
    <row r="18" spans="1:49" ht="12.75">
      <c r="A18" s="42">
        <v>15</v>
      </c>
      <c r="B18" s="26" t="s">
        <v>44</v>
      </c>
      <c r="C18" s="27">
        <v>3798</v>
      </c>
      <c r="D18" s="28">
        <v>10926091</v>
      </c>
      <c r="E18" s="28">
        <f t="shared" si="0"/>
        <v>2876.8012111637704</v>
      </c>
      <c r="F18" s="28">
        <v>2646370</v>
      </c>
      <c r="G18" s="28">
        <f t="shared" si="1"/>
        <v>696.7798841495523</v>
      </c>
      <c r="H18" s="28">
        <v>708883</v>
      </c>
      <c r="I18" s="28">
        <f t="shared" si="26"/>
        <v>186.64639283833597</v>
      </c>
      <c r="J18" s="28">
        <v>1695189</v>
      </c>
      <c r="K18" s="28">
        <f t="shared" si="2"/>
        <v>446.33728278041076</v>
      </c>
      <c r="L18" s="28">
        <v>202047</v>
      </c>
      <c r="M18" s="28">
        <f t="shared" si="3"/>
        <v>53.19826224328594</v>
      </c>
      <c r="N18" s="28">
        <v>912561</v>
      </c>
      <c r="O18" s="28">
        <f t="shared" si="4"/>
        <v>240.2740916271722</v>
      </c>
      <c r="P18" s="29">
        <f t="shared" si="22"/>
        <v>17091141</v>
      </c>
      <c r="Q18" s="30">
        <f t="shared" si="5"/>
        <v>4500.037124802528</v>
      </c>
      <c r="R18" s="28">
        <v>1253073</v>
      </c>
      <c r="S18" s="28">
        <f t="shared" si="6"/>
        <v>329.9296998420221</v>
      </c>
      <c r="T18" s="28">
        <v>1749897</v>
      </c>
      <c r="U18" s="28">
        <f t="shared" si="7"/>
        <v>460.7417061611374</v>
      </c>
      <c r="V18" s="31">
        <f t="shared" si="23"/>
        <v>20094111</v>
      </c>
      <c r="W18" s="32">
        <f t="shared" si="8"/>
        <v>5290.708530805688</v>
      </c>
      <c r="X18" s="28">
        <v>1555372</v>
      </c>
      <c r="Y18" s="28">
        <f t="shared" si="9"/>
        <v>409.52395997893626</v>
      </c>
      <c r="Z18" s="28">
        <v>887691</v>
      </c>
      <c r="AA18" s="28">
        <f t="shared" si="10"/>
        <v>233.7259083728278</v>
      </c>
      <c r="AB18" s="28">
        <v>267943</v>
      </c>
      <c r="AC18" s="28">
        <f t="shared" si="11"/>
        <v>70.54844655081622</v>
      </c>
      <c r="AD18" s="28">
        <v>2302507</v>
      </c>
      <c r="AE18" s="28">
        <f t="shared" si="12"/>
        <v>606.2419694576092</v>
      </c>
      <c r="AF18" s="28">
        <v>1111138</v>
      </c>
      <c r="AG18" s="28">
        <f t="shared" si="13"/>
        <v>292.5587151132175</v>
      </c>
      <c r="AH18" s="28">
        <v>1988981</v>
      </c>
      <c r="AI18" s="28">
        <f t="shared" si="14"/>
        <v>523.6916798314902</v>
      </c>
      <c r="AJ18" s="28">
        <v>0</v>
      </c>
      <c r="AK18" s="28">
        <f t="shared" si="15"/>
        <v>0</v>
      </c>
      <c r="AL18" s="28">
        <v>42451</v>
      </c>
      <c r="AM18" s="28">
        <f t="shared" si="16"/>
        <v>11.177198525539758</v>
      </c>
      <c r="AN18" s="28">
        <v>420100</v>
      </c>
      <c r="AO18" s="28">
        <f t="shared" si="17"/>
        <v>110.61084781463929</v>
      </c>
      <c r="AP18" s="33">
        <f t="shared" si="24"/>
        <v>8576183</v>
      </c>
      <c r="AQ18" s="34">
        <f t="shared" si="18"/>
        <v>2258.0787256450762</v>
      </c>
      <c r="AR18" s="28">
        <v>869786</v>
      </c>
      <c r="AS18" s="28">
        <f t="shared" si="19"/>
        <v>229.0115850447604</v>
      </c>
      <c r="AT18" s="28">
        <v>47273</v>
      </c>
      <c r="AU18" s="28">
        <f t="shared" si="20"/>
        <v>12.44681411269089</v>
      </c>
      <c r="AV18" s="35">
        <f t="shared" si="25"/>
        <v>29587353</v>
      </c>
      <c r="AW18" s="36">
        <f t="shared" si="21"/>
        <v>7790.245655608215</v>
      </c>
    </row>
    <row r="19" spans="1:49" ht="12.75">
      <c r="A19" s="41">
        <v>16</v>
      </c>
      <c r="B19" s="14" t="s">
        <v>45</v>
      </c>
      <c r="C19" s="15">
        <v>4924</v>
      </c>
      <c r="D19" s="17">
        <v>14298862</v>
      </c>
      <c r="E19" s="17">
        <f t="shared" si="0"/>
        <v>2903.9118602761982</v>
      </c>
      <c r="F19" s="17">
        <v>4796839</v>
      </c>
      <c r="G19" s="17">
        <f t="shared" si="1"/>
        <v>974.1752640129976</v>
      </c>
      <c r="H19" s="17">
        <v>1097605</v>
      </c>
      <c r="I19" s="17">
        <f t="shared" si="26"/>
        <v>222.9092201462226</v>
      </c>
      <c r="J19" s="17">
        <v>2087751</v>
      </c>
      <c r="K19" s="17">
        <f t="shared" si="2"/>
        <v>423.99492282696997</v>
      </c>
      <c r="L19" s="17">
        <v>109436</v>
      </c>
      <c r="M19" s="17">
        <f t="shared" si="3"/>
        <v>22.22502030869212</v>
      </c>
      <c r="N19" s="17">
        <v>2377476</v>
      </c>
      <c r="O19" s="17">
        <f t="shared" si="4"/>
        <v>482.83428107229895</v>
      </c>
      <c r="P19" s="18">
        <f t="shared" si="22"/>
        <v>24767969</v>
      </c>
      <c r="Q19" s="19">
        <f t="shared" si="5"/>
        <v>5030.050568643379</v>
      </c>
      <c r="R19" s="17">
        <v>1230744</v>
      </c>
      <c r="S19" s="17">
        <f t="shared" si="6"/>
        <v>249.9480097481722</v>
      </c>
      <c r="T19" s="17">
        <v>2993191</v>
      </c>
      <c r="U19" s="17">
        <f t="shared" si="7"/>
        <v>607.8779447603574</v>
      </c>
      <c r="V19" s="20">
        <f t="shared" si="23"/>
        <v>28991904</v>
      </c>
      <c r="W19" s="21">
        <f t="shared" si="8"/>
        <v>5887.876523151909</v>
      </c>
      <c r="X19" s="17">
        <v>2306507</v>
      </c>
      <c r="Y19" s="17">
        <f t="shared" si="9"/>
        <v>468.4214053614947</v>
      </c>
      <c r="Z19" s="17">
        <v>1038634</v>
      </c>
      <c r="AA19" s="17">
        <f t="shared" si="10"/>
        <v>210.93298131600324</v>
      </c>
      <c r="AB19" s="17">
        <v>588132</v>
      </c>
      <c r="AC19" s="17">
        <f t="shared" si="11"/>
        <v>119.44191714053615</v>
      </c>
      <c r="AD19" s="17">
        <v>3642365</v>
      </c>
      <c r="AE19" s="17">
        <f t="shared" si="12"/>
        <v>739.7166937449228</v>
      </c>
      <c r="AF19" s="17">
        <v>3232878</v>
      </c>
      <c r="AG19" s="17">
        <f t="shared" si="13"/>
        <v>656.555239642567</v>
      </c>
      <c r="AH19" s="17">
        <v>2668068</v>
      </c>
      <c r="AI19" s="17">
        <f t="shared" si="14"/>
        <v>541.8497156783103</v>
      </c>
      <c r="AJ19" s="17">
        <v>0</v>
      </c>
      <c r="AK19" s="17">
        <f t="shared" si="15"/>
        <v>0</v>
      </c>
      <c r="AL19" s="17">
        <v>0</v>
      </c>
      <c r="AM19" s="17">
        <f t="shared" si="16"/>
        <v>0</v>
      </c>
      <c r="AN19" s="17">
        <v>156139</v>
      </c>
      <c r="AO19" s="17">
        <f t="shared" si="17"/>
        <v>31.709788789601948</v>
      </c>
      <c r="AP19" s="22">
        <f t="shared" si="24"/>
        <v>13632723</v>
      </c>
      <c r="AQ19" s="23">
        <f t="shared" si="18"/>
        <v>2768.627741673436</v>
      </c>
      <c r="AR19" s="17">
        <v>976484</v>
      </c>
      <c r="AS19" s="17">
        <f t="shared" si="19"/>
        <v>198.3111291632819</v>
      </c>
      <c r="AT19" s="17">
        <v>2908010</v>
      </c>
      <c r="AU19" s="17">
        <f t="shared" si="20"/>
        <v>590.5787977254265</v>
      </c>
      <c r="AV19" s="24">
        <f t="shared" si="25"/>
        <v>46509121</v>
      </c>
      <c r="AW19" s="25">
        <f t="shared" si="21"/>
        <v>9445.394191714053</v>
      </c>
    </row>
    <row r="20" spans="1:49" ht="12.75">
      <c r="A20" s="41">
        <v>17</v>
      </c>
      <c r="B20" s="14" t="s">
        <v>46</v>
      </c>
      <c r="C20" s="15">
        <v>46644</v>
      </c>
      <c r="D20" s="17">
        <v>119984075</v>
      </c>
      <c r="E20" s="17">
        <f t="shared" si="0"/>
        <v>2572.3367421318926</v>
      </c>
      <c r="F20" s="17">
        <v>55995810</v>
      </c>
      <c r="G20" s="17">
        <f t="shared" si="1"/>
        <v>1200.4933110367892</v>
      </c>
      <c r="H20" s="17">
        <v>8206044</v>
      </c>
      <c r="I20" s="17">
        <f t="shared" si="26"/>
        <v>175.92925135065605</v>
      </c>
      <c r="J20" s="17">
        <v>7886570</v>
      </c>
      <c r="K20" s="17">
        <f t="shared" si="2"/>
        <v>169.08005316868193</v>
      </c>
      <c r="L20" s="17">
        <v>1297385</v>
      </c>
      <c r="M20" s="17">
        <f t="shared" si="3"/>
        <v>27.814617099734157</v>
      </c>
      <c r="N20" s="17">
        <v>20751490</v>
      </c>
      <c r="O20" s="17">
        <f t="shared" si="4"/>
        <v>444.8908755681331</v>
      </c>
      <c r="P20" s="18">
        <f t="shared" si="22"/>
        <v>214121374</v>
      </c>
      <c r="Q20" s="19">
        <f t="shared" si="5"/>
        <v>4590.544850355887</v>
      </c>
      <c r="R20" s="17">
        <v>19077667</v>
      </c>
      <c r="S20" s="17">
        <f t="shared" si="6"/>
        <v>409.00580996484007</v>
      </c>
      <c r="T20" s="17">
        <v>13394907</v>
      </c>
      <c r="U20" s="17">
        <f t="shared" si="7"/>
        <v>287.17320555698484</v>
      </c>
      <c r="V20" s="20">
        <f t="shared" si="23"/>
        <v>246593948</v>
      </c>
      <c r="W20" s="21">
        <f t="shared" si="8"/>
        <v>5286.723865877712</v>
      </c>
      <c r="X20" s="17">
        <v>18037754</v>
      </c>
      <c r="Y20" s="17">
        <f t="shared" si="9"/>
        <v>386.71113112083015</v>
      </c>
      <c r="Z20" s="17">
        <v>9490238</v>
      </c>
      <c r="AA20" s="17">
        <f t="shared" si="10"/>
        <v>203.46106680387618</v>
      </c>
      <c r="AB20" s="17">
        <v>4285764</v>
      </c>
      <c r="AC20" s="17">
        <f t="shared" si="11"/>
        <v>91.88242860818112</v>
      </c>
      <c r="AD20" s="17">
        <v>55469397</v>
      </c>
      <c r="AE20" s="17">
        <f t="shared" si="12"/>
        <v>1189.2075508103935</v>
      </c>
      <c r="AF20" s="17">
        <v>23827511</v>
      </c>
      <c r="AG20" s="17">
        <f t="shared" si="13"/>
        <v>510.8376425692479</v>
      </c>
      <c r="AH20" s="17">
        <v>25470418</v>
      </c>
      <c r="AI20" s="17">
        <f t="shared" si="14"/>
        <v>546.0599005231112</v>
      </c>
      <c r="AJ20" s="17">
        <v>0</v>
      </c>
      <c r="AK20" s="17">
        <f t="shared" si="15"/>
        <v>0</v>
      </c>
      <c r="AL20" s="17">
        <v>6755</v>
      </c>
      <c r="AM20" s="17">
        <f t="shared" si="16"/>
        <v>0.14482034130863564</v>
      </c>
      <c r="AN20" s="17">
        <v>5876753</v>
      </c>
      <c r="AO20" s="17">
        <f t="shared" si="17"/>
        <v>125.99161735700197</v>
      </c>
      <c r="AP20" s="22">
        <f t="shared" si="24"/>
        <v>142464590</v>
      </c>
      <c r="AQ20" s="23">
        <f t="shared" si="18"/>
        <v>3054.296158133951</v>
      </c>
      <c r="AR20" s="17">
        <v>17374865</v>
      </c>
      <c r="AS20" s="17">
        <f t="shared" si="19"/>
        <v>372.49946402538376</v>
      </c>
      <c r="AT20" s="17">
        <v>842716</v>
      </c>
      <c r="AU20" s="17">
        <f t="shared" si="20"/>
        <v>18.066975388045623</v>
      </c>
      <c r="AV20" s="24">
        <f t="shared" si="25"/>
        <v>407276119</v>
      </c>
      <c r="AW20" s="25">
        <f t="shared" si="21"/>
        <v>8731.586463425092</v>
      </c>
    </row>
    <row r="21" spans="1:49" ht="12.75">
      <c r="A21" s="41">
        <v>18</v>
      </c>
      <c r="B21" s="14" t="s">
        <v>47</v>
      </c>
      <c r="C21" s="15">
        <v>1675</v>
      </c>
      <c r="D21" s="17">
        <v>5258444</v>
      </c>
      <c r="E21" s="17">
        <f t="shared" si="0"/>
        <v>3139.369552238806</v>
      </c>
      <c r="F21" s="17">
        <v>1124653</v>
      </c>
      <c r="G21" s="17">
        <f t="shared" si="1"/>
        <v>671.4346268656716</v>
      </c>
      <c r="H21" s="17">
        <v>341447</v>
      </c>
      <c r="I21" s="17">
        <f t="shared" si="26"/>
        <v>203.8489552238806</v>
      </c>
      <c r="J21" s="17">
        <v>50866</v>
      </c>
      <c r="K21" s="17">
        <f t="shared" si="2"/>
        <v>30.36776119402985</v>
      </c>
      <c r="L21" s="17">
        <v>105335</v>
      </c>
      <c r="M21" s="17">
        <f t="shared" si="3"/>
        <v>62.886567164179105</v>
      </c>
      <c r="N21" s="17">
        <v>1243389</v>
      </c>
      <c r="O21" s="17">
        <f t="shared" si="4"/>
        <v>742.3217910447761</v>
      </c>
      <c r="P21" s="18">
        <f t="shared" si="22"/>
        <v>8124134</v>
      </c>
      <c r="Q21" s="19">
        <f t="shared" si="5"/>
        <v>4850.229253731343</v>
      </c>
      <c r="R21" s="17">
        <v>491941</v>
      </c>
      <c r="S21" s="17">
        <f t="shared" si="6"/>
        <v>293.69611940298506</v>
      </c>
      <c r="T21" s="17">
        <v>688978</v>
      </c>
      <c r="U21" s="17">
        <f t="shared" si="7"/>
        <v>411.33014925373135</v>
      </c>
      <c r="V21" s="20">
        <f t="shared" si="23"/>
        <v>9305053</v>
      </c>
      <c r="W21" s="21">
        <f t="shared" si="8"/>
        <v>5555.25552238806</v>
      </c>
      <c r="X21" s="17">
        <v>792032</v>
      </c>
      <c r="Y21" s="17">
        <f t="shared" si="9"/>
        <v>472.85492537313434</v>
      </c>
      <c r="Z21" s="17">
        <v>389933</v>
      </c>
      <c r="AA21" s="17">
        <f t="shared" si="10"/>
        <v>232.79582089552238</v>
      </c>
      <c r="AB21" s="17">
        <v>229794</v>
      </c>
      <c r="AC21" s="17">
        <f t="shared" si="11"/>
        <v>137.19044776119404</v>
      </c>
      <c r="AD21" s="17">
        <v>1266405</v>
      </c>
      <c r="AE21" s="17">
        <f t="shared" si="12"/>
        <v>756.0626865671642</v>
      </c>
      <c r="AF21" s="17">
        <v>590587</v>
      </c>
      <c r="AG21" s="17">
        <f t="shared" si="13"/>
        <v>352.58925373134326</v>
      </c>
      <c r="AH21" s="17">
        <v>1184505</v>
      </c>
      <c r="AI21" s="17">
        <f t="shared" si="14"/>
        <v>707.1671641791045</v>
      </c>
      <c r="AJ21" s="17">
        <v>0</v>
      </c>
      <c r="AK21" s="17">
        <f t="shared" si="15"/>
        <v>0</v>
      </c>
      <c r="AL21" s="17">
        <v>5343</v>
      </c>
      <c r="AM21" s="17">
        <f t="shared" si="16"/>
        <v>3.1898507462686565</v>
      </c>
      <c r="AN21" s="17">
        <v>4702</v>
      </c>
      <c r="AO21" s="17">
        <f t="shared" si="17"/>
        <v>2.8071641791044777</v>
      </c>
      <c r="AP21" s="22">
        <f t="shared" si="24"/>
        <v>4463301</v>
      </c>
      <c r="AQ21" s="23">
        <f t="shared" si="18"/>
        <v>2664.657313432836</v>
      </c>
      <c r="AR21" s="17">
        <v>76903</v>
      </c>
      <c r="AS21" s="17">
        <f t="shared" si="19"/>
        <v>45.91223880597015</v>
      </c>
      <c r="AT21" s="17">
        <v>0</v>
      </c>
      <c r="AU21" s="17">
        <f t="shared" si="20"/>
        <v>0</v>
      </c>
      <c r="AV21" s="24">
        <f t="shared" si="25"/>
        <v>13845257</v>
      </c>
      <c r="AW21" s="25">
        <f t="shared" si="21"/>
        <v>8265.825074626866</v>
      </c>
    </row>
    <row r="22" spans="1:49" ht="12.75">
      <c r="A22" s="41">
        <v>19</v>
      </c>
      <c r="B22" s="14" t="s">
        <v>48</v>
      </c>
      <c r="C22" s="15">
        <v>2369</v>
      </c>
      <c r="D22" s="17">
        <v>7451387</v>
      </c>
      <c r="E22" s="17">
        <f t="shared" si="0"/>
        <v>3145.3723089911355</v>
      </c>
      <c r="F22" s="17">
        <v>2015065</v>
      </c>
      <c r="G22" s="17">
        <f t="shared" si="1"/>
        <v>850.5972984381596</v>
      </c>
      <c r="H22" s="17">
        <v>371197</v>
      </c>
      <c r="I22" s="17">
        <f t="shared" si="26"/>
        <v>156.6893203883495</v>
      </c>
      <c r="J22" s="17">
        <v>275987</v>
      </c>
      <c r="K22" s="17">
        <f t="shared" si="2"/>
        <v>116.49936682144364</v>
      </c>
      <c r="L22" s="17">
        <v>50117</v>
      </c>
      <c r="M22" s="17">
        <f t="shared" si="3"/>
        <v>21.155339805825243</v>
      </c>
      <c r="N22" s="17">
        <v>970906</v>
      </c>
      <c r="O22" s="17">
        <f t="shared" si="4"/>
        <v>409.83790628957365</v>
      </c>
      <c r="P22" s="18">
        <f t="shared" si="22"/>
        <v>11134659</v>
      </c>
      <c r="Q22" s="19">
        <f t="shared" si="5"/>
        <v>4700.151540734487</v>
      </c>
      <c r="R22" s="17">
        <v>947843</v>
      </c>
      <c r="S22" s="17">
        <f t="shared" si="6"/>
        <v>400.1025749261292</v>
      </c>
      <c r="T22" s="17">
        <v>1461486</v>
      </c>
      <c r="U22" s="17">
        <f t="shared" si="7"/>
        <v>616.9210637399747</v>
      </c>
      <c r="V22" s="20">
        <f t="shared" si="23"/>
        <v>13543988</v>
      </c>
      <c r="W22" s="21">
        <f t="shared" si="8"/>
        <v>5717.175179400591</v>
      </c>
      <c r="X22" s="17">
        <v>1093437</v>
      </c>
      <c r="Y22" s="17">
        <f t="shared" si="9"/>
        <v>461.5605740818911</v>
      </c>
      <c r="Z22" s="17">
        <v>586798</v>
      </c>
      <c r="AA22" s="17">
        <f t="shared" si="10"/>
        <v>247.69860700717604</v>
      </c>
      <c r="AB22" s="17">
        <v>244456</v>
      </c>
      <c r="AC22" s="17">
        <f t="shared" si="11"/>
        <v>103.1895314478683</v>
      </c>
      <c r="AD22" s="17">
        <v>1395368</v>
      </c>
      <c r="AE22" s="17">
        <f t="shared" si="12"/>
        <v>589.0113972140143</v>
      </c>
      <c r="AF22" s="17">
        <v>1116024</v>
      </c>
      <c r="AG22" s="17">
        <f t="shared" si="13"/>
        <v>471.0949767834529</v>
      </c>
      <c r="AH22" s="17">
        <v>1237930</v>
      </c>
      <c r="AI22" s="17">
        <f t="shared" si="14"/>
        <v>522.55382017729</v>
      </c>
      <c r="AJ22" s="17">
        <v>0</v>
      </c>
      <c r="AK22" s="17">
        <f t="shared" si="15"/>
        <v>0</v>
      </c>
      <c r="AL22" s="17">
        <v>6951</v>
      </c>
      <c r="AM22" s="17">
        <f t="shared" si="16"/>
        <v>2.9341494301392994</v>
      </c>
      <c r="AN22" s="17">
        <v>4681</v>
      </c>
      <c r="AO22" s="17">
        <f t="shared" si="17"/>
        <v>1.9759392148585901</v>
      </c>
      <c r="AP22" s="22">
        <f t="shared" si="24"/>
        <v>5685645</v>
      </c>
      <c r="AQ22" s="23">
        <f t="shared" si="18"/>
        <v>2400.0189953566905</v>
      </c>
      <c r="AR22" s="17">
        <v>618663</v>
      </c>
      <c r="AS22" s="17">
        <f t="shared" si="19"/>
        <v>261.1494301392993</v>
      </c>
      <c r="AT22" s="17">
        <v>0</v>
      </c>
      <c r="AU22" s="17">
        <f t="shared" si="20"/>
        <v>0</v>
      </c>
      <c r="AV22" s="24">
        <f t="shared" si="25"/>
        <v>19848296</v>
      </c>
      <c r="AW22" s="25">
        <f t="shared" si="21"/>
        <v>8378.343604896581</v>
      </c>
    </row>
    <row r="23" spans="1:49" ht="12.75">
      <c r="A23" s="42">
        <v>20</v>
      </c>
      <c r="B23" s="26" t="s">
        <v>49</v>
      </c>
      <c r="C23" s="27">
        <v>6289</v>
      </c>
      <c r="D23" s="28">
        <v>16348724</v>
      </c>
      <c r="E23" s="28">
        <f t="shared" si="0"/>
        <v>2599.5744951502625</v>
      </c>
      <c r="F23" s="28">
        <v>5593543</v>
      </c>
      <c r="G23" s="28">
        <f t="shared" si="1"/>
        <v>889.416918429003</v>
      </c>
      <c r="H23" s="28">
        <v>1016045</v>
      </c>
      <c r="I23" s="28">
        <f t="shared" si="26"/>
        <v>161.55907139449832</v>
      </c>
      <c r="J23" s="28">
        <v>676177</v>
      </c>
      <c r="K23" s="28">
        <f t="shared" si="2"/>
        <v>107.5174113531563</v>
      </c>
      <c r="L23" s="28">
        <v>80964</v>
      </c>
      <c r="M23" s="28">
        <f t="shared" si="3"/>
        <v>12.87390682143425</v>
      </c>
      <c r="N23" s="28">
        <v>3241467</v>
      </c>
      <c r="O23" s="28">
        <f t="shared" si="4"/>
        <v>515.4185085069169</v>
      </c>
      <c r="P23" s="29">
        <f t="shared" si="22"/>
        <v>26956920</v>
      </c>
      <c r="Q23" s="30">
        <f t="shared" si="5"/>
        <v>4286.360311655271</v>
      </c>
      <c r="R23" s="28">
        <v>1230718</v>
      </c>
      <c r="S23" s="28">
        <f t="shared" si="6"/>
        <v>195.6937509937987</v>
      </c>
      <c r="T23" s="28">
        <v>1562450</v>
      </c>
      <c r="U23" s="28">
        <f t="shared" si="7"/>
        <v>248.4417236444586</v>
      </c>
      <c r="V23" s="31">
        <f t="shared" si="23"/>
        <v>29750088</v>
      </c>
      <c r="W23" s="32">
        <f t="shared" si="8"/>
        <v>4730.495786293528</v>
      </c>
      <c r="X23" s="28">
        <v>2355639</v>
      </c>
      <c r="Y23" s="28">
        <f t="shared" si="9"/>
        <v>374.56495468277944</v>
      </c>
      <c r="Z23" s="28">
        <v>806324</v>
      </c>
      <c r="AA23" s="28">
        <f t="shared" si="10"/>
        <v>128.21179837812053</v>
      </c>
      <c r="AB23" s="28">
        <v>340510</v>
      </c>
      <c r="AC23" s="28">
        <f t="shared" si="11"/>
        <v>54.143743043409124</v>
      </c>
      <c r="AD23" s="28">
        <v>3540953</v>
      </c>
      <c r="AE23" s="28">
        <f t="shared" si="12"/>
        <v>563.0391159166799</v>
      </c>
      <c r="AF23" s="28">
        <v>2587150</v>
      </c>
      <c r="AG23" s="28">
        <f t="shared" si="13"/>
        <v>411.3770074733662</v>
      </c>
      <c r="AH23" s="28">
        <v>2774085</v>
      </c>
      <c r="AI23" s="28">
        <f t="shared" si="14"/>
        <v>441.1011289553188</v>
      </c>
      <c r="AJ23" s="28">
        <v>0</v>
      </c>
      <c r="AK23" s="28">
        <f t="shared" si="15"/>
        <v>0</v>
      </c>
      <c r="AL23" s="28">
        <v>3425</v>
      </c>
      <c r="AM23" s="28">
        <f t="shared" si="16"/>
        <v>0.5446016854825887</v>
      </c>
      <c r="AN23" s="28">
        <v>221559</v>
      </c>
      <c r="AO23" s="28">
        <f t="shared" si="17"/>
        <v>35.229607250755286</v>
      </c>
      <c r="AP23" s="33">
        <f t="shared" si="24"/>
        <v>12629645</v>
      </c>
      <c r="AQ23" s="34">
        <f t="shared" si="18"/>
        <v>2008.211957385912</v>
      </c>
      <c r="AR23" s="28">
        <v>1870335</v>
      </c>
      <c r="AS23" s="28">
        <f t="shared" si="19"/>
        <v>297.3978374940372</v>
      </c>
      <c r="AT23" s="28">
        <v>680393</v>
      </c>
      <c r="AU23" s="28">
        <f t="shared" si="20"/>
        <v>108.18778820162188</v>
      </c>
      <c r="AV23" s="35">
        <f t="shared" si="25"/>
        <v>44930461</v>
      </c>
      <c r="AW23" s="36">
        <f t="shared" si="21"/>
        <v>7144.293369375099</v>
      </c>
    </row>
    <row r="24" spans="1:49" ht="12.75">
      <c r="A24" s="41">
        <v>21</v>
      </c>
      <c r="B24" s="14" t="s">
        <v>50</v>
      </c>
      <c r="C24" s="15">
        <v>3851</v>
      </c>
      <c r="D24" s="17">
        <v>11313132</v>
      </c>
      <c r="E24" s="17">
        <f t="shared" si="0"/>
        <v>2937.7128018696444</v>
      </c>
      <c r="F24" s="17">
        <v>2192468</v>
      </c>
      <c r="G24" s="17">
        <f t="shared" si="1"/>
        <v>569.3243313425085</v>
      </c>
      <c r="H24" s="17">
        <v>601381</v>
      </c>
      <c r="I24" s="17">
        <f t="shared" si="26"/>
        <v>156.16229550766036</v>
      </c>
      <c r="J24" s="17">
        <v>1324873</v>
      </c>
      <c r="K24" s="17">
        <f t="shared" si="2"/>
        <v>344.0334977927811</v>
      </c>
      <c r="L24" s="17">
        <v>39828</v>
      </c>
      <c r="M24" s="17">
        <f t="shared" si="3"/>
        <v>10.342248766554142</v>
      </c>
      <c r="N24" s="17">
        <v>1645982</v>
      </c>
      <c r="O24" s="17">
        <f t="shared" si="4"/>
        <v>427.4167748636718</v>
      </c>
      <c r="P24" s="18">
        <f t="shared" si="22"/>
        <v>17117664</v>
      </c>
      <c r="Q24" s="19">
        <f t="shared" si="5"/>
        <v>4444.99195014282</v>
      </c>
      <c r="R24" s="17">
        <v>605157</v>
      </c>
      <c r="S24" s="17">
        <f t="shared" si="6"/>
        <v>157.1428200467411</v>
      </c>
      <c r="T24" s="17">
        <v>939390</v>
      </c>
      <c r="U24" s="17">
        <f t="shared" si="7"/>
        <v>243.93404310568684</v>
      </c>
      <c r="V24" s="20">
        <f t="shared" si="23"/>
        <v>18662211</v>
      </c>
      <c r="W24" s="21">
        <f t="shared" si="8"/>
        <v>4846.068813295248</v>
      </c>
      <c r="X24" s="17">
        <v>1044051</v>
      </c>
      <c r="Y24" s="17">
        <f t="shared" si="9"/>
        <v>271.1116593092703</v>
      </c>
      <c r="Z24" s="17">
        <v>839709</v>
      </c>
      <c r="AA24" s="17">
        <f t="shared" si="10"/>
        <v>218.04959750714102</v>
      </c>
      <c r="AB24" s="17">
        <v>399214</v>
      </c>
      <c r="AC24" s="17">
        <f t="shared" si="11"/>
        <v>103.66502207218905</v>
      </c>
      <c r="AD24" s="17">
        <v>1684648</v>
      </c>
      <c r="AE24" s="17">
        <f t="shared" si="12"/>
        <v>437.4572838223838</v>
      </c>
      <c r="AF24" s="17">
        <v>2218679</v>
      </c>
      <c r="AG24" s="17">
        <f t="shared" si="13"/>
        <v>576.130615424565</v>
      </c>
      <c r="AH24" s="17">
        <v>1987284</v>
      </c>
      <c r="AI24" s="17">
        <f t="shared" si="14"/>
        <v>516.0436250324591</v>
      </c>
      <c r="AJ24" s="17">
        <v>0</v>
      </c>
      <c r="AK24" s="17">
        <f t="shared" si="15"/>
        <v>0</v>
      </c>
      <c r="AL24" s="17">
        <v>31298</v>
      </c>
      <c r="AM24" s="17">
        <f t="shared" si="16"/>
        <v>8.127239678005713</v>
      </c>
      <c r="AN24" s="17">
        <v>4608</v>
      </c>
      <c r="AO24" s="17">
        <f t="shared" si="17"/>
        <v>1.1965723188782134</v>
      </c>
      <c r="AP24" s="22">
        <f t="shared" si="24"/>
        <v>8209491</v>
      </c>
      <c r="AQ24" s="23">
        <f t="shared" si="18"/>
        <v>2131.781615164892</v>
      </c>
      <c r="AR24" s="17">
        <v>1561897</v>
      </c>
      <c r="AS24" s="17">
        <f t="shared" si="19"/>
        <v>405.5821864450792</v>
      </c>
      <c r="AT24" s="17">
        <v>0</v>
      </c>
      <c r="AU24" s="17">
        <f t="shared" si="20"/>
        <v>0</v>
      </c>
      <c r="AV24" s="24">
        <f t="shared" si="25"/>
        <v>28433599</v>
      </c>
      <c r="AW24" s="25">
        <f t="shared" si="21"/>
        <v>7383.432614905219</v>
      </c>
    </row>
    <row r="25" spans="1:49" ht="12.75">
      <c r="A25" s="41">
        <v>22</v>
      </c>
      <c r="B25" s="14" t="s">
        <v>51</v>
      </c>
      <c r="C25" s="15">
        <v>3621</v>
      </c>
      <c r="D25" s="17">
        <v>8145024</v>
      </c>
      <c r="E25" s="17">
        <f t="shared" si="0"/>
        <v>2249.385252692626</v>
      </c>
      <c r="F25" s="17">
        <v>3150374</v>
      </c>
      <c r="G25" s="17">
        <f t="shared" si="1"/>
        <v>870.028721347694</v>
      </c>
      <c r="H25" s="17">
        <v>727430</v>
      </c>
      <c r="I25" s="17">
        <f t="shared" si="26"/>
        <v>200.89201877934272</v>
      </c>
      <c r="J25" s="17">
        <v>857841</v>
      </c>
      <c r="K25" s="17">
        <f t="shared" si="2"/>
        <v>236.90720795360397</v>
      </c>
      <c r="L25" s="17">
        <v>37169</v>
      </c>
      <c r="M25" s="17">
        <f t="shared" si="3"/>
        <v>10.264843965755317</v>
      </c>
      <c r="N25" s="17">
        <v>779819</v>
      </c>
      <c r="O25" s="17">
        <f t="shared" si="4"/>
        <v>215.3601215133941</v>
      </c>
      <c r="P25" s="18">
        <f t="shared" si="22"/>
        <v>13697657</v>
      </c>
      <c r="Q25" s="19">
        <f t="shared" si="5"/>
        <v>3782.8381662524166</v>
      </c>
      <c r="R25" s="17">
        <v>924127</v>
      </c>
      <c r="S25" s="17">
        <f t="shared" si="6"/>
        <v>255.21320077326706</v>
      </c>
      <c r="T25" s="17">
        <v>1451510</v>
      </c>
      <c r="U25" s="17">
        <f t="shared" si="7"/>
        <v>400.8588787627727</v>
      </c>
      <c r="V25" s="20">
        <f t="shared" si="23"/>
        <v>16073294</v>
      </c>
      <c r="W25" s="21">
        <f t="shared" si="8"/>
        <v>4438.910245788456</v>
      </c>
      <c r="X25" s="17">
        <v>1556151</v>
      </c>
      <c r="Y25" s="17">
        <f t="shared" si="9"/>
        <v>429.7572493786247</v>
      </c>
      <c r="Z25" s="17">
        <v>589018</v>
      </c>
      <c r="AA25" s="17">
        <f t="shared" si="10"/>
        <v>162.66721900027616</v>
      </c>
      <c r="AB25" s="17">
        <v>318456</v>
      </c>
      <c r="AC25" s="17">
        <f t="shared" si="11"/>
        <v>87.94697597348798</v>
      </c>
      <c r="AD25" s="17">
        <v>1737144</v>
      </c>
      <c r="AE25" s="17">
        <f t="shared" si="12"/>
        <v>479.74150787075394</v>
      </c>
      <c r="AF25" s="17">
        <v>2230230</v>
      </c>
      <c r="AG25" s="17">
        <f t="shared" si="13"/>
        <v>615.9154929577464</v>
      </c>
      <c r="AH25" s="17">
        <v>1748060</v>
      </c>
      <c r="AI25" s="17">
        <f t="shared" si="14"/>
        <v>482.7561447114057</v>
      </c>
      <c r="AJ25" s="17">
        <v>0</v>
      </c>
      <c r="AK25" s="17">
        <f t="shared" si="15"/>
        <v>0</v>
      </c>
      <c r="AL25" s="17">
        <v>492</v>
      </c>
      <c r="AM25" s="17">
        <f t="shared" si="16"/>
        <v>0.13587406793703397</v>
      </c>
      <c r="AN25" s="17">
        <v>17055</v>
      </c>
      <c r="AO25" s="17">
        <f t="shared" si="17"/>
        <v>4.710024855012428</v>
      </c>
      <c r="AP25" s="22">
        <f t="shared" si="24"/>
        <v>8196606</v>
      </c>
      <c r="AQ25" s="23">
        <f t="shared" si="18"/>
        <v>2263.6304888152445</v>
      </c>
      <c r="AR25" s="17">
        <v>1827323</v>
      </c>
      <c r="AS25" s="17">
        <f t="shared" si="19"/>
        <v>504.64595415631044</v>
      </c>
      <c r="AT25" s="17">
        <v>617252</v>
      </c>
      <c r="AU25" s="17">
        <f t="shared" si="20"/>
        <v>170.46451256558962</v>
      </c>
      <c r="AV25" s="24">
        <f t="shared" si="25"/>
        <v>26714475</v>
      </c>
      <c r="AW25" s="25">
        <f t="shared" si="21"/>
        <v>7377.651201325601</v>
      </c>
    </row>
    <row r="26" spans="1:49" ht="12.75">
      <c r="A26" s="41">
        <v>23</v>
      </c>
      <c r="B26" s="14" t="s">
        <v>52</v>
      </c>
      <c r="C26" s="15">
        <v>14201</v>
      </c>
      <c r="D26" s="17">
        <v>34345467</v>
      </c>
      <c r="E26" s="17">
        <f t="shared" si="0"/>
        <v>2418.524540525315</v>
      </c>
      <c r="F26" s="17">
        <v>15715808</v>
      </c>
      <c r="G26" s="17">
        <f t="shared" si="1"/>
        <v>1106.6691078093093</v>
      </c>
      <c r="H26" s="17">
        <v>2768615</v>
      </c>
      <c r="I26" s="17">
        <f t="shared" si="26"/>
        <v>194.95915780578832</v>
      </c>
      <c r="J26" s="17">
        <v>1486118</v>
      </c>
      <c r="K26" s="17">
        <f t="shared" si="2"/>
        <v>104.64882754735582</v>
      </c>
      <c r="L26" s="17">
        <v>112205</v>
      </c>
      <c r="M26" s="17">
        <f t="shared" si="3"/>
        <v>7.9012041405534825</v>
      </c>
      <c r="N26" s="17">
        <v>6393616</v>
      </c>
      <c r="O26" s="17">
        <f t="shared" si="4"/>
        <v>450.22294204633477</v>
      </c>
      <c r="P26" s="18">
        <f t="shared" si="22"/>
        <v>60821829</v>
      </c>
      <c r="Q26" s="19">
        <f t="shared" si="5"/>
        <v>4282.925779874657</v>
      </c>
      <c r="R26" s="17">
        <v>3483823</v>
      </c>
      <c r="S26" s="17">
        <f t="shared" si="6"/>
        <v>245.32237166396732</v>
      </c>
      <c r="T26" s="17">
        <v>4201855</v>
      </c>
      <c r="U26" s="17">
        <f t="shared" si="7"/>
        <v>295.8844447574115</v>
      </c>
      <c r="V26" s="20">
        <f t="shared" si="23"/>
        <v>68507507</v>
      </c>
      <c r="W26" s="21">
        <f t="shared" si="8"/>
        <v>4824.132596296035</v>
      </c>
      <c r="X26" s="17">
        <v>4329029</v>
      </c>
      <c r="Y26" s="17">
        <f t="shared" si="9"/>
        <v>304.8397295965073</v>
      </c>
      <c r="Z26" s="17">
        <v>1731203</v>
      </c>
      <c r="AA26" s="17">
        <f t="shared" si="10"/>
        <v>121.90711921695656</v>
      </c>
      <c r="AB26" s="17">
        <v>1170773</v>
      </c>
      <c r="AC26" s="17">
        <f t="shared" si="11"/>
        <v>82.44299697204423</v>
      </c>
      <c r="AD26" s="17">
        <v>9899717</v>
      </c>
      <c r="AE26" s="17">
        <f t="shared" si="12"/>
        <v>697.1140764734878</v>
      </c>
      <c r="AF26" s="17">
        <v>6401467</v>
      </c>
      <c r="AG26" s="17">
        <f t="shared" si="13"/>
        <v>450.77579043729315</v>
      </c>
      <c r="AH26" s="17">
        <v>6640706</v>
      </c>
      <c r="AI26" s="17">
        <f t="shared" si="14"/>
        <v>467.6224209562707</v>
      </c>
      <c r="AJ26" s="17">
        <v>0</v>
      </c>
      <c r="AK26" s="17">
        <f t="shared" si="15"/>
        <v>0</v>
      </c>
      <c r="AL26" s="17">
        <v>368929</v>
      </c>
      <c r="AM26" s="17">
        <f t="shared" si="16"/>
        <v>25.979085979860574</v>
      </c>
      <c r="AN26" s="17">
        <v>431537</v>
      </c>
      <c r="AO26" s="17">
        <f t="shared" si="17"/>
        <v>30.387789592282235</v>
      </c>
      <c r="AP26" s="22">
        <f t="shared" si="24"/>
        <v>30973361</v>
      </c>
      <c r="AQ26" s="23">
        <f t="shared" si="18"/>
        <v>2181.0690092247023</v>
      </c>
      <c r="AR26" s="17">
        <v>6228176</v>
      </c>
      <c r="AS26" s="17">
        <f t="shared" si="19"/>
        <v>438.57305823533557</v>
      </c>
      <c r="AT26" s="17">
        <v>6742389</v>
      </c>
      <c r="AU26" s="17">
        <f t="shared" si="20"/>
        <v>474.7826913597634</v>
      </c>
      <c r="AV26" s="24">
        <f t="shared" si="25"/>
        <v>112451433</v>
      </c>
      <c r="AW26" s="25">
        <f t="shared" si="21"/>
        <v>7918.557355115837</v>
      </c>
    </row>
    <row r="27" spans="1:49" ht="12.75">
      <c r="A27" s="41">
        <v>24</v>
      </c>
      <c r="B27" s="14" t="s">
        <v>53</v>
      </c>
      <c r="C27" s="15">
        <v>4395</v>
      </c>
      <c r="D27" s="17">
        <v>11111074</v>
      </c>
      <c r="E27" s="17">
        <f t="shared" si="0"/>
        <v>2528.1169510807736</v>
      </c>
      <c r="F27" s="17">
        <v>3566370</v>
      </c>
      <c r="G27" s="17">
        <f t="shared" si="1"/>
        <v>811.4607508532423</v>
      </c>
      <c r="H27" s="17">
        <v>1057119</v>
      </c>
      <c r="I27" s="17">
        <f t="shared" si="26"/>
        <v>240.52764505119453</v>
      </c>
      <c r="J27" s="17">
        <v>964356</v>
      </c>
      <c r="K27" s="17">
        <f t="shared" si="2"/>
        <v>219.4211604095563</v>
      </c>
      <c r="L27" s="17">
        <v>50104</v>
      </c>
      <c r="M27" s="17">
        <f t="shared" si="3"/>
        <v>11.400227531285552</v>
      </c>
      <c r="N27" s="17">
        <v>2071159</v>
      </c>
      <c r="O27" s="17">
        <f t="shared" si="4"/>
        <v>471.2534698521047</v>
      </c>
      <c r="P27" s="18">
        <f t="shared" si="22"/>
        <v>18820182</v>
      </c>
      <c r="Q27" s="19">
        <f t="shared" si="5"/>
        <v>4282.180204778157</v>
      </c>
      <c r="R27" s="17">
        <v>2010662</v>
      </c>
      <c r="S27" s="17">
        <f t="shared" si="6"/>
        <v>457.4885096700796</v>
      </c>
      <c r="T27" s="17">
        <v>1995499</v>
      </c>
      <c r="U27" s="17">
        <f t="shared" si="7"/>
        <v>454.0384527872582</v>
      </c>
      <c r="V27" s="20">
        <f t="shared" si="23"/>
        <v>22826343</v>
      </c>
      <c r="W27" s="21">
        <f t="shared" si="8"/>
        <v>5193.707167235495</v>
      </c>
      <c r="X27" s="17">
        <v>2008469</v>
      </c>
      <c r="Y27" s="17">
        <f t="shared" si="9"/>
        <v>456.98953356086463</v>
      </c>
      <c r="Z27" s="17">
        <v>2564751</v>
      </c>
      <c r="AA27" s="17">
        <f t="shared" si="10"/>
        <v>583.5610921501707</v>
      </c>
      <c r="AB27" s="17">
        <v>483648</v>
      </c>
      <c r="AC27" s="17">
        <f t="shared" si="11"/>
        <v>110.04505119453925</v>
      </c>
      <c r="AD27" s="17">
        <v>4033020</v>
      </c>
      <c r="AE27" s="17">
        <f t="shared" si="12"/>
        <v>917.6382252559727</v>
      </c>
      <c r="AF27" s="17">
        <v>2257167</v>
      </c>
      <c r="AG27" s="17">
        <f t="shared" si="13"/>
        <v>513.576109215017</v>
      </c>
      <c r="AH27" s="17">
        <v>2451910</v>
      </c>
      <c r="AI27" s="17">
        <f t="shared" si="14"/>
        <v>557.8862343572241</v>
      </c>
      <c r="AJ27" s="17">
        <v>0</v>
      </c>
      <c r="AK27" s="17">
        <f t="shared" si="15"/>
        <v>0</v>
      </c>
      <c r="AL27" s="17">
        <v>173087</v>
      </c>
      <c r="AM27" s="17">
        <f t="shared" si="16"/>
        <v>39.382707622298064</v>
      </c>
      <c r="AN27" s="17">
        <v>100382</v>
      </c>
      <c r="AO27" s="17">
        <f t="shared" si="17"/>
        <v>22.84004550625711</v>
      </c>
      <c r="AP27" s="22">
        <f t="shared" si="24"/>
        <v>14072434</v>
      </c>
      <c r="AQ27" s="23">
        <f t="shared" si="18"/>
        <v>3201.9189988623434</v>
      </c>
      <c r="AR27" s="17">
        <v>1021955</v>
      </c>
      <c r="AS27" s="17">
        <f t="shared" si="19"/>
        <v>232.52673492605234</v>
      </c>
      <c r="AT27" s="17">
        <v>3176042</v>
      </c>
      <c r="AU27" s="17">
        <f t="shared" si="20"/>
        <v>722.6489192263937</v>
      </c>
      <c r="AV27" s="24">
        <f t="shared" si="25"/>
        <v>41096774</v>
      </c>
      <c r="AW27" s="25">
        <f t="shared" si="21"/>
        <v>9350.801820250284</v>
      </c>
    </row>
    <row r="28" spans="1:49" ht="12.75">
      <c r="A28" s="42">
        <v>25</v>
      </c>
      <c r="B28" s="26" t="s">
        <v>54</v>
      </c>
      <c r="C28" s="27">
        <v>2389</v>
      </c>
      <c r="D28" s="28">
        <v>8705986</v>
      </c>
      <c r="E28" s="28">
        <f t="shared" si="0"/>
        <v>3644.19673503558</v>
      </c>
      <c r="F28" s="28">
        <v>1830634</v>
      </c>
      <c r="G28" s="28">
        <f t="shared" si="1"/>
        <v>766.2762662201758</v>
      </c>
      <c r="H28" s="28">
        <v>432248</v>
      </c>
      <c r="I28" s="28">
        <f t="shared" si="26"/>
        <v>180.93260778568438</v>
      </c>
      <c r="J28" s="28">
        <v>231508</v>
      </c>
      <c r="K28" s="28">
        <f t="shared" si="2"/>
        <v>96.90581833403097</v>
      </c>
      <c r="L28" s="28">
        <v>21120</v>
      </c>
      <c r="M28" s="28">
        <f t="shared" si="3"/>
        <v>8.840519045625784</v>
      </c>
      <c r="N28" s="28">
        <v>1384534</v>
      </c>
      <c r="O28" s="28">
        <f t="shared" si="4"/>
        <v>579.5454164922562</v>
      </c>
      <c r="P28" s="29">
        <f t="shared" si="22"/>
        <v>12606030</v>
      </c>
      <c r="Q28" s="30">
        <f t="shared" si="5"/>
        <v>5276.697362913353</v>
      </c>
      <c r="R28" s="28">
        <v>769428</v>
      </c>
      <c r="S28" s="28">
        <f t="shared" si="6"/>
        <v>322.07115948095435</v>
      </c>
      <c r="T28" s="28">
        <v>1550432</v>
      </c>
      <c r="U28" s="28">
        <f t="shared" si="7"/>
        <v>648.9878610297195</v>
      </c>
      <c r="V28" s="31">
        <f t="shared" si="23"/>
        <v>14925890</v>
      </c>
      <c r="W28" s="32">
        <f t="shared" si="8"/>
        <v>6247.756383424026</v>
      </c>
      <c r="X28" s="28">
        <v>1247571</v>
      </c>
      <c r="Y28" s="28">
        <f t="shared" si="9"/>
        <v>522.2147341984094</v>
      </c>
      <c r="Z28" s="28">
        <v>718791</v>
      </c>
      <c r="AA28" s="28">
        <f t="shared" si="10"/>
        <v>300.8752616157388</v>
      </c>
      <c r="AB28" s="28">
        <v>308142</v>
      </c>
      <c r="AC28" s="28">
        <f t="shared" si="11"/>
        <v>128.9836751778987</v>
      </c>
      <c r="AD28" s="28">
        <v>2425850</v>
      </c>
      <c r="AE28" s="28">
        <f t="shared" si="12"/>
        <v>1015.4248639598159</v>
      </c>
      <c r="AF28" s="28">
        <v>1253517</v>
      </c>
      <c r="AG28" s="28">
        <f t="shared" si="13"/>
        <v>524.7036416910842</v>
      </c>
      <c r="AH28" s="28">
        <v>1333915</v>
      </c>
      <c r="AI28" s="28">
        <f t="shared" si="14"/>
        <v>558.3570531603182</v>
      </c>
      <c r="AJ28" s="28">
        <v>0</v>
      </c>
      <c r="AK28" s="28">
        <f t="shared" si="15"/>
        <v>0</v>
      </c>
      <c r="AL28" s="28">
        <v>542</v>
      </c>
      <c r="AM28" s="28">
        <f t="shared" si="16"/>
        <v>0.22687316868982838</v>
      </c>
      <c r="AN28" s="28">
        <v>0</v>
      </c>
      <c r="AO28" s="28">
        <f t="shared" si="17"/>
        <v>0</v>
      </c>
      <c r="AP28" s="33">
        <f t="shared" si="24"/>
        <v>7288328</v>
      </c>
      <c r="AQ28" s="34">
        <f t="shared" si="18"/>
        <v>3050.7861029719547</v>
      </c>
      <c r="AR28" s="28">
        <v>210146</v>
      </c>
      <c r="AS28" s="28">
        <f t="shared" si="19"/>
        <v>87.96400167434072</v>
      </c>
      <c r="AT28" s="28">
        <v>811109</v>
      </c>
      <c r="AU28" s="28">
        <f t="shared" si="20"/>
        <v>339.5182084554207</v>
      </c>
      <c r="AV28" s="35">
        <f t="shared" si="25"/>
        <v>23235473</v>
      </c>
      <c r="AW28" s="36">
        <f t="shared" si="21"/>
        <v>9726.024696525743</v>
      </c>
    </row>
    <row r="29" spans="1:49" ht="12.75">
      <c r="A29" s="41">
        <v>26</v>
      </c>
      <c r="B29" s="14" t="s">
        <v>55</v>
      </c>
      <c r="C29" s="15">
        <v>51453</v>
      </c>
      <c r="D29" s="17">
        <v>125423807</v>
      </c>
      <c r="E29" s="17">
        <f t="shared" si="0"/>
        <v>2437.638368996949</v>
      </c>
      <c r="F29" s="17">
        <v>69608754</v>
      </c>
      <c r="G29" s="17">
        <f t="shared" si="1"/>
        <v>1352.8609410529998</v>
      </c>
      <c r="H29" s="17">
        <v>6021155</v>
      </c>
      <c r="I29" s="17">
        <f t="shared" si="26"/>
        <v>117.02242823547704</v>
      </c>
      <c r="J29" s="17">
        <v>5582700</v>
      </c>
      <c r="K29" s="17">
        <f t="shared" si="2"/>
        <v>108.50096204302956</v>
      </c>
      <c r="L29" s="17">
        <v>1531427</v>
      </c>
      <c r="M29" s="17">
        <f t="shared" si="3"/>
        <v>29.76360950770606</v>
      </c>
      <c r="N29" s="17">
        <v>17437060</v>
      </c>
      <c r="O29" s="17">
        <f t="shared" si="4"/>
        <v>338.89297028355975</v>
      </c>
      <c r="P29" s="18">
        <f t="shared" si="22"/>
        <v>225604903</v>
      </c>
      <c r="Q29" s="19">
        <f t="shared" si="5"/>
        <v>4384.679280119721</v>
      </c>
      <c r="R29" s="17">
        <v>14213671</v>
      </c>
      <c r="S29" s="17">
        <f t="shared" si="6"/>
        <v>276.24571939439875</v>
      </c>
      <c r="T29" s="17">
        <v>15656565</v>
      </c>
      <c r="U29" s="17">
        <f t="shared" si="7"/>
        <v>304.28867121450645</v>
      </c>
      <c r="V29" s="20">
        <f t="shared" si="23"/>
        <v>255475139</v>
      </c>
      <c r="W29" s="21">
        <f t="shared" si="8"/>
        <v>4965.213670728626</v>
      </c>
      <c r="X29" s="17">
        <v>21678762</v>
      </c>
      <c r="Y29" s="17">
        <f t="shared" si="9"/>
        <v>421.33135094163606</v>
      </c>
      <c r="Z29" s="17">
        <v>20617158</v>
      </c>
      <c r="AA29" s="17">
        <f t="shared" si="10"/>
        <v>400.69885137892834</v>
      </c>
      <c r="AB29" s="17">
        <v>4406767</v>
      </c>
      <c r="AC29" s="17">
        <f t="shared" si="11"/>
        <v>85.64645404543953</v>
      </c>
      <c r="AD29" s="17">
        <v>24193228</v>
      </c>
      <c r="AE29" s="17">
        <f t="shared" si="12"/>
        <v>470.2005325248285</v>
      </c>
      <c r="AF29" s="17">
        <v>14561642</v>
      </c>
      <c r="AG29" s="17">
        <f t="shared" si="13"/>
        <v>283.00860979923425</v>
      </c>
      <c r="AH29" s="17">
        <v>17560858</v>
      </c>
      <c r="AI29" s="17">
        <f t="shared" si="14"/>
        <v>341.29901074767264</v>
      </c>
      <c r="AJ29" s="17">
        <v>0</v>
      </c>
      <c r="AK29" s="17">
        <f t="shared" si="15"/>
        <v>0</v>
      </c>
      <c r="AL29" s="17">
        <v>3204639</v>
      </c>
      <c r="AM29" s="17">
        <f t="shared" si="16"/>
        <v>62.28284065069092</v>
      </c>
      <c r="AN29" s="17">
        <v>4172529</v>
      </c>
      <c r="AO29" s="17">
        <f t="shared" si="17"/>
        <v>81.0939886887062</v>
      </c>
      <c r="AP29" s="22">
        <f t="shared" si="24"/>
        <v>110395583</v>
      </c>
      <c r="AQ29" s="23">
        <f t="shared" si="18"/>
        <v>2145.5616387771365</v>
      </c>
      <c r="AR29" s="17">
        <v>16522849</v>
      </c>
      <c r="AS29" s="17">
        <f t="shared" si="19"/>
        <v>321.12508502905564</v>
      </c>
      <c r="AT29" s="17">
        <v>27691311</v>
      </c>
      <c r="AU29" s="17">
        <f t="shared" si="20"/>
        <v>538.1865197364585</v>
      </c>
      <c r="AV29" s="24">
        <f t="shared" si="25"/>
        <v>410084882</v>
      </c>
      <c r="AW29" s="25">
        <f t="shared" si="21"/>
        <v>7970.086914271276</v>
      </c>
    </row>
    <row r="30" spans="1:49" ht="12.75">
      <c r="A30" s="41">
        <v>27</v>
      </c>
      <c r="B30" s="14" t="s">
        <v>56</v>
      </c>
      <c r="C30" s="15">
        <v>5748</v>
      </c>
      <c r="D30" s="17">
        <v>16448362</v>
      </c>
      <c r="E30" s="17">
        <f t="shared" si="0"/>
        <v>2861.5800278357688</v>
      </c>
      <c r="F30" s="17">
        <v>5215905</v>
      </c>
      <c r="G30" s="17">
        <f t="shared" si="1"/>
        <v>907.4295407098122</v>
      </c>
      <c r="H30" s="17">
        <v>1414243</v>
      </c>
      <c r="I30" s="17">
        <f t="shared" si="26"/>
        <v>246.0408837856646</v>
      </c>
      <c r="J30" s="17">
        <v>376085</v>
      </c>
      <c r="K30" s="17">
        <f t="shared" si="2"/>
        <v>65.42884481558804</v>
      </c>
      <c r="L30" s="17">
        <v>88277</v>
      </c>
      <c r="M30" s="17">
        <f t="shared" si="3"/>
        <v>15.357863604732081</v>
      </c>
      <c r="N30" s="17">
        <v>1800656</v>
      </c>
      <c r="O30" s="17">
        <f t="shared" si="4"/>
        <v>313.26652748782186</v>
      </c>
      <c r="P30" s="18">
        <f t="shared" si="22"/>
        <v>25343528</v>
      </c>
      <c r="Q30" s="19">
        <f t="shared" si="5"/>
        <v>4409.103688239387</v>
      </c>
      <c r="R30" s="17">
        <v>1936590</v>
      </c>
      <c r="S30" s="17">
        <f t="shared" si="6"/>
        <v>336.91544885177456</v>
      </c>
      <c r="T30" s="17">
        <v>2849200</v>
      </c>
      <c r="U30" s="17">
        <f t="shared" si="7"/>
        <v>495.68545581071675</v>
      </c>
      <c r="V30" s="20">
        <f t="shared" si="23"/>
        <v>30129318</v>
      </c>
      <c r="W30" s="21">
        <f t="shared" si="8"/>
        <v>5241.704592901879</v>
      </c>
      <c r="X30" s="17">
        <v>2802769</v>
      </c>
      <c r="Y30" s="17">
        <f t="shared" si="9"/>
        <v>487.6076896311761</v>
      </c>
      <c r="Z30" s="17">
        <v>1023338</v>
      </c>
      <c r="AA30" s="17">
        <f t="shared" si="10"/>
        <v>178.0337508698678</v>
      </c>
      <c r="AB30" s="17">
        <v>491933</v>
      </c>
      <c r="AC30" s="17">
        <f t="shared" si="11"/>
        <v>85.58333333333333</v>
      </c>
      <c r="AD30" s="17">
        <v>3727737</v>
      </c>
      <c r="AE30" s="17">
        <f t="shared" si="12"/>
        <v>648.5276617954071</v>
      </c>
      <c r="AF30" s="17">
        <v>1941346</v>
      </c>
      <c r="AG30" s="17">
        <f t="shared" si="13"/>
        <v>337.7428670842032</v>
      </c>
      <c r="AH30" s="17">
        <v>3432157</v>
      </c>
      <c r="AI30" s="17">
        <f t="shared" si="14"/>
        <v>597.1045581071677</v>
      </c>
      <c r="AJ30" s="17">
        <v>0</v>
      </c>
      <c r="AK30" s="17">
        <f t="shared" si="15"/>
        <v>0</v>
      </c>
      <c r="AL30" s="17">
        <v>27578</v>
      </c>
      <c r="AM30" s="17">
        <f t="shared" si="16"/>
        <v>4.797842727905358</v>
      </c>
      <c r="AN30" s="17">
        <v>385355</v>
      </c>
      <c r="AO30" s="17">
        <f t="shared" si="17"/>
        <v>67.04157967988866</v>
      </c>
      <c r="AP30" s="22">
        <f t="shared" si="24"/>
        <v>13832213</v>
      </c>
      <c r="AQ30" s="23">
        <f t="shared" si="18"/>
        <v>2406.439283228949</v>
      </c>
      <c r="AR30" s="17">
        <v>10252650</v>
      </c>
      <c r="AS30" s="17">
        <f t="shared" si="19"/>
        <v>1783.6899791231733</v>
      </c>
      <c r="AT30" s="17">
        <v>2600239</v>
      </c>
      <c r="AU30" s="17">
        <f t="shared" si="20"/>
        <v>452.37282533054974</v>
      </c>
      <c r="AV30" s="24">
        <f t="shared" si="25"/>
        <v>56814420</v>
      </c>
      <c r="AW30" s="25">
        <f t="shared" si="21"/>
        <v>9884.206680584552</v>
      </c>
    </row>
    <row r="31" spans="1:49" ht="12.75">
      <c r="A31" s="41">
        <v>28</v>
      </c>
      <c r="B31" s="14" t="s">
        <v>57</v>
      </c>
      <c r="C31" s="15">
        <v>29813</v>
      </c>
      <c r="D31" s="17">
        <v>84996571</v>
      </c>
      <c r="E31" s="17">
        <f t="shared" si="0"/>
        <v>2850.9902056150004</v>
      </c>
      <c r="F31" s="17">
        <v>31148065</v>
      </c>
      <c r="G31" s="17">
        <f t="shared" si="1"/>
        <v>1044.781303458223</v>
      </c>
      <c r="H31" s="17">
        <v>3579054</v>
      </c>
      <c r="I31" s="17">
        <f t="shared" si="26"/>
        <v>120.05011236708819</v>
      </c>
      <c r="J31" s="17">
        <v>5956578</v>
      </c>
      <c r="K31" s="17">
        <f t="shared" si="2"/>
        <v>199.79800758058565</v>
      </c>
      <c r="L31" s="17">
        <v>1332974</v>
      </c>
      <c r="M31" s="17">
        <f t="shared" si="3"/>
        <v>44.7111662697481</v>
      </c>
      <c r="N31" s="17">
        <v>12066325</v>
      </c>
      <c r="O31" s="17">
        <f t="shared" si="4"/>
        <v>404.7336732297991</v>
      </c>
      <c r="P31" s="18">
        <f t="shared" si="22"/>
        <v>139079567</v>
      </c>
      <c r="Q31" s="19">
        <f t="shared" si="5"/>
        <v>4665.064468520444</v>
      </c>
      <c r="R31" s="17">
        <v>8295107</v>
      </c>
      <c r="S31" s="17">
        <f t="shared" si="6"/>
        <v>278.23791634521854</v>
      </c>
      <c r="T31" s="17">
        <v>9583435</v>
      </c>
      <c r="U31" s="17">
        <f t="shared" si="7"/>
        <v>321.4515479824238</v>
      </c>
      <c r="V31" s="20">
        <f t="shared" si="23"/>
        <v>156958109</v>
      </c>
      <c r="W31" s="21">
        <f t="shared" si="8"/>
        <v>5264.753932848086</v>
      </c>
      <c r="X31" s="17">
        <v>9955087</v>
      </c>
      <c r="Y31" s="17">
        <f t="shared" si="9"/>
        <v>333.91765337268976</v>
      </c>
      <c r="Z31" s="17">
        <v>3076672</v>
      </c>
      <c r="AA31" s="17">
        <f t="shared" si="10"/>
        <v>103.19900714453426</v>
      </c>
      <c r="AB31" s="17">
        <v>1587177</v>
      </c>
      <c r="AC31" s="17">
        <f t="shared" si="11"/>
        <v>53.237748633146616</v>
      </c>
      <c r="AD31" s="17">
        <v>14307423</v>
      </c>
      <c r="AE31" s="17">
        <f t="shared" si="12"/>
        <v>479.9055110186831</v>
      </c>
      <c r="AF31" s="17">
        <v>13556464</v>
      </c>
      <c r="AG31" s="17">
        <f t="shared" si="13"/>
        <v>454.7165330560494</v>
      </c>
      <c r="AH31" s="17">
        <v>9986263</v>
      </c>
      <c r="AI31" s="17">
        <f t="shared" si="14"/>
        <v>334.9633716834938</v>
      </c>
      <c r="AJ31" s="17">
        <v>0</v>
      </c>
      <c r="AK31" s="17">
        <f t="shared" si="15"/>
        <v>0</v>
      </c>
      <c r="AL31" s="17">
        <v>211098</v>
      </c>
      <c r="AM31" s="17">
        <f t="shared" si="16"/>
        <v>7.080736591419851</v>
      </c>
      <c r="AN31" s="17">
        <v>1606911</v>
      </c>
      <c r="AO31" s="17">
        <f t="shared" si="17"/>
        <v>53.899674638580485</v>
      </c>
      <c r="AP31" s="22">
        <f t="shared" si="24"/>
        <v>54287095</v>
      </c>
      <c r="AQ31" s="23">
        <f t="shared" si="18"/>
        <v>1820.9202361385971</v>
      </c>
      <c r="AR31" s="17">
        <v>3634132</v>
      </c>
      <c r="AS31" s="17">
        <f t="shared" si="19"/>
        <v>121.89756146647436</v>
      </c>
      <c r="AT31" s="17">
        <v>31982048</v>
      </c>
      <c r="AU31" s="17">
        <f t="shared" si="20"/>
        <v>1072.7551068325897</v>
      </c>
      <c r="AV31" s="24">
        <f t="shared" si="25"/>
        <v>246861384</v>
      </c>
      <c r="AW31" s="25">
        <f t="shared" si="21"/>
        <v>8280.326837285747</v>
      </c>
    </row>
    <row r="32" spans="1:49" ht="12.75">
      <c r="A32" s="41">
        <v>29</v>
      </c>
      <c r="B32" s="14" t="s">
        <v>58</v>
      </c>
      <c r="C32" s="15">
        <v>14872</v>
      </c>
      <c r="D32" s="17">
        <v>41035540</v>
      </c>
      <c r="E32" s="17">
        <f t="shared" si="0"/>
        <v>2759.2482517482517</v>
      </c>
      <c r="F32" s="17">
        <v>16137833</v>
      </c>
      <c r="G32" s="17">
        <f t="shared" si="1"/>
        <v>1085.115182894029</v>
      </c>
      <c r="H32" s="17">
        <v>2432126</v>
      </c>
      <c r="I32" s="17">
        <f t="shared" si="26"/>
        <v>163.53725121032812</v>
      </c>
      <c r="J32" s="17">
        <v>1726552</v>
      </c>
      <c r="K32" s="17">
        <f t="shared" si="2"/>
        <v>116.09413663259816</v>
      </c>
      <c r="L32" s="17">
        <v>540292</v>
      </c>
      <c r="M32" s="17">
        <f t="shared" si="3"/>
        <v>36.3294782140936</v>
      </c>
      <c r="N32" s="17">
        <v>4476622</v>
      </c>
      <c r="O32" s="17">
        <f t="shared" si="4"/>
        <v>301.0100860677784</v>
      </c>
      <c r="P32" s="18">
        <f t="shared" si="22"/>
        <v>66348965</v>
      </c>
      <c r="Q32" s="19">
        <f t="shared" si="5"/>
        <v>4461.334386767079</v>
      </c>
      <c r="R32" s="17">
        <v>5344586</v>
      </c>
      <c r="S32" s="17">
        <f t="shared" si="6"/>
        <v>359.3723776223776</v>
      </c>
      <c r="T32" s="17">
        <v>5796941</v>
      </c>
      <c r="U32" s="17">
        <f t="shared" si="7"/>
        <v>389.7889322216245</v>
      </c>
      <c r="V32" s="20">
        <f t="shared" si="23"/>
        <v>77490492</v>
      </c>
      <c r="W32" s="21">
        <f t="shared" si="8"/>
        <v>5210.495696611081</v>
      </c>
      <c r="X32" s="17">
        <v>5528462</v>
      </c>
      <c r="Y32" s="17">
        <f t="shared" si="9"/>
        <v>371.7362829478214</v>
      </c>
      <c r="Z32" s="17">
        <v>1876096</v>
      </c>
      <c r="AA32" s="17">
        <f t="shared" si="10"/>
        <v>126.14954276492738</v>
      </c>
      <c r="AB32" s="17">
        <v>1342077</v>
      </c>
      <c r="AC32" s="17">
        <f t="shared" si="11"/>
        <v>90.24186390532545</v>
      </c>
      <c r="AD32" s="17">
        <v>8908478</v>
      </c>
      <c r="AE32" s="17">
        <f t="shared" si="12"/>
        <v>599.0100860677784</v>
      </c>
      <c r="AF32" s="17">
        <v>5951276</v>
      </c>
      <c r="AG32" s="17">
        <f t="shared" si="13"/>
        <v>400.16648735879505</v>
      </c>
      <c r="AH32" s="17">
        <v>6617055</v>
      </c>
      <c r="AI32" s="17">
        <f t="shared" si="14"/>
        <v>444.933768154922</v>
      </c>
      <c r="AJ32" s="17">
        <v>0</v>
      </c>
      <c r="AK32" s="17">
        <f t="shared" si="15"/>
        <v>0</v>
      </c>
      <c r="AL32" s="17">
        <v>6423</v>
      </c>
      <c r="AM32" s="17">
        <f t="shared" si="16"/>
        <v>0.4318854222700377</v>
      </c>
      <c r="AN32" s="17">
        <v>1026721</v>
      </c>
      <c r="AO32" s="17">
        <f t="shared" si="17"/>
        <v>69.03718396987628</v>
      </c>
      <c r="AP32" s="22">
        <f t="shared" si="24"/>
        <v>31256588</v>
      </c>
      <c r="AQ32" s="23">
        <f t="shared" si="18"/>
        <v>2101.707100591716</v>
      </c>
      <c r="AR32" s="17">
        <v>3146225</v>
      </c>
      <c r="AS32" s="17">
        <f t="shared" si="19"/>
        <v>211.5535906401291</v>
      </c>
      <c r="AT32" s="17">
        <v>3810969</v>
      </c>
      <c r="AU32" s="17">
        <f t="shared" si="20"/>
        <v>256.25127756858524</v>
      </c>
      <c r="AV32" s="24">
        <f t="shared" si="25"/>
        <v>115704274</v>
      </c>
      <c r="AW32" s="25">
        <f t="shared" si="21"/>
        <v>7780.007665411512</v>
      </c>
    </row>
    <row r="33" spans="1:49" ht="12.75">
      <c r="A33" s="42">
        <v>30</v>
      </c>
      <c r="B33" s="26" t="s">
        <v>59</v>
      </c>
      <c r="C33" s="27">
        <v>2699</v>
      </c>
      <c r="D33" s="28">
        <v>7648799</v>
      </c>
      <c r="E33" s="28">
        <f t="shared" si="0"/>
        <v>2833.938125231567</v>
      </c>
      <c r="F33" s="28">
        <v>1873634</v>
      </c>
      <c r="G33" s="28">
        <f t="shared" si="1"/>
        <v>694.1956280103742</v>
      </c>
      <c r="H33" s="28">
        <v>546678</v>
      </c>
      <c r="I33" s="28">
        <f t="shared" si="26"/>
        <v>202.54835124120044</v>
      </c>
      <c r="J33" s="28">
        <v>506002</v>
      </c>
      <c r="K33" s="28">
        <f t="shared" si="2"/>
        <v>187.47758429047795</v>
      </c>
      <c r="L33" s="28">
        <v>40710</v>
      </c>
      <c r="M33" s="28">
        <f t="shared" si="3"/>
        <v>15.083364208966284</v>
      </c>
      <c r="N33" s="28">
        <v>1501139</v>
      </c>
      <c r="O33" s="28">
        <f t="shared" si="4"/>
        <v>556.1834012597258</v>
      </c>
      <c r="P33" s="29">
        <f t="shared" si="22"/>
        <v>12116962</v>
      </c>
      <c r="Q33" s="30">
        <f t="shared" si="5"/>
        <v>4489.426454242312</v>
      </c>
      <c r="R33" s="28">
        <v>510266</v>
      </c>
      <c r="S33" s="28">
        <f t="shared" si="6"/>
        <v>189.05742867728787</v>
      </c>
      <c r="T33" s="28">
        <v>1001655</v>
      </c>
      <c r="U33" s="28">
        <f t="shared" si="7"/>
        <v>371.12078547610224</v>
      </c>
      <c r="V33" s="31">
        <f t="shared" si="23"/>
        <v>13628883</v>
      </c>
      <c r="W33" s="32">
        <f t="shared" si="8"/>
        <v>5049.604668395702</v>
      </c>
      <c r="X33" s="28">
        <v>1087534</v>
      </c>
      <c r="Y33" s="28">
        <f t="shared" si="9"/>
        <v>402.9396072619489</v>
      </c>
      <c r="Z33" s="28">
        <v>552320</v>
      </c>
      <c r="AA33" s="28">
        <f t="shared" si="10"/>
        <v>204.63875509447945</v>
      </c>
      <c r="AB33" s="28">
        <v>237529</v>
      </c>
      <c r="AC33" s="28">
        <f t="shared" si="11"/>
        <v>88.0062986291219</v>
      </c>
      <c r="AD33" s="28">
        <v>1748963</v>
      </c>
      <c r="AE33" s="28">
        <f t="shared" si="12"/>
        <v>648.0040755835495</v>
      </c>
      <c r="AF33" s="28">
        <v>1413579</v>
      </c>
      <c r="AG33" s="28">
        <f t="shared" si="13"/>
        <v>523.7417562060023</v>
      </c>
      <c r="AH33" s="28">
        <v>1341106</v>
      </c>
      <c r="AI33" s="28">
        <f t="shared" si="14"/>
        <v>496.8899592441645</v>
      </c>
      <c r="AJ33" s="28">
        <v>0</v>
      </c>
      <c r="AK33" s="28">
        <f t="shared" si="15"/>
        <v>0</v>
      </c>
      <c r="AL33" s="28">
        <v>0</v>
      </c>
      <c r="AM33" s="28">
        <f t="shared" si="16"/>
        <v>0</v>
      </c>
      <c r="AN33" s="28">
        <v>73952</v>
      </c>
      <c r="AO33" s="28">
        <f t="shared" si="17"/>
        <v>27.399777695442758</v>
      </c>
      <c r="AP33" s="33">
        <f t="shared" si="24"/>
        <v>6454983</v>
      </c>
      <c r="AQ33" s="34">
        <f t="shared" si="18"/>
        <v>2391.6202297147092</v>
      </c>
      <c r="AR33" s="28">
        <v>315721</v>
      </c>
      <c r="AS33" s="28">
        <f t="shared" si="19"/>
        <v>116.97702852908485</v>
      </c>
      <c r="AT33" s="28">
        <v>0</v>
      </c>
      <c r="AU33" s="28">
        <f t="shared" si="20"/>
        <v>0</v>
      </c>
      <c r="AV33" s="35">
        <f t="shared" si="25"/>
        <v>20399587</v>
      </c>
      <c r="AW33" s="36">
        <f t="shared" si="21"/>
        <v>7558.201926639496</v>
      </c>
    </row>
    <row r="34" spans="1:49" ht="12.75">
      <c r="A34" s="41">
        <v>31</v>
      </c>
      <c r="B34" s="14" t="s">
        <v>60</v>
      </c>
      <c r="C34" s="15">
        <v>6596</v>
      </c>
      <c r="D34" s="17">
        <v>19925360</v>
      </c>
      <c r="E34" s="17">
        <f t="shared" si="0"/>
        <v>3020.824742268041</v>
      </c>
      <c r="F34" s="17">
        <v>5291352</v>
      </c>
      <c r="G34" s="17">
        <f t="shared" si="1"/>
        <v>802.2061855670103</v>
      </c>
      <c r="H34" s="17">
        <v>1247624</v>
      </c>
      <c r="I34" s="17">
        <f t="shared" si="26"/>
        <v>189.14857489387506</v>
      </c>
      <c r="J34" s="17">
        <v>1855750</v>
      </c>
      <c r="K34" s="17">
        <f t="shared" si="2"/>
        <v>281.344754396604</v>
      </c>
      <c r="L34" s="17">
        <v>65287</v>
      </c>
      <c r="M34" s="17">
        <f t="shared" si="3"/>
        <v>9.89796846573681</v>
      </c>
      <c r="N34" s="17">
        <v>1450149</v>
      </c>
      <c r="O34" s="17">
        <f t="shared" si="4"/>
        <v>219.85278956943603</v>
      </c>
      <c r="P34" s="18">
        <f t="shared" si="22"/>
        <v>29835522</v>
      </c>
      <c r="Q34" s="19">
        <f t="shared" si="5"/>
        <v>4523.275015160703</v>
      </c>
      <c r="R34" s="17">
        <v>2017988</v>
      </c>
      <c r="S34" s="17">
        <f t="shared" si="6"/>
        <v>305.94117647058823</v>
      </c>
      <c r="T34" s="17">
        <v>3005501</v>
      </c>
      <c r="U34" s="17">
        <f t="shared" si="7"/>
        <v>455.6550939963614</v>
      </c>
      <c r="V34" s="20">
        <f t="shared" si="23"/>
        <v>34859011</v>
      </c>
      <c r="W34" s="21">
        <f t="shared" si="8"/>
        <v>5284.871285627653</v>
      </c>
      <c r="X34" s="17">
        <v>2647785</v>
      </c>
      <c r="Y34" s="17">
        <f t="shared" si="9"/>
        <v>401.4228320194057</v>
      </c>
      <c r="Z34" s="17">
        <v>942628</v>
      </c>
      <c r="AA34" s="17">
        <f t="shared" si="10"/>
        <v>142.90903577926017</v>
      </c>
      <c r="AB34" s="17">
        <v>521076</v>
      </c>
      <c r="AC34" s="17">
        <f t="shared" si="11"/>
        <v>78.99878714372346</v>
      </c>
      <c r="AD34" s="17">
        <v>3575225</v>
      </c>
      <c r="AE34" s="17">
        <f t="shared" si="12"/>
        <v>542.0292601576713</v>
      </c>
      <c r="AF34" s="17">
        <v>2605244</v>
      </c>
      <c r="AG34" s="17">
        <f t="shared" si="13"/>
        <v>394.9733171619163</v>
      </c>
      <c r="AH34" s="17">
        <v>3606513</v>
      </c>
      <c r="AI34" s="17">
        <f t="shared" si="14"/>
        <v>546.772741055185</v>
      </c>
      <c r="AJ34" s="17">
        <v>0</v>
      </c>
      <c r="AK34" s="17">
        <f t="shared" si="15"/>
        <v>0</v>
      </c>
      <c r="AL34" s="17">
        <v>40774</v>
      </c>
      <c r="AM34" s="17">
        <f t="shared" si="16"/>
        <v>6.181625227410552</v>
      </c>
      <c r="AN34" s="17">
        <v>40485</v>
      </c>
      <c r="AO34" s="17">
        <f t="shared" si="17"/>
        <v>6.1378107944208615</v>
      </c>
      <c r="AP34" s="22">
        <f t="shared" si="24"/>
        <v>13979730</v>
      </c>
      <c r="AQ34" s="23">
        <f t="shared" si="18"/>
        <v>2119.425409338993</v>
      </c>
      <c r="AR34" s="17">
        <v>558030</v>
      </c>
      <c r="AS34" s="17">
        <f t="shared" si="19"/>
        <v>84.60127349909035</v>
      </c>
      <c r="AT34" s="17">
        <v>1953267</v>
      </c>
      <c r="AU34" s="17">
        <f t="shared" si="20"/>
        <v>296.129017586416</v>
      </c>
      <c r="AV34" s="24">
        <f t="shared" si="25"/>
        <v>51350038</v>
      </c>
      <c r="AW34" s="25">
        <f t="shared" si="21"/>
        <v>7785.026986052153</v>
      </c>
    </row>
    <row r="35" spans="1:49" ht="12.75">
      <c r="A35" s="41">
        <v>32</v>
      </c>
      <c r="B35" s="14" t="s">
        <v>61</v>
      </c>
      <c r="C35" s="15">
        <v>20743</v>
      </c>
      <c r="D35" s="17">
        <v>56166380</v>
      </c>
      <c r="E35" s="17">
        <f t="shared" si="0"/>
        <v>2707.726944029311</v>
      </c>
      <c r="F35" s="17">
        <v>14950281</v>
      </c>
      <c r="G35" s="17">
        <f t="shared" si="1"/>
        <v>720.7386106156293</v>
      </c>
      <c r="H35" s="17">
        <v>2442662</v>
      </c>
      <c r="I35" s="17">
        <f t="shared" si="26"/>
        <v>117.75837631972232</v>
      </c>
      <c r="J35" s="17">
        <v>3590151</v>
      </c>
      <c r="K35" s="17">
        <f t="shared" si="2"/>
        <v>173.07771296340934</v>
      </c>
      <c r="L35" s="17">
        <v>154549</v>
      </c>
      <c r="M35" s="17">
        <f t="shared" si="3"/>
        <v>7.450658053319192</v>
      </c>
      <c r="N35" s="17">
        <v>2942416</v>
      </c>
      <c r="O35" s="17">
        <f t="shared" si="4"/>
        <v>141.8510340837873</v>
      </c>
      <c r="P35" s="18">
        <f t="shared" si="22"/>
        <v>80246439</v>
      </c>
      <c r="Q35" s="19">
        <f t="shared" si="5"/>
        <v>3868.6033360651786</v>
      </c>
      <c r="R35" s="17">
        <v>4445908</v>
      </c>
      <c r="S35" s="17">
        <f t="shared" si="6"/>
        <v>214.33293159138023</v>
      </c>
      <c r="T35" s="17">
        <v>4160256</v>
      </c>
      <c r="U35" s="17">
        <f t="shared" si="7"/>
        <v>200.56192450465218</v>
      </c>
      <c r="V35" s="20">
        <f t="shared" si="23"/>
        <v>88852603</v>
      </c>
      <c r="W35" s="21">
        <f t="shared" si="8"/>
        <v>4283.498192161211</v>
      </c>
      <c r="X35" s="17">
        <v>6385113</v>
      </c>
      <c r="Y35" s="17">
        <f t="shared" si="9"/>
        <v>307.8201320927542</v>
      </c>
      <c r="Z35" s="17">
        <v>1846981</v>
      </c>
      <c r="AA35" s="17">
        <f t="shared" si="10"/>
        <v>89.04117051535458</v>
      </c>
      <c r="AB35" s="17">
        <v>1886334</v>
      </c>
      <c r="AC35" s="17">
        <f t="shared" si="11"/>
        <v>90.93834064503687</v>
      </c>
      <c r="AD35" s="17">
        <v>10541547</v>
      </c>
      <c r="AE35" s="17">
        <f t="shared" si="12"/>
        <v>508.1978016680326</v>
      </c>
      <c r="AF35" s="17">
        <v>6974164</v>
      </c>
      <c r="AG35" s="17">
        <f t="shared" si="13"/>
        <v>336.21771199922864</v>
      </c>
      <c r="AH35" s="17">
        <v>9517606</v>
      </c>
      <c r="AI35" s="17">
        <f t="shared" si="14"/>
        <v>458.83459480306607</v>
      </c>
      <c r="AJ35" s="17">
        <v>0</v>
      </c>
      <c r="AK35" s="17">
        <f t="shared" si="15"/>
        <v>0</v>
      </c>
      <c r="AL35" s="17">
        <v>55295</v>
      </c>
      <c r="AM35" s="17">
        <f t="shared" si="16"/>
        <v>2.6657185556573304</v>
      </c>
      <c r="AN35" s="17">
        <v>1451232</v>
      </c>
      <c r="AO35" s="17">
        <f t="shared" si="17"/>
        <v>69.96249337125778</v>
      </c>
      <c r="AP35" s="22">
        <f t="shared" si="24"/>
        <v>38658272</v>
      </c>
      <c r="AQ35" s="23">
        <f t="shared" si="18"/>
        <v>1863.6779636503882</v>
      </c>
      <c r="AR35" s="17">
        <v>12790887</v>
      </c>
      <c r="AS35" s="17">
        <f t="shared" si="19"/>
        <v>616.6363110446898</v>
      </c>
      <c r="AT35" s="17">
        <v>3530240</v>
      </c>
      <c r="AU35" s="17">
        <f t="shared" si="20"/>
        <v>170.18946150508606</v>
      </c>
      <c r="AV35" s="24">
        <f t="shared" si="25"/>
        <v>143832002</v>
      </c>
      <c r="AW35" s="25">
        <f t="shared" si="21"/>
        <v>6934.001928361375</v>
      </c>
    </row>
    <row r="36" spans="1:49" ht="12.75">
      <c r="A36" s="41">
        <v>33</v>
      </c>
      <c r="B36" s="14" t="s">
        <v>62</v>
      </c>
      <c r="C36" s="15">
        <v>2319</v>
      </c>
      <c r="D36" s="17">
        <v>5633094</v>
      </c>
      <c r="E36" s="17">
        <f aca="true" t="shared" si="27" ref="E36:E67">D36/C36</f>
        <v>2429.104786545925</v>
      </c>
      <c r="F36" s="17">
        <v>1692713</v>
      </c>
      <c r="G36" s="17">
        <f aca="true" t="shared" si="28" ref="G36:G67">F36/C36</f>
        <v>729.9322984044846</v>
      </c>
      <c r="H36" s="17">
        <v>180995</v>
      </c>
      <c r="I36" s="17">
        <f t="shared" si="26"/>
        <v>78.04872789995687</v>
      </c>
      <c r="J36" s="17">
        <v>592427</v>
      </c>
      <c r="K36" s="17">
        <f aca="true" t="shared" si="29" ref="K36:K67">J36/$C36</f>
        <v>255.46658042259594</v>
      </c>
      <c r="L36" s="17">
        <v>77366</v>
      </c>
      <c r="M36" s="17">
        <f aca="true" t="shared" si="30" ref="M36:M67">L36/$C36</f>
        <v>33.36179387667098</v>
      </c>
      <c r="N36" s="17">
        <v>973823</v>
      </c>
      <c r="O36" s="17">
        <f aca="true" t="shared" si="31" ref="O36:O67">N36/$C36</f>
        <v>419.9322984044847</v>
      </c>
      <c r="P36" s="18">
        <f t="shared" si="22"/>
        <v>9150418</v>
      </c>
      <c r="Q36" s="19">
        <f aca="true" t="shared" si="32" ref="Q36:Q67">P36/$C36</f>
        <v>3945.8464855541183</v>
      </c>
      <c r="R36" s="17">
        <v>1005530</v>
      </c>
      <c r="S36" s="17">
        <f aca="true" t="shared" si="33" ref="S36:S67">R36/$C36</f>
        <v>433.60500215610176</v>
      </c>
      <c r="T36" s="17">
        <v>2024332</v>
      </c>
      <c r="U36" s="17">
        <f aca="true" t="shared" si="34" ref="U36:U67">T36/$C36</f>
        <v>872.9331608451919</v>
      </c>
      <c r="V36" s="20">
        <f t="shared" si="23"/>
        <v>12180280</v>
      </c>
      <c r="W36" s="21">
        <f aca="true" t="shared" si="35" ref="W36:W67">V36/$C36</f>
        <v>5252.384648555412</v>
      </c>
      <c r="X36" s="17">
        <v>826716</v>
      </c>
      <c r="Y36" s="17">
        <f aca="true" t="shared" si="36" ref="Y36:Y67">X36/$C36</f>
        <v>356.496765847348</v>
      </c>
      <c r="Z36" s="17">
        <v>730948</v>
      </c>
      <c r="AA36" s="17">
        <f aca="true" t="shared" si="37" ref="AA36:AA67">Z36/$C36</f>
        <v>315.1996550237171</v>
      </c>
      <c r="AB36" s="17">
        <v>250071</v>
      </c>
      <c r="AC36" s="17">
        <f aca="true" t="shared" si="38" ref="AC36:AC67">AB36/$C36</f>
        <v>107.83570504527813</v>
      </c>
      <c r="AD36" s="17">
        <v>1406069</v>
      </c>
      <c r="AE36" s="17">
        <f aca="true" t="shared" si="39" ref="AE36:AE67">AD36/$C36</f>
        <v>606.3255713669686</v>
      </c>
      <c r="AF36" s="17">
        <v>490649</v>
      </c>
      <c r="AG36" s="17">
        <f aca="true" t="shared" si="40" ref="AG36:AG67">AF36/$C36</f>
        <v>211.57783527382492</v>
      </c>
      <c r="AH36" s="17">
        <v>1334696</v>
      </c>
      <c r="AI36" s="17">
        <f aca="true" t="shared" si="41" ref="AI36:AI67">AH36/$C36</f>
        <v>575.5480810694265</v>
      </c>
      <c r="AJ36" s="17">
        <v>0</v>
      </c>
      <c r="AK36" s="17">
        <f t="shared" si="15"/>
        <v>0</v>
      </c>
      <c r="AL36" s="17">
        <v>643</v>
      </c>
      <c r="AM36" s="17">
        <f t="shared" si="16"/>
        <v>0.27727468736524363</v>
      </c>
      <c r="AN36" s="17">
        <v>3498</v>
      </c>
      <c r="AO36" s="17">
        <f aca="true" t="shared" si="42" ref="AO36:AO67">AN36/$C36</f>
        <v>1.5084087968952133</v>
      </c>
      <c r="AP36" s="22">
        <f t="shared" si="24"/>
        <v>5043290</v>
      </c>
      <c r="AQ36" s="23">
        <f aca="true" t="shared" si="43" ref="AQ36:AQ67">AP36/$C36</f>
        <v>2174.7692971108236</v>
      </c>
      <c r="AR36" s="17">
        <v>4283861</v>
      </c>
      <c r="AS36" s="17">
        <f aca="true" t="shared" si="44" ref="AS36:AS67">AR36/$C36</f>
        <v>1847.2880551962053</v>
      </c>
      <c r="AT36" s="17">
        <v>101085</v>
      </c>
      <c r="AU36" s="17">
        <f aca="true" t="shared" si="45" ref="AU36:AU67">AT36/$C36</f>
        <v>43.589909443725745</v>
      </c>
      <c r="AV36" s="24">
        <f t="shared" si="25"/>
        <v>21608516</v>
      </c>
      <c r="AW36" s="25">
        <f aca="true" t="shared" si="46" ref="AW36:AW67">AV36/$C36</f>
        <v>9318.031910306167</v>
      </c>
    </row>
    <row r="37" spans="1:49" ht="12.75">
      <c r="A37" s="41">
        <v>34</v>
      </c>
      <c r="B37" s="14" t="s">
        <v>63</v>
      </c>
      <c r="C37" s="15">
        <v>5153</v>
      </c>
      <c r="D37" s="17">
        <v>16242125</v>
      </c>
      <c r="E37" s="17">
        <f t="shared" si="27"/>
        <v>3151.974577915777</v>
      </c>
      <c r="F37" s="17">
        <v>4602970</v>
      </c>
      <c r="G37" s="17">
        <f t="shared" si="28"/>
        <v>893.2602367552881</v>
      </c>
      <c r="H37" s="17">
        <v>854565</v>
      </c>
      <c r="I37" s="17">
        <f t="shared" si="26"/>
        <v>165.83834659421697</v>
      </c>
      <c r="J37" s="17">
        <v>764974</v>
      </c>
      <c r="K37" s="17">
        <f t="shared" si="29"/>
        <v>148.45216378808462</v>
      </c>
      <c r="L37" s="17">
        <v>266592</v>
      </c>
      <c r="M37" s="17">
        <f t="shared" si="30"/>
        <v>51.73529982534446</v>
      </c>
      <c r="N37" s="17">
        <v>2142982</v>
      </c>
      <c r="O37" s="17">
        <f t="shared" si="31"/>
        <v>415.8707549000582</v>
      </c>
      <c r="P37" s="18">
        <f t="shared" si="22"/>
        <v>24874208</v>
      </c>
      <c r="Q37" s="19">
        <f t="shared" si="32"/>
        <v>4827.13137977877</v>
      </c>
      <c r="R37" s="17">
        <v>1431879</v>
      </c>
      <c r="S37" s="17">
        <f t="shared" si="33"/>
        <v>277.8728895788861</v>
      </c>
      <c r="T37" s="17">
        <v>2105071</v>
      </c>
      <c r="U37" s="17">
        <f t="shared" si="34"/>
        <v>408.5136813506695</v>
      </c>
      <c r="V37" s="20">
        <f t="shared" si="23"/>
        <v>28411158</v>
      </c>
      <c r="W37" s="21">
        <f t="shared" si="35"/>
        <v>5513.517950708325</v>
      </c>
      <c r="X37" s="17">
        <v>2138645</v>
      </c>
      <c r="Y37" s="17">
        <f t="shared" si="36"/>
        <v>415.02910925674365</v>
      </c>
      <c r="Z37" s="17">
        <v>674085</v>
      </c>
      <c r="AA37" s="17">
        <f t="shared" si="37"/>
        <v>130.81408888026394</v>
      </c>
      <c r="AB37" s="17">
        <v>910918</v>
      </c>
      <c r="AC37" s="17">
        <f t="shared" si="38"/>
        <v>176.77430622938095</v>
      </c>
      <c r="AD37" s="17">
        <v>3637738</v>
      </c>
      <c r="AE37" s="17">
        <f t="shared" si="39"/>
        <v>705.9456627207452</v>
      </c>
      <c r="AF37" s="17">
        <v>1881217</v>
      </c>
      <c r="AG37" s="17">
        <f t="shared" si="40"/>
        <v>365.0721909567242</v>
      </c>
      <c r="AH37" s="17">
        <v>2786997</v>
      </c>
      <c r="AI37" s="17">
        <f t="shared" si="41"/>
        <v>540.8494081117796</v>
      </c>
      <c r="AJ37" s="17">
        <v>0</v>
      </c>
      <c r="AK37" s="17">
        <f t="shared" si="15"/>
        <v>0</v>
      </c>
      <c r="AL37" s="17">
        <v>801</v>
      </c>
      <c r="AM37" s="17">
        <f t="shared" si="16"/>
        <v>0.1554434310110615</v>
      </c>
      <c r="AN37" s="17">
        <v>493962</v>
      </c>
      <c r="AO37" s="17">
        <f t="shared" si="42"/>
        <v>95.85911119736076</v>
      </c>
      <c r="AP37" s="22">
        <f t="shared" si="24"/>
        <v>12524363</v>
      </c>
      <c r="AQ37" s="23">
        <f t="shared" si="43"/>
        <v>2430.4993207840093</v>
      </c>
      <c r="AR37" s="17">
        <v>2786584</v>
      </c>
      <c r="AS37" s="17">
        <f t="shared" si="44"/>
        <v>540.7692606248787</v>
      </c>
      <c r="AT37" s="17">
        <v>1659284</v>
      </c>
      <c r="AU37" s="17">
        <f t="shared" si="45"/>
        <v>322.00349311080925</v>
      </c>
      <c r="AV37" s="24">
        <f t="shared" si="25"/>
        <v>45381389</v>
      </c>
      <c r="AW37" s="25">
        <f t="shared" si="46"/>
        <v>8806.790025228023</v>
      </c>
    </row>
    <row r="38" spans="1:49" ht="12.75">
      <c r="A38" s="42">
        <v>35</v>
      </c>
      <c r="B38" s="26" t="s">
        <v>64</v>
      </c>
      <c r="C38" s="27">
        <v>6963</v>
      </c>
      <c r="D38" s="28">
        <v>17373348</v>
      </c>
      <c r="E38" s="28">
        <f t="shared" si="27"/>
        <v>2495.09521757863</v>
      </c>
      <c r="F38" s="28">
        <v>5946113</v>
      </c>
      <c r="G38" s="28">
        <f t="shared" si="28"/>
        <v>853.9584949016229</v>
      </c>
      <c r="H38" s="28">
        <v>852273</v>
      </c>
      <c r="I38" s="28">
        <f t="shared" si="26"/>
        <v>122.40025850926325</v>
      </c>
      <c r="J38" s="28">
        <v>2740916</v>
      </c>
      <c r="K38" s="28">
        <f t="shared" si="29"/>
        <v>393.640097659055</v>
      </c>
      <c r="L38" s="28">
        <v>135804</v>
      </c>
      <c r="M38" s="28">
        <f t="shared" si="30"/>
        <v>19.503662214562688</v>
      </c>
      <c r="N38" s="28">
        <v>3245845</v>
      </c>
      <c r="O38" s="28">
        <f t="shared" si="31"/>
        <v>466.1561108717507</v>
      </c>
      <c r="P38" s="29">
        <f t="shared" si="22"/>
        <v>30294299</v>
      </c>
      <c r="Q38" s="30">
        <f t="shared" si="32"/>
        <v>4350.753841734884</v>
      </c>
      <c r="R38" s="28">
        <v>2140579</v>
      </c>
      <c r="S38" s="28">
        <f t="shared" si="33"/>
        <v>307.42194456412466</v>
      </c>
      <c r="T38" s="28">
        <v>1925526</v>
      </c>
      <c r="U38" s="28">
        <f t="shared" si="34"/>
        <v>276.53683757001295</v>
      </c>
      <c r="V38" s="31">
        <f t="shared" si="23"/>
        <v>34360404</v>
      </c>
      <c r="W38" s="32">
        <f t="shared" si="35"/>
        <v>4934.712623869022</v>
      </c>
      <c r="X38" s="28">
        <v>2544754</v>
      </c>
      <c r="Y38" s="28">
        <f t="shared" si="36"/>
        <v>365.46804538273733</v>
      </c>
      <c r="Z38" s="28">
        <v>865173</v>
      </c>
      <c r="AA38" s="28">
        <f t="shared" si="37"/>
        <v>124.25290822921154</v>
      </c>
      <c r="AB38" s="28">
        <v>496660</v>
      </c>
      <c r="AC38" s="28">
        <f t="shared" si="38"/>
        <v>71.32845038058308</v>
      </c>
      <c r="AD38" s="28">
        <v>3883034</v>
      </c>
      <c r="AE38" s="28">
        <f t="shared" si="39"/>
        <v>557.6668102829241</v>
      </c>
      <c r="AF38" s="28">
        <v>4029989</v>
      </c>
      <c r="AG38" s="28">
        <f t="shared" si="40"/>
        <v>578.7719373833118</v>
      </c>
      <c r="AH38" s="28">
        <v>3309895</v>
      </c>
      <c r="AI38" s="28">
        <f t="shared" si="41"/>
        <v>475.35473215568004</v>
      </c>
      <c r="AJ38" s="28">
        <v>0</v>
      </c>
      <c r="AK38" s="28">
        <f t="shared" si="15"/>
        <v>0</v>
      </c>
      <c r="AL38" s="28">
        <v>1952</v>
      </c>
      <c r="AM38" s="28">
        <f t="shared" si="16"/>
        <v>0.2803389343673704</v>
      </c>
      <c r="AN38" s="28">
        <v>309209</v>
      </c>
      <c r="AO38" s="28">
        <f t="shared" si="42"/>
        <v>44.40743932213127</v>
      </c>
      <c r="AP38" s="33">
        <f t="shared" si="24"/>
        <v>15440666</v>
      </c>
      <c r="AQ38" s="34">
        <f t="shared" si="43"/>
        <v>2217.5306620709466</v>
      </c>
      <c r="AR38" s="28">
        <v>4748357</v>
      </c>
      <c r="AS38" s="28">
        <f t="shared" si="44"/>
        <v>681.9412609507397</v>
      </c>
      <c r="AT38" s="28">
        <v>3405151</v>
      </c>
      <c r="AU38" s="28">
        <f t="shared" si="45"/>
        <v>489.03504236679595</v>
      </c>
      <c r="AV38" s="35">
        <f t="shared" si="25"/>
        <v>57954578</v>
      </c>
      <c r="AW38" s="36">
        <f t="shared" si="46"/>
        <v>8323.219589257504</v>
      </c>
    </row>
    <row r="39" spans="1:49" ht="12.75">
      <c r="A39" s="41">
        <v>36</v>
      </c>
      <c r="B39" s="14" t="s">
        <v>65</v>
      </c>
      <c r="C39" s="15">
        <v>67922</v>
      </c>
      <c r="D39" s="17">
        <v>177275161</v>
      </c>
      <c r="E39" s="17">
        <f t="shared" si="27"/>
        <v>2609.9814640322725</v>
      </c>
      <c r="F39" s="17">
        <v>60323664</v>
      </c>
      <c r="G39" s="17">
        <f t="shared" si="28"/>
        <v>888.131444892671</v>
      </c>
      <c r="H39" s="17">
        <v>3183386</v>
      </c>
      <c r="I39" s="17">
        <f t="shared" si="26"/>
        <v>46.86826065192427</v>
      </c>
      <c r="J39" s="17">
        <v>12973708</v>
      </c>
      <c r="K39" s="17">
        <f t="shared" si="29"/>
        <v>191.0089219987633</v>
      </c>
      <c r="L39" s="17">
        <v>645392</v>
      </c>
      <c r="M39" s="17">
        <f t="shared" si="30"/>
        <v>9.501958128441448</v>
      </c>
      <c r="N39" s="17">
        <v>51575938</v>
      </c>
      <c r="O39" s="17">
        <f t="shared" si="31"/>
        <v>759.3406849032714</v>
      </c>
      <c r="P39" s="18">
        <f t="shared" si="22"/>
        <v>305977249</v>
      </c>
      <c r="Q39" s="19">
        <f t="shared" si="32"/>
        <v>4504.832734607344</v>
      </c>
      <c r="R39" s="17">
        <v>33132220</v>
      </c>
      <c r="S39" s="17">
        <f t="shared" si="33"/>
        <v>487.79806248343687</v>
      </c>
      <c r="T39" s="17">
        <v>17000770</v>
      </c>
      <c r="U39" s="17">
        <f t="shared" si="34"/>
        <v>250.2984305526928</v>
      </c>
      <c r="V39" s="20">
        <f t="shared" si="23"/>
        <v>356110239</v>
      </c>
      <c r="W39" s="21">
        <f t="shared" si="35"/>
        <v>5242.9292276434735</v>
      </c>
      <c r="X39" s="17">
        <v>23585498</v>
      </c>
      <c r="Y39" s="17">
        <f t="shared" si="36"/>
        <v>347.24386796619655</v>
      </c>
      <c r="Z39" s="17">
        <v>8415185</v>
      </c>
      <c r="AA39" s="17">
        <f t="shared" si="37"/>
        <v>123.89483525220105</v>
      </c>
      <c r="AB39" s="17">
        <v>6656130</v>
      </c>
      <c r="AC39" s="17">
        <f t="shared" si="38"/>
        <v>97.99667265392657</v>
      </c>
      <c r="AD39" s="17">
        <v>48443204</v>
      </c>
      <c r="AE39" s="17">
        <f t="shared" si="39"/>
        <v>713.2181620093637</v>
      </c>
      <c r="AF39" s="17">
        <v>18376060</v>
      </c>
      <c r="AG39" s="17">
        <f t="shared" si="40"/>
        <v>270.5465092311769</v>
      </c>
      <c r="AH39" s="17">
        <v>24666704</v>
      </c>
      <c r="AI39" s="17">
        <f t="shared" si="41"/>
        <v>363.1622154824652</v>
      </c>
      <c r="AJ39" s="17">
        <v>37506</v>
      </c>
      <c r="AK39" s="17">
        <f t="shared" si="15"/>
        <v>0.552192220488207</v>
      </c>
      <c r="AL39" s="17">
        <v>0</v>
      </c>
      <c r="AM39" s="17">
        <f t="shared" si="16"/>
        <v>0</v>
      </c>
      <c r="AN39" s="17">
        <v>14679630</v>
      </c>
      <c r="AO39" s="17">
        <f t="shared" si="42"/>
        <v>216.1248196460646</v>
      </c>
      <c r="AP39" s="22">
        <f t="shared" si="24"/>
        <v>144859917</v>
      </c>
      <c r="AQ39" s="23">
        <f t="shared" si="43"/>
        <v>2132.739274461883</v>
      </c>
      <c r="AR39" s="17">
        <v>13695570</v>
      </c>
      <c r="AS39" s="17">
        <f t="shared" si="44"/>
        <v>201.6367303671859</v>
      </c>
      <c r="AT39" s="17">
        <v>47444293</v>
      </c>
      <c r="AU39" s="17">
        <f t="shared" si="45"/>
        <v>698.5114248697034</v>
      </c>
      <c r="AV39" s="24">
        <f t="shared" si="25"/>
        <v>562110019</v>
      </c>
      <c r="AW39" s="25">
        <f t="shared" si="46"/>
        <v>8275.816657342246</v>
      </c>
    </row>
    <row r="40" spans="1:49" ht="12.75">
      <c r="A40" s="41">
        <v>37</v>
      </c>
      <c r="B40" s="14" t="s">
        <v>66</v>
      </c>
      <c r="C40" s="15">
        <v>18324</v>
      </c>
      <c r="D40" s="17">
        <v>53340321</v>
      </c>
      <c r="E40" s="17">
        <f t="shared" si="27"/>
        <v>2910.953994760969</v>
      </c>
      <c r="F40" s="17">
        <v>17047792</v>
      </c>
      <c r="G40" s="17">
        <f t="shared" si="28"/>
        <v>930.3531979917049</v>
      </c>
      <c r="H40" s="17">
        <v>922298</v>
      </c>
      <c r="I40" s="17">
        <f aca="true" t="shared" si="47" ref="I40:I69">H40/C40</f>
        <v>50.332787600960486</v>
      </c>
      <c r="J40" s="17">
        <v>1796216</v>
      </c>
      <c r="K40" s="17">
        <f t="shared" si="29"/>
        <v>98.02532198209998</v>
      </c>
      <c r="L40" s="17">
        <v>476684</v>
      </c>
      <c r="M40" s="17">
        <f t="shared" si="30"/>
        <v>26.014189041693953</v>
      </c>
      <c r="N40" s="17">
        <v>4051711</v>
      </c>
      <c r="O40" s="17">
        <f t="shared" si="31"/>
        <v>221.1149858109583</v>
      </c>
      <c r="P40" s="18">
        <f t="shared" si="22"/>
        <v>77635022</v>
      </c>
      <c r="Q40" s="19">
        <f t="shared" si="32"/>
        <v>4236.794477188387</v>
      </c>
      <c r="R40" s="17">
        <v>3999043</v>
      </c>
      <c r="S40" s="17">
        <f t="shared" si="33"/>
        <v>218.24072254966165</v>
      </c>
      <c r="T40" s="17">
        <v>6862483</v>
      </c>
      <c r="U40" s="17">
        <f t="shared" si="34"/>
        <v>374.5079131194062</v>
      </c>
      <c r="V40" s="20">
        <f t="shared" si="23"/>
        <v>88496548</v>
      </c>
      <c r="W40" s="21">
        <f t="shared" si="35"/>
        <v>4829.543112857455</v>
      </c>
      <c r="X40" s="17">
        <v>7020628</v>
      </c>
      <c r="Y40" s="17">
        <f t="shared" si="36"/>
        <v>383.1383977297533</v>
      </c>
      <c r="Z40" s="17">
        <v>1445001</v>
      </c>
      <c r="AA40" s="17">
        <f t="shared" si="37"/>
        <v>78.85838244924689</v>
      </c>
      <c r="AB40" s="17">
        <v>1715427</v>
      </c>
      <c r="AC40" s="17">
        <f t="shared" si="38"/>
        <v>93.6164047151277</v>
      </c>
      <c r="AD40" s="17">
        <v>13622242</v>
      </c>
      <c r="AE40" s="17">
        <f t="shared" si="39"/>
        <v>743.4098450120061</v>
      </c>
      <c r="AF40" s="17">
        <v>5952288</v>
      </c>
      <c r="AG40" s="17">
        <f t="shared" si="40"/>
        <v>324.83562540929927</v>
      </c>
      <c r="AH40" s="17">
        <v>8166975</v>
      </c>
      <c r="AI40" s="17">
        <f t="shared" si="41"/>
        <v>445.6982645710544</v>
      </c>
      <c r="AJ40" s="17">
        <v>0</v>
      </c>
      <c r="AK40" s="17">
        <f t="shared" si="15"/>
        <v>0</v>
      </c>
      <c r="AL40" s="17">
        <v>45265</v>
      </c>
      <c r="AM40" s="17">
        <f t="shared" si="16"/>
        <v>2.4702575856799824</v>
      </c>
      <c r="AN40" s="17">
        <v>1698037</v>
      </c>
      <c r="AO40" s="17">
        <f t="shared" si="42"/>
        <v>92.66737611875136</v>
      </c>
      <c r="AP40" s="22">
        <f t="shared" si="24"/>
        <v>39665863</v>
      </c>
      <c r="AQ40" s="23">
        <f t="shared" si="43"/>
        <v>2164.694553590919</v>
      </c>
      <c r="AR40" s="17">
        <v>15668557</v>
      </c>
      <c r="AS40" s="17">
        <f t="shared" si="44"/>
        <v>855.0838790657061</v>
      </c>
      <c r="AT40" s="17">
        <v>12762168</v>
      </c>
      <c r="AU40" s="17">
        <f t="shared" si="45"/>
        <v>696.4728225278324</v>
      </c>
      <c r="AV40" s="24">
        <f t="shared" si="25"/>
        <v>156593136</v>
      </c>
      <c r="AW40" s="25">
        <f t="shared" si="46"/>
        <v>8545.794368041912</v>
      </c>
    </row>
    <row r="41" spans="1:49" ht="12.75">
      <c r="A41" s="41">
        <v>38</v>
      </c>
      <c r="B41" s="14" t="s">
        <v>67</v>
      </c>
      <c r="C41" s="15">
        <v>4967</v>
      </c>
      <c r="D41" s="17">
        <v>15854677</v>
      </c>
      <c r="E41" s="17">
        <f t="shared" si="27"/>
        <v>3192.0026172740086</v>
      </c>
      <c r="F41" s="17">
        <v>3866203</v>
      </c>
      <c r="G41" s="17">
        <f t="shared" si="28"/>
        <v>778.377894101067</v>
      </c>
      <c r="H41" s="17">
        <v>67718</v>
      </c>
      <c r="I41" s="17">
        <f t="shared" si="47"/>
        <v>13.633581638816187</v>
      </c>
      <c r="J41" s="17">
        <v>437538</v>
      </c>
      <c r="K41" s="17">
        <f t="shared" si="29"/>
        <v>88.0889873162875</v>
      </c>
      <c r="L41" s="17">
        <v>47645</v>
      </c>
      <c r="M41" s="17">
        <f t="shared" si="30"/>
        <v>9.592309240990538</v>
      </c>
      <c r="N41" s="17">
        <v>2207063</v>
      </c>
      <c r="O41" s="17">
        <f t="shared" si="31"/>
        <v>444.3452788403463</v>
      </c>
      <c r="P41" s="18">
        <f t="shared" si="22"/>
        <v>22480844</v>
      </c>
      <c r="Q41" s="19">
        <f t="shared" si="32"/>
        <v>4526.040668411516</v>
      </c>
      <c r="R41" s="17">
        <v>1591579</v>
      </c>
      <c r="S41" s="17">
        <f t="shared" si="33"/>
        <v>320.43064223877593</v>
      </c>
      <c r="T41" s="17">
        <v>1832744</v>
      </c>
      <c r="U41" s="17">
        <f t="shared" si="34"/>
        <v>368.98409502717936</v>
      </c>
      <c r="V41" s="20">
        <f t="shared" si="23"/>
        <v>25905167</v>
      </c>
      <c r="W41" s="21">
        <f t="shared" si="35"/>
        <v>5215.455405677471</v>
      </c>
      <c r="X41" s="17">
        <v>1941659</v>
      </c>
      <c r="Y41" s="17">
        <f t="shared" si="36"/>
        <v>390.911817998792</v>
      </c>
      <c r="Z41" s="17">
        <v>1428483</v>
      </c>
      <c r="AA41" s="17">
        <f t="shared" si="37"/>
        <v>287.5947251862291</v>
      </c>
      <c r="AB41" s="17">
        <v>583503</v>
      </c>
      <c r="AC41" s="17">
        <f t="shared" si="38"/>
        <v>117.4759412119992</v>
      </c>
      <c r="AD41" s="17">
        <v>4725938</v>
      </c>
      <c r="AE41" s="17">
        <f t="shared" si="39"/>
        <v>951.4672840748943</v>
      </c>
      <c r="AF41" s="17">
        <v>2717928</v>
      </c>
      <c r="AG41" s="17">
        <f t="shared" si="40"/>
        <v>547.1971008657138</v>
      </c>
      <c r="AH41" s="17">
        <v>2279461</v>
      </c>
      <c r="AI41" s="17">
        <f t="shared" si="41"/>
        <v>458.92107912220655</v>
      </c>
      <c r="AJ41" s="17">
        <v>0</v>
      </c>
      <c r="AK41" s="17">
        <f t="shared" si="15"/>
        <v>0</v>
      </c>
      <c r="AL41" s="17">
        <v>11581</v>
      </c>
      <c r="AM41" s="17">
        <f t="shared" si="16"/>
        <v>2.331588483994363</v>
      </c>
      <c r="AN41" s="17">
        <v>476600</v>
      </c>
      <c r="AO41" s="17">
        <f t="shared" si="42"/>
        <v>95.95329172538756</v>
      </c>
      <c r="AP41" s="22">
        <f t="shared" si="24"/>
        <v>14165153</v>
      </c>
      <c r="AQ41" s="23">
        <f t="shared" si="43"/>
        <v>2851.8528286692167</v>
      </c>
      <c r="AR41" s="17">
        <v>468589</v>
      </c>
      <c r="AS41" s="17">
        <f t="shared" si="44"/>
        <v>94.34044694986913</v>
      </c>
      <c r="AT41" s="17">
        <v>1262591</v>
      </c>
      <c r="AU41" s="17">
        <f t="shared" si="45"/>
        <v>254.19589289309442</v>
      </c>
      <c r="AV41" s="24">
        <f t="shared" si="25"/>
        <v>41801500</v>
      </c>
      <c r="AW41" s="25">
        <f t="shared" si="46"/>
        <v>8415.844574189652</v>
      </c>
    </row>
    <row r="42" spans="1:49" ht="12.75">
      <c r="A42" s="41">
        <v>39</v>
      </c>
      <c r="B42" s="14" t="s">
        <v>68</v>
      </c>
      <c r="C42" s="15">
        <v>3182</v>
      </c>
      <c r="D42" s="17">
        <v>10081314</v>
      </c>
      <c r="E42" s="17">
        <f t="shared" si="27"/>
        <v>3168.2319296040228</v>
      </c>
      <c r="F42" s="17">
        <v>3265447</v>
      </c>
      <c r="G42" s="17">
        <f t="shared" si="28"/>
        <v>1026.2247014456316</v>
      </c>
      <c r="H42" s="17">
        <v>609669</v>
      </c>
      <c r="I42" s="17">
        <f t="shared" si="47"/>
        <v>191.5993086109365</v>
      </c>
      <c r="J42" s="17">
        <v>496614</v>
      </c>
      <c r="K42" s="17">
        <f t="shared" si="29"/>
        <v>156.06976744186048</v>
      </c>
      <c r="L42" s="17">
        <v>97634</v>
      </c>
      <c r="M42" s="17">
        <f t="shared" si="30"/>
        <v>30.683218101822753</v>
      </c>
      <c r="N42" s="17">
        <v>1079344</v>
      </c>
      <c r="O42" s="17">
        <f t="shared" si="31"/>
        <v>339.2030169704588</v>
      </c>
      <c r="P42" s="18">
        <f t="shared" si="22"/>
        <v>15630022</v>
      </c>
      <c r="Q42" s="19">
        <f t="shared" si="32"/>
        <v>4912.011942174733</v>
      </c>
      <c r="R42" s="17">
        <v>834068</v>
      </c>
      <c r="S42" s="17">
        <f t="shared" si="33"/>
        <v>262.1206788183532</v>
      </c>
      <c r="T42" s="17">
        <v>2087002</v>
      </c>
      <c r="U42" s="17">
        <f t="shared" si="34"/>
        <v>655.87743557511</v>
      </c>
      <c r="V42" s="20">
        <f t="shared" si="23"/>
        <v>18551092</v>
      </c>
      <c r="W42" s="21">
        <f t="shared" si="35"/>
        <v>5830.010056568196</v>
      </c>
      <c r="X42" s="17">
        <v>1356951</v>
      </c>
      <c r="Y42" s="17">
        <f t="shared" si="36"/>
        <v>426.44594594594594</v>
      </c>
      <c r="Z42" s="17">
        <v>784075</v>
      </c>
      <c r="AA42" s="17">
        <f t="shared" si="37"/>
        <v>246.40949088623506</v>
      </c>
      <c r="AB42" s="17">
        <v>350642</v>
      </c>
      <c r="AC42" s="17">
        <f t="shared" si="38"/>
        <v>110.19547454431175</v>
      </c>
      <c r="AD42" s="17">
        <v>1764944</v>
      </c>
      <c r="AE42" s="17">
        <f t="shared" si="39"/>
        <v>554.6649905719673</v>
      </c>
      <c r="AF42" s="17">
        <v>2672526</v>
      </c>
      <c r="AG42" s="17">
        <f t="shared" si="40"/>
        <v>839.8887492143306</v>
      </c>
      <c r="AH42" s="17">
        <v>1904312</v>
      </c>
      <c r="AI42" s="17">
        <f t="shared" si="41"/>
        <v>598.4638592080453</v>
      </c>
      <c r="AJ42" s="17">
        <v>0</v>
      </c>
      <c r="AK42" s="17">
        <f t="shared" si="15"/>
        <v>0</v>
      </c>
      <c r="AL42" s="17">
        <v>0</v>
      </c>
      <c r="AM42" s="17">
        <f t="shared" si="16"/>
        <v>0</v>
      </c>
      <c r="AN42" s="17">
        <v>104792</v>
      </c>
      <c r="AO42" s="17">
        <f t="shared" si="42"/>
        <v>32.93274670018856</v>
      </c>
      <c r="AP42" s="22">
        <f t="shared" si="24"/>
        <v>8938242</v>
      </c>
      <c r="AQ42" s="23">
        <f t="shared" si="43"/>
        <v>2809.0012570710246</v>
      </c>
      <c r="AR42" s="17">
        <v>320935</v>
      </c>
      <c r="AS42" s="17">
        <f t="shared" si="44"/>
        <v>100.85952231301069</v>
      </c>
      <c r="AT42" s="17">
        <v>3076261</v>
      </c>
      <c r="AU42" s="17">
        <f t="shared" si="45"/>
        <v>966.769641734758</v>
      </c>
      <c r="AV42" s="24">
        <f t="shared" si="25"/>
        <v>30886530</v>
      </c>
      <c r="AW42" s="25">
        <f t="shared" si="46"/>
        <v>9706.64047768699</v>
      </c>
    </row>
    <row r="43" spans="1:49" ht="12.75">
      <c r="A43" s="42">
        <v>40</v>
      </c>
      <c r="B43" s="26" t="s">
        <v>69</v>
      </c>
      <c r="C43" s="27">
        <v>22646</v>
      </c>
      <c r="D43" s="28">
        <v>52184097</v>
      </c>
      <c r="E43" s="28">
        <f t="shared" si="27"/>
        <v>2304.34058994966</v>
      </c>
      <c r="F43" s="28">
        <v>26910679</v>
      </c>
      <c r="G43" s="28">
        <f t="shared" si="28"/>
        <v>1188.3193058376755</v>
      </c>
      <c r="H43" s="28">
        <v>3322400</v>
      </c>
      <c r="I43" s="28">
        <f t="shared" si="47"/>
        <v>146.71023580323237</v>
      </c>
      <c r="J43" s="28">
        <v>2049814</v>
      </c>
      <c r="K43" s="28">
        <f t="shared" si="29"/>
        <v>90.51549942594718</v>
      </c>
      <c r="L43" s="28">
        <v>527397</v>
      </c>
      <c r="M43" s="28">
        <f t="shared" si="30"/>
        <v>23.28874856486797</v>
      </c>
      <c r="N43" s="28">
        <v>11601155</v>
      </c>
      <c r="O43" s="28">
        <f t="shared" si="31"/>
        <v>512.2827430892872</v>
      </c>
      <c r="P43" s="29">
        <f t="shared" si="22"/>
        <v>96595542</v>
      </c>
      <c r="Q43" s="30">
        <f t="shared" si="32"/>
        <v>4265.45712267067</v>
      </c>
      <c r="R43" s="28">
        <v>6483142</v>
      </c>
      <c r="S43" s="28">
        <f t="shared" si="33"/>
        <v>286.2819924048397</v>
      </c>
      <c r="T43" s="28">
        <v>8618499</v>
      </c>
      <c r="U43" s="28">
        <f t="shared" si="34"/>
        <v>380.5748918131237</v>
      </c>
      <c r="V43" s="31">
        <f t="shared" si="23"/>
        <v>111697183</v>
      </c>
      <c r="W43" s="32">
        <f t="shared" si="35"/>
        <v>4932.314006888634</v>
      </c>
      <c r="X43" s="28">
        <v>8411166</v>
      </c>
      <c r="Y43" s="28">
        <f t="shared" si="36"/>
        <v>371.41950013247373</v>
      </c>
      <c r="Z43" s="28">
        <v>3643199</v>
      </c>
      <c r="AA43" s="28">
        <f t="shared" si="37"/>
        <v>160.8760487503312</v>
      </c>
      <c r="AB43" s="28">
        <v>1040923</v>
      </c>
      <c r="AC43" s="28">
        <f t="shared" si="38"/>
        <v>45.96498277841562</v>
      </c>
      <c r="AD43" s="28">
        <v>14472654</v>
      </c>
      <c r="AE43" s="28">
        <f t="shared" si="39"/>
        <v>639.0821337101474</v>
      </c>
      <c r="AF43" s="28">
        <v>11553115</v>
      </c>
      <c r="AG43" s="28">
        <f t="shared" si="40"/>
        <v>510.1613971562307</v>
      </c>
      <c r="AH43" s="28">
        <v>12458505</v>
      </c>
      <c r="AI43" s="28">
        <f t="shared" si="41"/>
        <v>550.141526097324</v>
      </c>
      <c r="AJ43" s="28">
        <v>0</v>
      </c>
      <c r="AK43" s="28">
        <f t="shared" si="15"/>
        <v>0</v>
      </c>
      <c r="AL43" s="28">
        <v>72482</v>
      </c>
      <c r="AM43" s="28">
        <f t="shared" si="16"/>
        <v>3.200653537048485</v>
      </c>
      <c r="AN43" s="28">
        <v>1424229</v>
      </c>
      <c r="AO43" s="28">
        <f t="shared" si="42"/>
        <v>62.89097412346551</v>
      </c>
      <c r="AP43" s="33">
        <f t="shared" si="24"/>
        <v>53076273</v>
      </c>
      <c r="AQ43" s="34">
        <f t="shared" si="43"/>
        <v>2343.7372162854367</v>
      </c>
      <c r="AR43" s="28">
        <v>5941114</v>
      </c>
      <c r="AS43" s="28">
        <f t="shared" si="44"/>
        <v>262.3471694780535</v>
      </c>
      <c r="AT43" s="28">
        <v>13137180</v>
      </c>
      <c r="AU43" s="28">
        <f t="shared" si="45"/>
        <v>580.1103947717036</v>
      </c>
      <c r="AV43" s="35">
        <f t="shared" si="25"/>
        <v>183851750</v>
      </c>
      <c r="AW43" s="36">
        <f t="shared" si="46"/>
        <v>8118.508787423828</v>
      </c>
    </row>
    <row r="44" spans="1:49" ht="12.75">
      <c r="A44" s="41">
        <v>41</v>
      </c>
      <c r="B44" s="14" t="s">
        <v>70</v>
      </c>
      <c r="C44" s="15">
        <v>1631</v>
      </c>
      <c r="D44" s="17">
        <v>4724146</v>
      </c>
      <c r="E44" s="17">
        <f t="shared" si="27"/>
        <v>2896.472103004292</v>
      </c>
      <c r="F44" s="17">
        <v>1554659</v>
      </c>
      <c r="G44" s="17">
        <f t="shared" si="28"/>
        <v>953.1937461679951</v>
      </c>
      <c r="H44" s="17">
        <v>414121</v>
      </c>
      <c r="I44" s="17">
        <f t="shared" si="47"/>
        <v>253.90619251992644</v>
      </c>
      <c r="J44" s="17">
        <v>420164</v>
      </c>
      <c r="K44" s="17">
        <f t="shared" si="29"/>
        <v>257.61128142244024</v>
      </c>
      <c r="L44" s="17">
        <v>104046</v>
      </c>
      <c r="M44" s="17">
        <f t="shared" si="30"/>
        <v>63.79276517473942</v>
      </c>
      <c r="N44" s="17">
        <v>1516433</v>
      </c>
      <c r="O44" s="17">
        <f t="shared" si="31"/>
        <v>929.7565910484366</v>
      </c>
      <c r="P44" s="18">
        <f t="shared" si="22"/>
        <v>8733569</v>
      </c>
      <c r="Q44" s="19">
        <f t="shared" si="32"/>
        <v>5354.73267933783</v>
      </c>
      <c r="R44" s="17">
        <v>484412</v>
      </c>
      <c r="S44" s="17">
        <f t="shared" si="33"/>
        <v>297.003065603924</v>
      </c>
      <c r="T44" s="17">
        <v>720120</v>
      </c>
      <c r="U44" s="17">
        <f t="shared" si="34"/>
        <v>441.5205395462906</v>
      </c>
      <c r="V44" s="20">
        <f t="shared" si="23"/>
        <v>9938101</v>
      </c>
      <c r="W44" s="21">
        <f t="shared" si="35"/>
        <v>6093.256284488044</v>
      </c>
      <c r="X44" s="17">
        <v>487046</v>
      </c>
      <c r="Y44" s="17">
        <f t="shared" si="36"/>
        <v>298.61802575107293</v>
      </c>
      <c r="Z44" s="17">
        <v>667088</v>
      </c>
      <c r="AA44" s="17">
        <f t="shared" si="37"/>
        <v>409.00551808706314</v>
      </c>
      <c r="AB44" s="17">
        <v>200551</v>
      </c>
      <c r="AC44" s="17">
        <f t="shared" si="38"/>
        <v>122.96198651134273</v>
      </c>
      <c r="AD44" s="17">
        <v>968194</v>
      </c>
      <c r="AE44" s="17">
        <f t="shared" si="39"/>
        <v>593.6198651134273</v>
      </c>
      <c r="AF44" s="17">
        <v>1010346</v>
      </c>
      <c r="AG44" s="17">
        <f t="shared" si="40"/>
        <v>619.4641324340895</v>
      </c>
      <c r="AH44" s="17">
        <v>1012614</v>
      </c>
      <c r="AI44" s="17">
        <f t="shared" si="41"/>
        <v>620.8546903740037</v>
      </c>
      <c r="AJ44" s="17">
        <v>0</v>
      </c>
      <c r="AK44" s="17">
        <f t="shared" si="15"/>
        <v>0</v>
      </c>
      <c r="AL44" s="17">
        <v>0</v>
      </c>
      <c r="AM44" s="17">
        <f t="shared" si="16"/>
        <v>0</v>
      </c>
      <c r="AN44" s="17">
        <v>11412</v>
      </c>
      <c r="AO44" s="17">
        <f t="shared" si="42"/>
        <v>6.996934396076027</v>
      </c>
      <c r="AP44" s="22">
        <f t="shared" si="24"/>
        <v>4357251</v>
      </c>
      <c r="AQ44" s="23">
        <f t="shared" si="43"/>
        <v>2671.5211526670755</v>
      </c>
      <c r="AR44" s="17">
        <v>257281</v>
      </c>
      <c r="AS44" s="17">
        <f t="shared" si="44"/>
        <v>157.74432863274066</v>
      </c>
      <c r="AT44" s="17">
        <v>928640</v>
      </c>
      <c r="AU44" s="17">
        <f t="shared" si="45"/>
        <v>569.3684855916615</v>
      </c>
      <c r="AV44" s="24">
        <f t="shared" si="25"/>
        <v>15481273</v>
      </c>
      <c r="AW44" s="25">
        <f t="shared" si="46"/>
        <v>9491.890251379522</v>
      </c>
    </row>
    <row r="45" spans="1:49" ht="12.75">
      <c r="A45" s="41">
        <v>42</v>
      </c>
      <c r="B45" s="14" t="s">
        <v>71</v>
      </c>
      <c r="C45" s="15">
        <v>3477</v>
      </c>
      <c r="D45" s="17">
        <v>9925407</v>
      </c>
      <c r="E45" s="17">
        <f t="shared" si="27"/>
        <v>2854.5893011216567</v>
      </c>
      <c r="F45" s="17">
        <v>3385464</v>
      </c>
      <c r="G45" s="17">
        <f t="shared" si="28"/>
        <v>973.6738567730803</v>
      </c>
      <c r="H45" s="17">
        <v>965843</v>
      </c>
      <c r="I45" s="17">
        <f t="shared" si="47"/>
        <v>277.7805579522577</v>
      </c>
      <c r="J45" s="17">
        <v>1223391</v>
      </c>
      <c r="K45" s="17">
        <f t="shared" si="29"/>
        <v>351.8524590163934</v>
      </c>
      <c r="L45" s="17">
        <v>76873</v>
      </c>
      <c r="M45" s="17">
        <f t="shared" si="30"/>
        <v>22.109002013229794</v>
      </c>
      <c r="N45" s="17">
        <v>1190395</v>
      </c>
      <c r="O45" s="17">
        <f t="shared" si="31"/>
        <v>342.3626689675007</v>
      </c>
      <c r="P45" s="18">
        <f t="shared" si="22"/>
        <v>16767373</v>
      </c>
      <c r="Q45" s="19">
        <f t="shared" si="32"/>
        <v>4822.367845844118</v>
      </c>
      <c r="R45" s="17">
        <v>1073260</v>
      </c>
      <c r="S45" s="17">
        <f t="shared" si="33"/>
        <v>308.6741443773368</v>
      </c>
      <c r="T45" s="17">
        <v>1229291</v>
      </c>
      <c r="U45" s="17">
        <f t="shared" si="34"/>
        <v>353.5493241299971</v>
      </c>
      <c r="V45" s="20">
        <f t="shared" si="23"/>
        <v>19069924</v>
      </c>
      <c r="W45" s="21">
        <f t="shared" si="35"/>
        <v>5484.591314351453</v>
      </c>
      <c r="X45" s="17">
        <v>1383346</v>
      </c>
      <c r="Y45" s="17">
        <f t="shared" si="36"/>
        <v>397.8561978717285</v>
      </c>
      <c r="Z45" s="17">
        <v>682197</v>
      </c>
      <c r="AA45" s="17">
        <f t="shared" si="37"/>
        <v>196.2027610008628</v>
      </c>
      <c r="AB45" s="17">
        <v>472506</v>
      </c>
      <c r="AC45" s="17">
        <f t="shared" si="38"/>
        <v>135.89473684210526</v>
      </c>
      <c r="AD45" s="17">
        <v>2096140</v>
      </c>
      <c r="AE45" s="17">
        <f t="shared" si="39"/>
        <v>602.8587863100374</v>
      </c>
      <c r="AF45" s="17">
        <v>1525082</v>
      </c>
      <c r="AG45" s="17">
        <f t="shared" si="40"/>
        <v>438.6200747771067</v>
      </c>
      <c r="AH45" s="17">
        <v>1883558</v>
      </c>
      <c r="AI45" s="17">
        <f t="shared" si="41"/>
        <v>541.719298245614</v>
      </c>
      <c r="AJ45" s="17">
        <v>0</v>
      </c>
      <c r="AK45" s="17">
        <f t="shared" si="15"/>
        <v>0</v>
      </c>
      <c r="AL45" s="17">
        <v>3500</v>
      </c>
      <c r="AM45" s="17">
        <f t="shared" si="16"/>
        <v>1.006614897900489</v>
      </c>
      <c r="AN45" s="17">
        <v>22448</v>
      </c>
      <c r="AO45" s="17">
        <f t="shared" si="42"/>
        <v>6.456140350877193</v>
      </c>
      <c r="AP45" s="22">
        <f t="shared" si="24"/>
        <v>8068777</v>
      </c>
      <c r="AQ45" s="23">
        <f t="shared" si="43"/>
        <v>2320.6146102962325</v>
      </c>
      <c r="AR45" s="17">
        <v>1548474</v>
      </c>
      <c r="AS45" s="17">
        <f t="shared" si="44"/>
        <v>445.3477135461605</v>
      </c>
      <c r="AT45" s="17">
        <v>1133107</v>
      </c>
      <c r="AU45" s="17">
        <f t="shared" si="45"/>
        <v>325.8863963186655</v>
      </c>
      <c r="AV45" s="24">
        <f t="shared" si="25"/>
        <v>29820282</v>
      </c>
      <c r="AW45" s="25">
        <f t="shared" si="46"/>
        <v>8576.44003451251</v>
      </c>
    </row>
    <row r="46" spans="1:49" ht="12.75">
      <c r="A46" s="41">
        <v>43</v>
      </c>
      <c r="B46" s="14" t="s">
        <v>72</v>
      </c>
      <c r="C46" s="15">
        <v>4269</v>
      </c>
      <c r="D46" s="17">
        <v>9871603</v>
      </c>
      <c r="E46" s="17">
        <f t="shared" si="27"/>
        <v>2312.392363551183</v>
      </c>
      <c r="F46" s="17">
        <v>3432780</v>
      </c>
      <c r="G46" s="17">
        <f t="shared" si="28"/>
        <v>804.1180604356992</v>
      </c>
      <c r="H46" s="17">
        <v>1200006</v>
      </c>
      <c r="I46" s="17">
        <f t="shared" si="47"/>
        <v>281.09768095572736</v>
      </c>
      <c r="J46" s="17">
        <v>589064</v>
      </c>
      <c r="K46" s="17">
        <f t="shared" si="29"/>
        <v>137.98641368001873</v>
      </c>
      <c r="L46" s="17">
        <v>120833</v>
      </c>
      <c r="M46" s="17">
        <f t="shared" si="30"/>
        <v>28.30475521199344</v>
      </c>
      <c r="N46" s="17">
        <v>1989654</v>
      </c>
      <c r="O46" s="17">
        <f t="shared" si="31"/>
        <v>466.07027406886857</v>
      </c>
      <c r="P46" s="18">
        <f t="shared" si="22"/>
        <v>17203940</v>
      </c>
      <c r="Q46" s="19">
        <f t="shared" si="32"/>
        <v>4029.9695479034904</v>
      </c>
      <c r="R46" s="17">
        <v>941059</v>
      </c>
      <c r="S46" s="17">
        <f t="shared" si="33"/>
        <v>220.4401499180136</v>
      </c>
      <c r="T46" s="17">
        <v>2462671</v>
      </c>
      <c r="U46" s="17">
        <f t="shared" si="34"/>
        <v>576.873038182244</v>
      </c>
      <c r="V46" s="20">
        <f t="shared" si="23"/>
        <v>20607670</v>
      </c>
      <c r="W46" s="21">
        <f t="shared" si="35"/>
        <v>4827.282736003748</v>
      </c>
      <c r="X46" s="17">
        <v>1490097</v>
      </c>
      <c r="Y46" s="17">
        <f t="shared" si="36"/>
        <v>349.0505973295854</v>
      </c>
      <c r="Z46" s="17">
        <v>687973</v>
      </c>
      <c r="AA46" s="17">
        <f t="shared" si="37"/>
        <v>161.1555399390958</v>
      </c>
      <c r="AB46" s="17">
        <v>297964</v>
      </c>
      <c r="AC46" s="17">
        <f t="shared" si="38"/>
        <v>69.79714218786602</v>
      </c>
      <c r="AD46" s="17">
        <v>2339269</v>
      </c>
      <c r="AE46" s="17">
        <f t="shared" si="39"/>
        <v>547.9665026938393</v>
      </c>
      <c r="AF46" s="17">
        <v>2606622</v>
      </c>
      <c r="AG46" s="17">
        <f t="shared" si="40"/>
        <v>610.5931131412509</v>
      </c>
      <c r="AH46" s="17">
        <v>2101803</v>
      </c>
      <c r="AI46" s="17">
        <f t="shared" si="41"/>
        <v>492.34082923401263</v>
      </c>
      <c r="AJ46" s="17">
        <v>0</v>
      </c>
      <c r="AK46" s="17">
        <f t="shared" si="15"/>
        <v>0</v>
      </c>
      <c r="AL46" s="17">
        <v>6677</v>
      </c>
      <c r="AM46" s="17">
        <f t="shared" si="16"/>
        <v>1.564066526118529</v>
      </c>
      <c r="AN46" s="17">
        <v>285132</v>
      </c>
      <c r="AO46" s="17">
        <f t="shared" si="42"/>
        <v>66.7912860154603</v>
      </c>
      <c r="AP46" s="22">
        <f t="shared" si="24"/>
        <v>9815537</v>
      </c>
      <c r="AQ46" s="23">
        <f t="shared" si="43"/>
        <v>2299.2590770672286</v>
      </c>
      <c r="AR46" s="17">
        <v>1637598</v>
      </c>
      <c r="AS46" s="17">
        <f t="shared" si="44"/>
        <v>383.6022487702038</v>
      </c>
      <c r="AT46" s="17">
        <v>3722669</v>
      </c>
      <c r="AU46" s="17">
        <f t="shared" si="45"/>
        <v>872.023658936519</v>
      </c>
      <c r="AV46" s="24">
        <f t="shared" si="25"/>
        <v>35783474</v>
      </c>
      <c r="AW46" s="25">
        <f t="shared" si="46"/>
        <v>8382.1677207777</v>
      </c>
    </row>
    <row r="47" spans="1:49" ht="12.75">
      <c r="A47" s="41">
        <v>44</v>
      </c>
      <c r="B47" s="14" t="s">
        <v>73</v>
      </c>
      <c r="C47" s="15">
        <v>8869</v>
      </c>
      <c r="D47" s="17">
        <v>24437493</v>
      </c>
      <c r="E47" s="17">
        <f t="shared" si="27"/>
        <v>2755.3831322584283</v>
      </c>
      <c r="F47" s="17">
        <v>8208106</v>
      </c>
      <c r="G47" s="17">
        <f t="shared" si="28"/>
        <v>925.4826925245236</v>
      </c>
      <c r="H47" s="17">
        <v>1170716</v>
      </c>
      <c r="I47" s="17">
        <f t="shared" si="47"/>
        <v>132.00090201826586</v>
      </c>
      <c r="J47" s="17">
        <v>1316628</v>
      </c>
      <c r="K47" s="17">
        <f t="shared" si="29"/>
        <v>148.45281316946668</v>
      </c>
      <c r="L47" s="17">
        <v>306950</v>
      </c>
      <c r="M47" s="17">
        <f t="shared" si="30"/>
        <v>34.60931333859511</v>
      </c>
      <c r="N47" s="17">
        <v>3315850</v>
      </c>
      <c r="O47" s="17">
        <f t="shared" si="31"/>
        <v>373.8696583605818</v>
      </c>
      <c r="P47" s="18">
        <f t="shared" si="22"/>
        <v>38755743</v>
      </c>
      <c r="Q47" s="19">
        <f t="shared" si="32"/>
        <v>4369.798511669861</v>
      </c>
      <c r="R47" s="17">
        <v>3318226</v>
      </c>
      <c r="S47" s="17">
        <f t="shared" si="33"/>
        <v>374.13755778554514</v>
      </c>
      <c r="T47" s="17">
        <v>3534581</v>
      </c>
      <c r="U47" s="17">
        <f t="shared" si="34"/>
        <v>398.53207802458</v>
      </c>
      <c r="V47" s="20">
        <f t="shared" si="23"/>
        <v>45608550</v>
      </c>
      <c r="W47" s="21">
        <f t="shared" si="35"/>
        <v>5142.468147479986</v>
      </c>
      <c r="X47" s="17">
        <v>3283960</v>
      </c>
      <c r="Y47" s="17">
        <f t="shared" si="36"/>
        <v>370.273988048258</v>
      </c>
      <c r="Z47" s="17">
        <v>1206281</v>
      </c>
      <c r="AA47" s="17">
        <f t="shared" si="37"/>
        <v>136.01093697147368</v>
      </c>
      <c r="AB47" s="17">
        <v>492027</v>
      </c>
      <c r="AC47" s="17">
        <f t="shared" si="38"/>
        <v>55.477167662645165</v>
      </c>
      <c r="AD47" s="17">
        <v>5437971</v>
      </c>
      <c r="AE47" s="17">
        <f t="shared" si="39"/>
        <v>613.1436464088398</v>
      </c>
      <c r="AF47" s="17">
        <v>3296725</v>
      </c>
      <c r="AG47" s="17">
        <f t="shared" si="40"/>
        <v>371.71327094373663</v>
      </c>
      <c r="AH47" s="17">
        <v>3681468</v>
      </c>
      <c r="AI47" s="17">
        <f t="shared" si="41"/>
        <v>415.0939226519337</v>
      </c>
      <c r="AJ47" s="17">
        <v>0</v>
      </c>
      <c r="AK47" s="17">
        <f t="shared" si="15"/>
        <v>0</v>
      </c>
      <c r="AL47" s="17">
        <v>4100</v>
      </c>
      <c r="AM47" s="17">
        <f t="shared" si="16"/>
        <v>0.46228436125831546</v>
      </c>
      <c r="AN47" s="17">
        <v>615726</v>
      </c>
      <c r="AO47" s="17">
        <f t="shared" si="42"/>
        <v>69.42451234637501</v>
      </c>
      <c r="AP47" s="22">
        <f t="shared" si="24"/>
        <v>18018258</v>
      </c>
      <c r="AQ47" s="23">
        <f t="shared" si="43"/>
        <v>2031.5997293945202</v>
      </c>
      <c r="AR47" s="17">
        <v>1014782</v>
      </c>
      <c r="AS47" s="17">
        <f t="shared" si="44"/>
        <v>114.41898748449655</v>
      </c>
      <c r="AT47" s="17">
        <v>3177469</v>
      </c>
      <c r="AU47" s="17">
        <f t="shared" si="45"/>
        <v>358.26688465441424</v>
      </c>
      <c r="AV47" s="24">
        <f t="shared" si="25"/>
        <v>67819059</v>
      </c>
      <c r="AW47" s="25">
        <f t="shared" si="46"/>
        <v>7646.753749013417</v>
      </c>
    </row>
    <row r="48" spans="1:49" ht="12.75">
      <c r="A48" s="42">
        <v>45</v>
      </c>
      <c r="B48" s="26" t="s">
        <v>74</v>
      </c>
      <c r="C48" s="27">
        <v>9685</v>
      </c>
      <c r="D48" s="28">
        <v>34149855</v>
      </c>
      <c r="E48" s="28">
        <f t="shared" si="27"/>
        <v>3526.056272586474</v>
      </c>
      <c r="F48" s="28">
        <v>11251545</v>
      </c>
      <c r="G48" s="28">
        <f t="shared" si="28"/>
        <v>1161.749612803304</v>
      </c>
      <c r="H48" s="28">
        <v>1398987</v>
      </c>
      <c r="I48" s="28">
        <f t="shared" si="47"/>
        <v>144.44883840991224</v>
      </c>
      <c r="J48" s="28">
        <v>5152541</v>
      </c>
      <c r="K48" s="28">
        <f t="shared" si="29"/>
        <v>532.0124935467218</v>
      </c>
      <c r="L48" s="28">
        <v>750238</v>
      </c>
      <c r="M48" s="28">
        <f t="shared" si="30"/>
        <v>77.46391326794011</v>
      </c>
      <c r="N48" s="28">
        <v>2322715</v>
      </c>
      <c r="O48" s="28">
        <f t="shared" si="31"/>
        <v>239.82601961796593</v>
      </c>
      <c r="P48" s="29">
        <f t="shared" si="22"/>
        <v>55025881</v>
      </c>
      <c r="Q48" s="30">
        <f t="shared" si="32"/>
        <v>5681.557150232318</v>
      </c>
      <c r="R48" s="28">
        <v>4069809</v>
      </c>
      <c r="S48" s="28">
        <f t="shared" si="33"/>
        <v>420.21775942178624</v>
      </c>
      <c r="T48" s="28">
        <v>5242720</v>
      </c>
      <c r="U48" s="28">
        <f t="shared" si="34"/>
        <v>541.3236964377904</v>
      </c>
      <c r="V48" s="31">
        <f t="shared" si="23"/>
        <v>64338410</v>
      </c>
      <c r="W48" s="32">
        <f t="shared" si="35"/>
        <v>6643.098606091895</v>
      </c>
      <c r="X48" s="28">
        <v>6186985</v>
      </c>
      <c r="Y48" s="28">
        <f t="shared" si="36"/>
        <v>638.8213732576148</v>
      </c>
      <c r="Z48" s="28">
        <v>2645020</v>
      </c>
      <c r="AA48" s="28">
        <f t="shared" si="37"/>
        <v>273.1048012390294</v>
      </c>
      <c r="AB48" s="28">
        <v>1041497</v>
      </c>
      <c r="AC48" s="28">
        <f t="shared" si="38"/>
        <v>107.53711925658234</v>
      </c>
      <c r="AD48" s="28">
        <v>7323718</v>
      </c>
      <c r="AE48" s="28">
        <f t="shared" si="39"/>
        <v>756.1918430562725</v>
      </c>
      <c r="AF48" s="28">
        <v>5822769</v>
      </c>
      <c r="AG48" s="28">
        <f t="shared" si="40"/>
        <v>601.2151781104801</v>
      </c>
      <c r="AH48" s="28">
        <v>4036255</v>
      </c>
      <c r="AI48" s="28">
        <f t="shared" si="41"/>
        <v>416.75322663913266</v>
      </c>
      <c r="AJ48" s="28">
        <v>0</v>
      </c>
      <c r="AK48" s="28">
        <f t="shared" si="15"/>
        <v>0</v>
      </c>
      <c r="AL48" s="28">
        <v>119767</v>
      </c>
      <c r="AM48" s="28">
        <f t="shared" si="16"/>
        <v>12.366236448115643</v>
      </c>
      <c r="AN48" s="28">
        <v>1538650</v>
      </c>
      <c r="AO48" s="28">
        <f t="shared" si="42"/>
        <v>158.86938564790913</v>
      </c>
      <c r="AP48" s="33">
        <f t="shared" si="24"/>
        <v>28714661</v>
      </c>
      <c r="AQ48" s="34">
        <f t="shared" si="43"/>
        <v>2964.859163655137</v>
      </c>
      <c r="AR48" s="28">
        <v>14023765</v>
      </c>
      <c r="AS48" s="28">
        <f t="shared" si="44"/>
        <v>1447.9881259679917</v>
      </c>
      <c r="AT48" s="28">
        <v>6657144</v>
      </c>
      <c r="AU48" s="28">
        <f t="shared" si="45"/>
        <v>687.3664429530202</v>
      </c>
      <c r="AV48" s="35">
        <f t="shared" si="25"/>
        <v>113733980</v>
      </c>
      <c r="AW48" s="36">
        <f t="shared" si="46"/>
        <v>11743.312338668044</v>
      </c>
    </row>
    <row r="49" spans="1:49" ht="12.75">
      <c r="A49" s="41">
        <v>46</v>
      </c>
      <c r="B49" s="14" t="s">
        <v>75</v>
      </c>
      <c r="C49" s="15">
        <v>1335</v>
      </c>
      <c r="D49" s="17">
        <v>2688178</v>
      </c>
      <c r="E49" s="17">
        <f t="shared" si="27"/>
        <v>2013.616479400749</v>
      </c>
      <c r="F49" s="17">
        <v>1287331</v>
      </c>
      <c r="G49" s="17">
        <f t="shared" si="28"/>
        <v>964.2928838951311</v>
      </c>
      <c r="H49" s="17">
        <v>241775</v>
      </c>
      <c r="I49" s="17">
        <f t="shared" si="47"/>
        <v>181.10486891385767</v>
      </c>
      <c r="J49" s="17">
        <v>624024</v>
      </c>
      <c r="K49" s="17">
        <f t="shared" si="29"/>
        <v>467.4337078651685</v>
      </c>
      <c r="L49" s="17">
        <v>31036</v>
      </c>
      <c r="M49" s="17">
        <f t="shared" si="30"/>
        <v>23.247940074906367</v>
      </c>
      <c r="N49" s="17">
        <v>894959</v>
      </c>
      <c r="O49" s="17">
        <f t="shared" si="31"/>
        <v>670.3812734082397</v>
      </c>
      <c r="P49" s="18">
        <f t="shared" si="22"/>
        <v>5767303</v>
      </c>
      <c r="Q49" s="19">
        <f t="shared" si="32"/>
        <v>4320.0771535580525</v>
      </c>
      <c r="R49" s="17">
        <v>341472</v>
      </c>
      <c r="S49" s="17">
        <f t="shared" si="33"/>
        <v>255.78426966292136</v>
      </c>
      <c r="T49" s="17">
        <v>702414</v>
      </c>
      <c r="U49" s="17">
        <f t="shared" si="34"/>
        <v>526.152808988764</v>
      </c>
      <c r="V49" s="20">
        <f t="shared" si="23"/>
        <v>6811189</v>
      </c>
      <c r="W49" s="21">
        <f t="shared" si="35"/>
        <v>5102.014232209738</v>
      </c>
      <c r="X49" s="17">
        <v>635436</v>
      </c>
      <c r="Y49" s="17">
        <f t="shared" si="36"/>
        <v>475.9820224719101</v>
      </c>
      <c r="Z49" s="17">
        <v>410870</v>
      </c>
      <c r="AA49" s="17">
        <f t="shared" si="37"/>
        <v>307.7677902621723</v>
      </c>
      <c r="AB49" s="17">
        <v>328118</v>
      </c>
      <c r="AC49" s="17">
        <f t="shared" si="38"/>
        <v>245.7812734082397</v>
      </c>
      <c r="AD49" s="17">
        <v>824409</v>
      </c>
      <c r="AE49" s="17">
        <f t="shared" si="39"/>
        <v>617.5348314606741</v>
      </c>
      <c r="AF49" s="17">
        <v>939642</v>
      </c>
      <c r="AG49" s="17">
        <f t="shared" si="40"/>
        <v>703.8516853932584</v>
      </c>
      <c r="AH49" s="17">
        <v>750360</v>
      </c>
      <c r="AI49" s="17">
        <f t="shared" si="41"/>
        <v>562.0674157303371</v>
      </c>
      <c r="AJ49" s="17">
        <v>0</v>
      </c>
      <c r="AK49" s="17">
        <f t="shared" si="15"/>
        <v>0</v>
      </c>
      <c r="AL49" s="17">
        <v>1800</v>
      </c>
      <c r="AM49" s="17">
        <f t="shared" si="16"/>
        <v>1.348314606741573</v>
      </c>
      <c r="AN49" s="17">
        <v>86829</v>
      </c>
      <c r="AO49" s="17">
        <f t="shared" si="42"/>
        <v>65.04044943820224</v>
      </c>
      <c r="AP49" s="22">
        <f t="shared" si="24"/>
        <v>3977464</v>
      </c>
      <c r="AQ49" s="23">
        <f t="shared" si="43"/>
        <v>2979.3737827715354</v>
      </c>
      <c r="AR49" s="17">
        <v>648394</v>
      </c>
      <c r="AS49" s="17">
        <f t="shared" si="44"/>
        <v>485.68838951310863</v>
      </c>
      <c r="AT49" s="17">
        <v>198844</v>
      </c>
      <c r="AU49" s="17">
        <f t="shared" si="45"/>
        <v>148.94681647940075</v>
      </c>
      <c r="AV49" s="24">
        <f t="shared" si="25"/>
        <v>11635891</v>
      </c>
      <c r="AW49" s="25">
        <f t="shared" si="46"/>
        <v>8716.023220973782</v>
      </c>
    </row>
    <row r="50" spans="1:49" ht="12.75">
      <c r="A50" s="41">
        <v>47</v>
      </c>
      <c r="B50" s="14" t="s">
        <v>76</v>
      </c>
      <c r="C50" s="15">
        <v>4062</v>
      </c>
      <c r="D50" s="17">
        <v>11986646</v>
      </c>
      <c r="E50" s="17">
        <f t="shared" si="27"/>
        <v>2950.922205809946</v>
      </c>
      <c r="F50" s="17">
        <v>3711925</v>
      </c>
      <c r="G50" s="17">
        <f t="shared" si="28"/>
        <v>913.8170851797145</v>
      </c>
      <c r="H50" s="17">
        <v>905145</v>
      </c>
      <c r="I50" s="17">
        <f t="shared" si="47"/>
        <v>222.83234859675036</v>
      </c>
      <c r="J50" s="17">
        <v>594359</v>
      </c>
      <c r="K50" s="17">
        <f t="shared" si="29"/>
        <v>146.3217626784835</v>
      </c>
      <c r="L50" s="17">
        <v>65418</v>
      </c>
      <c r="M50" s="17">
        <f t="shared" si="30"/>
        <v>16.10487444608567</v>
      </c>
      <c r="N50" s="17">
        <v>2264791</v>
      </c>
      <c r="O50" s="17">
        <f t="shared" si="31"/>
        <v>557.5556376169375</v>
      </c>
      <c r="P50" s="18">
        <f t="shared" si="22"/>
        <v>19528284</v>
      </c>
      <c r="Q50" s="19">
        <f t="shared" si="32"/>
        <v>4807.5539143279175</v>
      </c>
      <c r="R50" s="17">
        <v>1741350</v>
      </c>
      <c r="S50" s="17">
        <f t="shared" si="33"/>
        <v>428.6927621861152</v>
      </c>
      <c r="T50" s="17">
        <v>1872484</v>
      </c>
      <c r="U50" s="17">
        <f t="shared" si="34"/>
        <v>460.9758739537174</v>
      </c>
      <c r="V50" s="20">
        <f t="shared" si="23"/>
        <v>23142118</v>
      </c>
      <c r="W50" s="21">
        <f t="shared" si="35"/>
        <v>5697.22255046775</v>
      </c>
      <c r="X50" s="17">
        <v>2083279</v>
      </c>
      <c r="Y50" s="17">
        <f t="shared" si="36"/>
        <v>512.8702609551945</v>
      </c>
      <c r="Z50" s="17">
        <v>1264288</v>
      </c>
      <c r="AA50" s="17">
        <f t="shared" si="37"/>
        <v>311.24766125061547</v>
      </c>
      <c r="AB50" s="17">
        <v>417184</v>
      </c>
      <c r="AC50" s="17">
        <f t="shared" si="38"/>
        <v>102.7040866568193</v>
      </c>
      <c r="AD50" s="17">
        <v>3701758</v>
      </c>
      <c r="AE50" s="17">
        <f t="shared" si="39"/>
        <v>911.3141309699655</v>
      </c>
      <c r="AF50" s="17">
        <v>1971360</v>
      </c>
      <c r="AG50" s="17">
        <f t="shared" si="40"/>
        <v>485.3175775480059</v>
      </c>
      <c r="AH50" s="17">
        <v>2242670</v>
      </c>
      <c r="AI50" s="17">
        <f t="shared" si="41"/>
        <v>552.1097981290005</v>
      </c>
      <c r="AJ50" s="17">
        <v>0</v>
      </c>
      <c r="AK50" s="17">
        <f t="shared" si="15"/>
        <v>0</v>
      </c>
      <c r="AL50" s="17">
        <v>4735</v>
      </c>
      <c r="AM50" s="17">
        <f t="shared" si="16"/>
        <v>1.1656819300837027</v>
      </c>
      <c r="AN50" s="17">
        <v>560814</v>
      </c>
      <c r="AO50" s="17">
        <f t="shared" si="42"/>
        <v>138.0635155096012</v>
      </c>
      <c r="AP50" s="22">
        <f t="shared" si="24"/>
        <v>12246088</v>
      </c>
      <c r="AQ50" s="23">
        <f t="shared" si="43"/>
        <v>3014.792712949286</v>
      </c>
      <c r="AR50" s="17">
        <v>1183437</v>
      </c>
      <c r="AS50" s="17">
        <f t="shared" si="44"/>
        <v>291.3434268833087</v>
      </c>
      <c r="AT50" s="17">
        <v>2998671</v>
      </c>
      <c r="AU50" s="17">
        <f t="shared" si="45"/>
        <v>738.2252584933531</v>
      </c>
      <c r="AV50" s="24">
        <f t="shared" si="25"/>
        <v>39570314</v>
      </c>
      <c r="AW50" s="25">
        <f t="shared" si="46"/>
        <v>9741.583948793697</v>
      </c>
    </row>
    <row r="51" spans="1:49" ht="12.75">
      <c r="A51" s="41">
        <v>48</v>
      </c>
      <c r="B51" s="14" t="s">
        <v>77</v>
      </c>
      <c r="C51" s="15">
        <v>6338</v>
      </c>
      <c r="D51" s="17">
        <v>19885496</v>
      </c>
      <c r="E51" s="17">
        <f t="shared" si="27"/>
        <v>3137.5033133480592</v>
      </c>
      <c r="F51" s="17">
        <v>9009503</v>
      </c>
      <c r="G51" s="17">
        <f t="shared" si="28"/>
        <v>1421.5056800252446</v>
      </c>
      <c r="H51" s="17">
        <v>304451</v>
      </c>
      <c r="I51" s="17">
        <f t="shared" si="47"/>
        <v>48.03581571473651</v>
      </c>
      <c r="J51" s="17">
        <v>1779583</v>
      </c>
      <c r="K51" s="17">
        <f t="shared" si="29"/>
        <v>280.7798990217734</v>
      </c>
      <c r="L51" s="17">
        <v>109696</v>
      </c>
      <c r="M51" s="17">
        <f t="shared" si="30"/>
        <v>17.30766803408015</v>
      </c>
      <c r="N51" s="17">
        <v>2797605</v>
      </c>
      <c r="O51" s="17">
        <f t="shared" si="31"/>
        <v>441.4018617860524</v>
      </c>
      <c r="P51" s="18">
        <f t="shared" si="22"/>
        <v>33886334</v>
      </c>
      <c r="Q51" s="19">
        <f t="shared" si="32"/>
        <v>5346.534237929946</v>
      </c>
      <c r="R51" s="17">
        <v>2200996</v>
      </c>
      <c r="S51" s="17">
        <f t="shared" si="33"/>
        <v>347.26980119911644</v>
      </c>
      <c r="T51" s="17">
        <v>1267732</v>
      </c>
      <c r="U51" s="17">
        <f t="shared" si="34"/>
        <v>200.02082675923003</v>
      </c>
      <c r="V51" s="20">
        <f t="shared" si="23"/>
        <v>37355062</v>
      </c>
      <c r="W51" s="21">
        <f t="shared" si="35"/>
        <v>5893.824865888293</v>
      </c>
      <c r="X51" s="17">
        <v>3082963</v>
      </c>
      <c r="Y51" s="17">
        <f t="shared" si="36"/>
        <v>486.42521300094666</v>
      </c>
      <c r="Z51" s="17">
        <v>1583470</v>
      </c>
      <c r="AA51" s="17">
        <f t="shared" si="37"/>
        <v>249.83748816661407</v>
      </c>
      <c r="AB51" s="17">
        <v>564137</v>
      </c>
      <c r="AC51" s="17">
        <f t="shared" si="38"/>
        <v>89.00867781634585</v>
      </c>
      <c r="AD51" s="17">
        <v>4363914</v>
      </c>
      <c r="AE51" s="17">
        <f t="shared" si="39"/>
        <v>688.5317134742821</v>
      </c>
      <c r="AF51" s="17">
        <v>2565322</v>
      </c>
      <c r="AG51" s="17">
        <f t="shared" si="40"/>
        <v>404.7526033449038</v>
      </c>
      <c r="AH51" s="17">
        <v>2810822</v>
      </c>
      <c r="AI51" s="17">
        <f t="shared" si="41"/>
        <v>443.48721994319976</v>
      </c>
      <c r="AJ51" s="17">
        <v>0</v>
      </c>
      <c r="AK51" s="17">
        <f t="shared" si="15"/>
        <v>0</v>
      </c>
      <c r="AL51" s="17">
        <v>0</v>
      </c>
      <c r="AM51" s="17">
        <f t="shared" si="16"/>
        <v>0</v>
      </c>
      <c r="AN51" s="17">
        <v>812090</v>
      </c>
      <c r="AO51" s="17">
        <f t="shared" si="42"/>
        <v>128.13032502366679</v>
      </c>
      <c r="AP51" s="22">
        <f t="shared" si="24"/>
        <v>15782718</v>
      </c>
      <c r="AQ51" s="23">
        <f t="shared" si="43"/>
        <v>2490.173240769959</v>
      </c>
      <c r="AR51" s="17">
        <v>2384756</v>
      </c>
      <c r="AS51" s="17">
        <f t="shared" si="44"/>
        <v>376.2631745029978</v>
      </c>
      <c r="AT51" s="17">
        <v>4404925</v>
      </c>
      <c r="AU51" s="17">
        <f t="shared" si="45"/>
        <v>695.0023666771853</v>
      </c>
      <c r="AV51" s="24">
        <f t="shared" si="25"/>
        <v>59927461</v>
      </c>
      <c r="AW51" s="25">
        <f t="shared" si="46"/>
        <v>9455.263647838436</v>
      </c>
    </row>
    <row r="52" spans="1:49" ht="12.75">
      <c r="A52" s="41">
        <v>49</v>
      </c>
      <c r="B52" s="14" t="s">
        <v>78</v>
      </c>
      <c r="C52" s="15">
        <v>15231</v>
      </c>
      <c r="D52" s="17">
        <v>45653118</v>
      </c>
      <c r="E52" s="17">
        <f t="shared" si="27"/>
        <v>2997.381524522356</v>
      </c>
      <c r="F52" s="17">
        <v>15457245</v>
      </c>
      <c r="G52" s="17">
        <f t="shared" si="28"/>
        <v>1014.8542446326571</v>
      </c>
      <c r="H52" s="17">
        <v>2587326</v>
      </c>
      <c r="I52" s="17">
        <f t="shared" si="47"/>
        <v>169.87236557021862</v>
      </c>
      <c r="J52" s="17">
        <v>375944</v>
      </c>
      <c r="K52" s="17">
        <f t="shared" si="29"/>
        <v>24.682817937101962</v>
      </c>
      <c r="L52" s="17">
        <v>443531</v>
      </c>
      <c r="M52" s="17">
        <f t="shared" si="30"/>
        <v>29.120281005843346</v>
      </c>
      <c r="N52" s="17">
        <v>5734700</v>
      </c>
      <c r="O52" s="17">
        <f t="shared" si="31"/>
        <v>376.515002297945</v>
      </c>
      <c r="P52" s="18">
        <f t="shared" si="22"/>
        <v>70251864</v>
      </c>
      <c r="Q52" s="19">
        <f t="shared" si="32"/>
        <v>4612.426235966122</v>
      </c>
      <c r="R52" s="17">
        <v>3265157</v>
      </c>
      <c r="S52" s="17">
        <f t="shared" si="33"/>
        <v>214.3757468321187</v>
      </c>
      <c r="T52" s="17">
        <v>4139232</v>
      </c>
      <c r="U52" s="17">
        <f t="shared" si="34"/>
        <v>271.76363994484933</v>
      </c>
      <c r="V52" s="20">
        <f t="shared" si="23"/>
        <v>77656253</v>
      </c>
      <c r="W52" s="21">
        <f t="shared" si="35"/>
        <v>5098.56562274309</v>
      </c>
      <c r="X52" s="17">
        <v>5870939</v>
      </c>
      <c r="Y52" s="17">
        <f t="shared" si="36"/>
        <v>385.4598516184098</v>
      </c>
      <c r="Z52" s="17">
        <v>727146</v>
      </c>
      <c r="AA52" s="17">
        <f t="shared" si="37"/>
        <v>47.74118573961</v>
      </c>
      <c r="AB52" s="17">
        <v>723821</v>
      </c>
      <c r="AC52" s="17">
        <f t="shared" si="38"/>
        <v>47.52288096645</v>
      </c>
      <c r="AD52" s="17">
        <v>8830985</v>
      </c>
      <c r="AE52" s="17">
        <f t="shared" si="39"/>
        <v>579.8033615652288</v>
      </c>
      <c r="AF52" s="17">
        <v>6275818</v>
      </c>
      <c r="AG52" s="17">
        <f t="shared" si="40"/>
        <v>412.0424134987854</v>
      </c>
      <c r="AH52" s="17">
        <v>8088255</v>
      </c>
      <c r="AI52" s="17">
        <f t="shared" si="41"/>
        <v>531.0389994090999</v>
      </c>
      <c r="AJ52" s="17">
        <v>0</v>
      </c>
      <c r="AK52" s="17">
        <f t="shared" si="15"/>
        <v>0</v>
      </c>
      <c r="AL52" s="17">
        <v>4456</v>
      </c>
      <c r="AM52" s="17">
        <f t="shared" si="16"/>
        <v>0.2925612238198411</v>
      </c>
      <c r="AN52" s="17">
        <v>1333494</v>
      </c>
      <c r="AO52" s="17">
        <f t="shared" si="42"/>
        <v>87.55130982863896</v>
      </c>
      <c r="AP52" s="22">
        <f t="shared" si="24"/>
        <v>31854914</v>
      </c>
      <c r="AQ52" s="23">
        <f t="shared" si="43"/>
        <v>2091.4525638500427</v>
      </c>
      <c r="AR52" s="17">
        <v>2640705</v>
      </c>
      <c r="AS52" s="17">
        <f t="shared" si="44"/>
        <v>173.37699428796535</v>
      </c>
      <c r="AT52" s="17">
        <v>3215721</v>
      </c>
      <c r="AU52" s="17">
        <f t="shared" si="45"/>
        <v>211.12999803033287</v>
      </c>
      <c r="AV52" s="24">
        <f t="shared" si="25"/>
        <v>115367593</v>
      </c>
      <c r="AW52" s="25">
        <f t="shared" si="46"/>
        <v>7574.525178911431</v>
      </c>
    </row>
    <row r="53" spans="1:49" ht="12.75">
      <c r="A53" s="42">
        <v>50</v>
      </c>
      <c r="B53" s="26" t="s">
        <v>79</v>
      </c>
      <c r="C53" s="27">
        <v>8637</v>
      </c>
      <c r="D53" s="28">
        <v>21452768</v>
      </c>
      <c r="E53" s="28">
        <f t="shared" si="27"/>
        <v>2483.8216973486165</v>
      </c>
      <c r="F53" s="28">
        <v>6464201</v>
      </c>
      <c r="G53" s="28">
        <f t="shared" si="28"/>
        <v>748.4312840106519</v>
      </c>
      <c r="H53" s="28">
        <v>1206685</v>
      </c>
      <c r="I53" s="28">
        <f t="shared" si="47"/>
        <v>139.7111265485701</v>
      </c>
      <c r="J53" s="28">
        <v>1018555</v>
      </c>
      <c r="K53" s="28">
        <f t="shared" si="29"/>
        <v>117.92925784415885</v>
      </c>
      <c r="L53" s="28">
        <v>226865</v>
      </c>
      <c r="M53" s="28">
        <f t="shared" si="30"/>
        <v>26.266643510478175</v>
      </c>
      <c r="N53" s="28">
        <v>4478557</v>
      </c>
      <c r="O53" s="28">
        <f t="shared" si="31"/>
        <v>518.5315503068196</v>
      </c>
      <c r="P53" s="29">
        <f t="shared" si="22"/>
        <v>34847631</v>
      </c>
      <c r="Q53" s="30">
        <f t="shared" si="32"/>
        <v>4034.691559569295</v>
      </c>
      <c r="R53" s="28">
        <v>3460545</v>
      </c>
      <c r="S53" s="28">
        <f t="shared" si="33"/>
        <v>400.6651615144147</v>
      </c>
      <c r="T53" s="28">
        <v>3036538</v>
      </c>
      <c r="U53" s="28">
        <f t="shared" si="34"/>
        <v>351.573231446104</v>
      </c>
      <c r="V53" s="31">
        <f t="shared" si="23"/>
        <v>41344714</v>
      </c>
      <c r="W53" s="32">
        <f t="shared" si="35"/>
        <v>4786.929952529814</v>
      </c>
      <c r="X53" s="28">
        <v>2754685</v>
      </c>
      <c r="Y53" s="28">
        <f t="shared" si="36"/>
        <v>318.94002547180736</v>
      </c>
      <c r="Z53" s="28">
        <v>948367</v>
      </c>
      <c r="AA53" s="28">
        <f t="shared" si="37"/>
        <v>109.80282505499595</v>
      </c>
      <c r="AB53" s="28">
        <v>735333</v>
      </c>
      <c r="AC53" s="28">
        <f t="shared" si="38"/>
        <v>85.13754775963876</v>
      </c>
      <c r="AD53" s="28">
        <v>5675577</v>
      </c>
      <c r="AE53" s="28">
        <f t="shared" si="39"/>
        <v>657.123654046544</v>
      </c>
      <c r="AF53" s="28">
        <v>3743077</v>
      </c>
      <c r="AG53" s="28">
        <f t="shared" si="40"/>
        <v>433.3769827486396</v>
      </c>
      <c r="AH53" s="28">
        <v>3947037</v>
      </c>
      <c r="AI53" s="28">
        <f t="shared" si="41"/>
        <v>456.9916637721431</v>
      </c>
      <c r="AJ53" s="28">
        <v>0</v>
      </c>
      <c r="AK53" s="28">
        <f t="shared" si="15"/>
        <v>0</v>
      </c>
      <c r="AL53" s="28">
        <v>176079</v>
      </c>
      <c r="AM53" s="28">
        <f t="shared" si="16"/>
        <v>20.386592566863495</v>
      </c>
      <c r="AN53" s="28">
        <v>614695</v>
      </c>
      <c r="AO53" s="28">
        <f t="shared" si="42"/>
        <v>71.16996642352669</v>
      </c>
      <c r="AP53" s="33">
        <f t="shared" si="24"/>
        <v>18594850</v>
      </c>
      <c r="AQ53" s="34">
        <f t="shared" si="43"/>
        <v>2152.9292578441587</v>
      </c>
      <c r="AR53" s="28">
        <v>5581719</v>
      </c>
      <c r="AS53" s="28">
        <f t="shared" si="44"/>
        <v>646.2566863494269</v>
      </c>
      <c r="AT53" s="28">
        <v>3021478</v>
      </c>
      <c r="AU53" s="28">
        <f t="shared" si="45"/>
        <v>349.8295704527035</v>
      </c>
      <c r="AV53" s="35">
        <f t="shared" si="25"/>
        <v>68542761</v>
      </c>
      <c r="AW53" s="36">
        <f t="shared" si="46"/>
        <v>7935.945467176103</v>
      </c>
    </row>
    <row r="54" spans="1:49" ht="12.75">
      <c r="A54" s="41">
        <v>51</v>
      </c>
      <c r="B54" s="14" t="s">
        <v>80</v>
      </c>
      <c r="C54" s="15">
        <v>10193</v>
      </c>
      <c r="D54" s="17">
        <v>27470903</v>
      </c>
      <c r="E54" s="17">
        <f t="shared" si="27"/>
        <v>2695.0753458255667</v>
      </c>
      <c r="F54" s="17">
        <v>8877523</v>
      </c>
      <c r="G54" s="17">
        <f t="shared" si="28"/>
        <v>870.9430982046503</v>
      </c>
      <c r="H54" s="17">
        <v>1832474</v>
      </c>
      <c r="I54" s="17">
        <f t="shared" si="47"/>
        <v>179.77769057196116</v>
      </c>
      <c r="J54" s="17">
        <v>1221850</v>
      </c>
      <c r="K54" s="17">
        <f t="shared" si="29"/>
        <v>119.87148042774453</v>
      </c>
      <c r="L54" s="17">
        <v>627075</v>
      </c>
      <c r="M54" s="17">
        <f t="shared" si="30"/>
        <v>61.52016089473168</v>
      </c>
      <c r="N54" s="17">
        <v>3156212</v>
      </c>
      <c r="O54" s="17">
        <f t="shared" si="31"/>
        <v>309.64505052487</v>
      </c>
      <c r="P54" s="18">
        <f t="shared" si="22"/>
        <v>43186037</v>
      </c>
      <c r="Q54" s="19">
        <f t="shared" si="32"/>
        <v>4236.832826449524</v>
      </c>
      <c r="R54" s="17">
        <v>3138046</v>
      </c>
      <c r="S54" s="17">
        <f t="shared" si="33"/>
        <v>307.86284705189837</v>
      </c>
      <c r="T54" s="17">
        <v>4410779</v>
      </c>
      <c r="U54" s="17">
        <f t="shared" si="34"/>
        <v>432.72628274305896</v>
      </c>
      <c r="V54" s="20">
        <f t="shared" si="23"/>
        <v>50734862</v>
      </c>
      <c r="W54" s="21">
        <f t="shared" si="35"/>
        <v>4977.421956244481</v>
      </c>
      <c r="X54" s="17">
        <v>4454446</v>
      </c>
      <c r="Y54" s="17">
        <f t="shared" si="36"/>
        <v>437.01030118708917</v>
      </c>
      <c r="Z54" s="17">
        <v>1208543</v>
      </c>
      <c r="AA54" s="17">
        <f t="shared" si="37"/>
        <v>118.5659766506426</v>
      </c>
      <c r="AB54" s="17">
        <v>649326</v>
      </c>
      <c r="AC54" s="17">
        <f t="shared" si="38"/>
        <v>63.70312959874423</v>
      </c>
      <c r="AD54" s="17">
        <v>7779421</v>
      </c>
      <c r="AE54" s="17">
        <f t="shared" si="39"/>
        <v>763.2121063474934</v>
      </c>
      <c r="AF54" s="17">
        <v>2805356</v>
      </c>
      <c r="AG54" s="17">
        <f t="shared" si="40"/>
        <v>275.22378102619444</v>
      </c>
      <c r="AH54" s="17">
        <v>5327491</v>
      </c>
      <c r="AI54" s="17">
        <f t="shared" si="41"/>
        <v>522.6617286373001</v>
      </c>
      <c r="AJ54" s="17">
        <v>0</v>
      </c>
      <c r="AK54" s="17">
        <f t="shared" si="15"/>
        <v>0</v>
      </c>
      <c r="AL54" s="17">
        <v>9978</v>
      </c>
      <c r="AM54" s="17">
        <f t="shared" si="16"/>
        <v>0.97890709310311</v>
      </c>
      <c r="AN54" s="17">
        <v>557728</v>
      </c>
      <c r="AO54" s="17">
        <f t="shared" si="42"/>
        <v>54.71676640831944</v>
      </c>
      <c r="AP54" s="22">
        <f t="shared" si="24"/>
        <v>22792289</v>
      </c>
      <c r="AQ54" s="23">
        <f t="shared" si="43"/>
        <v>2236.0726969488865</v>
      </c>
      <c r="AR54" s="17">
        <v>1440290</v>
      </c>
      <c r="AS54" s="17">
        <f t="shared" si="44"/>
        <v>141.3018738349848</v>
      </c>
      <c r="AT54" s="17">
        <v>1918044</v>
      </c>
      <c r="AU54" s="17">
        <f t="shared" si="45"/>
        <v>188.17266751692338</v>
      </c>
      <c r="AV54" s="24">
        <f t="shared" si="25"/>
        <v>76885485</v>
      </c>
      <c r="AW54" s="25">
        <f t="shared" si="46"/>
        <v>7542.969194545276</v>
      </c>
    </row>
    <row r="55" spans="1:49" ht="12.75">
      <c r="A55" s="41">
        <v>52</v>
      </c>
      <c r="B55" s="14" t="s">
        <v>81</v>
      </c>
      <c r="C55" s="15">
        <v>34750</v>
      </c>
      <c r="D55" s="17">
        <v>96628156</v>
      </c>
      <c r="E55" s="17">
        <f t="shared" si="27"/>
        <v>2780.66635971223</v>
      </c>
      <c r="F55" s="17">
        <v>51390529</v>
      </c>
      <c r="G55" s="17">
        <f t="shared" si="28"/>
        <v>1478.864143884892</v>
      </c>
      <c r="H55" s="17">
        <v>4173642</v>
      </c>
      <c r="I55" s="17">
        <f t="shared" si="47"/>
        <v>120.10480575539569</v>
      </c>
      <c r="J55" s="17">
        <v>11303770</v>
      </c>
      <c r="K55" s="17">
        <f t="shared" si="29"/>
        <v>325.288345323741</v>
      </c>
      <c r="L55" s="17">
        <v>539604</v>
      </c>
      <c r="M55" s="17">
        <f t="shared" si="30"/>
        <v>15.528172661870503</v>
      </c>
      <c r="N55" s="17">
        <v>6593618</v>
      </c>
      <c r="O55" s="17">
        <f t="shared" si="31"/>
        <v>189.74440287769784</v>
      </c>
      <c r="P55" s="18">
        <f t="shared" si="22"/>
        <v>170629319</v>
      </c>
      <c r="Q55" s="19">
        <f t="shared" si="32"/>
        <v>4910.196230215827</v>
      </c>
      <c r="R55" s="17">
        <v>10915053</v>
      </c>
      <c r="S55" s="17">
        <f t="shared" si="33"/>
        <v>314.1022446043165</v>
      </c>
      <c r="T55" s="17">
        <v>10646354</v>
      </c>
      <c r="U55" s="17">
        <f t="shared" si="34"/>
        <v>306.36989928057557</v>
      </c>
      <c r="V55" s="20">
        <f t="shared" si="23"/>
        <v>192190726</v>
      </c>
      <c r="W55" s="21">
        <f t="shared" si="35"/>
        <v>5530.668374100719</v>
      </c>
      <c r="X55" s="17">
        <v>13890399</v>
      </c>
      <c r="Y55" s="17">
        <f t="shared" si="36"/>
        <v>399.7237122302158</v>
      </c>
      <c r="Z55" s="17">
        <v>4806997</v>
      </c>
      <c r="AA55" s="17">
        <f t="shared" si="37"/>
        <v>138.3308489208633</v>
      </c>
      <c r="AB55" s="17">
        <v>1910530</v>
      </c>
      <c r="AC55" s="17">
        <f t="shared" si="38"/>
        <v>54.97928057553957</v>
      </c>
      <c r="AD55" s="17">
        <v>21322332</v>
      </c>
      <c r="AE55" s="17">
        <f t="shared" si="39"/>
        <v>613.5922877697842</v>
      </c>
      <c r="AF55" s="17">
        <v>17786784</v>
      </c>
      <c r="AG55" s="17">
        <f t="shared" si="40"/>
        <v>511.8498992805755</v>
      </c>
      <c r="AH55" s="17">
        <v>14256670</v>
      </c>
      <c r="AI55" s="17">
        <f t="shared" si="41"/>
        <v>410.2638848920863</v>
      </c>
      <c r="AJ55" s="17">
        <v>0</v>
      </c>
      <c r="AK55" s="17">
        <f t="shared" si="15"/>
        <v>0</v>
      </c>
      <c r="AL55" s="17">
        <v>1291932</v>
      </c>
      <c r="AM55" s="17">
        <f t="shared" si="16"/>
        <v>37.17789928057554</v>
      </c>
      <c r="AN55" s="17">
        <v>3210861</v>
      </c>
      <c r="AO55" s="17">
        <f t="shared" si="42"/>
        <v>92.39887769784173</v>
      </c>
      <c r="AP55" s="22">
        <f t="shared" si="24"/>
        <v>78476505</v>
      </c>
      <c r="AQ55" s="23">
        <f t="shared" si="43"/>
        <v>2258.316690647482</v>
      </c>
      <c r="AR55" s="17">
        <v>12734400</v>
      </c>
      <c r="AS55" s="17">
        <f t="shared" si="44"/>
        <v>366.45755395683454</v>
      </c>
      <c r="AT55" s="17">
        <v>41228916</v>
      </c>
      <c r="AU55" s="17">
        <f t="shared" si="45"/>
        <v>1186.4436258992805</v>
      </c>
      <c r="AV55" s="24">
        <f t="shared" si="25"/>
        <v>324630547</v>
      </c>
      <c r="AW55" s="25">
        <f t="shared" si="46"/>
        <v>9341.886244604317</v>
      </c>
    </row>
    <row r="56" spans="1:49" ht="12.75">
      <c r="A56" s="41">
        <v>53</v>
      </c>
      <c r="B56" s="14" t="s">
        <v>82</v>
      </c>
      <c r="C56" s="15">
        <v>18465</v>
      </c>
      <c r="D56" s="17">
        <v>46247655</v>
      </c>
      <c r="E56" s="17">
        <f t="shared" si="27"/>
        <v>2504.611697806661</v>
      </c>
      <c r="F56" s="17">
        <v>13774528</v>
      </c>
      <c r="G56" s="17">
        <f t="shared" si="28"/>
        <v>745.98039534254</v>
      </c>
      <c r="H56" s="17">
        <v>2946939</v>
      </c>
      <c r="I56" s="17">
        <f t="shared" si="47"/>
        <v>159.59593826157595</v>
      </c>
      <c r="J56" s="17">
        <v>2686927</v>
      </c>
      <c r="K56" s="17">
        <f t="shared" si="29"/>
        <v>145.51459518007042</v>
      </c>
      <c r="L56" s="17">
        <v>359201</v>
      </c>
      <c r="M56" s="17">
        <f t="shared" si="30"/>
        <v>19.453073382074194</v>
      </c>
      <c r="N56" s="17">
        <v>6524343</v>
      </c>
      <c r="O56" s="17">
        <f t="shared" si="31"/>
        <v>353.33566206336315</v>
      </c>
      <c r="P56" s="18">
        <f t="shared" si="22"/>
        <v>72539593</v>
      </c>
      <c r="Q56" s="19">
        <f t="shared" si="32"/>
        <v>3928.491362036285</v>
      </c>
      <c r="R56" s="17">
        <v>3526252</v>
      </c>
      <c r="S56" s="17">
        <f t="shared" si="33"/>
        <v>190.9695098835635</v>
      </c>
      <c r="T56" s="17">
        <v>5458922</v>
      </c>
      <c r="U56" s="17">
        <f t="shared" si="34"/>
        <v>295.6361765502302</v>
      </c>
      <c r="V56" s="20">
        <f t="shared" si="23"/>
        <v>81524767</v>
      </c>
      <c r="W56" s="21">
        <f t="shared" si="35"/>
        <v>4415.097048470078</v>
      </c>
      <c r="X56" s="17">
        <v>5256299</v>
      </c>
      <c r="Y56" s="17">
        <f t="shared" si="36"/>
        <v>284.6628215542919</v>
      </c>
      <c r="Z56" s="17">
        <v>1117135</v>
      </c>
      <c r="AA56" s="17">
        <f t="shared" si="37"/>
        <v>60.5001353912808</v>
      </c>
      <c r="AB56" s="17">
        <v>783030</v>
      </c>
      <c r="AC56" s="17">
        <f t="shared" si="38"/>
        <v>42.40617384240455</v>
      </c>
      <c r="AD56" s="17">
        <v>8600856</v>
      </c>
      <c r="AE56" s="17">
        <f t="shared" si="39"/>
        <v>465.7923639317628</v>
      </c>
      <c r="AF56" s="17">
        <v>7701518</v>
      </c>
      <c r="AG56" s="17">
        <f t="shared" si="40"/>
        <v>417.08735445437316</v>
      </c>
      <c r="AH56" s="17">
        <v>8220596</v>
      </c>
      <c r="AI56" s="17">
        <f t="shared" si="41"/>
        <v>445.1988085567289</v>
      </c>
      <c r="AJ56" s="17">
        <v>0</v>
      </c>
      <c r="AK56" s="17">
        <f t="shared" si="15"/>
        <v>0</v>
      </c>
      <c r="AL56" s="17">
        <v>5344</v>
      </c>
      <c r="AM56" s="17">
        <f t="shared" si="16"/>
        <v>0.28941240184132144</v>
      </c>
      <c r="AN56" s="17">
        <v>1197037</v>
      </c>
      <c r="AO56" s="17">
        <f t="shared" si="42"/>
        <v>64.8273490387219</v>
      </c>
      <c r="AP56" s="22">
        <f t="shared" si="24"/>
        <v>32881815</v>
      </c>
      <c r="AQ56" s="23">
        <f t="shared" si="43"/>
        <v>1780.7644191714053</v>
      </c>
      <c r="AR56" s="17">
        <v>4967369</v>
      </c>
      <c r="AS56" s="17">
        <f t="shared" si="44"/>
        <v>269.01538044949905</v>
      </c>
      <c r="AT56" s="17">
        <v>7359708</v>
      </c>
      <c r="AU56" s="17">
        <f t="shared" si="45"/>
        <v>398.57611697806664</v>
      </c>
      <c r="AV56" s="24">
        <f t="shared" si="25"/>
        <v>126733659</v>
      </c>
      <c r="AW56" s="25">
        <f t="shared" si="46"/>
        <v>6863.452965069049</v>
      </c>
    </row>
    <row r="57" spans="1:49" ht="12.75">
      <c r="A57" s="41">
        <v>54</v>
      </c>
      <c r="B57" s="14" t="s">
        <v>83</v>
      </c>
      <c r="C57" s="15">
        <v>884</v>
      </c>
      <c r="D57" s="17">
        <v>2218092</v>
      </c>
      <c r="E57" s="17">
        <f t="shared" si="27"/>
        <v>2509.153846153846</v>
      </c>
      <c r="F57" s="17">
        <v>1718704</v>
      </c>
      <c r="G57" s="17">
        <f t="shared" si="28"/>
        <v>1944.235294117647</v>
      </c>
      <c r="H57" s="17">
        <v>287227</v>
      </c>
      <c r="I57" s="17">
        <f t="shared" si="47"/>
        <v>324.9174208144796</v>
      </c>
      <c r="J57" s="17">
        <v>207594</v>
      </c>
      <c r="K57" s="17">
        <f t="shared" si="29"/>
        <v>234.83484162895928</v>
      </c>
      <c r="L57" s="17">
        <v>36297</v>
      </c>
      <c r="M57" s="17">
        <f t="shared" si="30"/>
        <v>41.05995475113122</v>
      </c>
      <c r="N57" s="17">
        <v>848783</v>
      </c>
      <c r="O57" s="17">
        <f t="shared" si="31"/>
        <v>960.1617647058823</v>
      </c>
      <c r="P57" s="18">
        <f t="shared" si="22"/>
        <v>5316697</v>
      </c>
      <c r="Q57" s="19">
        <f t="shared" si="32"/>
        <v>6014.363122171946</v>
      </c>
      <c r="R57" s="17">
        <v>524560</v>
      </c>
      <c r="S57" s="17">
        <f t="shared" si="33"/>
        <v>593.393665158371</v>
      </c>
      <c r="T57" s="17">
        <v>826672</v>
      </c>
      <c r="U57" s="17">
        <f t="shared" si="34"/>
        <v>935.1493212669683</v>
      </c>
      <c r="V57" s="20">
        <f t="shared" si="23"/>
        <v>6667929</v>
      </c>
      <c r="W57" s="21">
        <f t="shared" si="35"/>
        <v>7542.906108597285</v>
      </c>
      <c r="X57" s="17">
        <v>464724</v>
      </c>
      <c r="Y57" s="17">
        <f t="shared" si="36"/>
        <v>525.7058823529412</v>
      </c>
      <c r="Z57" s="17">
        <v>267741</v>
      </c>
      <c r="AA57" s="17">
        <f t="shared" si="37"/>
        <v>302.8744343891403</v>
      </c>
      <c r="AB57" s="17">
        <v>230682</v>
      </c>
      <c r="AC57" s="17">
        <f t="shared" si="38"/>
        <v>260.9524886877828</v>
      </c>
      <c r="AD57" s="17">
        <v>734672</v>
      </c>
      <c r="AE57" s="17">
        <f t="shared" si="39"/>
        <v>831.0769230769231</v>
      </c>
      <c r="AF57" s="17">
        <v>500302</v>
      </c>
      <c r="AG57" s="17">
        <f t="shared" si="40"/>
        <v>565.9524886877828</v>
      </c>
      <c r="AH57" s="17">
        <v>539917</v>
      </c>
      <c r="AI57" s="17">
        <f t="shared" si="41"/>
        <v>610.7658371040724</v>
      </c>
      <c r="AJ57" s="17">
        <v>0</v>
      </c>
      <c r="AK57" s="17">
        <f t="shared" si="15"/>
        <v>0</v>
      </c>
      <c r="AL57" s="17">
        <v>1200</v>
      </c>
      <c r="AM57" s="17">
        <f t="shared" si="16"/>
        <v>1.3574660633484164</v>
      </c>
      <c r="AN57" s="17">
        <v>1118</v>
      </c>
      <c r="AO57" s="17">
        <f t="shared" si="42"/>
        <v>1.2647058823529411</v>
      </c>
      <c r="AP57" s="22">
        <f t="shared" si="24"/>
        <v>2740356</v>
      </c>
      <c r="AQ57" s="23">
        <f t="shared" si="43"/>
        <v>3099.950226244344</v>
      </c>
      <c r="AR57" s="17">
        <v>1795908</v>
      </c>
      <c r="AS57" s="17">
        <f t="shared" si="44"/>
        <v>2031.5701357466064</v>
      </c>
      <c r="AT57" s="17">
        <v>78618</v>
      </c>
      <c r="AU57" s="17">
        <f t="shared" si="45"/>
        <v>88.93438914027149</v>
      </c>
      <c r="AV57" s="24">
        <f t="shared" si="25"/>
        <v>11282811</v>
      </c>
      <c r="AW57" s="25">
        <f t="shared" si="46"/>
        <v>12763.360859728507</v>
      </c>
    </row>
    <row r="58" spans="1:49" ht="12.75">
      <c r="A58" s="42">
        <v>55</v>
      </c>
      <c r="B58" s="26" t="s">
        <v>84</v>
      </c>
      <c r="C58" s="27">
        <v>19256</v>
      </c>
      <c r="D58" s="28">
        <v>49540943</v>
      </c>
      <c r="E58" s="28">
        <f t="shared" si="27"/>
        <v>2572.753583298712</v>
      </c>
      <c r="F58" s="28">
        <v>18380377</v>
      </c>
      <c r="G58" s="28">
        <f t="shared" si="28"/>
        <v>954.5272642293311</v>
      </c>
      <c r="H58" s="28">
        <v>3623152</v>
      </c>
      <c r="I58" s="28">
        <f t="shared" si="47"/>
        <v>188.15704196094723</v>
      </c>
      <c r="J58" s="28">
        <v>4684752</v>
      </c>
      <c r="K58" s="28">
        <f t="shared" si="29"/>
        <v>243.2879102617366</v>
      </c>
      <c r="L58" s="28">
        <v>526636</v>
      </c>
      <c r="M58" s="28">
        <f t="shared" si="30"/>
        <v>27.349189862899877</v>
      </c>
      <c r="N58" s="28">
        <v>5760824</v>
      </c>
      <c r="O58" s="28">
        <f t="shared" si="31"/>
        <v>299.1703365184877</v>
      </c>
      <c r="P58" s="29">
        <f t="shared" si="22"/>
        <v>82516684</v>
      </c>
      <c r="Q58" s="30">
        <f t="shared" si="32"/>
        <v>4285.245326132114</v>
      </c>
      <c r="R58" s="28">
        <v>6153461</v>
      </c>
      <c r="S58" s="28">
        <f t="shared" si="33"/>
        <v>319.56070835064395</v>
      </c>
      <c r="T58" s="28">
        <v>7554448</v>
      </c>
      <c r="U58" s="28">
        <f t="shared" si="34"/>
        <v>392.3165766514333</v>
      </c>
      <c r="V58" s="31">
        <f t="shared" si="23"/>
        <v>96224593</v>
      </c>
      <c r="W58" s="32">
        <f t="shared" si="35"/>
        <v>4997.122611134192</v>
      </c>
      <c r="X58" s="28">
        <v>6306685</v>
      </c>
      <c r="Y58" s="28">
        <f t="shared" si="36"/>
        <v>327.51791649356045</v>
      </c>
      <c r="Z58" s="28">
        <v>1515629</v>
      </c>
      <c r="AA58" s="28">
        <f t="shared" si="37"/>
        <v>78.70944121312837</v>
      </c>
      <c r="AB58" s="28">
        <v>1419739</v>
      </c>
      <c r="AC58" s="28">
        <f t="shared" si="38"/>
        <v>73.7296946406315</v>
      </c>
      <c r="AD58" s="28">
        <v>10254381</v>
      </c>
      <c r="AE58" s="28">
        <f t="shared" si="39"/>
        <v>532.5291337764852</v>
      </c>
      <c r="AF58" s="28">
        <v>6529618</v>
      </c>
      <c r="AG58" s="28">
        <f t="shared" si="40"/>
        <v>339.09524304113006</v>
      </c>
      <c r="AH58" s="28">
        <v>8095384</v>
      </c>
      <c r="AI58" s="28">
        <f t="shared" si="41"/>
        <v>420.40839218944745</v>
      </c>
      <c r="AJ58" s="28">
        <v>0</v>
      </c>
      <c r="AK58" s="28">
        <f t="shared" si="15"/>
        <v>0</v>
      </c>
      <c r="AL58" s="28">
        <v>109637</v>
      </c>
      <c r="AM58" s="28">
        <f t="shared" si="16"/>
        <v>5.6936539260490235</v>
      </c>
      <c r="AN58" s="28">
        <v>1023045</v>
      </c>
      <c r="AO58" s="28">
        <f t="shared" si="42"/>
        <v>53.12863523057748</v>
      </c>
      <c r="AP58" s="33">
        <f t="shared" si="24"/>
        <v>35254118</v>
      </c>
      <c r="AQ58" s="34">
        <f t="shared" si="43"/>
        <v>1830.8121105110095</v>
      </c>
      <c r="AR58" s="28">
        <v>2217723</v>
      </c>
      <c r="AS58" s="28">
        <f t="shared" si="44"/>
        <v>115.17049231408392</v>
      </c>
      <c r="AT58" s="28">
        <v>1690718</v>
      </c>
      <c r="AU58" s="28">
        <f t="shared" si="45"/>
        <v>87.80213959285418</v>
      </c>
      <c r="AV58" s="35">
        <f t="shared" si="25"/>
        <v>135387152</v>
      </c>
      <c r="AW58" s="36">
        <f t="shared" si="46"/>
        <v>7030.907353552139</v>
      </c>
    </row>
    <row r="59" spans="1:49" ht="12.75">
      <c r="A59" s="41">
        <v>56</v>
      </c>
      <c r="B59" s="14" t="s">
        <v>85</v>
      </c>
      <c r="C59" s="15">
        <v>3360</v>
      </c>
      <c r="D59" s="17">
        <v>8427585</v>
      </c>
      <c r="E59" s="17">
        <f t="shared" si="27"/>
        <v>2508.2098214285716</v>
      </c>
      <c r="F59" s="17">
        <v>2196636</v>
      </c>
      <c r="G59" s="17">
        <f t="shared" si="28"/>
        <v>653.7607142857142</v>
      </c>
      <c r="H59" s="17">
        <v>761235</v>
      </c>
      <c r="I59" s="17">
        <f t="shared" si="47"/>
        <v>226.55803571428572</v>
      </c>
      <c r="J59" s="17">
        <v>327308</v>
      </c>
      <c r="K59" s="17">
        <f t="shared" si="29"/>
        <v>97.41309523809524</v>
      </c>
      <c r="L59" s="17">
        <v>43138</v>
      </c>
      <c r="M59" s="17">
        <f t="shared" si="30"/>
        <v>12.838690476190477</v>
      </c>
      <c r="N59" s="17">
        <v>1374402</v>
      </c>
      <c r="O59" s="17">
        <f t="shared" si="31"/>
        <v>409.04821428571427</v>
      </c>
      <c r="P59" s="18">
        <f t="shared" si="22"/>
        <v>13130304</v>
      </c>
      <c r="Q59" s="19">
        <f t="shared" si="32"/>
        <v>3907.8285714285716</v>
      </c>
      <c r="R59" s="17">
        <v>534082</v>
      </c>
      <c r="S59" s="17">
        <f t="shared" si="33"/>
        <v>158.9529761904762</v>
      </c>
      <c r="T59" s="17">
        <v>1601401</v>
      </c>
      <c r="U59" s="17">
        <f t="shared" si="34"/>
        <v>476.6074404761905</v>
      </c>
      <c r="V59" s="20">
        <f t="shared" si="23"/>
        <v>15265787</v>
      </c>
      <c r="W59" s="21">
        <f t="shared" si="35"/>
        <v>4543.388988095238</v>
      </c>
      <c r="X59" s="17">
        <v>956014</v>
      </c>
      <c r="Y59" s="17">
        <f t="shared" si="36"/>
        <v>284.5279761904762</v>
      </c>
      <c r="Z59" s="17">
        <v>529497</v>
      </c>
      <c r="AA59" s="17">
        <f t="shared" si="37"/>
        <v>157.58839285714285</v>
      </c>
      <c r="AB59" s="17">
        <v>252184</v>
      </c>
      <c r="AC59" s="17">
        <f t="shared" si="38"/>
        <v>75.0547619047619</v>
      </c>
      <c r="AD59" s="17">
        <v>1952358</v>
      </c>
      <c r="AE59" s="17">
        <f t="shared" si="39"/>
        <v>581.0589285714286</v>
      </c>
      <c r="AF59" s="17">
        <v>1883556</v>
      </c>
      <c r="AG59" s="17">
        <f t="shared" si="40"/>
        <v>560.5821428571429</v>
      </c>
      <c r="AH59" s="17">
        <v>2271405</v>
      </c>
      <c r="AI59" s="17">
        <f t="shared" si="41"/>
        <v>676.0133928571429</v>
      </c>
      <c r="AJ59" s="17">
        <v>0</v>
      </c>
      <c r="AK59" s="17">
        <f t="shared" si="15"/>
        <v>0</v>
      </c>
      <c r="AL59" s="17">
        <v>2441</v>
      </c>
      <c r="AM59" s="17">
        <f t="shared" si="16"/>
        <v>0.7264880952380952</v>
      </c>
      <c r="AN59" s="17">
        <v>41975</v>
      </c>
      <c r="AO59" s="17">
        <f t="shared" si="42"/>
        <v>12.492559523809524</v>
      </c>
      <c r="AP59" s="22">
        <f t="shared" si="24"/>
        <v>7889430</v>
      </c>
      <c r="AQ59" s="23">
        <f t="shared" si="43"/>
        <v>2348.0446428571427</v>
      </c>
      <c r="AR59" s="17">
        <v>0</v>
      </c>
      <c r="AS59" s="17">
        <f t="shared" si="44"/>
        <v>0</v>
      </c>
      <c r="AT59" s="17">
        <v>0</v>
      </c>
      <c r="AU59" s="17">
        <f t="shared" si="45"/>
        <v>0</v>
      </c>
      <c r="AV59" s="24">
        <f t="shared" si="25"/>
        <v>23155217</v>
      </c>
      <c r="AW59" s="25">
        <f t="shared" si="46"/>
        <v>6891.433630952381</v>
      </c>
    </row>
    <row r="60" spans="1:49" ht="12.75">
      <c r="A60" s="41">
        <v>57</v>
      </c>
      <c r="B60" s="14" t="s">
        <v>86</v>
      </c>
      <c r="C60" s="15">
        <v>8912</v>
      </c>
      <c r="D60" s="17">
        <v>22609963</v>
      </c>
      <c r="E60" s="17">
        <f t="shared" si="27"/>
        <v>2537.0245736086176</v>
      </c>
      <c r="F60" s="17">
        <v>7155709</v>
      </c>
      <c r="G60" s="17">
        <f t="shared" si="28"/>
        <v>802.929645421903</v>
      </c>
      <c r="H60" s="17">
        <v>1822698</v>
      </c>
      <c r="I60" s="17">
        <f t="shared" si="47"/>
        <v>204.5217684021544</v>
      </c>
      <c r="J60" s="17">
        <v>190463</v>
      </c>
      <c r="K60" s="17">
        <f t="shared" si="29"/>
        <v>21.371521543985637</v>
      </c>
      <c r="L60" s="17">
        <v>116030</v>
      </c>
      <c r="M60" s="17">
        <f t="shared" si="30"/>
        <v>13.019524236983843</v>
      </c>
      <c r="N60" s="17">
        <v>3222125</v>
      </c>
      <c r="O60" s="17">
        <f t="shared" si="31"/>
        <v>361.54903500897666</v>
      </c>
      <c r="P60" s="18">
        <f t="shared" si="22"/>
        <v>35116988</v>
      </c>
      <c r="Q60" s="19">
        <f t="shared" si="32"/>
        <v>3940.416068222621</v>
      </c>
      <c r="R60" s="17">
        <v>2418488</v>
      </c>
      <c r="S60" s="17">
        <f t="shared" si="33"/>
        <v>271.37432675044886</v>
      </c>
      <c r="T60" s="17">
        <v>3163508</v>
      </c>
      <c r="U60" s="17">
        <f t="shared" si="34"/>
        <v>354.971723518851</v>
      </c>
      <c r="V60" s="20">
        <f t="shared" si="23"/>
        <v>40698984</v>
      </c>
      <c r="W60" s="21">
        <f t="shared" si="35"/>
        <v>4566.762118491921</v>
      </c>
      <c r="X60" s="17">
        <v>2998804</v>
      </c>
      <c r="Y60" s="17">
        <f t="shared" si="36"/>
        <v>336.4905745062837</v>
      </c>
      <c r="Z60" s="17">
        <v>2108038</v>
      </c>
      <c r="AA60" s="17">
        <f t="shared" si="37"/>
        <v>236.53927289048474</v>
      </c>
      <c r="AB60" s="17">
        <v>526652</v>
      </c>
      <c r="AC60" s="17">
        <f t="shared" si="38"/>
        <v>59.09470377019748</v>
      </c>
      <c r="AD60" s="17">
        <v>5413300</v>
      </c>
      <c r="AE60" s="17">
        <f t="shared" si="39"/>
        <v>607.4169658886894</v>
      </c>
      <c r="AF60" s="17">
        <v>3229868</v>
      </c>
      <c r="AG60" s="17">
        <f t="shared" si="40"/>
        <v>362.4178635547576</v>
      </c>
      <c r="AH60" s="17">
        <v>3406576</v>
      </c>
      <c r="AI60" s="17">
        <f t="shared" si="41"/>
        <v>382.245960502693</v>
      </c>
      <c r="AJ60" s="17">
        <v>0</v>
      </c>
      <c r="AK60" s="17">
        <f t="shared" si="15"/>
        <v>0</v>
      </c>
      <c r="AL60" s="17">
        <v>11232</v>
      </c>
      <c r="AM60" s="17">
        <f t="shared" si="16"/>
        <v>1.26032315978456</v>
      </c>
      <c r="AN60" s="17">
        <v>347373</v>
      </c>
      <c r="AO60" s="17">
        <f t="shared" si="42"/>
        <v>38.97811938958707</v>
      </c>
      <c r="AP60" s="22">
        <f t="shared" si="24"/>
        <v>18041843</v>
      </c>
      <c r="AQ60" s="23">
        <f t="shared" si="43"/>
        <v>2024.4437836624775</v>
      </c>
      <c r="AR60" s="17">
        <v>1084680</v>
      </c>
      <c r="AS60" s="17">
        <f t="shared" si="44"/>
        <v>121.71005385996409</v>
      </c>
      <c r="AT60" s="17">
        <v>707099</v>
      </c>
      <c r="AU60" s="17">
        <f t="shared" si="45"/>
        <v>79.3423473967684</v>
      </c>
      <c r="AV60" s="24">
        <f t="shared" si="25"/>
        <v>60532606</v>
      </c>
      <c r="AW60" s="25">
        <f t="shared" si="46"/>
        <v>6792.258303411131</v>
      </c>
    </row>
    <row r="61" spans="1:49" ht="12.75">
      <c r="A61" s="41">
        <v>58</v>
      </c>
      <c r="B61" s="14" t="s">
        <v>87</v>
      </c>
      <c r="C61" s="15">
        <v>9874</v>
      </c>
      <c r="D61" s="17">
        <v>28428683</v>
      </c>
      <c r="E61" s="17">
        <f t="shared" si="27"/>
        <v>2879.145533724934</v>
      </c>
      <c r="F61" s="17">
        <v>9174008</v>
      </c>
      <c r="G61" s="17">
        <f t="shared" si="28"/>
        <v>929.1075551954629</v>
      </c>
      <c r="H61" s="17">
        <v>1599982</v>
      </c>
      <c r="I61" s="17">
        <f t="shared" si="47"/>
        <v>162.03990277496456</v>
      </c>
      <c r="J61" s="17">
        <v>867080</v>
      </c>
      <c r="K61" s="17">
        <f t="shared" si="29"/>
        <v>87.81446222402269</v>
      </c>
      <c r="L61" s="17">
        <v>163003</v>
      </c>
      <c r="M61" s="17">
        <f t="shared" si="30"/>
        <v>16.5083046384444</v>
      </c>
      <c r="N61" s="17">
        <v>3332770</v>
      </c>
      <c r="O61" s="17">
        <f t="shared" si="31"/>
        <v>337.5298764431841</v>
      </c>
      <c r="P61" s="18">
        <f t="shared" si="22"/>
        <v>43565526</v>
      </c>
      <c r="Q61" s="19">
        <f t="shared" si="32"/>
        <v>4412.145635001013</v>
      </c>
      <c r="R61" s="17">
        <v>2919506</v>
      </c>
      <c r="S61" s="17">
        <f t="shared" si="33"/>
        <v>295.6761191006684</v>
      </c>
      <c r="T61" s="17">
        <v>2490087</v>
      </c>
      <c r="U61" s="17">
        <f t="shared" si="34"/>
        <v>252.18624670852745</v>
      </c>
      <c r="V61" s="20">
        <f t="shared" si="23"/>
        <v>48975119</v>
      </c>
      <c r="W61" s="21">
        <f t="shared" si="35"/>
        <v>4960.008000810209</v>
      </c>
      <c r="X61" s="17">
        <v>3557089</v>
      </c>
      <c r="Y61" s="17">
        <f t="shared" si="36"/>
        <v>360.2480251164675</v>
      </c>
      <c r="Z61" s="17">
        <v>1524312</v>
      </c>
      <c r="AA61" s="17">
        <f t="shared" si="37"/>
        <v>154.37634190804133</v>
      </c>
      <c r="AB61" s="17">
        <v>518040</v>
      </c>
      <c r="AC61" s="17">
        <f t="shared" si="38"/>
        <v>52.46505975288637</v>
      </c>
      <c r="AD61" s="17">
        <v>6316235</v>
      </c>
      <c r="AE61" s="17">
        <f t="shared" si="39"/>
        <v>639.6835122544055</v>
      </c>
      <c r="AF61" s="17">
        <v>5078331</v>
      </c>
      <c r="AG61" s="17">
        <f t="shared" si="40"/>
        <v>514.3134494632368</v>
      </c>
      <c r="AH61" s="17">
        <v>4556063</v>
      </c>
      <c r="AI61" s="17">
        <f t="shared" si="41"/>
        <v>461.4201944500709</v>
      </c>
      <c r="AJ61" s="17">
        <v>17527</v>
      </c>
      <c r="AK61" s="17">
        <f t="shared" si="15"/>
        <v>1.7750658294510837</v>
      </c>
      <c r="AL61" s="17">
        <v>41546</v>
      </c>
      <c r="AM61" s="17">
        <f t="shared" si="16"/>
        <v>4.207615961109986</v>
      </c>
      <c r="AN61" s="17">
        <v>443886</v>
      </c>
      <c r="AO61" s="17">
        <f t="shared" si="42"/>
        <v>44.95503342110594</v>
      </c>
      <c r="AP61" s="22">
        <f t="shared" si="24"/>
        <v>22053029</v>
      </c>
      <c r="AQ61" s="23">
        <f t="shared" si="43"/>
        <v>2233.4442981567754</v>
      </c>
      <c r="AR61" s="17">
        <v>4300354</v>
      </c>
      <c r="AS61" s="17">
        <f t="shared" si="44"/>
        <v>435.52298966984</v>
      </c>
      <c r="AT61" s="17">
        <v>2206457</v>
      </c>
      <c r="AU61" s="17">
        <f t="shared" si="45"/>
        <v>223.46131253797853</v>
      </c>
      <c r="AV61" s="24">
        <f t="shared" si="25"/>
        <v>77534959</v>
      </c>
      <c r="AW61" s="25">
        <f t="shared" si="46"/>
        <v>7852.4366011748025</v>
      </c>
    </row>
    <row r="62" spans="1:49" ht="12.75">
      <c r="A62" s="41">
        <v>59</v>
      </c>
      <c r="B62" s="14" t="s">
        <v>88</v>
      </c>
      <c r="C62" s="15">
        <v>4712</v>
      </c>
      <c r="D62" s="17">
        <v>14282481</v>
      </c>
      <c r="E62" s="17">
        <f t="shared" si="27"/>
        <v>3031.0867996604416</v>
      </c>
      <c r="F62" s="17">
        <v>4824645</v>
      </c>
      <c r="G62" s="17">
        <f t="shared" si="28"/>
        <v>1023.9059847198641</v>
      </c>
      <c r="H62" s="17">
        <v>971751</v>
      </c>
      <c r="I62" s="17">
        <f t="shared" si="47"/>
        <v>206.22898981324278</v>
      </c>
      <c r="J62" s="17">
        <v>106735</v>
      </c>
      <c r="K62" s="17">
        <f t="shared" si="29"/>
        <v>22.651740237691</v>
      </c>
      <c r="L62" s="17">
        <v>174042</v>
      </c>
      <c r="M62" s="17">
        <f t="shared" si="30"/>
        <v>36.93590831918506</v>
      </c>
      <c r="N62" s="17">
        <v>2404766</v>
      </c>
      <c r="O62" s="17">
        <f t="shared" si="31"/>
        <v>510.3493208828523</v>
      </c>
      <c r="P62" s="18">
        <f t="shared" si="22"/>
        <v>22764420</v>
      </c>
      <c r="Q62" s="19">
        <f t="shared" si="32"/>
        <v>4831.158743633277</v>
      </c>
      <c r="R62" s="17">
        <v>1360042</v>
      </c>
      <c r="S62" s="17">
        <f t="shared" si="33"/>
        <v>288.633701188455</v>
      </c>
      <c r="T62" s="17">
        <v>1569710</v>
      </c>
      <c r="U62" s="17">
        <f t="shared" si="34"/>
        <v>333.1303056027165</v>
      </c>
      <c r="V62" s="20">
        <f t="shared" si="23"/>
        <v>25694172</v>
      </c>
      <c r="W62" s="21">
        <f t="shared" si="35"/>
        <v>5452.922750424448</v>
      </c>
      <c r="X62" s="17">
        <v>1785131</v>
      </c>
      <c r="Y62" s="17">
        <f t="shared" si="36"/>
        <v>378.8478353140917</v>
      </c>
      <c r="Z62" s="17">
        <v>908106</v>
      </c>
      <c r="AA62" s="17">
        <f t="shared" si="37"/>
        <v>192.72198641765704</v>
      </c>
      <c r="AB62" s="17">
        <v>325497</v>
      </c>
      <c r="AC62" s="17">
        <f t="shared" si="38"/>
        <v>69.07831069609507</v>
      </c>
      <c r="AD62" s="17">
        <v>2532340</v>
      </c>
      <c r="AE62" s="17">
        <f t="shared" si="39"/>
        <v>537.4235993208829</v>
      </c>
      <c r="AF62" s="17">
        <v>2779443</v>
      </c>
      <c r="AG62" s="17">
        <f t="shared" si="40"/>
        <v>589.8648132427844</v>
      </c>
      <c r="AH62" s="17">
        <v>2749679</v>
      </c>
      <c r="AI62" s="17">
        <f t="shared" si="41"/>
        <v>583.5481748726655</v>
      </c>
      <c r="AJ62" s="17">
        <v>0</v>
      </c>
      <c r="AK62" s="17">
        <f t="shared" si="15"/>
        <v>0</v>
      </c>
      <c r="AL62" s="17">
        <v>12457</v>
      </c>
      <c r="AM62" s="17">
        <f t="shared" si="16"/>
        <v>2.6436757215619693</v>
      </c>
      <c r="AN62" s="17">
        <v>0</v>
      </c>
      <c r="AO62" s="17">
        <f t="shared" si="42"/>
        <v>0</v>
      </c>
      <c r="AP62" s="22">
        <f t="shared" si="24"/>
        <v>11092653</v>
      </c>
      <c r="AQ62" s="23">
        <f t="shared" si="43"/>
        <v>2354.1283955857384</v>
      </c>
      <c r="AR62" s="17">
        <v>3219664</v>
      </c>
      <c r="AS62" s="17">
        <f t="shared" si="44"/>
        <v>683.2903225806451</v>
      </c>
      <c r="AT62" s="17">
        <v>1403625</v>
      </c>
      <c r="AU62" s="17">
        <f t="shared" si="45"/>
        <v>297.883064516129</v>
      </c>
      <c r="AV62" s="24">
        <f t="shared" si="25"/>
        <v>41410114</v>
      </c>
      <c r="AW62" s="25">
        <f t="shared" si="46"/>
        <v>8788.22453310696</v>
      </c>
    </row>
    <row r="63" spans="1:49" ht="12.75">
      <c r="A63" s="42">
        <v>60</v>
      </c>
      <c r="B63" s="26" t="s">
        <v>89</v>
      </c>
      <c r="C63" s="27">
        <v>7678</v>
      </c>
      <c r="D63" s="28">
        <v>19225774</v>
      </c>
      <c r="E63" s="28">
        <f t="shared" si="27"/>
        <v>2504.008075019536</v>
      </c>
      <c r="F63" s="28">
        <v>6940407</v>
      </c>
      <c r="G63" s="28">
        <f t="shared" si="28"/>
        <v>903.9342276634541</v>
      </c>
      <c r="H63" s="28">
        <v>1536840</v>
      </c>
      <c r="I63" s="28">
        <f t="shared" si="47"/>
        <v>200.16150039072676</v>
      </c>
      <c r="J63" s="28">
        <v>898967</v>
      </c>
      <c r="K63" s="28">
        <f t="shared" si="29"/>
        <v>117.08348528262569</v>
      </c>
      <c r="L63" s="28">
        <v>105945</v>
      </c>
      <c r="M63" s="28">
        <f t="shared" si="30"/>
        <v>13.798515238343319</v>
      </c>
      <c r="N63" s="28">
        <v>2234187</v>
      </c>
      <c r="O63" s="28">
        <f t="shared" si="31"/>
        <v>290.98554311018495</v>
      </c>
      <c r="P63" s="29">
        <f t="shared" si="22"/>
        <v>30942120</v>
      </c>
      <c r="Q63" s="30">
        <f t="shared" si="32"/>
        <v>4029.971346704871</v>
      </c>
      <c r="R63" s="28">
        <v>2113672</v>
      </c>
      <c r="S63" s="28">
        <f t="shared" si="33"/>
        <v>275.2893982808023</v>
      </c>
      <c r="T63" s="28">
        <v>2928719</v>
      </c>
      <c r="U63" s="28">
        <f t="shared" si="34"/>
        <v>381.4429538942433</v>
      </c>
      <c r="V63" s="31">
        <f t="shared" si="23"/>
        <v>35984511</v>
      </c>
      <c r="W63" s="32">
        <f t="shared" si="35"/>
        <v>4686.703698879916</v>
      </c>
      <c r="X63" s="28">
        <v>2947733</v>
      </c>
      <c r="Y63" s="28">
        <f t="shared" si="36"/>
        <v>383.9193800468872</v>
      </c>
      <c r="Z63" s="28">
        <v>836598</v>
      </c>
      <c r="AA63" s="28">
        <f t="shared" si="37"/>
        <v>108.96040635582183</v>
      </c>
      <c r="AB63" s="28">
        <v>414149</v>
      </c>
      <c r="AC63" s="28">
        <f t="shared" si="38"/>
        <v>53.93969783797864</v>
      </c>
      <c r="AD63" s="28">
        <v>4153547</v>
      </c>
      <c r="AE63" s="28">
        <f t="shared" si="39"/>
        <v>540.9673091951029</v>
      </c>
      <c r="AF63" s="28">
        <v>3023207</v>
      </c>
      <c r="AG63" s="28">
        <f t="shared" si="40"/>
        <v>393.7492836676218</v>
      </c>
      <c r="AH63" s="28">
        <v>4192012</v>
      </c>
      <c r="AI63" s="28">
        <f t="shared" si="41"/>
        <v>545.9770773638968</v>
      </c>
      <c r="AJ63" s="28">
        <v>0</v>
      </c>
      <c r="AK63" s="28">
        <f t="shared" si="15"/>
        <v>0</v>
      </c>
      <c r="AL63" s="28">
        <v>6452</v>
      </c>
      <c r="AM63" s="28">
        <f t="shared" si="16"/>
        <v>0.8403230007814535</v>
      </c>
      <c r="AN63" s="28">
        <v>133670</v>
      </c>
      <c r="AO63" s="28">
        <f t="shared" si="42"/>
        <v>17.409481635842667</v>
      </c>
      <c r="AP63" s="33">
        <f t="shared" si="24"/>
        <v>15707368</v>
      </c>
      <c r="AQ63" s="34">
        <f t="shared" si="43"/>
        <v>2045.7629591039333</v>
      </c>
      <c r="AR63" s="28">
        <v>1795375</v>
      </c>
      <c r="AS63" s="28">
        <f t="shared" si="44"/>
        <v>233.83368064600157</v>
      </c>
      <c r="AT63" s="28">
        <v>2008450</v>
      </c>
      <c r="AU63" s="28">
        <f t="shared" si="45"/>
        <v>261.58504818963274</v>
      </c>
      <c r="AV63" s="35">
        <f t="shared" si="25"/>
        <v>55495704</v>
      </c>
      <c r="AW63" s="36">
        <f t="shared" si="46"/>
        <v>7227.885386819485</v>
      </c>
    </row>
    <row r="64" spans="1:49" ht="12.75">
      <c r="A64" s="41">
        <v>61</v>
      </c>
      <c r="B64" s="14" t="s">
        <v>90</v>
      </c>
      <c r="C64" s="15">
        <v>3539</v>
      </c>
      <c r="D64" s="17">
        <v>9200783</v>
      </c>
      <c r="E64" s="17">
        <f t="shared" si="27"/>
        <v>2599.8256569652444</v>
      </c>
      <c r="F64" s="17">
        <v>2547902</v>
      </c>
      <c r="G64" s="17">
        <f t="shared" si="28"/>
        <v>719.9497033060187</v>
      </c>
      <c r="H64" s="17">
        <v>550319</v>
      </c>
      <c r="I64" s="17">
        <f t="shared" si="47"/>
        <v>155.50127154563435</v>
      </c>
      <c r="J64" s="17">
        <v>1414098</v>
      </c>
      <c r="K64" s="17">
        <f t="shared" si="29"/>
        <v>399.5755863238203</v>
      </c>
      <c r="L64" s="17">
        <v>47090</v>
      </c>
      <c r="M64" s="17">
        <f t="shared" si="30"/>
        <v>13.30601864933597</v>
      </c>
      <c r="N64" s="17">
        <v>1157138</v>
      </c>
      <c r="O64" s="17">
        <f t="shared" si="31"/>
        <v>326.9675049448997</v>
      </c>
      <c r="P64" s="18">
        <f t="shared" si="22"/>
        <v>14917330</v>
      </c>
      <c r="Q64" s="19">
        <f t="shared" si="32"/>
        <v>4215.125741734953</v>
      </c>
      <c r="R64" s="17">
        <v>989546</v>
      </c>
      <c r="S64" s="17">
        <f t="shared" si="33"/>
        <v>279.61175473297544</v>
      </c>
      <c r="T64" s="17">
        <v>1202397</v>
      </c>
      <c r="U64" s="17">
        <f t="shared" si="34"/>
        <v>339.7561458038994</v>
      </c>
      <c r="V64" s="20">
        <f t="shared" si="23"/>
        <v>17109273</v>
      </c>
      <c r="W64" s="21">
        <f t="shared" si="35"/>
        <v>4834.493642271828</v>
      </c>
      <c r="X64" s="17">
        <v>1540541</v>
      </c>
      <c r="Y64" s="17">
        <f t="shared" si="36"/>
        <v>435.3040406894603</v>
      </c>
      <c r="Z64" s="17">
        <v>1083149</v>
      </c>
      <c r="AA64" s="17">
        <f t="shared" si="37"/>
        <v>306.06075162475275</v>
      </c>
      <c r="AB64" s="17">
        <v>183156</v>
      </c>
      <c r="AC64" s="17">
        <f t="shared" si="38"/>
        <v>51.75360271263069</v>
      </c>
      <c r="AD64" s="17">
        <v>1937481</v>
      </c>
      <c r="AE64" s="17">
        <f t="shared" si="39"/>
        <v>547.4656682678723</v>
      </c>
      <c r="AF64" s="17">
        <v>1822246</v>
      </c>
      <c r="AG64" s="17">
        <f t="shared" si="40"/>
        <v>514.9042102288782</v>
      </c>
      <c r="AH64" s="17">
        <v>2000409</v>
      </c>
      <c r="AI64" s="17">
        <f t="shared" si="41"/>
        <v>565.2469624187623</v>
      </c>
      <c r="AJ64" s="17">
        <v>0</v>
      </c>
      <c r="AK64" s="17">
        <f t="shared" si="15"/>
        <v>0</v>
      </c>
      <c r="AL64" s="17">
        <v>0</v>
      </c>
      <c r="AM64" s="17">
        <f t="shared" si="16"/>
        <v>0</v>
      </c>
      <c r="AN64" s="17">
        <v>131170</v>
      </c>
      <c r="AO64" s="17">
        <f t="shared" si="42"/>
        <v>37.06414241311105</v>
      </c>
      <c r="AP64" s="22">
        <f t="shared" si="24"/>
        <v>8698152</v>
      </c>
      <c r="AQ64" s="23">
        <f t="shared" si="43"/>
        <v>2457.7993783554675</v>
      </c>
      <c r="AR64" s="17">
        <v>153831</v>
      </c>
      <c r="AS64" s="17">
        <f t="shared" si="44"/>
        <v>43.467363662051426</v>
      </c>
      <c r="AT64" s="17">
        <v>1801260</v>
      </c>
      <c r="AU64" s="17">
        <f t="shared" si="45"/>
        <v>508.97428652161625</v>
      </c>
      <c r="AV64" s="24">
        <f t="shared" si="25"/>
        <v>27762516</v>
      </c>
      <c r="AW64" s="25">
        <f t="shared" si="46"/>
        <v>7844.7346708109635</v>
      </c>
    </row>
    <row r="65" spans="1:49" ht="12.75">
      <c r="A65" s="41">
        <v>62</v>
      </c>
      <c r="B65" s="14" t="s">
        <v>91</v>
      </c>
      <c r="C65" s="15">
        <v>2371</v>
      </c>
      <c r="D65" s="17">
        <v>5401631</v>
      </c>
      <c r="E65" s="17">
        <f t="shared" si="27"/>
        <v>2278.2079291438213</v>
      </c>
      <c r="F65" s="17">
        <v>1576150</v>
      </c>
      <c r="G65" s="17">
        <f t="shared" si="28"/>
        <v>664.7617039223957</v>
      </c>
      <c r="H65" s="17">
        <v>730971</v>
      </c>
      <c r="I65" s="17">
        <f t="shared" si="47"/>
        <v>308.2964993673555</v>
      </c>
      <c r="J65" s="17">
        <v>120098</v>
      </c>
      <c r="K65" s="17">
        <f t="shared" si="29"/>
        <v>50.6528890763391</v>
      </c>
      <c r="L65" s="17">
        <v>55781</v>
      </c>
      <c r="M65" s="17">
        <f t="shared" si="30"/>
        <v>23.526360185575708</v>
      </c>
      <c r="N65" s="17">
        <v>785236</v>
      </c>
      <c r="O65" s="17">
        <f t="shared" si="31"/>
        <v>331.18346689160694</v>
      </c>
      <c r="P65" s="18">
        <f t="shared" si="22"/>
        <v>8669867</v>
      </c>
      <c r="Q65" s="19">
        <f t="shared" si="32"/>
        <v>3656.628848587094</v>
      </c>
      <c r="R65" s="17">
        <v>410108</v>
      </c>
      <c r="S65" s="17">
        <f t="shared" si="33"/>
        <v>172.96836777730914</v>
      </c>
      <c r="T65" s="17">
        <v>697833</v>
      </c>
      <c r="U65" s="17">
        <f t="shared" si="34"/>
        <v>294.3201180936314</v>
      </c>
      <c r="V65" s="20">
        <f t="shared" si="23"/>
        <v>9777808</v>
      </c>
      <c r="W65" s="21">
        <f t="shared" si="35"/>
        <v>4123.917334458035</v>
      </c>
      <c r="X65" s="17">
        <v>769728</v>
      </c>
      <c r="Y65" s="17">
        <f t="shared" si="36"/>
        <v>324.642766765078</v>
      </c>
      <c r="Z65" s="17">
        <v>475918</v>
      </c>
      <c r="AA65" s="17">
        <f t="shared" si="37"/>
        <v>200.724588781105</v>
      </c>
      <c r="AB65" s="17">
        <v>186369</v>
      </c>
      <c r="AC65" s="17">
        <f t="shared" si="38"/>
        <v>78.60354280894137</v>
      </c>
      <c r="AD65" s="17">
        <v>1267407</v>
      </c>
      <c r="AE65" s="17">
        <f t="shared" si="39"/>
        <v>534.5453395191902</v>
      </c>
      <c r="AF65" s="17">
        <v>1118897</v>
      </c>
      <c r="AG65" s="17">
        <f t="shared" si="40"/>
        <v>471.9093209616196</v>
      </c>
      <c r="AH65" s="17">
        <v>1352472</v>
      </c>
      <c r="AI65" s="17">
        <f t="shared" si="41"/>
        <v>570.4226064951497</v>
      </c>
      <c r="AJ65" s="17">
        <v>0</v>
      </c>
      <c r="AK65" s="17">
        <f t="shared" si="15"/>
        <v>0</v>
      </c>
      <c r="AL65" s="17">
        <v>1600</v>
      </c>
      <c r="AM65" s="17">
        <f t="shared" si="16"/>
        <v>0.6748207507380852</v>
      </c>
      <c r="AN65" s="17">
        <v>670</v>
      </c>
      <c r="AO65" s="17">
        <f t="shared" si="42"/>
        <v>0.28258118937157317</v>
      </c>
      <c r="AP65" s="22">
        <f t="shared" si="24"/>
        <v>5173061</v>
      </c>
      <c r="AQ65" s="23">
        <f t="shared" si="43"/>
        <v>2181.8055672711935</v>
      </c>
      <c r="AR65" s="17">
        <v>2455</v>
      </c>
      <c r="AS65" s="17">
        <f t="shared" si="44"/>
        <v>1.0354280894137495</v>
      </c>
      <c r="AT65" s="17">
        <v>0</v>
      </c>
      <c r="AU65" s="17">
        <f t="shared" si="45"/>
        <v>0</v>
      </c>
      <c r="AV65" s="24">
        <f t="shared" si="25"/>
        <v>14953324</v>
      </c>
      <c r="AW65" s="25">
        <f t="shared" si="46"/>
        <v>6306.758329818642</v>
      </c>
    </row>
    <row r="66" spans="1:49" ht="12.75">
      <c r="A66" s="41">
        <v>63</v>
      </c>
      <c r="B66" s="14" t="s">
        <v>92</v>
      </c>
      <c r="C66" s="15">
        <v>2434</v>
      </c>
      <c r="D66" s="17">
        <v>8157381</v>
      </c>
      <c r="E66" s="17">
        <f t="shared" si="27"/>
        <v>3351.4301561216107</v>
      </c>
      <c r="F66" s="17">
        <v>2646171</v>
      </c>
      <c r="G66" s="17">
        <f t="shared" si="28"/>
        <v>1087.169679539852</v>
      </c>
      <c r="H66" s="17">
        <v>351953</v>
      </c>
      <c r="I66" s="17">
        <f t="shared" si="47"/>
        <v>144.59860312243222</v>
      </c>
      <c r="J66" s="17">
        <v>263351</v>
      </c>
      <c r="K66" s="17">
        <f t="shared" si="29"/>
        <v>108.19679539852095</v>
      </c>
      <c r="L66" s="17">
        <v>42537</v>
      </c>
      <c r="M66" s="17">
        <f t="shared" si="30"/>
        <v>17.47617091207888</v>
      </c>
      <c r="N66" s="17">
        <v>1546588</v>
      </c>
      <c r="O66" s="17">
        <f t="shared" si="31"/>
        <v>635.4100246507807</v>
      </c>
      <c r="P66" s="18">
        <f t="shared" si="22"/>
        <v>13007981</v>
      </c>
      <c r="Q66" s="19">
        <f t="shared" si="32"/>
        <v>5344.281429745275</v>
      </c>
      <c r="R66" s="17">
        <v>1888734</v>
      </c>
      <c r="S66" s="17">
        <f t="shared" si="33"/>
        <v>775.9794576828266</v>
      </c>
      <c r="T66" s="17">
        <v>1489193</v>
      </c>
      <c r="U66" s="17">
        <f t="shared" si="34"/>
        <v>611.829498767461</v>
      </c>
      <c r="V66" s="20">
        <f t="shared" si="23"/>
        <v>16385908</v>
      </c>
      <c r="W66" s="21">
        <f t="shared" si="35"/>
        <v>6732.090386195563</v>
      </c>
      <c r="X66" s="17">
        <v>1499799</v>
      </c>
      <c r="Y66" s="17">
        <f t="shared" si="36"/>
        <v>616.1869350862777</v>
      </c>
      <c r="Z66" s="17">
        <v>511073</v>
      </c>
      <c r="AA66" s="17">
        <f t="shared" si="37"/>
        <v>209.97247329498768</v>
      </c>
      <c r="AB66" s="17">
        <v>323581</v>
      </c>
      <c r="AC66" s="17">
        <f t="shared" si="38"/>
        <v>132.94207066557107</v>
      </c>
      <c r="AD66" s="17">
        <v>2017294</v>
      </c>
      <c r="AE66" s="17">
        <f t="shared" si="39"/>
        <v>828.797863599014</v>
      </c>
      <c r="AF66" s="17">
        <v>1172728</v>
      </c>
      <c r="AG66" s="17">
        <f t="shared" si="40"/>
        <v>481.8110106820049</v>
      </c>
      <c r="AH66" s="17">
        <v>1140626</v>
      </c>
      <c r="AI66" s="17">
        <f t="shared" si="41"/>
        <v>468.62202136400987</v>
      </c>
      <c r="AJ66" s="17">
        <v>0</v>
      </c>
      <c r="AK66" s="17">
        <f t="shared" si="15"/>
        <v>0</v>
      </c>
      <c r="AL66" s="17">
        <v>43690</v>
      </c>
      <c r="AM66" s="17">
        <f t="shared" si="16"/>
        <v>17.949876746096958</v>
      </c>
      <c r="AN66" s="17">
        <v>331496</v>
      </c>
      <c r="AO66" s="17">
        <f t="shared" si="42"/>
        <v>136.19391947411668</v>
      </c>
      <c r="AP66" s="22">
        <f t="shared" si="24"/>
        <v>7040287</v>
      </c>
      <c r="AQ66" s="23">
        <f t="shared" si="43"/>
        <v>2892.476170912079</v>
      </c>
      <c r="AR66" s="17">
        <v>4014609</v>
      </c>
      <c r="AS66" s="17">
        <f t="shared" si="44"/>
        <v>1649.3874281018898</v>
      </c>
      <c r="AT66" s="17">
        <v>1487246</v>
      </c>
      <c r="AU66" s="17">
        <f t="shared" si="45"/>
        <v>611.0295809367296</v>
      </c>
      <c r="AV66" s="24">
        <f t="shared" si="25"/>
        <v>28928050</v>
      </c>
      <c r="AW66" s="25">
        <f t="shared" si="46"/>
        <v>11884.983566146262</v>
      </c>
    </row>
    <row r="67" spans="1:49" ht="12.75">
      <c r="A67" s="41">
        <v>64</v>
      </c>
      <c r="B67" s="14" t="s">
        <v>93</v>
      </c>
      <c r="C67" s="15">
        <v>2782</v>
      </c>
      <c r="D67" s="17">
        <v>7485042</v>
      </c>
      <c r="E67" s="17">
        <f t="shared" si="27"/>
        <v>2690.525521207764</v>
      </c>
      <c r="F67" s="17">
        <v>2429853</v>
      </c>
      <c r="G67" s="17">
        <f t="shared" si="28"/>
        <v>873.4194823867721</v>
      </c>
      <c r="H67" s="17">
        <v>956749</v>
      </c>
      <c r="I67" s="17">
        <f t="shared" si="47"/>
        <v>343.9069015097052</v>
      </c>
      <c r="J67" s="17">
        <v>611894</v>
      </c>
      <c r="K67" s="17">
        <f t="shared" si="29"/>
        <v>219.94751976994968</v>
      </c>
      <c r="L67" s="17">
        <v>130334</v>
      </c>
      <c r="M67" s="17">
        <f t="shared" si="30"/>
        <v>46.849029475197696</v>
      </c>
      <c r="N67" s="17">
        <v>1017380</v>
      </c>
      <c r="O67" s="17">
        <f t="shared" si="31"/>
        <v>365.70093457943926</v>
      </c>
      <c r="P67" s="18">
        <f t="shared" si="22"/>
        <v>12631252</v>
      </c>
      <c r="Q67" s="19">
        <f t="shared" si="32"/>
        <v>4540.349388928828</v>
      </c>
      <c r="R67" s="17">
        <v>750571</v>
      </c>
      <c r="S67" s="17">
        <f t="shared" si="33"/>
        <v>269.7954708842559</v>
      </c>
      <c r="T67" s="17">
        <v>1414038</v>
      </c>
      <c r="U67" s="17">
        <f t="shared" si="34"/>
        <v>508.28109273903664</v>
      </c>
      <c r="V67" s="20">
        <f t="shared" si="23"/>
        <v>14795861</v>
      </c>
      <c r="W67" s="21">
        <f t="shared" si="35"/>
        <v>5318.425952552121</v>
      </c>
      <c r="X67" s="17">
        <v>1310084</v>
      </c>
      <c r="Y67" s="17">
        <f t="shared" si="36"/>
        <v>470.9144500359454</v>
      </c>
      <c r="Z67" s="17">
        <v>517185</v>
      </c>
      <c r="AA67" s="17">
        <f t="shared" si="37"/>
        <v>185.9040258806614</v>
      </c>
      <c r="AB67" s="17">
        <v>294562</v>
      </c>
      <c r="AC67" s="17">
        <f t="shared" si="38"/>
        <v>105.88138030194105</v>
      </c>
      <c r="AD67" s="17">
        <v>2071275</v>
      </c>
      <c r="AE67" s="17">
        <f t="shared" si="39"/>
        <v>744.5273184759166</v>
      </c>
      <c r="AF67" s="17">
        <v>1362127</v>
      </c>
      <c r="AG67" s="17">
        <f t="shared" si="40"/>
        <v>489.6214953271028</v>
      </c>
      <c r="AH67" s="17">
        <v>1686030</v>
      </c>
      <c r="AI67" s="17">
        <f t="shared" si="41"/>
        <v>606.0496046010064</v>
      </c>
      <c r="AJ67" s="17">
        <v>0</v>
      </c>
      <c r="AK67" s="17">
        <f t="shared" si="15"/>
        <v>0</v>
      </c>
      <c r="AL67" s="17">
        <v>3400</v>
      </c>
      <c r="AM67" s="17">
        <f t="shared" si="16"/>
        <v>1.2221423436376708</v>
      </c>
      <c r="AN67" s="17">
        <v>31946</v>
      </c>
      <c r="AO67" s="17">
        <f t="shared" si="42"/>
        <v>11.483105679367362</v>
      </c>
      <c r="AP67" s="22">
        <f t="shared" si="24"/>
        <v>7276609</v>
      </c>
      <c r="AQ67" s="23">
        <f t="shared" si="43"/>
        <v>2615.603522645579</v>
      </c>
      <c r="AR67" s="17">
        <v>383111</v>
      </c>
      <c r="AS67" s="17">
        <f t="shared" si="44"/>
        <v>137.71063982746224</v>
      </c>
      <c r="AT67" s="17">
        <v>1179266</v>
      </c>
      <c r="AU67" s="17">
        <f t="shared" si="45"/>
        <v>423.8914450035945</v>
      </c>
      <c r="AV67" s="24">
        <f t="shared" si="25"/>
        <v>23634847</v>
      </c>
      <c r="AW67" s="25">
        <f t="shared" si="46"/>
        <v>8495.631560028756</v>
      </c>
    </row>
    <row r="68" spans="1:49" ht="12.75">
      <c r="A68" s="41">
        <v>65</v>
      </c>
      <c r="B68" s="14" t="s">
        <v>94</v>
      </c>
      <c r="C68" s="15">
        <v>9548</v>
      </c>
      <c r="D68" s="17">
        <v>28954185</v>
      </c>
      <c r="E68" s="17">
        <f>D68/C68</f>
        <v>3032.486908253037</v>
      </c>
      <c r="F68" s="17">
        <v>10676098</v>
      </c>
      <c r="G68" s="17">
        <f>F68/C68</f>
        <v>1118.1501885211562</v>
      </c>
      <c r="H68" s="17">
        <v>239976</v>
      </c>
      <c r="I68" s="17">
        <f t="shared" si="47"/>
        <v>25.13364055299539</v>
      </c>
      <c r="J68" s="17">
        <v>1190313</v>
      </c>
      <c r="K68" s="17">
        <f>J68/$C68</f>
        <v>124.66621281943863</v>
      </c>
      <c r="L68" s="17">
        <v>422527</v>
      </c>
      <c r="M68" s="17">
        <f>L68/$C68</f>
        <v>44.252932551319645</v>
      </c>
      <c r="N68" s="17">
        <v>4293497</v>
      </c>
      <c r="O68" s="17">
        <f>N68/$C68</f>
        <v>449.67501047339755</v>
      </c>
      <c r="P68" s="18">
        <f t="shared" si="22"/>
        <v>45776596</v>
      </c>
      <c r="Q68" s="19">
        <f>P68/$C68</f>
        <v>4794.364893171345</v>
      </c>
      <c r="R68" s="17">
        <v>2465520</v>
      </c>
      <c r="S68" s="17">
        <f>R68/$C68</f>
        <v>258.22371177209885</v>
      </c>
      <c r="T68" s="17">
        <v>3927839</v>
      </c>
      <c r="U68" s="17">
        <f>T68/$C68</f>
        <v>411.3781943862589</v>
      </c>
      <c r="V68" s="20">
        <f t="shared" si="23"/>
        <v>52169955</v>
      </c>
      <c r="W68" s="21">
        <f>V68/$C68</f>
        <v>5463.966799329703</v>
      </c>
      <c r="X68" s="17">
        <v>3523880</v>
      </c>
      <c r="Y68" s="17">
        <f>X68/$C68</f>
        <v>369.06996229576873</v>
      </c>
      <c r="Z68" s="17">
        <v>1877514</v>
      </c>
      <c r="AA68" s="17">
        <f>Z68/$C68</f>
        <v>196.63950565563468</v>
      </c>
      <c r="AB68" s="17">
        <v>872508</v>
      </c>
      <c r="AC68" s="17">
        <f>AB68/$C68</f>
        <v>91.38123167155425</v>
      </c>
      <c r="AD68" s="17">
        <v>6083918</v>
      </c>
      <c r="AE68" s="17">
        <f>AD68/$C68</f>
        <v>637.1929199832425</v>
      </c>
      <c r="AF68" s="17">
        <v>2611054</v>
      </c>
      <c r="AG68" s="17">
        <f>AF68/$C68</f>
        <v>273.46606619187264</v>
      </c>
      <c r="AH68" s="17">
        <v>4631549</v>
      </c>
      <c r="AI68" s="17">
        <f>AH68/$C68</f>
        <v>485.08054042731465</v>
      </c>
      <c r="AJ68" s="17">
        <v>0</v>
      </c>
      <c r="AK68" s="17">
        <f>AJ68/$C68</f>
        <v>0</v>
      </c>
      <c r="AL68" s="17">
        <v>0</v>
      </c>
      <c r="AM68" s="17">
        <f>AL68/$C68</f>
        <v>0</v>
      </c>
      <c r="AN68" s="17">
        <v>1840649</v>
      </c>
      <c r="AO68" s="17">
        <f>AN68/$C68</f>
        <v>192.77848764139085</v>
      </c>
      <c r="AP68" s="22">
        <f t="shared" si="24"/>
        <v>21441072</v>
      </c>
      <c r="AQ68" s="23">
        <f>AP68/$C68</f>
        <v>2245.6087138667785</v>
      </c>
      <c r="AR68" s="17">
        <v>3790074</v>
      </c>
      <c r="AS68" s="17">
        <f>AR68/$C68</f>
        <v>396.9495182237118</v>
      </c>
      <c r="AT68" s="17">
        <v>6357483</v>
      </c>
      <c r="AU68" s="17">
        <f>AT68/$C68</f>
        <v>665.844470046083</v>
      </c>
      <c r="AV68" s="24">
        <f t="shared" si="25"/>
        <v>83758584</v>
      </c>
      <c r="AW68" s="25">
        <f>AV68/$C68</f>
        <v>8772.369501466275</v>
      </c>
    </row>
    <row r="69" spans="1:49" ht="12.75">
      <c r="A69" s="42">
        <v>66</v>
      </c>
      <c r="B69" s="26" t="s">
        <v>95</v>
      </c>
      <c r="C69" s="27">
        <v>2995</v>
      </c>
      <c r="D69" s="28">
        <v>8591448</v>
      </c>
      <c r="E69" s="28">
        <f>D69/C69</f>
        <v>2868.5969949916525</v>
      </c>
      <c r="F69" s="28">
        <v>3833561</v>
      </c>
      <c r="G69" s="28">
        <f>F69/C69</f>
        <v>1279.9869782971618</v>
      </c>
      <c r="H69" s="28">
        <v>661410</v>
      </c>
      <c r="I69" s="28">
        <f t="shared" si="47"/>
        <v>220.8380634390651</v>
      </c>
      <c r="J69" s="28">
        <v>1116377</v>
      </c>
      <c r="K69" s="28">
        <f>J69/$C69</f>
        <v>372.74691151919865</v>
      </c>
      <c r="L69" s="28">
        <v>33160</v>
      </c>
      <c r="M69" s="28">
        <f>L69/$C69</f>
        <v>11.07178631051753</v>
      </c>
      <c r="N69" s="28">
        <v>1070793</v>
      </c>
      <c r="O69" s="28">
        <f>N69/$C69</f>
        <v>357.526878130217</v>
      </c>
      <c r="P69" s="29">
        <f>D69+F69+H69+J69+L69+N69</f>
        <v>15306749</v>
      </c>
      <c r="Q69" s="30">
        <f>P69/$C69</f>
        <v>5110.767612687813</v>
      </c>
      <c r="R69" s="28">
        <v>1135407</v>
      </c>
      <c r="S69" s="28">
        <f>R69/$C69</f>
        <v>379.1008347245409</v>
      </c>
      <c r="T69" s="28">
        <v>1240156</v>
      </c>
      <c r="U69" s="28">
        <f>T69/$C69</f>
        <v>414.0754590984975</v>
      </c>
      <c r="V69" s="31">
        <f>P69+R69+T69</f>
        <v>17682312</v>
      </c>
      <c r="W69" s="32">
        <f>V69/$C69</f>
        <v>5903.943906510852</v>
      </c>
      <c r="X69" s="28">
        <v>1394446</v>
      </c>
      <c r="Y69" s="28">
        <f>X69/$C69</f>
        <v>465.5913188647746</v>
      </c>
      <c r="Z69" s="28">
        <v>539365</v>
      </c>
      <c r="AA69" s="28">
        <f>Z69/$C69</f>
        <v>180.08848080133555</v>
      </c>
      <c r="AB69" s="28">
        <v>902981</v>
      </c>
      <c r="AC69" s="28">
        <f>AB69/$C69</f>
        <v>301.49616026711186</v>
      </c>
      <c r="AD69" s="28">
        <v>3079739</v>
      </c>
      <c r="AE69" s="28">
        <f>AD69/$C69</f>
        <v>1028.2934891485809</v>
      </c>
      <c r="AF69" s="28">
        <v>1027879</v>
      </c>
      <c r="AG69" s="28">
        <f>AF69/$C69</f>
        <v>343.1983305509182</v>
      </c>
      <c r="AH69" s="28">
        <v>1720450</v>
      </c>
      <c r="AI69" s="28">
        <f>AH69/$C69</f>
        <v>574.440734557596</v>
      </c>
      <c r="AJ69" s="28">
        <v>0</v>
      </c>
      <c r="AK69" s="28">
        <f>AJ69/$C69</f>
        <v>0</v>
      </c>
      <c r="AL69" s="28">
        <v>106629</v>
      </c>
      <c r="AM69" s="28">
        <f>AL69/$C69</f>
        <v>35.602337228714525</v>
      </c>
      <c r="AN69" s="28">
        <v>81644</v>
      </c>
      <c r="AO69" s="28">
        <f>AN69/$C69</f>
        <v>27.26010016694491</v>
      </c>
      <c r="AP69" s="33">
        <f>X69+Z69+AB69+AD69+AF69+AH69+AJ69+AL69+AN69</f>
        <v>8853133</v>
      </c>
      <c r="AQ69" s="34">
        <f>AP69/$C69</f>
        <v>2955.9709515859768</v>
      </c>
      <c r="AR69" s="28">
        <v>577507</v>
      </c>
      <c r="AS69" s="28">
        <f>AR69/$C69</f>
        <v>192.8237061769616</v>
      </c>
      <c r="AT69" s="28">
        <v>0</v>
      </c>
      <c r="AU69" s="28">
        <f>AT69/$C69</f>
        <v>0</v>
      </c>
      <c r="AV69" s="35">
        <f>V69+AP69+AR69+AT69</f>
        <v>27112952</v>
      </c>
      <c r="AW69" s="36">
        <f>AV69/$C69</f>
        <v>9052.73856427379</v>
      </c>
    </row>
    <row r="70" spans="1:49" ht="12.75" customHeight="1">
      <c r="A70" s="41">
        <v>67</v>
      </c>
      <c r="B70" s="14" t="s">
        <v>113</v>
      </c>
      <c r="C70" s="15">
        <v>3250</v>
      </c>
      <c r="D70" s="17">
        <v>6795068</v>
      </c>
      <c r="E70" s="17">
        <f>D70/C70</f>
        <v>2090.7901538461538</v>
      </c>
      <c r="F70" s="17">
        <v>1791048</v>
      </c>
      <c r="G70" s="17">
        <f>F70/C70</f>
        <v>551.0916923076923</v>
      </c>
      <c r="H70" s="17">
        <v>256073</v>
      </c>
      <c r="I70" s="17">
        <f>H70/C70</f>
        <v>78.7916923076923</v>
      </c>
      <c r="J70" s="17">
        <v>223492</v>
      </c>
      <c r="K70" s="17">
        <f>J70/$C70</f>
        <v>68.76676923076923</v>
      </c>
      <c r="L70" s="17">
        <v>0</v>
      </c>
      <c r="M70" s="17">
        <f>L70/$C70</f>
        <v>0</v>
      </c>
      <c r="N70" s="17">
        <v>383664</v>
      </c>
      <c r="O70" s="17">
        <f>N70/$C70</f>
        <v>118.05046153846153</v>
      </c>
      <c r="P70" s="18">
        <f>D70+F70+H70+J70+L70+N70</f>
        <v>9449345</v>
      </c>
      <c r="Q70" s="19">
        <f>P70/$C70</f>
        <v>2907.4907692307693</v>
      </c>
      <c r="R70" s="17">
        <v>743663</v>
      </c>
      <c r="S70" s="17">
        <f>R70/$C70</f>
        <v>228.81938461538462</v>
      </c>
      <c r="T70" s="17">
        <v>642003</v>
      </c>
      <c r="U70" s="17">
        <f>T70/$C70</f>
        <v>197.53938461538462</v>
      </c>
      <c r="V70" s="20">
        <f>P70+R70+T70</f>
        <v>10835011</v>
      </c>
      <c r="W70" s="21">
        <f>V70/$C70</f>
        <v>3333.8495384615385</v>
      </c>
      <c r="X70" s="17">
        <v>879589</v>
      </c>
      <c r="Y70" s="17">
        <f>X70/$C70</f>
        <v>270.6427692307692</v>
      </c>
      <c r="Z70" s="17">
        <v>2488136</v>
      </c>
      <c r="AA70" s="17">
        <f>Z70/$C70</f>
        <v>765.5803076923077</v>
      </c>
      <c r="AB70" s="17">
        <v>245380</v>
      </c>
      <c r="AC70" s="17">
        <f>AB70/$C70</f>
        <v>75.50153846153846</v>
      </c>
      <c r="AD70" s="17">
        <v>1650887</v>
      </c>
      <c r="AE70" s="17">
        <f>AD70/$C70</f>
        <v>507.96523076923074</v>
      </c>
      <c r="AF70" s="17">
        <v>1182796</v>
      </c>
      <c r="AG70" s="17">
        <f>AF70/$C70</f>
        <v>363.9372307692308</v>
      </c>
      <c r="AH70" s="17">
        <v>1125039</v>
      </c>
      <c r="AI70" s="17">
        <f>AH70/$C70</f>
        <v>346.16584615384613</v>
      </c>
      <c r="AJ70" s="17">
        <v>0</v>
      </c>
      <c r="AK70" s="17">
        <f>AJ70/$C70</f>
        <v>0</v>
      </c>
      <c r="AL70" s="17">
        <v>0</v>
      </c>
      <c r="AM70" s="17">
        <f>AL70/$C70</f>
        <v>0</v>
      </c>
      <c r="AN70" s="17">
        <v>726238</v>
      </c>
      <c r="AO70" s="17">
        <f>AN70/$C70</f>
        <v>223.45784615384616</v>
      </c>
      <c r="AP70" s="22">
        <f>X70+Z70+AB70+AD70+AF70+AH70+AJ70+AL70+AN70</f>
        <v>8298065</v>
      </c>
      <c r="AQ70" s="23">
        <f>AP70/$C70</f>
        <v>2553.250769230769</v>
      </c>
      <c r="AR70" s="17">
        <v>225560</v>
      </c>
      <c r="AS70" s="17">
        <f>AR70/$C70</f>
        <v>69.40307692307692</v>
      </c>
      <c r="AT70" s="17">
        <v>11063</v>
      </c>
      <c r="AU70" s="17">
        <f>AT70/$C70</f>
        <v>3.404</v>
      </c>
      <c r="AV70" s="24">
        <f>V70+AP70+AR70+AT70</f>
        <v>19369699</v>
      </c>
      <c r="AW70" s="25">
        <f>AV70/$C70</f>
        <v>5959.907384615384</v>
      </c>
    </row>
    <row r="71" spans="1:49" ht="12.75">
      <c r="A71" s="42">
        <v>68</v>
      </c>
      <c r="B71" s="26" t="s">
        <v>114</v>
      </c>
      <c r="C71" s="27">
        <v>2253</v>
      </c>
      <c r="D71" s="28">
        <v>5575355</v>
      </c>
      <c r="E71" s="28">
        <f>D71/C71</f>
        <v>2474.636040834443</v>
      </c>
      <c r="F71" s="28">
        <v>932911</v>
      </c>
      <c r="G71" s="28">
        <f>F71/C71</f>
        <v>414.075011096316</v>
      </c>
      <c r="H71" s="28">
        <v>226046</v>
      </c>
      <c r="I71" s="28">
        <f>H71/C71</f>
        <v>100.33111407012872</v>
      </c>
      <c r="J71" s="28">
        <v>15889</v>
      </c>
      <c r="K71" s="28">
        <f>J71/$C71</f>
        <v>7.052374611628939</v>
      </c>
      <c r="L71" s="28">
        <v>0</v>
      </c>
      <c r="M71" s="28">
        <f>L71/$C71</f>
        <v>0</v>
      </c>
      <c r="N71" s="28">
        <v>897619</v>
      </c>
      <c r="O71" s="28">
        <f>N71/$C71</f>
        <v>398.410563692854</v>
      </c>
      <c r="P71" s="29">
        <f>D71+F71+H71+J71+L71+N71</f>
        <v>7647820</v>
      </c>
      <c r="Q71" s="30">
        <f>P71/$C71</f>
        <v>3394.5051043053704</v>
      </c>
      <c r="R71" s="28">
        <v>761187</v>
      </c>
      <c r="S71" s="28">
        <f>R71/$C71</f>
        <v>337.85486018641814</v>
      </c>
      <c r="T71" s="28">
        <v>592150</v>
      </c>
      <c r="U71" s="28">
        <f>T71/$C71</f>
        <v>262.82734132268087</v>
      </c>
      <c r="V71" s="31">
        <f>P71+R71+T71</f>
        <v>9001157</v>
      </c>
      <c r="W71" s="32">
        <f>V71/$C71</f>
        <v>3995.1873058144697</v>
      </c>
      <c r="X71" s="28">
        <v>916468</v>
      </c>
      <c r="Y71" s="28">
        <f>X71/$C71</f>
        <v>406.7767421216156</v>
      </c>
      <c r="Z71" s="28">
        <v>1158160</v>
      </c>
      <c r="AA71" s="28">
        <f>Z71/$C71</f>
        <v>514.0523746116289</v>
      </c>
      <c r="AB71" s="28">
        <v>207360</v>
      </c>
      <c r="AC71" s="28">
        <f>AB71/$C71</f>
        <v>92.03728362183755</v>
      </c>
      <c r="AD71" s="28">
        <v>1732955</v>
      </c>
      <c r="AE71" s="28">
        <f>AD71/$C71</f>
        <v>769.1766533510875</v>
      </c>
      <c r="AF71" s="28">
        <v>405855</v>
      </c>
      <c r="AG71" s="28">
        <f>AF71/$C71</f>
        <v>180.13981358189082</v>
      </c>
      <c r="AH71" s="28">
        <v>696970</v>
      </c>
      <c r="AI71" s="28">
        <f>AH71/$C71</f>
        <v>309.3519751442521</v>
      </c>
      <c r="AJ71" s="28">
        <v>0</v>
      </c>
      <c r="AK71" s="28">
        <f>AJ71/$C71</f>
        <v>0</v>
      </c>
      <c r="AL71" s="28">
        <v>0</v>
      </c>
      <c r="AM71" s="28">
        <f>AL71/$C71</f>
        <v>0</v>
      </c>
      <c r="AN71" s="28">
        <v>602399</v>
      </c>
      <c r="AO71" s="28">
        <f>AN71/$C71</f>
        <v>267.3763870395029</v>
      </c>
      <c r="AP71" s="33">
        <f>X71+Z71+AB71+AD71+AF71+AH71+AJ71+AL71+AN71</f>
        <v>5720167</v>
      </c>
      <c r="AQ71" s="34">
        <f>AP71/$C71</f>
        <v>2538.911229471815</v>
      </c>
      <c r="AR71" s="28">
        <v>0</v>
      </c>
      <c r="AS71" s="28">
        <f>AR71/$C71</f>
        <v>0</v>
      </c>
      <c r="AT71" s="28">
        <v>508022</v>
      </c>
      <c r="AU71" s="28">
        <f>AT71/$C71</f>
        <v>225.48690634709277</v>
      </c>
      <c r="AV71" s="35">
        <f>V71+AP71+AR71+AT71</f>
        <v>15229346</v>
      </c>
      <c r="AW71" s="36">
        <f>AV71/$C71</f>
        <v>6759.585441633378</v>
      </c>
    </row>
    <row r="72" spans="1:49" ht="12.75">
      <c r="A72" s="44"/>
      <c r="B72" s="9"/>
      <c r="C72" s="11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3"/>
      <c r="AQ72" s="12"/>
      <c r="AR72" s="12"/>
      <c r="AS72" s="12"/>
      <c r="AT72" s="12"/>
      <c r="AU72" s="12"/>
      <c r="AV72" s="13"/>
      <c r="AW72" s="47"/>
    </row>
    <row r="73" spans="1:49" ht="16.5" thickBot="1">
      <c r="A73" s="45"/>
      <c r="B73" s="40" t="s">
        <v>96</v>
      </c>
      <c r="C73" s="48">
        <f>SUM(C4:C71)</f>
        <v>721414</v>
      </c>
      <c r="D73" s="49">
        <f>SUM(D4:D71)</f>
        <v>1949484181</v>
      </c>
      <c r="E73" s="49">
        <f>D73/$C$73</f>
        <v>2702.3098817045416</v>
      </c>
      <c r="F73" s="49">
        <f>SUM(F4:F71)</f>
        <v>723037437</v>
      </c>
      <c r="G73" s="49">
        <f>F73/$C$73</f>
        <v>1002.2503541655693</v>
      </c>
      <c r="H73" s="49">
        <f>SUM(H4:H71)</f>
        <v>101183389</v>
      </c>
      <c r="I73" s="49">
        <f>H73/$C$73</f>
        <v>140.2570354886376</v>
      </c>
      <c r="J73" s="49">
        <f>SUM(J4:J71)</f>
        <v>128186212</v>
      </c>
      <c r="K73" s="49">
        <f>J73/$C$73</f>
        <v>177.68744715239794</v>
      </c>
      <c r="L73" s="49">
        <f>SUM(L4:L71)</f>
        <v>16919386</v>
      </c>
      <c r="M73" s="49">
        <f>L73/$C$73</f>
        <v>23.453087963360844</v>
      </c>
      <c r="N73" s="49">
        <f>SUM(N4:N71)</f>
        <v>276481733</v>
      </c>
      <c r="O73" s="49">
        <f>N73/$C$73</f>
        <v>383.2497470245934</v>
      </c>
      <c r="P73" s="50">
        <f>SUM(P4:P71)</f>
        <v>3195292338</v>
      </c>
      <c r="Q73" s="50">
        <f>P73/$C$73</f>
        <v>4429.2075534991</v>
      </c>
      <c r="R73" s="49">
        <f>SUM(R4:R71)</f>
        <v>230532787</v>
      </c>
      <c r="S73" s="49">
        <f>R73/$C$73</f>
        <v>319.55685223741153</v>
      </c>
      <c r="T73" s="49">
        <f>SUM(T4:T71)</f>
        <v>251775284</v>
      </c>
      <c r="U73" s="49">
        <f>T73/$C$73</f>
        <v>349.0024923275678</v>
      </c>
      <c r="V73" s="51">
        <f>SUM(V4:V71)</f>
        <v>3677600409</v>
      </c>
      <c r="W73" s="51">
        <f>V73/$C$73</f>
        <v>5097.76689806408</v>
      </c>
      <c r="X73" s="49">
        <f>SUM(X4:X71)</f>
        <v>278411687</v>
      </c>
      <c r="Y73" s="49">
        <f>X73/$C$73</f>
        <v>385.9249848214756</v>
      </c>
      <c r="Z73" s="49">
        <f>SUM(Z4:Z71)</f>
        <v>124634633</v>
      </c>
      <c r="AA73" s="49">
        <f>Z73/$C$73</f>
        <v>172.76436692384678</v>
      </c>
      <c r="AB73" s="49">
        <f>SUM(AB4:AB71)</f>
        <v>57921512</v>
      </c>
      <c r="AC73" s="49">
        <f>AB73/$C$73</f>
        <v>80.28886603254165</v>
      </c>
      <c r="AD73" s="49">
        <f>SUM(AD4:AD71)</f>
        <v>481752935</v>
      </c>
      <c r="AE73" s="49">
        <f>AD73/$C$73</f>
        <v>667.7898335768366</v>
      </c>
      <c r="AF73" s="49">
        <f>SUM(AF4:AF71)</f>
        <v>295348023</v>
      </c>
      <c r="AG73" s="49">
        <f>AF73/$C$73</f>
        <v>409.4015683089045</v>
      </c>
      <c r="AH73" s="49">
        <f>SUM(AH4:AH71)</f>
        <v>323768153</v>
      </c>
      <c r="AI73" s="49">
        <f>AH73/$C$73</f>
        <v>448.7966036145681</v>
      </c>
      <c r="AJ73" s="49">
        <f>SUM(AJ4:AJ71)</f>
        <v>113540</v>
      </c>
      <c r="AK73" s="49">
        <f>AJ73/$C$73</f>
        <v>0.15738535709038085</v>
      </c>
      <c r="AL73" s="49">
        <f>SUM(AL4:AL71)</f>
        <v>7875208</v>
      </c>
      <c r="AM73" s="49">
        <f>AL73/$C$73</f>
        <v>10.916350389651434</v>
      </c>
      <c r="AN73" s="49">
        <f>SUM(AN4:AN71)</f>
        <v>64177006</v>
      </c>
      <c r="AO73" s="49">
        <f>AN73/$C$73</f>
        <v>88.96002295491908</v>
      </c>
      <c r="AP73" s="52">
        <f>SUM(AP4:AP71)</f>
        <v>1634002697</v>
      </c>
      <c r="AQ73" s="52">
        <f>AP73/$C$73</f>
        <v>2264.999981979834</v>
      </c>
      <c r="AR73" s="49">
        <f>SUM(AR4:AR71)</f>
        <v>289754429</v>
      </c>
      <c r="AS73" s="49">
        <f>AR73/$C$73</f>
        <v>401.6479150667994</v>
      </c>
      <c r="AT73" s="49">
        <f>SUM(AT4:AT71)</f>
        <v>349034885</v>
      </c>
      <c r="AU73" s="49">
        <f>AT73/$C$73</f>
        <v>483.8205038992867</v>
      </c>
      <c r="AV73" s="53">
        <f>SUM(AV4:AV71)</f>
        <v>5950392420</v>
      </c>
      <c r="AW73" s="54">
        <f>AV73/$C73</f>
        <v>8248.235299009999</v>
      </c>
    </row>
    <row r="74" ht="13.5" thickTop="1"/>
  </sheetData>
  <mergeCells count="12">
    <mergeCell ref="C2:C3"/>
    <mergeCell ref="D1:I1"/>
    <mergeCell ref="J1:Q1"/>
    <mergeCell ref="P2:P3"/>
    <mergeCell ref="AV2:AV3"/>
    <mergeCell ref="R1:Y1"/>
    <mergeCell ref="Z1:AE1"/>
    <mergeCell ref="AF1:AK1"/>
    <mergeCell ref="AL1:AQ1"/>
    <mergeCell ref="AR1:AW1"/>
    <mergeCell ref="V2:V3"/>
    <mergeCell ref="AP2:AP3"/>
  </mergeCells>
  <printOptions horizontalCentered="1"/>
  <pageMargins left="0.36" right="0.33" top="0.74" bottom="0.53" header="0.34" footer="0.5"/>
  <pageSetup horizontalDpi="600" verticalDpi="600" orientation="portrait" paperSize="5" scale="95" r:id="rId1"/>
  <headerFooter alignWithMargins="0">
    <oddHeader>&amp;C&amp;12EXPENDITURES BY GROUP - FY 2003-2004&amp;10
</oddHeader>
  </headerFooter>
  <colBreaks count="6" manualBreakCount="6">
    <brk id="9" max="65535" man="1"/>
    <brk id="17" max="65535" man="1"/>
    <brk id="25" max="65535" man="1"/>
    <brk id="31" max="65535" man="1"/>
    <brk id="37" max="65535" man="1"/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pmatherne</cp:lastModifiedBy>
  <cp:lastPrinted>2005-06-08T14:26:38Z</cp:lastPrinted>
  <dcterms:created xsi:type="dcterms:W3CDTF">2003-04-30T19:33:38Z</dcterms:created>
  <dcterms:modified xsi:type="dcterms:W3CDTF">2005-06-22T19:25:57Z</dcterms:modified>
  <cp:category/>
  <cp:version/>
  <cp:contentType/>
  <cp:contentStatus/>
</cp:coreProperties>
</file>