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06" windowWidth="7815" windowHeight="9510" tabRatio="599" activeTab="0"/>
  </bookViews>
  <sheets>
    <sheet name="Pur Prof Tech - 300" sheetId="1" r:id="rId1"/>
  </sheets>
  <definedNames>
    <definedName name="_xlnm.Print_Area" localSheetId="0">'Pur Prof Tech - 300'!$A$1:$AK$73</definedName>
    <definedName name="_xlnm.Print_Titles" localSheetId="0">'Pur Prof Tech - 300'!$A:$B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<sst xmlns="http://schemas.openxmlformats.org/spreadsheetml/2006/main" count="122" uniqueCount="106">
  <si>
    <t>LEA</t>
  </si>
  <si>
    <t>Purchased Professional Services</t>
  </si>
  <si>
    <t>Assessor Fees</t>
  </si>
  <si>
    <t>Sheriff Fees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</si>
  <si>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</si>
  <si>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</si>
  <si>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</si>
  <si>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</si>
  <si>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</si>
  <si>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</si>
  <si>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Other Purchased Professional Services</t>
  </si>
  <si>
    <t>Legal Services</t>
  </si>
  <si>
    <t>Architect/ Engineering Services</t>
  </si>
  <si>
    <t>Other Professional Services</t>
  </si>
  <si>
    <t>Purchased Technical Services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</si>
  <si>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</si>
  <si>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</si>
  <si>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</si>
  <si>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</si>
  <si>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</si>
  <si>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</si>
  <si>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</si>
  <si>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</si>
  <si>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</si>
  <si>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</si>
  <si>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</si>
  <si>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</si>
  <si>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</si>
  <si>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</si>
  <si>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</si>
  <si>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</si>
  <si>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</si>
  <si>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</si>
  <si>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</si>
  <si>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</si>
  <si>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</si>
  <si>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</si>
  <si>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</si>
  <si>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</si>
  <si>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</si>
  <si>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</si>
  <si>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</si>
  <si>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</si>
  <si>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</si>
  <si>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</si>
  <si>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</si>
  <si>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</si>
  <si>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</si>
  <si>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</si>
  <si>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</si>
  <si>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</si>
  <si>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</si>
  <si>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</si>
  <si>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</si>
  <si>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</si>
  <si>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</si>
  <si>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</si>
  <si>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</si>
  <si>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</si>
  <si>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</si>
  <si>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</si>
  <si>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</si>
  <si>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</si>
  <si>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</si>
  <si>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</si>
  <si>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</si>
  <si>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</si>
  <si>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</si>
  <si>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</si>
  <si>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</si>
  <si>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</si>
  <si>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</si>
  <si>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</si>
  <si>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</si>
  <si>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</si>
  <si>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</si>
  <si>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</si>
  <si>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</si>
  <si>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</si>
  <si>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</si>
  <si>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</si>
  <si>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</si>
  <si>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</si>
  <si>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</si>
  <si>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300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</si>
  <si>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</si>
  <si>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</si>
  <si>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</si>
  <si>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</si>
  <si>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</si>
  <si>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</si>
  <si>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</si>
  <si>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</si>
  <si>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</si>
  <si>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330</t>
  </si>
  <si>
    <t>Object Code 332</t>
  </si>
  <si>
    <t>Object Code 333</t>
  </si>
  <si>
    <t>Object Code 334</t>
  </si>
  <si>
    <t>Object Code 339</t>
  </si>
  <si>
    <t>Object Code 340</t>
  </si>
  <si>
    <t>Pension Fund</t>
  </si>
  <si>
    <t>Total Purchased Professional &amp; Technical Services Expenditures</t>
  </si>
  <si>
    <t>Audit/
 Accounting Services</t>
  </si>
  <si>
    <t>ZACHARY COMMUNITY</t>
  </si>
  <si>
    <t>CITY OF BAKER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</si>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</sst>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140625" defaultRowHeight="12.75"/>
  <cols>
    <col min="1" max="1" width="3.8515625" style="1" bestFit="1" customWidth="1"/>
    <col min="2" max="2" width="18.28125" style="1" customWidth="1"/>
    <col min="3" max="3" width="10.8515625" style="1" bestFit="1" customWidth="1"/>
    <col min="4" max="4" width="16.140625" style="1" bestFit="1" customWidth="1"/>
    <col min="5" max="5" width="7.8515625" style="1" bestFit="1" customWidth="1"/>
    <col min="6" max="6" width="12.57421875" style="1" bestFit="1" customWidth="1"/>
    <col min="7" max="7" width="7.8515625" style="1" bestFit="1" customWidth="1"/>
    <col min="8" max="8" width="12.57421875" style="1" bestFit="1" customWidth="1"/>
    <col min="9" max="9" width="7.8515625" style="1" bestFit="1" customWidth="1"/>
    <col min="10" max="10" width="14.7109375" style="1" bestFit="1" customWidth="1"/>
    <col min="11" max="11" width="7.8515625" style="1" bestFit="1" customWidth="1"/>
    <col min="12" max="12" width="16.57421875" style="1" bestFit="1" customWidth="1"/>
    <col min="13" max="13" width="7.8515625" style="1" bestFit="1" customWidth="1"/>
    <col min="14" max="14" width="14.57421875" style="1" bestFit="1" customWidth="1"/>
    <col min="15" max="15" width="7.8515625" style="1" bestFit="1" customWidth="1"/>
    <col min="16" max="16" width="14.0039062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57421875" style="1" bestFit="1" customWidth="1"/>
    <col min="21" max="21" width="7.8515625" style="1" bestFit="1" customWidth="1"/>
    <col min="22" max="22" width="14.140625" style="1" bestFit="1" customWidth="1"/>
    <col min="23" max="23" width="7.8515625" style="1" bestFit="1" customWidth="1"/>
    <col min="24" max="24" width="12.421875" style="1" bestFit="1" customWidth="1"/>
    <col min="25" max="25" width="7.8515625" style="1" bestFit="1" customWidth="1"/>
    <col min="26" max="26" width="14.7109375" style="1" bestFit="1" customWidth="1"/>
    <col min="27" max="27" width="7.8515625" style="1" bestFit="1" customWidth="1"/>
    <col min="28" max="28" width="14.140625" style="1" bestFit="1" customWidth="1"/>
    <col min="29" max="29" width="7.8515625" style="1" bestFit="1" customWidth="1"/>
    <col min="30" max="30" width="12.421875" style="1" bestFit="1" customWidth="1"/>
    <col min="31" max="31" width="7.7109375" style="1" bestFit="1" customWidth="1"/>
    <col min="32" max="32" width="12.421875" style="1" bestFit="1" customWidth="1"/>
    <col min="33" max="33" width="7.7109375" style="1" bestFit="1" customWidth="1"/>
    <col min="34" max="34" width="12.421875" style="1" bestFit="1" customWidth="1"/>
    <col min="35" max="35" width="7.7109375" style="1" bestFit="1" customWidth="1"/>
    <col min="36" max="36" width="13.7109375" style="1" bestFit="1" customWidth="1"/>
    <col min="37" max="37" width="8.00390625" style="1" bestFit="1" customWidth="1"/>
    <col min="38" max="16384" width="9.140625" style="1" customWidth="1"/>
  </cols>
  <sheetData>
    <row r="2" spans="3:37" ht="51">
      <c r="C2" s="33" t="s">
        <v>105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100</v>
      </c>
      <c r="K2" s="18"/>
      <c r="L2" s="29" t="s">
        <v>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24" t="s">
        <v>8</v>
      </c>
      <c r="U2" s="18"/>
      <c r="V2" s="24" t="s">
        <v>9</v>
      </c>
      <c r="W2" s="23"/>
      <c r="X2" s="29" t="s">
        <v>10</v>
      </c>
      <c r="Y2" s="23"/>
      <c r="Z2" s="29" t="s">
        <v>11</v>
      </c>
      <c r="AA2" s="18"/>
      <c r="AB2" s="29" t="s">
        <v>102</v>
      </c>
      <c r="AC2" s="18"/>
      <c r="AD2" s="29" t="s">
        <v>12</v>
      </c>
      <c r="AE2" s="23"/>
      <c r="AF2" s="29" t="s">
        <v>13</v>
      </c>
      <c r="AG2" s="18"/>
      <c r="AH2" s="29" t="s">
        <v>14</v>
      </c>
      <c r="AI2" s="18"/>
      <c r="AJ2" s="31" t="s">
        <v>101</v>
      </c>
      <c r="AK2" s="23"/>
    </row>
    <row r="3" spans="1:37" ht="15" customHeight="1">
      <c r="A3" s="8" t="s">
        <v>0</v>
      </c>
      <c r="B3" s="4" t="s">
        <v>81</v>
      </c>
      <c r="C3" s="34"/>
      <c r="D3" s="5" t="s">
        <v>84</v>
      </c>
      <c r="E3" s="22" t="s">
        <v>83</v>
      </c>
      <c r="F3" s="5" t="s">
        <v>85</v>
      </c>
      <c r="G3" s="22" t="s">
        <v>83</v>
      </c>
      <c r="H3" s="5" t="s">
        <v>86</v>
      </c>
      <c r="I3" s="22" t="s">
        <v>83</v>
      </c>
      <c r="J3" s="5" t="s">
        <v>87</v>
      </c>
      <c r="K3" s="22" t="s">
        <v>83</v>
      </c>
      <c r="L3" s="5" t="s">
        <v>88</v>
      </c>
      <c r="M3" s="22" t="s">
        <v>83</v>
      </c>
      <c r="N3" s="5" t="s">
        <v>89</v>
      </c>
      <c r="O3" s="22" t="s">
        <v>83</v>
      </c>
      <c r="P3" s="5" t="s">
        <v>90</v>
      </c>
      <c r="Q3" s="22" t="s">
        <v>83</v>
      </c>
      <c r="R3" s="5" t="s">
        <v>91</v>
      </c>
      <c r="S3" s="22" t="s">
        <v>83</v>
      </c>
      <c r="T3" s="5" t="s">
        <v>92</v>
      </c>
      <c r="U3" s="22" t="s">
        <v>83</v>
      </c>
      <c r="V3" s="5" t="s">
        <v>93</v>
      </c>
      <c r="W3" s="22" t="s">
        <v>83</v>
      </c>
      <c r="X3" s="5" t="s">
        <v>94</v>
      </c>
      <c r="Y3" s="22" t="s">
        <v>83</v>
      </c>
      <c r="Z3" s="5" t="s">
        <v>95</v>
      </c>
      <c r="AA3" s="22" t="s">
        <v>83</v>
      </c>
      <c r="AB3" s="5" t="s">
        <v>96</v>
      </c>
      <c r="AC3" s="22" t="s">
        <v>83</v>
      </c>
      <c r="AD3" s="5" t="s">
        <v>97</v>
      </c>
      <c r="AE3" s="22" t="s">
        <v>83</v>
      </c>
      <c r="AF3" s="5" t="s">
        <v>98</v>
      </c>
      <c r="AG3" s="22" t="s">
        <v>83</v>
      </c>
      <c r="AH3" s="5" t="s">
        <v>99</v>
      </c>
      <c r="AI3" s="22" t="s">
        <v>83</v>
      </c>
      <c r="AJ3" s="32"/>
      <c r="AK3" s="22" t="s">
        <v>83</v>
      </c>
    </row>
    <row r="4" spans="1:37" ht="12.75">
      <c r="A4" s="9">
        <v>1</v>
      </c>
      <c r="B4" s="2" t="s">
        <v>15</v>
      </c>
      <c r="C4" s="19">
        <v>9499</v>
      </c>
      <c r="D4" s="12">
        <v>482460</v>
      </c>
      <c r="E4" s="12">
        <f>D4/$C4</f>
        <v>50.79060953784609</v>
      </c>
      <c r="F4" s="12">
        <v>0</v>
      </c>
      <c r="G4" s="12">
        <f>F4/$C4</f>
        <v>0</v>
      </c>
      <c r="H4" s="12">
        <v>0</v>
      </c>
      <c r="I4" s="12">
        <f>H4/$C4</f>
        <v>0</v>
      </c>
      <c r="J4" s="12">
        <v>0</v>
      </c>
      <c r="K4" s="12">
        <f>J4/$C4</f>
        <v>0</v>
      </c>
      <c r="L4" s="12">
        <v>70286</v>
      </c>
      <c r="M4" s="12">
        <f>L4/$C4</f>
        <v>7.399305190020002</v>
      </c>
      <c r="N4" s="12">
        <v>0</v>
      </c>
      <c r="O4" s="12">
        <f>N4/$C4</f>
        <v>0</v>
      </c>
      <c r="P4" s="12">
        <v>42678</v>
      </c>
      <c r="Q4" s="12">
        <f>P4/$C4</f>
        <v>4.4928939888409305</v>
      </c>
      <c r="R4" s="12">
        <v>0</v>
      </c>
      <c r="S4" s="12">
        <f>R4/$C4</f>
        <v>0</v>
      </c>
      <c r="T4" s="12">
        <v>0</v>
      </c>
      <c r="U4" s="12">
        <f>T4/$C4</f>
        <v>0</v>
      </c>
      <c r="V4" s="12">
        <v>208029</v>
      </c>
      <c r="W4" s="12">
        <f>V4/$C4</f>
        <v>21.900094746815455</v>
      </c>
      <c r="X4" s="12">
        <v>14142</v>
      </c>
      <c r="Y4" s="12">
        <f>X4/$C4</f>
        <v>1.4887882935045795</v>
      </c>
      <c r="Z4" s="12">
        <v>78286</v>
      </c>
      <c r="AA4" s="12">
        <f>Z4/$C4</f>
        <v>8.241499105168964</v>
      </c>
      <c r="AB4" s="12">
        <v>29994</v>
      </c>
      <c r="AC4" s="12">
        <f>AB4/$C4</f>
        <v>3.15759553637225</v>
      </c>
      <c r="AD4" s="12">
        <v>1646</v>
      </c>
      <c r="AE4" s="12">
        <f>AD4/$C4</f>
        <v>0.17328139804189915</v>
      </c>
      <c r="AF4" s="12">
        <v>9379</v>
      </c>
      <c r="AG4" s="12">
        <f aca="true" t="shared" si="0" ref="AG4:AG35">AF4/$C4</f>
        <v>0.9873670912727656</v>
      </c>
      <c r="AH4" s="12">
        <v>45136</v>
      </c>
      <c r="AI4" s="12">
        <f aca="true" t="shared" si="1" ref="AI4:AI35">AH4/$C4</f>
        <v>4.75165806927045</v>
      </c>
      <c r="AJ4" s="13">
        <f>D4+F4+H4+J4+L4+N4+P4+R4+T4+V4+X4+Z4+AB4+AD4+AF4+AH4</f>
        <v>982036</v>
      </c>
      <c r="AK4" s="12">
        <f>AJ4/$C4</f>
        <v>103.38309295715338</v>
      </c>
    </row>
    <row r="5" spans="1:37" ht="12.75">
      <c r="A5" s="9">
        <v>2</v>
      </c>
      <c r="B5" s="2" t="s">
        <v>16</v>
      </c>
      <c r="C5" s="19">
        <v>4299</v>
      </c>
      <c r="D5" s="12">
        <v>406533</v>
      </c>
      <c r="E5" s="12">
        <f aca="true" t="shared" si="2" ref="E5:E70">D5/$C5</f>
        <v>94.56454989532449</v>
      </c>
      <c r="F5" s="12">
        <v>0</v>
      </c>
      <c r="G5" s="12">
        <f aca="true" t="shared" si="3" ref="G5:G70">F5/$C5</f>
        <v>0</v>
      </c>
      <c r="H5" s="12">
        <v>0</v>
      </c>
      <c r="I5" s="12">
        <f aca="true" t="shared" si="4" ref="I5:I70">H5/$C5</f>
        <v>0</v>
      </c>
      <c r="J5" s="12">
        <v>106172</v>
      </c>
      <c r="K5" s="12">
        <f aca="true" t="shared" si="5" ref="K5:K70">J5/$C5</f>
        <v>24.69690625726913</v>
      </c>
      <c r="L5" s="12">
        <v>0</v>
      </c>
      <c r="M5" s="12">
        <f aca="true" t="shared" si="6" ref="M5:M70">L5/$C5</f>
        <v>0</v>
      </c>
      <c r="N5" s="12">
        <v>0</v>
      </c>
      <c r="O5" s="12">
        <f aca="true" t="shared" si="7" ref="O5:O70">N5/$C5</f>
        <v>0</v>
      </c>
      <c r="P5" s="12">
        <v>30734</v>
      </c>
      <c r="Q5" s="12">
        <f aca="true" t="shared" si="8" ref="Q5:Q70">P5/$C5</f>
        <v>7.149104442893696</v>
      </c>
      <c r="R5" s="12">
        <v>0</v>
      </c>
      <c r="S5" s="12">
        <f aca="true" t="shared" si="9" ref="S5:S70">R5/$C5</f>
        <v>0</v>
      </c>
      <c r="T5" s="12">
        <v>0</v>
      </c>
      <c r="U5" s="12">
        <f aca="true" t="shared" si="10" ref="U5:U70">T5/$C5</f>
        <v>0</v>
      </c>
      <c r="V5" s="12">
        <v>0</v>
      </c>
      <c r="W5" s="12">
        <f aca="true" t="shared" si="11" ref="W5:W70">V5/$C5</f>
        <v>0</v>
      </c>
      <c r="X5" s="12">
        <v>47615</v>
      </c>
      <c r="Y5" s="12">
        <f aca="true" t="shared" si="12" ref="Y5:Y70">X5/$C5</f>
        <v>11.075831588741568</v>
      </c>
      <c r="Z5" s="12">
        <v>21514</v>
      </c>
      <c r="AA5" s="12">
        <f aca="true" t="shared" si="13" ref="AA5:AA70">Z5/$C5</f>
        <v>5.004419632472668</v>
      </c>
      <c r="AB5" s="12">
        <v>27862</v>
      </c>
      <c r="AC5" s="12">
        <f aca="true" t="shared" si="14" ref="AC5:AC70">AB5/$C5</f>
        <v>6.481042102814608</v>
      </c>
      <c r="AD5" s="12">
        <v>0</v>
      </c>
      <c r="AE5" s="12">
        <f aca="true" t="shared" si="15" ref="AE5:AE70">AD5/$C5</f>
        <v>0</v>
      </c>
      <c r="AF5" s="12">
        <v>0</v>
      </c>
      <c r="AG5" s="12">
        <f t="shared" si="0"/>
        <v>0</v>
      </c>
      <c r="AH5" s="12">
        <v>21429</v>
      </c>
      <c r="AI5" s="12">
        <f t="shared" si="1"/>
        <v>4.9846475924633635</v>
      </c>
      <c r="AJ5" s="13">
        <f aca="true" t="shared" si="16" ref="AJ5:AJ68">D5+F5+H5+J5+L5+N5+P5+R5+T5+V5+X5+Z5+AB5+AD5+AF5+AH5</f>
        <v>661859</v>
      </c>
      <c r="AK5" s="12">
        <f aca="true" t="shared" si="17" ref="AK5:AK70">AJ5/$C5</f>
        <v>153.95650151197952</v>
      </c>
    </row>
    <row r="6" spans="1:37" ht="12.75">
      <c r="A6" s="9">
        <v>3</v>
      </c>
      <c r="B6" s="2" t="s">
        <v>17</v>
      </c>
      <c r="C6" s="19">
        <v>16363</v>
      </c>
      <c r="D6" s="12">
        <v>515180</v>
      </c>
      <c r="E6" s="12">
        <f t="shared" si="2"/>
        <v>31.48444661736845</v>
      </c>
      <c r="F6" s="12">
        <v>0</v>
      </c>
      <c r="G6" s="12">
        <f t="shared" si="3"/>
        <v>0</v>
      </c>
      <c r="H6" s="12">
        <v>0</v>
      </c>
      <c r="I6" s="12">
        <f t="shared" si="4"/>
        <v>0</v>
      </c>
      <c r="J6" s="12">
        <v>883274</v>
      </c>
      <c r="K6" s="12">
        <f t="shared" si="5"/>
        <v>53.97995477601907</v>
      </c>
      <c r="L6" s="12">
        <v>394364</v>
      </c>
      <c r="M6" s="12">
        <f t="shared" si="6"/>
        <v>24.100959481757624</v>
      </c>
      <c r="N6" s="12">
        <v>0</v>
      </c>
      <c r="O6" s="12">
        <f t="shared" si="7"/>
        <v>0</v>
      </c>
      <c r="P6" s="12">
        <v>284</v>
      </c>
      <c r="Q6" s="12">
        <f t="shared" si="8"/>
        <v>0.01735623052007578</v>
      </c>
      <c r="R6" s="12">
        <v>0</v>
      </c>
      <c r="S6" s="12">
        <f t="shared" si="9"/>
        <v>0</v>
      </c>
      <c r="T6" s="12">
        <v>0</v>
      </c>
      <c r="U6" s="12">
        <f t="shared" si="10"/>
        <v>0</v>
      </c>
      <c r="V6" s="12">
        <v>19558</v>
      </c>
      <c r="W6" s="12">
        <f t="shared" si="11"/>
        <v>1.1952575933508525</v>
      </c>
      <c r="X6" s="12">
        <v>1341</v>
      </c>
      <c r="Y6" s="12">
        <f t="shared" si="12"/>
        <v>0.08195318706838599</v>
      </c>
      <c r="Z6" s="12">
        <v>137495</v>
      </c>
      <c r="AA6" s="12">
        <f t="shared" si="13"/>
        <v>8.4027989977388</v>
      </c>
      <c r="AB6" s="12">
        <v>37375</v>
      </c>
      <c r="AC6" s="12">
        <f t="shared" si="14"/>
        <v>2.2841166045346206</v>
      </c>
      <c r="AD6" s="12">
        <v>158861</v>
      </c>
      <c r="AE6" s="12">
        <f t="shared" si="15"/>
        <v>9.70854977693577</v>
      </c>
      <c r="AF6" s="12">
        <v>16730</v>
      </c>
      <c r="AG6" s="12">
        <f t="shared" si="0"/>
        <v>1.0224286500030557</v>
      </c>
      <c r="AH6" s="12">
        <v>154121</v>
      </c>
      <c r="AI6" s="12">
        <f t="shared" si="1"/>
        <v>9.418871845016195</v>
      </c>
      <c r="AJ6" s="13">
        <f t="shared" si="16"/>
        <v>2318583</v>
      </c>
      <c r="AK6" s="12">
        <f t="shared" si="17"/>
        <v>141.6966937603129</v>
      </c>
    </row>
    <row r="7" spans="1:37" ht="12.75">
      <c r="A7" s="9">
        <v>4</v>
      </c>
      <c r="B7" s="2" t="s">
        <v>18</v>
      </c>
      <c r="C7" s="19">
        <v>4331</v>
      </c>
      <c r="D7" s="12">
        <v>480166</v>
      </c>
      <c r="E7" s="12">
        <f t="shared" si="2"/>
        <v>110.8672362041099</v>
      </c>
      <c r="F7" s="12">
        <v>9999</v>
      </c>
      <c r="G7" s="12">
        <f t="shared" si="3"/>
        <v>2.3087046871392287</v>
      </c>
      <c r="H7" s="12">
        <v>0</v>
      </c>
      <c r="I7" s="12">
        <f t="shared" si="4"/>
        <v>0</v>
      </c>
      <c r="J7" s="12">
        <v>109688</v>
      </c>
      <c r="K7" s="12">
        <f t="shared" si="5"/>
        <v>25.32625259755253</v>
      </c>
      <c r="L7" s="12">
        <v>0</v>
      </c>
      <c r="M7" s="12">
        <f t="shared" si="6"/>
        <v>0</v>
      </c>
      <c r="N7" s="12">
        <v>0</v>
      </c>
      <c r="O7" s="12">
        <f t="shared" si="7"/>
        <v>0</v>
      </c>
      <c r="P7" s="12">
        <v>6862</v>
      </c>
      <c r="Q7" s="12">
        <f t="shared" si="8"/>
        <v>1.5843915954744863</v>
      </c>
      <c r="R7" s="12">
        <v>0</v>
      </c>
      <c r="S7" s="12">
        <f t="shared" si="9"/>
        <v>0</v>
      </c>
      <c r="T7" s="12">
        <v>0</v>
      </c>
      <c r="U7" s="12">
        <f t="shared" si="10"/>
        <v>0</v>
      </c>
      <c r="V7" s="12">
        <v>40651</v>
      </c>
      <c r="W7" s="12">
        <f t="shared" si="11"/>
        <v>9.386054029092588</v>
      </c>
      <c r="X7" s="12">
        <v>2000</v>
      </c>
      <c r="Y7" s="12">
        <f t="shared" si="12"/>
        <v>0.4617871161394597</v>
      </c>
      <c r="Z7" s="12">
        <v>23363</v>
      </c>
      <c r="AA7" s="12">
        <f t="shared" si="13"/>
        <v>5.394366197183099</v>
      </c>
      <c r="AB7" s="12">
        <v>25050</v>
      </c>
      <c r="AC7" s="12">
        <f t="shared" si="14"/>
        <v>5.783883629646732</v>
      </c>
      <c r="AD7" s="12">
        <v>187129</v>
      </c>
      <c r="AE7" s="12">
        <f t="shared" si="15"/>
        <v>43.206880628030476</v>
      </c>
      <c r="AF7" s="12">
        <v>24056</v>
      </c>
      <c r="AG7" s="12">
        <f t="shared" si="0"/>
        <v>5.554375432925421</v>
      </c>
      <c r="AH7" s="12">
        <v>72733</v>
      </c>
      <c r="AI7" s="12">
        <f t="shared" si="1"/>
        <v>16.79358115908566</v>
      </c>
      <c r="AJ7" s="13">
        <f t="shared" si="16"/>
        <v>981697</v>
      </c>
      <c r="AK7" s="12">
        <f t="shared" si="17"/>
        <v>226.6675132763796</v>
      </c>
    </row>
    <row r="8" spans="1:37" ht="12.75">
      <c r="A8" s="10">
        <v>5</v>
      </c>
      <c r="B8" s="3" t="s">
        <v>19</v>
      </c>
      <c r="C8" s="20">
        <v>6512</v>
      </c>
      <c r="D8" s="14">
        <v>410912</v>
      </c>
      <c r="E8" s="14">
        <f t="shared" si="2"/>
        <v>63.1007371007371</v>
      </c>
      <c r="F8" s="14">
        <v>0</v>
      </c>
      <c r="G8" s="14">
        <f t="shared" si="3"/>
        <v>0</v>
      </c>
      <c r="H8" s="14">
        <v>0</v>
      </c>
      <c r="I8" s="14">
        <f t="shared" si="4"/>
        <v>0</v>
      </c>
      <c r="J8" s="14">
        <v>40550</v>
      </c>
      <c r="K8" s="14">
        <f t="shared" si="5"/>
        <v>6.226965601965602</v>
      </c>
      <c r="L8" s="14">
        <v>0</v>
      </c>
      <c r="M8" s="14">
        <f t="shared" si="6"/>
        <v>0</v>
      </c>
      <c r="N8" s="14">
        <v>0</v>
      </c>
      <c r="O8" s="14">
        <f t="shared" si="7"/>
        <v>0</v>
      </c>
      <c r="P8" s="14">
        <v>60000</v>
      </c>
      <c r="Q8" s="14">
        <f t="shared" si="8"/>
        <v>9.213759213759214</v>
      </c>
      <c r="R8" s="14">
        <v>0</v>
      </c>
      <c r="S8" s="14">
        <f t="shared" si="9"/>
        <v>0</v>
      </c>
      <c r="T8" s="14">
        <v>0</v>
      </c>
      <c r="U8" s="14">
        <f t="shared" si="10"/>
        <v>0</v>
      </c>
      <c r="V8" s="14">
        <v>2664</v>
      </c>
      <c r="W8" s="14">
        <f t="shared" si="11"/>
        <v>0.4090909090909091</v>
      </c>
      <c r="X8" s="14">
        <v>0</v>
      </c>
      <c r="Y8" s="14">
        <f t="shared" si="12"/>
        <v>0</v>
      </c>
      <c r="Z8" s="14">
        <v>57597</v>
      </c>
      <c r="AA8" s="14">
        <f t="shared" si="13"/>
        <v>8.844748157248157</v>
      </c>
      <c r="AB8" s="14">
        <v>32000</v>
      </c>
      <c r="AC8" s="14">
        <f t="shared" si="14"/>
        <v>4.914004914004914</v>
      </c>
      <c r="AD8" s="14">
        <v>0</v>
      </c>
      <c r="AE8" s="14">
        <f t="shared" si="15"/>
        <v>0</v>
      </c>
      <c r="AF8" s="14">
        <v>1750</v>
      </c>
      <c r="AG8" s="14">
        <f t="shared" si="0"/>
        <v>0.26873464373464373</v>
      </c>
      <c r="AH8" s="14">
        <v>20164</v>
      </c>
      <c r="AI8" s="14">
        <f t="shared" si="1"/>
        <v>3.0964373464373462</v>
      </c>
      <c r="AJ8" s="15">
        <f t="shared" si="16"/>
        <v>625637</v>
      </c>
      <c r="AK8" s="14">
        <f t="shared" si="17"/>
        <v>96.07447788697789</v>
      </c>
    </row>
    <row r="9" spans="1:37" ht="12.75">
      <c r="A9" s="11">
        <v>6</v>
      </c>
      <c r="B9" s="2" t="s">
        <v>20</v>
      </c>
      <c r="C9" s="19">
        <v>6153</v>
      </c>
      <c r="D9" s="12">
        <v>299566</v>
      </c>
      <c r="E9" s="12">
        <f t="shared" si="2"/>
        <v>48.68616934828539</v>
      </c>
      <c r="F9" s="12">
        <v>0</v>
      </c>
      <c r="G9" s="12">
        <f t="shared" si="3"/>
        <v>0</v>
      </c>
      <c r="H9" s="12">
        <v>0</v>
      </c>
      <c r="I9" s="12">
        <f t="shared" si="4"/>
        <v>0</v>
      </c>
      <c r="J9" s="12">
        <v>236517</v>
      </c>
      <c r="K9" s="12">
        <f t="shared" si="5"/>
        <v>38.43929790346173</v>
      </c>
      <c r="L9" s="12">
        <v>138002</v>
      </c>
      <c r="M9" s="12">
        <f t="shared" si="6"/>
        <v>22.428408906224607</v>
      </c>
      <c r="N9" s="12">
        <v>0</v>
      </c>
      <c r="O9" s="12">
        <f t="shared" si="7"/>
        <v>0</v>
      </c>
      <c r="P9" s="12">
        <v>0</v>
      </c>
      <c r="Q9" s="12">
        <f t="shared" si="8"/>
        <v>0</v>
      </c>
      <c r="R9" s="12">
        <v>0</v>
      </c>
      <c r="S9" s="12">
        <f t="shared" si="9"/>
        <v>0</v>
      </c>
      <c r="T9" s="12">
        <v>0</v>
      </c>
      <c r="U9" s="12">
        <f t="shared" si="10"/>
        <v>0</v>
      </c>
      <c r="V9" s="12">
        <v>88211</v>
      </c>
      <c r="W9" s="12">
        <f t="shared" si="11"/>
        <v>14.336258735576141</v>
      </c>
      <c r="X9" s="12">
        <v>64150</v>
      </c>
      <c r="Y9" s="12">
        <f t="shared" si="12"/>
        <v>10.425808548675443</v>
      </c>
      <c r="Z9" s="12">
        <v>34993</v>
      </c>
      <c r="AA9" s="12">
        <f t="shared" si="13"/>
        <v>5.6871444823663255</v>
      </c>
      <c r="AB9" s="12">
        <v>29665</v>
      </c>
      <c r="AC9" s="12">
        <f t="shared" si="14"/>
        <v>4.821225418495043</v>
      </c>
      <c r="AD9" s="12">
        <v>124736</v>
      </c>
      <c r="AE9" s="12">
        <f t="shared" si="15"/>
        <v>20.272387453274824</v>
      </c>
      <c r="AF9" s="12">
        <v>6618</v>
      </c>
      <c r="AG9" s="12">
        <f t="shared" si="0"/>
        <v>1.07557289127255</v>
      </c>
      <c r="AH9" s="12">
        <v>13824</v>
      </c>
      <c r="AI9" s="12">
        <f t="shared" si="1"/>
        <v>2.2467089224768406</v>
      </c>
      <c r="AJ9" s="13">
        <f t="shared" si="16"/>
        <v>1036282</v>
      </c>
      <c r="AK9" s="12">
        <f t="shared" si="17"/>
        <v>168.41898261010888</v>
      </c>
    </row>
    <row r="10" spans="1:37" ht="12.75">
      <c r="A10" s="9">
        <v>7</v>
      </c>
      <c r="B10" s="2" t="s">
        <v>21</v>
      </c>
      <c r="C10" s="19">
        <v>2422</v>
      </c>
      <c r="D10" s="12">
        <v>153555</v>
      </c>
      <c r="E10" s="12">
        <f t="shared" si="2"/>
        <v>63.400082576383156</v>
      </c>
      <c r="F10" s="12">
        <v>0</v>
      </c>
      <c r="G10" s="12">
        <f t="shared" si="3"/>
        <v>0</v>
      </c>
      <c r="H10" s="12">
        <v>0</v>
      </c>
      <c r="I10" s="12">
        <f t="shared" si="4"/>
        <v>0</v>
      </c>
      <c r="J10" s="12">
        <v>260621</v>
      </c>
      <c r="K10" s="12">
        <f t="shared" si="5"/>
        <v>107.60569777043766</v>
      </c>
      <c r="L10" s="12">
        <v>23100</v>
      </c>
      <c r="M10" s="12">
        <f t="shared" si="6"/>
        <v>9.53757225433526</v>
      </c>
      <c r="N10" s="12">
        <v>0</v>
      </c>
      <c r="O10" s="12">
        <f t="shared" si="7"/>
        <v>0</v>
      </c>
      <c r="P10" s="12">
        <v>0</v>
      </c>
      <c r="Q10" s="12">
        <f t="shared" si="8"/>
        <v>0</v>
      </c>
      <c r="R10" s="12">
        <v>0</v>
      </c>
      <c r="S10" s="12">
        <f t="shared" si="9"/>
        <v>0</v>
      </c>
      <c r="T10" s="12">
        <v>0</v>
      </c>
      <c r="U10" s="12">
        <f t="shared" si="10"/>
        <v>0</v>
      </c>
      <c r="V10" s="12">
        <v>244</v>
      </c>
      <c r="W10" s="12">
        <f t="shared" si="11"/>
        <v>0.10074318744838975</v>
      </c>
      <c r="X10" s="12">
        <v>2250</v>
      </c>
      <c r="Y10" s="12">
        <f t="shared" si="12"/>
        <v>0.9289843104872006</v>
      </c>
      <c r="Z10" s="12">
        <v>27109</v>
      </c>
      <c r="AA10" s="12">
        <f t="shared" si="13"/>
        <v>11.192815854665566</v>
      </c>
      <c r="AB10" s="12">
        <v>30853</v>
      </c>
      <c r="AC10" s="12">
        <f t="shared" si="14"/>
        <v>12.738645747316268</v>
      </c>
      <c r="AD10" s="12">
        <v>0</v>
      </c>
      <c r="AE10" s="12">
        <f t="shared" si="15"/>
        <v>0</v>
      </c>
      <c r="AF10" s="12">
        <v>1645</v>
      </c>
      <c r="AG10" s="12">
        <f t="shared" si="0"/>
        <v>0.6791907514450867</v>
      </c>
      <c r="AH10" s="12">
        <v>29035</v>
      </c>
      <c r="AI10" s="12">
        <f t="shared" si="1"/>
        <v>11.988026424442609</v>
      </c>
      <c r="AJ10" s="13">
        <f t="shared" si="16"/>
        <v>528412</v>
      </c>
      <c r="AK10" s="12">
        <f t="shared" si="17"/>
        <v>218.17175887696118</v>
      </c>
    </row>
    <row r="11" spans="1:37" ht="12.75">
      <c r="A11" s="9">
        <v>8</v>
      </c>
      <c r="B11" s="2" t="s">
        <v>22</v>
      </c>
      <c r="C11" s="19">
        <v>18868</v>
      </c>
      <c r="D11" s="12">
        <v>256303</v>
      </c>
      <c r="E11" s="12">
        <f t="shared" si="2"/>
        <v>13.584004663981345</v>
      </c>
      <c r="F11" s="12">
        <v>0</v>
      </c>
      <c r="G11" s="12">
        <f t="shared" si="3"/>
        <v>0</v>
      </c>
      <c r="H11" s="12">
        <v>0</v>
      </c>
      <c r="I11" s="12">
        <f t="shared" si="4"/>
        <v>0</v>
      </c>
      <c r="J11" s="12">
        <v>0</v>
      </c>
      <c r="K11" s="12">
        <f t="shared" si="5"/>
        <v>0</v>
      </c>
      <c r="L11" s="12">
        <v>306610</v>
      </c>
      <c r="M11" s="12">
        <f t="shared" si="6"/>
        <v>16.250264998940004</v>
      </c>
      <c r="N11" s="12">
        <v>0</v>
      </c>
      <c r="O11" s="12">
        <f t="shared" si="7"/>
        <v>0</v>
      </c>
      <c r="P11" s="12">
        <v>12605</v>
      </c>
      <c r="Q11" s="12">
        <f t="shared" si="8"/>
        <v>0.668062327750689</v>
      </c>
      <c r="R11" s="12">
        <v>23607</v>
      </c>
      <c r="S11" s="12">
        <f t="shared" si="9"/>
        <v>1.2511659953360186</v>
      </c>
      <c r="T11" s="12">
        <v>0</v>
      </c>
      <c r="U11" s="12">
        <f t="shared" si="10"/>
        <v>0</v>
      </c>
      <c r="V11" s="12">
        <v>54610</v>
      </c>
      <c r="W11" s="12">
        <f t="shared" si="11"/>
        <v>2.8943184227263092</v>
      </c>
      <c r="X11" s="12">
        <v>6638</v>
      </c>
      <c r="Y11" s="12">
        <f t="shared" si="12"/>
        <v>0.351812592749629</v>
      </c>
      <c r="Z11" s="12">
        <v>75419</v>
      </c>
      <c r="AA11" s="12">
        <f t="shared" si="13"/>
        <v>3.997191011235955</v>
      </c>
      <c r="AB11" s="12">
        <v>45262</v>
      </c>
      <c r="AC11" s="12">
        <f t="shared" si="14"/>
        <v>2.398876404494382</v>
      </c>
      <c r="AD11" s="12">
        <v>0</v>
      </c>
      <c r="AE11" s="12">
        <f t="shared" si="15"/>
        <v>0</v>
      </c>
      <c r="AF11" s="12">
        <v>51143</v>
      </c>
      <c r="AG11" s="12">
        <f t="shared" si="0"/>
        <v>2.7105681577273693</v>
      </c>
      <c r="AH11" s="12">
        <v>12872</v>
      </c>
      <c r="AI11" s="12">
        <f t="shared" si="1"/>
        <v>0.6822132711469154</v>
      </c>
      <c r="AJ11" s="13">
        <f t="shared" si="16"/>
        <v>845069</v>
      </c>
      <c r="AK11" s="12">
        <f t="shared" si="17"/>
        <v>44.78847784608862</v>
      </c>
    </row>
    <row r="12" spans="1:37" ht="12.75">
      <c r="A12" s="9">
        <v>9</v>
      </c>
      <c r="B12" s="2" t="s">
        <v>23</v>
      </c>
      <c r="C12" s="19">
        <v>43524</v>
      </c>
      <c r="D12" s="12">
        <v>1042010</v>
      </c>
      <c r="E12" s="12">
        <f t="shared" si="2"/>
        <v>23.941044021689184</v>
      </c>
      <c r="F12" s="12">
        <v>0</v>
      </c>
      <c r="G12" s="12">
        <f t="shared" si="3"/>
        <v>0</v>
      </c>
      <c r="H12" s="12">
        <v>257220</v>
      </c>
      <c r="I12" s="12">
        <f t="shared" si="4"/>
        <v>5.909842845326716</v>
      </c>
      <c r="J12" s="12">
        <v>1581722</v>
      </c>
      <c r="K12" s="12">
        <f t="shared" si="5"/>
        <v>36.34137487363294</v>
      </c>
      <c r="L12" s="12">
        <v>242232</v>
      </c>
      <c r="M12" s="12">
        <f t="shared" si="6"/>
        <v>5.565481113868211</v>
      </c>
      <c r="N12" s="12">
        <v>0</v>
      </c>
      <c r="O12" s="12">
        <f t="shared" si="7"/>
        <v>0</v>
      </c>
      <c r="P12" s="12">
        <v>4597</v>
      </c>
      <c r="Q12" s="12">
        <f t="shared" si="8"/>
        <v>0.1056198878779524</v>
      </c>
      <c r="R12" s="12">
        <v>0</v>
      </c>
      <c r="S12" s="12">
        <f t="shared" si="9"/>
        <v>0</v>
      </c>
      <c r="T12" s="12">
        <v>0</v>
      </c>
      <c r="U12" s="12">
        <f t="shared" si="10"/>
        <v>0</v>
      </c>
      <c r="V12" s="12">
        <v>903444</v>
      </c>
      <c r="W12" s="12">
        <f t="shared" si="11"/>
        <v>20.75737524124621</v>
      </c>
      <c r="X12" s="12">
        <v>6890</v>
      </c>
      <c r="Y12" s="12">
        <f t="shared" si="12"/>
        <v>0.15830346475507767</v>
      </c>
      <c r="Z12" s="12">
        <v>683436</v>
      </c>
      <c r="AA12" s="12">
        <f t="shared" si="13"/>
        <v>15.702508960573477</v>
      </c>
      <c r="AB12" s="12">
        <v>76500</v>
      </c>
      <c r="AC12" s="12">
        <f t="shared" si="14"/>
        <v>1.7576509511993383</v>
      </c>
      <c r="AD12" s="12">
        <v>2396601</v>
      </c>
      <c r="AE12" s="12">
        <f t="shared" si="15"/>
        <v>55.06389578163772</v>
      </c>
      <c r="AF12" s="12">
        <v>46964</v>
      </c>
      <c r="AG12" s="12">
        <f t="shared" si="0"/>
        <v>1.0790368532304015</v>
      </c>
      <c r="AH12" s="12">
        <v>390542</v>
      </c>
      <c r="AI12" s="12">
        <f t="shared" si="1"/>
        <v>8.973026376252182</v>
      </c>
      <c r="AJ12" s="13">
        <f t="shared" si="16"/>
        <v>7632158</v>
      </c>
      <c r="AK12" s="12">
        <f t="shared" si="17"/>
        <v>175.3551603712894</v>
      </c>
    </row>
    <row r="13" spans="1:37" ht="12.75">
      <c r="A13" s="10">
        <v>10</v>
      </c>
      <c r="B13" s="3" t="s">
        <v>24</v>
      </c>
      <c r="C13" s="20">
        <v>32449</v>
      </c>
      <c r="D13" s="14">
        <v>2011143</v>
      </c>
      <c r="E13" s="14">
        <f t="shared" si="2"/>
        <v>61.97858177447687</v>
      </c>
      <c r="F13" s="14">
        <v>0</v>
      </c>
      <c r="G13" s="14">
        <f t="shared" si="3"/>
        <v>0</v>
      </c>
      <c r="H13" s="14">
        <v>0</v>
      </c>
      <c r="I13" s="14">
        <f t="shared" si="4"/>
        <v>0</v>
      </c>
      <c r="J13" s="14">
        <v>1288057</v>
      </c>
      <c r="K13" s="14">
        <f t="shared" si="5"/>
        <v>39.694813399488424</v>
      </c>
      <c r="L13" s="14"/>
      <c r="M13" s="14">
        <f t="shared" si="6"/>
        <v>0</v>
      </c>
      <c r="N13" s="14">
        <v>0</v>
      </c>
      <c r="O13" s="14">
        <f t="shared" si="7"/>
        <v>0</v>
      </c>
      <c r="P13" s="14">
        <v>15926</v>
      </c>
      <c r="Q13" s="14">
        <f t="shared" si="8"/>
        <v>0.49080094918179296</v>
      </c>
      <c r="R13" s="14">
        <v>0</v>
      </c>
      <c r="S13" s="14">
        <f t="shared" si="9"/>
        <v>0</v>
      </c>
      <c r="T13" s="14">
        <v>0</v>
      </c>
      <c r="U13" s="14">
        <f t="shared" si="10"/>
        <v>0</v>
      </c>
      <c r="V13" s="14">
        <v>469555</v>
      </c>
      <c r="W13" s="14">
        <f t="shared" si="11"/>
        <v>14.470553792104534</v>
      </c>
      <c r="X13" s="14">
        <v>271980</v>
      </c>
      <c r="Y13" s="14">
        <f t="shared" si="12"/>
        <v>8.381768313353263</v>
      </c>
      <c r="Z13" s="14">
        <v>862284</v>
      </c>
      <c r="AA13" s="14">
        <f t="shared" si="13"/>
        <v>26.573515362568955</v>
      </c>
      <c r="AB13" s="14">
        <v>111451</v>
      </c>
      <c r="AC13" s="14">
        <f t="shared" si="14"/>
        <v>3.4346512989614473</v>
      </c>
      <c r="AD13" s="14">
        <v>0</v>
      </c>
      <c r="AE13" s="14">
        <f t="shared" si="15"/>
        <v>0</v>
      </c>
      <c r="AF13" s="14">
        <v>48570</v>
      </c>
      <c r="AG13" s="14">
        <f t="shared" si="0"/>
        <v>1.4968103793645413</v>
      </c>
      <c r="AH13" s="14">
        <v>58239</v>
      </c>
      <c r="AI13" s="14">
        <f t="shared" si="1"/>
        <v>1.7947856636568154</v>
      </c>
      <c r="AJ13" s="15">
        <f t="shared" si="16"/>
        <v>5137205</v>
      </c>
      <c r="AK13" s="14">
        <f t="shared" si="17"/>
        <v>158.31628093315663</v>
      </c>
    </row>
    <row r="14" spans="1:37" ht="12.75">
      <c r="A14" s="9">
        <v>11</v>
      </c>
      <c r="B14" s="2" t="s">
        <v>25</v>
      </c>
      <c r="C14" s="19">
        <v>1871</v>
      </c>
      <c r="D14" s="12">
        <v>106052</v>
      </c>
      <c r="E14" s="12">
        <f t="shared" si="2"/>
        <v>56.68198824158204</v>
      </c>
      <c r="F14" s="12">
        <v>0</v>
      </c>
      <c r="G14" s="12">
        <f t="shared" si="3"/>
        <v>0</v>
      </c>
      <c r="H14" s="12">
        <v>0</v>
      </c>
      <c r="I14" s="12">
        <f t="shared" si="4"/>
        <v>0</v>
      </c>
      <c r="J14" s="12">
        <v>37220</v>
      </c>
      <c r="K14" s="12">
        <f t="shared" si="5"/>
        <v>19.89310529128808</v>
      </c>
      <c r="L14" s="12">
        <v>25307</v>
      </c>
      <c r="M14" s="12">
        <f t="shared" si="6"/>
        <v>13.52592196686264</v>
      </c>
      <c r="N14" s="12">
        <v>0</v>
      </c>
      <c r="O14" s="12">
        <f t="shared" si="7"/>
        <v>0</v>
      </c>
      <c r="P14" s="12">
        <v>27053</v>
      </c>
      <c r="Q14" s="12">
        <f t="shared" si="8"/>
        <v>14.459112773917692</v>
      </c>
      <c r="R14" s="12">
        <v>0</v>
      </c>
      <c r="S14" s="12">
        <f t="shared" si="9"/>
        <v>0</v>
      </c>
      <c r="T14" s="12">
        <v>0</v>
      </c>
      <c r="U14" s="12">
        <f t="shared" si="10"/>
        <v>0</v>
      </c>
      <c r="V14" s="12">
        <v>9530</v>
      </c>
      <c r="W14" s="12">
        <f t="shared" si="11"/>
        <v>5.093532870122929</v>
      </c>
      <c r="X14" s="12">
        <v>849</v>
      </c>
      <c r="Y14" s="12">
        <f t="shared" si="12"/>
        <v>0.4537680384820951</v>
      </c>
      <c r="Z14" s="12">
        <v>250</v>
      </c>
      <c r="AA14" s="12">
        <f t="shared" si="13"/>
        <v>0.13361838588989844</v>
      </c>
      <c r="AB14" s="12">
        <v>27370</v>
      </c>
      <c r="AC14" s="12">
        <f t="shared" si="14"/>
        <v>14.628540887226082</v>
      </c>
      <c r="AD14" s="12">
        <v>34505</v>
      </c>
      <c r="AE14" s="12">
        <f t="shared" si="15"/>
        <v>18.442009620523784</v>
      </c>
      <c r="AF14" s="12">
        <v>5733</v>
      </c>
      <c r="AG14" s="12">
        <f t="shared" si="0"/>
        <v>3.0641368252271515</v>
      </c>
      <c r="AH14" s="12">
        <v>13</v>
      </c>
      <c r="AI14" s="12">
        <f t="shared" si="1"/>
        <v>0.00694815606627472</v>
      </c>
      <c r="AJ14" s="13">
        <f t="shared" si="16"/>
        <v>273882</v>
      </c>
      <c r="AK14" s="12">
        <f t="shared" si="17"/>
        <v>146.38268305718867</v>
      </c>
    </row>
    <row r="15" spans="1:37" ht="12.75">
      <c r="A15" s="9">
        <v>12</v>
      </c>
      <c r="B15" s="2" t="s">
        <v>26</v>
      </c>
      <c r="C15" s="19">
        <v>1797</v>
      </c>
      <c r="D15" s="12">
        <v>161818</v>
      </c>
      <c r="E15" s="12">
        <f t="shared" si="2"/>
        <v>90.04897050639956</v>
      </c>
      <c r="F15" s="12">
        <v>0</v>
      </c>
      <c r="G15" s="12">
        <f t="shared" si="3"/>
        <v>0</v>
      </c>
      <c r="H15" s="12">
        <v>0</v>
      </c>
      <c r="I15" s="12">
        <f t="shared" si="4"/>
        <v>0</v>
      </c>
      <c r="J15" s="12">
        <v>285593</v>
      </c>
      <c r="K15" s="12">
        <f t="shared" si="5"/>
        <v>158.9276572064552</v>
      </c>
      <c r="L15" s="12">
        <v>0</v>
      </c>
      <c r="M15" s="12">
        <f t="shared" si="6"/>
        <v>0</v>
      </c>
      <c r="N15" s="12">
        <v>0</v>
      </c>
      <c r="O15" s="12">
        <f t="shared" si="7"/>
        <v>0</v>
      </c>
      <c r="P15" s="12">
        <v>0</v>
      </c>
      <c r="Q15" s="12">
        <f t="shared" si="8"/>
        <v>0</v>
      </c>
      <c r="R15" s="12">
        <v>0</v>
      </c>
      <c r="S15" s="12">
        <f t="shared" si="9"/>
        <v>0</v>
      </c>
      <c r="T15" s="12">
        <v>0</v>
      </c>
      <c r="U15" s="12">
        <f t="shared" si="10"/>
        <v>0</v>
      </c>
      <c r="V15" s="12">
        <v>0</v>
      </c>
      <c r="W15" s="12">
        <f t="shared" si="11"/>
        <v>0</v>
      </c>
      <c r="X15" s="12">
        <v>0</v>
      </c>
      <c r="Y15" s="12">
        <f t="shared" si="12"/>
        <v>0</v>
      </c>
      <c r="Z15" s="12">
        <v>13643</v>
      </c>
      <c r="AA15" s="12">
        <f t="shared" si="13"/>
        <v>7.592097941012799</v>
      </c>
      <c r="AB15" s="12">
        <v>22200</v>
      </c>
      <c r="AC15" s="12">
        <f t="shared" si="14"/>
        <v>12.353923205342237</v>
      </c>
      <c r="AD15" s="12">
        <v>250427</v>
      </c>
      <c r="AE15" s="12">
        <f t="shared" si="15"/>
        <v>139.35837506956037</v>
      </c>
      <c r="AF15" s="12">
        <v>3660</v>
      </c>
      <c r="AG15" s="12">
        <f t="shared" si="0"/>
        <v>2.036727879799666</v>
      </c>
      <c r="AH15" s="12">
        <v>6016</v>
      </c>
      <c r="AI15" s="12">
        <f t="shared" si="1"/>
        <v>3.3478018920422925</v>
      </c>
      <c r="AJ15" s="13">
        <f t="shared" si="16"/>
        <v>743357</v>
      </c>
      <c r="AK15" s="12">
        <f t="shared" si="17"/>
        <v>413.6655537006121</v>
      </c>
    </row>
    <row r="16" spans="1:37" ht="12.75">
      <c r="A16" s="9">
        <v>13</v>
      </c>
      <c r="B16" s="2" t="s">
        <v>27</v>
      </c>
      <c r="C16" s="19">
        <v>1754</v>
      </c>
      <c r="D16" s="12">
        <v>104075</v>
      </c>
      <c r="E16" s="12">
        <f t="shared" si="2"/>
        <v>59.33580387685291</v>
      </c>
      <c r="F16" s="12">
        <v>0</v>
      </c>
      <c r="G16" s="12">
        <f t="shared" si="3"/>
        <v>0</v>
      </c>
      <c r="H16" s="12">
        <v>0</v>
      </c>
      <c r="I16" s="12">
        <f t="shared" si="4"/>
        <v>0</v>
      </c>
      <c r="J16" s="12">
        <v>33078</v>
      </c>
      <c r="K16" s="12">
        <f t="shared" si="5"/>
        <v>18.85860889395667</v>
      </c>
      <c r="L16" s="12">
        <v>13743</v>
      </c>
      <c r="M16" s="12">
        <f t="shared" si="6"/>
        <v>7.835233751425314</v>
      </c>
      <c r="N16" s="12">
        <v>0</v>
      </c>
      <c r="O16" s="12">
        <f t="shared" si="7"/>
        <v>0</v>
      </c>
      <c r="P16" s="12">
        <v>17026</v>
      </c>
      <c r="Q16" s="12">
        <f t="shared" si="8"/>
        <v>9.706955530216648</v>
      </c>
      <c r="R16" s="12">
        <v>0</v>
      </c>
      <c r="S16" s="12">
        <f t="shared" si="9"/>
        <v>0</v>
      </c>
      <c r="T16" s="12">
        <v>0</v>
      </c>
      <c r="U16" s="12">
        <f t="shared" si="10"/>
        <v>0</v>
      </c>
      <c r="V16" s="12">
        <v>112765</v>
      </c>
      <c r="W16" s="12">
        <f t="shared" si="11"/>
        <v>64.29019384264538</v>
      </c>
      <c r="X16" s="12">
        <v>12125</v>
      </c>
      <c r="Y16" s="12">
        <f t="shared" si="12"/>
        <v>6.912770809578107</v>
      </c>
      <c r="Z16" s="12">
        <v>11456</v>
      </c>
      <c r="AA16" s="12">
        <f t="shared" si="13"/>
        <v>6.531356898517674</v>
      </c>
      <c r="AB16" s="12">
        <v>17000</v>
      </c>
      <c r="AC16" s="12">
        <f t="shared" si="14"/>
        <v>9.692132269099202</v>
      </c>
      <c r="AD16" s="12">
        <v>0</v>
      </c>
      <c r="AE16" s="12">
        <f t="shared" si="15"/>
        <v>0</v>
      </c>
      <c r="AF16" s="12">
        <v>3590</v>
      </c>
      <c r="AG16" s="12">
        <f t="shared" si="0"/>
        <v>2.0467502850627137</v>
      </c>
      <c r="AH16" s="12">
        <v>0</v>
      </c>
      <c r="AI16" s="12">
        <f t="shared" si="1"/>
        <v>0</v>
      </c>
      <c r="AJ16" s="13">
        <f t="shared" si="16"/>
        <v>324858</v>
      </c>
      <c r="AK16" s="12">
        <f t="shared" si="17"/>
        <v>185.20980615735462</v>
      </c>
    </row>
    <row r="17" spans="1:37" ht="12.75">
      <c r="A17" s="9">
        <v>14</v>
      </c>
      <c r="B17" s="2" t="s">
        <v>28</v>
      </c>
      <c r="C17" s="19">
        <v>2736</v>
      </c>
      <c r="D17" s="12">
        <v>319021</v>
      </c>
      <c r="E17" s="12">
        <f t="shared" si="2"/>
        <v>116.60124269005848</v>
      </c>
      <c r="F17" s="12">
        <v>0</v>
      </c>
      <c r="G17" s="12">
        <f t="shared" si="3"/>
        <v>0</v>
      </c>
      <c r="H17" s="12">
        <v>0</v>
      </c>
      <c r="I17" s="12">
        <f t="shared" si="4"/>
        <v>0</v>
      </c>
      <c r="J17" s="12">
        <v>114376</v>
      </c>
      <c r="K17" s="12">
        <f t="shared" si="5"/>
        <v>41.80409356725146</v>
      </c>
      <c r="L17" s="12">
        <v>0</v>
      </c>
      <c r="M17" s="12">
        <f t="shared" si="6"/>
        <v>0</v>
      </c>
      <c r="N17" s="12">
        <v>0</v>
      </c>
      <c r="O17" s="12">
        <f t="shared" si="7"/>
        <v>0</v>
      </c>
      <c r="P17" s="12">
        <v>0</v>
      </c>
      <c r="Q17" s="12">
        <f t="shared" si="8"/>
        <v>0</v>
      </c>
      <c r="R17" s="12">
        <v>0</v>
      </c>
      <c r="S17" s="12">
        <f t="shared" si="9"/>
        <v>0</v>
      </c>
      <c r="T17" s="12">
        <v>0</v>
      </c>
      <c r="U17" s="12">
        <f t="shared" si="10"/>
        <v>0</v>
      </c>
      <c r="V17" s="12">
        <v>83823</v>
      </c>
      <c r="W17" s="12">
        <f t="shared" si="11"/>
        <v>30.63706140350877</v>
      </c>
      <c r="X17" s="12">
        <v>0</v>
      </c>
      <c r="Y17" s="12">
        <f t="shared" si="12"/>
        <v>0</v>
      </c>
      <c r="Z17" s="12">
        <v>9226</v>
      </c>
      <c r="AA17" s="12">
        <f t="shared" si="13"/>
        <v>3.372076023391813</v>
      </c>
      <c r="AB17" s="12">
        <v>62357</v>
      </c>
      <c r="AC17" s="12">
        <f t="shared" si="14"/>
        <v>22.791301169590643</v>
      </c>
      <c r="AD17" s="12">
        <v>145077</v>
      </c>
      <c r="AE17" s="12">
        <f t="shared" si="15"/>
        <v>53.02521929824562</v>
      </c>
      <c r="AF17" s="12">
        <v>1218</v>
      </c>
      <c r="AG17" s="12">
        <f t="shared" si="0"/>
        <v>0.4451754385964912</v>
      </c>
      <c r="AH17" s="12">
        <v>563</v>
      </c>
      <c r="AI17" s="12">
        <f t="shared" si="1"/>
        <v>0.20577485380116958</v>
      </c>
      <c r="AJ17" s="13">
        <f t="shared" si="16"/>
        <v>735661</v>
      </c>
      <c r="AK17" s="12">
        <f t="shared" si="17"/>
        <v>268.88194444444446</v>
      </c>
    </row>
    <row r="18" spans="1:37" ht="12.75">
      <c r="A18" s="10">
        <v>15</v>
      </c>
      <c r="B18" s="3" t="s">
        <v>29</v>
      </c>
      <c r="C18" s="20">
        <v>3865</v>
      </c>
      <c r="D18" s="14">
        <v>384858</v>
      </c>
      <c r="E18" s="14">
        <f t="shared" si="2"/>
        <v>99.5751617076326</v>
      </c>
      <c r="F18" s="14">
        <v>0</v>
      </c>
      <c r="G18" s="14">
        <f t="shared" si="3"/>
        <v>0</v>
      </c>
      <c r="H18" s="14">
        <v>13386</v>
      </c>
      <c r="I18" s="14">
        <f t="shared" si="4"/>
        <v>3.4633893919793013</v>
      </c>
      <c r="J18" s="14">
        <v>0</v>
      </c>
      <c r="K18" s="14">
        <f t="shared" si="5"/>
        <v>0</v>
      </c>
      <c r="L18" s="14">
        <v>127544</v>
      </c>
      <c r="M18" s="14">
        <f t="shared" si="6"/>
        <v>32.99974126778784</v>
      </c>
      <c r="N18" s="14">
        <v>0</v>
      </c>
      <c r="O18" s="14">
        <f t="shared" si="7"/>
        <v>0</v>
      </c>
      <c r="P18" s="14">
        <v>3911</v>
      </c>
      <c r="Q18" s="14">
        <f t="shared" si="8"/>
        <v>1.0119016817593791</v>
      </c>
      <c r="R18" s="14">
        <v>0</v>
      </c>
      <c r="S18" s="14">
        <f t="shared" si="9"/>
        <v>0</v>
      </c>
      <c r="T18" s="14">
        <v>0</v>
      </c>
      <c r="U18" s="14">
        <f t="shared" si="10"/>
        <v>0</v>
      </c>
      <c r="V18" s="14">
        <v>16213</v>
      </c>
      <c r="W18" s="14">
        <f t="shared" si="11"/>
        <v>4.194825355756792</v>
      </c>
      <c r="X18" s="14">
        <v>0</v>
      </c>
      <c r="Y18" s="14">
        <f t="shared" si="12"/>
        <v>0</v>
      </c>
      <c r="Z18" s="14">
        <v>0</v>
      </c>
      <c r="AA18" s="14">
        <f t="shared" si="13"/>
        <v>0</v>
      </c>
      <c r="AB18" s="14">
        <v>26966</v>
      </c>
      <c r="AC18" s="14">
        <f t="shared" si="14"/>
        <v>6.976972833117723</v>
      </c>
      <c r="AD18" s="14">
        <v>46617</v>
      </c>
      <c r="AE18" s="14">
        <f t="shared" si="15"/>
        <v>12.061319534282019</v>
      </c>
      <c r="AF18" s="14">
        <v>48766</v>
      </c>
      <c r="AG18" s="14">
        <f t="shared" si="0"/>
        <v>12.617335058214747</v>
      </c>
      <c r="AH18" s="14">
        <v>66497</v>
      </c>
      <c r="AI18" s="14">
        <f t="shared" si="1"/>
        <v>17.204915912031048</v>
      </c>
      <c r="AJ18" s="15">
        <f t="shared" si="16"/>
        <v>734758</v>
      </c>
      <c r="AK18" s="14">
        <f t="shared" si="17"/>
        <v>190.10556274256146</v>
      </c>
    </row>
    <row r="19" spans="1:37" ht="12.75">
      <c r="A19" s="9">
        <v>16</v>
      </c>
      <c r="B19" s="2" t="s">
        <v>30</v>
      </c>
      <c r="C19" s="19">
        <v>5012</v>
      </c>
      <c r="D19" s="12">
        <v>335147</v>
      </c>
      <c r="E19" s="12">
        <f t="shared" si="2"/>
        <v>66.86891460494813</v>
      </c>
      <c r="F19" s="12">
        <v>0</v>
      </c>
      <c r="G19" s="12">
        <f t="shared" si="3"/>
        <v>0</v>
      </c>
      <c r="H19" s="12">
        <v>0</v>
      </c>
      <c r="I19" s="12">
        <f t="shared" si="4"/>
        <v>0</v>
      </c>
      <c r="J19" s="12">
        <v>456742</v>
      </c>
      <c r="K19" s="12">
        <f t="shared" si="5"/>
        <v>91.12968874700718</v>
      </c>
      <c r="L19" s="12">
        <v>188380</v>
      </c>
      <c r="M19" s="12">
        <f t="shared" si="6"/>
        <v>37.585794094173984</v>
      </c>
      <c r="N19" s="12">
        <v>0</v>
      </c>
      <c r="O19" s="12">
        <f t="shared" si="7"/>
        <v>0</v>
      </c>
      <c r="P19" s="12">
        <v>0</v>
      </c>
      <c r="Q19" s="12">
        <f t="shared" si="8"/>
        <v>0</v>
      </c>
      <c r="R19" s="12">
        <v>0</v>
      </c>
      <c r="S19" s="12">
        <f t="shared" si="9"/>
        <v>0</v>
      </c>
      <c r="T19" s="12">
        <v>0</v>
      </c>
      <c r="U19" s="12">
        <f t="shared" si="10"/>
        <v>0</v>
      </c>
      <c r="V19" s="12">
        <v>52538</v>
      </c>
      <c r="W19" s="12">
        <f t="shared" si="11"/>
        <v>10.48244213886672</v>
      </c>
      <c r="X19" s="12">
        <v>942</v>
      </c>
      <c r="Y19" s="12">
        <f t="shared" si="12"/>
        <v>0.1879489225857941</v>
      </c>
      <c r="Z19" s="12">
        <v>122632</v>
      </c>
      <c r="AA19" s="12">
        <f t="shared" si="13"/>
        <v>24.467677573822826</v>
      </c>
      <c r="AB19" s="12">
        <v>49567</v>
      </c>
      <c r="AC19" s="12">
        <f t="shared" si="14"/>
        <v>9.889664804469273</v>
      </c>
      <c r="AD19" s="12">
        <v>283613</v>
      </c>
      <c r="AE19" s="12">
        <f t="shared" si="15"/>
        <v>56.58679169992019</v>
      </c>
      <c r="AF19" s="12">
        <v>4318</v>
      </c>
      <c r="AG19" s="12">
        <f t="shared" si="0"/>
        <v>0.8615323224261772</v>
      </c>
      <c r="AH19" s="12">
        <v>20976</v>
      </c>
      <c r="AI19" s="12">
        <f t="shared" si="1"/>
        <v>4.1851556264964085</v>
      </c>
      <c r="AJ19" s="13">
        <f t="shared" si="16"/>
        <v>1514855</v>
      </c>
      <c r="AK19" s="12">
        <f t="shared" si="17"/>
        <v>302.24561053471666</v>
      </c>
    </row>
    <row r="20" spans="1:37" ht="12.75">
      <c r="A20" s="9">
        <v>17</v>
      </c>
      <c r="B20" s="2" t="s">
        <v>31</v>
      </c>
      <c r="C20" s="19">
        <v>46408</v>
      </c>
      <c r="D20" s="12">
        <v>4443177</v>
      </c>
      <c r="E20" s="12">
        <f t="shared" si="2"/>
        <v>95.74161782451301</v>
      </c>
      <c r="F20" s="12">
        <v>44257</v>
      </c>
      <c r="G20" s="12">
        <f t="shared" si="3"/>
        <v>0.9536502327184968</v>
      </c>
      <c r="H20" s="12">
        <v>0</v>
      </c>
      <c r="I20" s="12">
        <f t="shared" si="4"/>
        <v>0</v>
      </c>
      <c r="J20" s="12">
        <v>2626522</v>
      </c>
      <c r="K20" s="12">
        <f t="shared" si="5"/>
        <v>56.59631960006895</v>
      </c>
      <c r="L20" s="12">
        <v>1286671</v>
      </c>
      <c r="M20" s="12">
        <f t="shared" si="6"/>
        <v>27.72519824168247</v>
      </c>
      <c r="N20" s="12">
        <v>0</v>
      </c>
      <c r="O20" s="12">
        <f t="shared" si="7"/>
        <v>0</v>
      </c>
      <c r="P20" s="12">
        <v>0</v>
      </c>
      <c r="Q20" s="12">
        <f t="shared" si="8"/>
        <v>0</v>
      </c>
      <c r="R20" s="12">
        <v>0</v>
      </c>
      <c r="S20" s="12">
        <f t="shared" si="9"/>
        <v>0</v>
      </c>
      <c r="T20" s="12">
        <v>0</v>
      </c>
      <c r="U20" s="12">
        <f t="shared" si="10"/>
        <v>0</v>
      </c>
      <c r="V20" s="12">
        <v>170238</v>
      </c>
      <c r="W20" s="12">
        <f t="shared" si="11"/>
        <v>3.668289950008619</v>
      </c>
      <c r="X20" s="12">
        <v>1500000</v>
      </c>
      <c r="Y20" s="12">
        <f t="shared" si="12"/>
        <v>32.322013445957595</v>
      </c>
      <c r="Z20" s="12">
        <v>1145507</v>
      </c>
      <c r="AA20" s="12">
        <f t="shared" si="13"/>
        <v>24.683395104292362</v>
      </c>
      <c r="AB20" s="12">
        <v>133609</v>
      </c>
      <c r="AC20" s="12">
        <f t="shared" si="14"/>
        <v>2.879007929667299</v>
      </c>
      <c r="AD20" s="12">
        <v>3164407</v>
      </c>
      <c r="AE20" s="12">
        <f t="shared" si="15"/>
        <v>68.1866704016549</v>
      </c>
      <c r="AF20" s="12">
        <v>164575</v>
      </c>
      <c r="AG20" s="12">
        <f t="shared" si="0"/>
        <v>3.5462635752456473</v>
      </c>
      <c r="AH20" s="12">
        <v>832554</v>
      </c>
      <c r="AI20" s="12">
        <f t="shared" si="1"/>
        <v>17.93988105499052</v>
      </c>
      <c r="AJ20" s="13">
        <f t="shared" si="16"/>
        <v>15511517</v>
      </c>
      <c r="AK20" s="12">
        <f t="shared" si="17"/>
        <v>334.2423073607999</v>
      </c>
    </row>
    <row r="21" spans="1:37" ht="12.75">
      <c r="A21" s="9">
        <v>18</v>
      </c>
      <c r="B21" s="2" t="s">
        <v>32</v>
      </c>
      <c r="C21" s="19">
        <v>1597</v>
      </c>
      <c r="D21" s="12">
        <v>497855</v>
      </c>
      <c r="E21" s="12">
        <f t="shared" si="2"/>
        <v>311.74389480275516</v>
      </c>
      <c r="F21" s="12">
        <v>0</v>
      </c>
      <c r="G21" s="12">
        <f t="shared" si="3"/>
        <v>0</v>
      </c>
      <c r="H21" s="12">
        <v>0</v>
      </c>
      <c r="I21" s="12">
        <f t="shared" si="4"/>
        <v>0</v>
      </c>
      <c r="J21" s="12">
        <v>0</v>
      </c>
      <c r="K21" s="12">
        <f t="shared" si="5"/>
        <v>0</v>
      </c>
      <c r="L21" s="12">
        <v>35262</v>
      </c>
      <c r="M21" s="12">
        <f t="shared" si="6"/>
        <v>22.080150281778334</v>
      </c>
      <c r="N21" s="12">
        <v>0</v>
      </c>
      <c r="O21" s="12">
        <f t="shared" si="7"/>
        <v>0</v>
      </c>
      <c r="P21" s="12">
        <v>0</v>
      </c>
      <c r="Q21" s="12">
        <f t="shared" si="8"/>
        <v>0</v>
      </c>
      <c r="R21" s="12">
        <v>0</v>
      </c>
      <c r="S21" s="12">
        <f t="shared" si="9"/>
        <v>0</v>
      </c>
      <c r="T21" s="12">
        <v>0</v>
      </c>
      <c r="U21" s="12">
        <f t="shared" si="10"/>
        <v>0</v>
      </c>
      <c r="V21" s="12">
        <v>67766</v>
      </c>
      <c r="W21" s="12">
        <f t="shared" si="11"/>
        <v>42.43331246086412</v>
      </c>
      <c r="X21" s="12">
        <v>2886</v>
      </c>
      <c r="Y21" s="12">
        <f t="shared" si="12"/>
        <v>1.8071383844708828</v>
      </c>
      <c r="Z21" s="12">
        <v>26821</v>
      </c>
      <c r="AA21" s="12">
        <f t="shared" si="13"/>
        <v>16.794614902943017</v>
      </c>
      <c r="AB21" s="12">
        <v>28687</v>
      </c>
      <c r="AC21" s="12">
        <f t="shared" si="14"/>
        <v>17.963055729492797</v>
      </c>
      <c r="AD21" s="12">
        <v>0</v>
      </c>
      <c r="AE21" s="12">
        <f t="shared" si="15"/>
        <v>0</v>
      </c>
      <c r="AF21" s="12">
        <v>494</v>
      </c>
      <c r="AG21" s="12">
        <f t="shared" si="0"/>
        <v>0.30932999373825926</v>
      </c>
      <c r="AH21" s="12">
        <v>3515</v>
      </c>
      <c r="AI21" s="12">
        <f t="shared" si="1"/>
        <v>2.2010018785222294</v>
      </c>
      <c r="AJ21" s="13">
        <f t="shared" si="16"/>
        <v>663286</v>
      </c>
      <c r="AK21" s="12">
        <f t="shared" si="17"/>
        <v>415.3324984345648</v>
      </c>
    </row>
    <row r="22" spans="1:37" ht="12.75">
      <c r="A22" s="9">
        <v>19</v>
      </c>
      <c r="B22" s="2" t="s">
        <v>33</v>
      </c>
      <c r="C22" s="19">
        <v>2343</v>
      </c>
      <c r="D22" s="12">
        <v>232363</v>
      </c>
      <c r="E22" s="12">
        <f t="shared" si="2"/>
        <v>99.1732821169441</v>
      </c>
      <c r="F22" s="12">
        <v>0</v>
      </c>
      <c r="G22" s="12">
        <f t="shared" si="3"/>
        <v>0</v>
      </c>
      <c r="H22" s="12">
        <v>0</v>
      </c>
      <c r="I22" s="12">
        <f t="shared" si="4"/>
        <v>0</v>
      </c>
      <c r="J22" s="12">
        <v>0</v>
      </c>
      <c r="K22" s="12">
        <f t="shared" si="5"/>
        <v>0</v>
      </c>
      <c r="L22" s="12">
        <v>0</v>
      </c>
      <c r="M22" s="12">
        <f t="shared" si="6"/>
        <v>0</v>
      </c>
      <c r="N22" s="12">
        <v>0</v>
      </c>
      <c r="O22" s="12">
        <f t="shared" si="7"/>
        <v>0</v>
      </c>
      <c r="P22" s="12">
        <v>0</v>
      </c>
      <c r="Q22" s="12">
        <f t="shared" si="8"/>
        <v>0</v>
      </c>
      <c r="R22" s="12">
        <v>0</v>
      </c>
      <c r="S22" s="12">
        <f t="shared" si="9"/>
        <v>0</v>
      </c>
      <c r="T22" s="12">
        <v>0</v>
      </c>
      <c r="U22" s="12">
        <f t="shared" si="10"/>
        <v>0</v>
      </c>
      <c r="V22" s="12">
        <v>0</v>
      </c>
      <c r="W22" s="12">
        <f t="shared" si="11"/>
        <v>0</v>
      </c>
      <c r="X22" s="12">
        <v>0</v>
      </c>
      <c r="Y22" s="12">
        <f t="shared" si="12"/>
        <v>0</v>
      </c>
      <c r="Z22" s="12">
        <v>115352</v>
      </c>
      <c r="AA22" s="12">
        <f t="shared" si="13"/>
        <v>49.23260776781903</v>
      </c>
      <c r="AB22" s="12">
        <v>29220</v>
      </c>
      <c r="AC22" s="12">
        <f t="shared" si="14"/>
        <v>12.471190781049936</v>
      </c>
      <c r="AD22" s="12">
        <v>-7533</v>
      </c>
      <c r="AE22" s="12">
        <f t="shared" si="15"/>
        <v>-3.2151088348271446</v>
      </c>
      <c r="AF22" s="12">
        <v>1529</v>
      </c>
      <c r="AG22" s="12">
        <f t="shared" si="0"/>
        <v>0.6525821596244131</v>
      </c>
      <c r="AH22" s="12">
        <v>7253</v>
      </c>
      <c r="AI22" s="12">
        <f t="shared" si="1"/>
        <v>3.0956039265898423</v>
      </c>
      <c r="AJ22" s="13">
        <f t="shared" si="16"/>
        <v>378184</v>
      </c>
      <c r="AK22" s="12">
        <f t="shared" si="17"/>
        <v>161.41015791720017</v>
      </c>
    </row>
    <row r="23" spans="1:37" ht="12.75">
      <c r="A23" s="10">
        <v>20</v>
      </c>
      <c r="B23" s="3" t="s">
        <v>34</v>
      </c>
      <c r="C23" s="20">
        <v>6050</v>
      </c>
      <c r="D23" s="14">
        <v>153540</v>
      </c>
      <c r="E23" s="14">
        <f t="shared" si="2"/>
        <v>25.378512396694216</v>
      </c>
      <c r="F23" s="14">
        <v>0</v>
      </c>
      <c r="G23" s="14">
        <f t="shared" si="3"/>
        <v>0</v>
      </c>
      <c r="H23" s="14">
        <v>0</v>
      </c>
      <c r="I23" s="14">
        <f t="shared" si="4"/>
        <v>0</v>
      </c>
      <c r="J23" s="14">
        <v>113384</v>
      </c>
      <c r="K23" s="14">
        <f t="shared" si="5"/>
        <v>18.741157024793388</v>
      </c>
      <c r="L23" s="14">
        <v>129835</v>
      </c>
      <c r="M23" s="14">
        <f t="shared" si="6"/>
        <v>21.460330578512398</v>
      </c>
      <c r="N23" s="14">
        <v>0</v>
      </c>
      <c r="O23" s="14">
        <f t="shared" si="7"/>
        <v>0</v>
      </c>
      <c r="P23" s="14">
        <v>211</v>
      </c>
      <c r="Q23" s="14">
        <f t="shared" si="8"/>
        <v>0.03487603305785124</v>
      </c>
      <c r="R23" s="14">
        <v>0</v>
      </c>
      <c r="S23" s="14">
        <f t="shared" si="9"/>
        <v>0</v>
      </c>
      <c r="T23" s="14">
        <v>0</v>
      </c>
      <c r="U23" s="14">
        <f t="shared" si="10"/>
        <v>0</v>
      </c>
      <c r="V23" s="14">
        <v>0</v>
      </c>
      <c r="W23" s="14">
        <f t="shared" si="11"/>
        <v>0</v>
      </c>
      <c r="X23" s="14">
        <v>16263</v>
      </c>
      <c r="Y23" s="14">
        <f t="shared" si="12"/>
        <v>2.688099173553719</v>
      </c>
      <c r="Z23" s="14">
        <v>88094</v>
      </c>
      <c r="AA23" s="14">
        <f t="shared" si="13"/>
        <v>14.56099173553719</v>
      </c>
      <c r="AB23" s="14">
        <v>42400</v>
      </c>
      <c r="AC23" s="14">
        <f t="shared" si="14"/>
        <v>7.008264462809917</v>
      </c>
      <c r="AD23" s="14">
        <v>235585</v>
      </c>
      <c r="AE23" s="14">
        <f t="shared" si="15"/>
        <v>38.9396694214876</v>
      </c>
      <c r="AF23" s="14">
        <v>7780</v>
      </c>
      <c r="AG23" s="14">
        <f t="shared" si="0"/>
        <v>1.2859504132231405</v>
      </c>
      <c r="AH23" s="14">
        <v>52474</v>
      </c>
      <c r="AI23" s="14">
        <f t="shared" si="1"/>
        <v>8.673388429752066</v>
      </c>
      <c r="AJ23" s="15">
        <f t="shared" si="16"/>
        <v>839566</v>
      </c>
      <c r="AK23" s="14">
        <f t="shared" si="17"/>
        <v>138.77123966942148</v>
      </c>
    </row>
    <row r="24" spans="1:37" ht="12.75">
      <c r="A24" s="9">
        <v>21</v>
      </c>
      <c r="B24" s="2" t="s">
        <v>35</v>
      </c>
      <c r="C24" s="19">
        <v>3585</v>
      </c>
      <c r="D24" s="12">
        <v>161944</v>
      </c>
      <c r="E24" s="12">
        <f t="shared" si="2"/>
        <v>45.17266387726639</v>
      </c>
      <c r="F24" s="12">
        <v>0</v>
      </c>
      <c r="G24" s="12">
        <f t="shared" si="3"/>
        <v>0</v>
      </c>
      <c r="H24" s="12">
        <v>0</v>
      </c>
      <c r="I24" s="12">
        <f t="shared" si="4"/>
        <v>0</v>
      </c>
      <c r="J24" s="12">
        <v>43370</v>
      </c>
      <c r="K24" s="12">
        <f t="shared" si="5"/>
        <v>12.097629009762901</v>
      </c>
      <c r="L24" s="12">
        <v>0</v>
      </c>
      <c r="M24" s="12">
        <f t="shared" si="6"/>
        <v>0</v>
      </c>
      <c r="N24" s="12">
        <v>0</v>
      </c>
      <c r="O24" s="12">
        <f t="shared" si="7"/>
        <v>0</v>
      </c>
      <c r="P24" s="12">
        <v>23571</v>
      </c>
      <c r="Q24" s="12">
        <f t="shared" si="8"/>
        <v>6.57489539748954</v>
      </c>
      <c r="R24" s="12">
        <v>0</v>
      </c>
      <c r="S24" s="12">
        <f t="shared" si="9"/>
        <v>0</v>
      </c>
      <c r="T24" s="12">
        <v>0</v>
      </c>
      <c r="U24" s="12">
        <f t="shared" si="10"/>
        <v>0</v>
      </c>
      <c r="V24" s="12">
        <v>151909</v>
      </c>
      <c r="W24" s="12">
        <f t="shared" si="11"/>
        <v>42.37350069735007</v>
      </c>
      <c r="X24" s="12">
        <v>7016</v>
      </c>
      <c r="Y24" s="12">
        <f t="shared" si="12"/>
        <v>1.9570432357043235</v>
      </c>
      <c r="Z24" s="12">
        <v>55194</v>
      </c>
      <c r="AA24" s="12">
        <f t="shared" si="13"/>
        <v>15.39581589958159</v>
      </c>
      <c r="AB24" s="12">
        <v>31221</v>
      </c>
      <c r="AC24" s="12">
        <f t="shared" si="14"/>
        <v>8.708786610878661</v>
      </c>
      <c r="AD24" s="12">
        <v>1449</v>
      </c>
      <c r="AE24" s="12">
        <f t="shared" si="15"/>
        <v>0.40418410041841</v>
      </c>
      <c r="AF24" s="12">
        <v>0</v>
      </c>
      <c r="AG24" s="12">
        <f t="shared" si="0"/>
        <v>0</v>
      </c>
      <c r="AH24" s="12">
        <v>4506</v>
      </c>
      <c r="AI24" s="12">
        <f t="shared" si="1"/>
        <v>1.2569037656903765</v>
      </c>
      <c r="AJ24" s="13">
        <f t="shared" si="16"/>
        <v>480180</v>
      </c>
      <c r="AK24" s="12">
        <f t="shared" si="17"/>
        <v>133.94142259414227</v>
      </c>
    </row>
    <row r="25" spans="1:37" ht="12.75">
      <c r="A25" s="9">
        <v>22</v>
      </c>
      <c r="B25" s="2" t="s">
        <v>36</v>
      </c>
      <c r="C25" s="19">
        <v>3629</v>
      </c>
      <c r="D25" s="12">
        <v>465881</v>
      </c>
      <c r="E25" s="12">
        <f t="shared" si="2"/>
        <v>128.3772389087903</v>
      </c>
      <c r="F25" s="12">
        <v>0</v>
      </c>
      <c r="G25" s="12">
        <f t="shared" si="3"/>
        <v>0</v>
      </c>
      <c r="H25" s="12">
        <v>0</v>
      </c>
      <c r="I25" s="12">
        <f t="shared" si="4"/>
        <v>0</v>
      </c>
      <c r="J25" s="12">
        <v>59456</v>
      </c>
      <c r="K25" s="12">
        <f t="shared" si="5"/>
        <v>16.38357674290438</v>
      </c>
      <c r="L25" s="12">
        <v>19155</v>
      </c>
      <c r="M25" s="12">
        <f t="shared" si="6"/>
        <v>5.278313585009644</v>
      </c>
      <c r="N25" s="12">
        <v>0</v>
      </c>
      <c r="O25" s="12">
        <f t="shared" si="7"/>
        <v>0</v>
      </c>
      <c r="P25" s="12">
        <v>18239</v>
      </c>
      <c r="Q25" s="12">
        <f t="shared" si="8"/>
        <v>5.025902452466244</v>
      </c>
      <c r="R25" s="12">
        <v>0</v>
      </c>
      <c r="S25" s="12">
        <f t="shared" si="9"/>
        <v>0</v>
      </c>
      <c r="T25" s="12">
        <v>0</v>
      </c>
      <c r="U25" s="12">
        <f t="shared" si="10"/>
        <v>0</v>
      </c>
      <c r="V25" s="12">
        <v>55757</v>
      </c>
      <c r="W25" s="12">
        <f t="shared" si="11"/>
        <v>15.364287682557178</v>
      </c>
      <c r="X25" s="12">
        <v>1961</v>
      </c>
      <c r="Y25" s="12">
        <f t="shared" si="12"/>
        <v>0.5403692477266464</v>
      </c>
      <c r="Z25" s="12">
        <v>17209</v>
      </c>
      <c r="AA25" s="12">
        <f t="shared" si="13"/>
        <v>4.7420777073573985</v>
      </c>
      <c r="AB25" s="12">
        <v>23755</v>
      </c>
      <c r="AC25" s="12">
        <f t="shared" si="14"/>
        <v>6.545880407825847</v>
      </c>
      <c r="AD25" s="12">
        <v>25963</v>
      </c>
      <c r="AE25" s="12">
        <f t="shared" si="15"/>
        <v>7.154312482777625</v>
      </c>
      <c r="AF25" s="12">
        <v>8543</v>
      </c>
      <c r="AG25" s="12">
        <f t="shared" si="0"/>
        <v>2.3540920363736566</v>
      </c>
      <c r="AH25" s="12">
        <v>8587</v>
      </c>
      <c r="AI25" s="12">
        <f t="shared" si="1"/>
        <v>2.3662165885918984</v>
      </c>
      <c r="AJ25" s="13">
        <f t="shared" si="16"/>
        <v>704506</v>
      </c>
      <c r="AK25" s="12">
        <f t="shared" si="17"/>
        <v>194.13226784238083</v>
      </c>
    </row>
    <row r="26" spans="1:37" ht="12.75">
      <c r="A26" s="9">
        <v>23</v>
      </c>
      <c r="B26" s="2" t="s">
        <v>37</v>
      </c>
      <c r="C26" s="19">
        <v>14064</v>
      </c>
      <c r="D26" s="12">
        <v>1330472</v>
      </c>
      <c r="E26" s="12">
        <f t="shared" si="2"/>
        <v>94.60125142207053</v>
      </c>
      <c r="F26" s="12">
        <v>4223</v>
      </c>
      <c r="G26" s="12">
        <f t="shared" si="3"/>
        <v>0.3002701934015927</v>
      </c>
      <c r="H26" s="12">
        <v>0</v>
      </c>
      <c r="I26" s="12">
        <f t="shared" si="4"/>
        <v>0</v>
      </c>
      <c r="J26" s="12">
        <v>355418</v>
      </c>
      <c r="K26" s="12">
        <f t="shared" si="5"/>
        <v>25.271473265073947</v>
      </c>
      <c r="L26" s="12">
        <v>101657</v>
      </c>
      <c r="M26" s="12">
        <f t="shared" si="6"/>
        <v>7.2281712172923775</v>
      </c>
      <c r="N26" s="12">
        <v>0</v>
      </c>
      <c r="O26" s="12">
        <f t="shared" si="7"/>
        <v>0</v>
      </c>
      <c r="P26" s="12">
        <v>0</v>
      </c>
      <c r="Q26" s="12">
        <f t="shared" si="8"/>
        <v>0</v>
      </c>
      <c r="R26" s="12">
        <v>0</v>
      </c>
      <c r="S26" s="12">
        <f t="shared" si="9"/>
        <v>0</v>
      </c>
      <c r="T26" s="12">
        <v>0</v>
      </c>
      <c r="U26" s="12">
        <f t="shared" si="10"/>
        <v>0</v>
      </c>
      <c r="V26" s="12">
        <v>4610</v>
      </c>
      <c r="W26" s="12">
        <f t="shared" si="11"/>
        <v>0.3277872582480091</v>
      </c>
      <c r="X26" s="12">
        <v>2351</v>
      </c>
      <c r="Y26" s="12">
        <f t="shared" si="12"/>
        <v>0.16716439135381114</v>
      </c>
      <c r="Z26" s="12">
        <v>21819</v>
      </c>
      <c r="AA26" s="12">
        <f t="shared" si="13"/>
        <v>1.5514078498293515</v>
      </c>
      <c r="AB26" s="12">
        <v>37000</v>
      </c>
      <c r="AC26" s="12">
        <f t="shared" si="14"/>
        <v>2.630830489192264</v>
      </c>
      <c r="AD26" s="12">
        <v>1031202</v>
      </c>
      <c r="AE26" s="12">
        <f t="shared" si="15"/>
        <v>73.32209897610922</v>
      </c>
      <c r="AF26" s="12">
        <v>9712</v>
      </c>
      <c r="AG26" s="12">
        <f t="shared" si="0"/>
        <v>0.6905574516496018</v>
      </c>
      <c r="AH26" s="12">
        <v>64554</v>
      </c>
      <c r="AI26" s="12">
        <f t="shared" si="1"/>
        <v>4.590017064846417</v>
      </c>
      <c r="AJ26" s="13">
        <f t="shared" si="16"/>
        <v>2963018</v>
      </c>
      <c r="AK26" s="12">
        <f t="shared" si="17"/>
        <v>210.68102957906711</v>
      </c>
    </row>
    <row r="27" spans="1:37" ht="12.75">
      <c r="A27" s="9">
        <v>24</v>
      </c>
      <c r="B27" s="2" t="s">
        <v>38</v>
      </c>
      <c r="C27" s="19">
        <v>4286</v>
      </c>
      <c r="D27" s="12">
        <v>477188</v>
      </c>
      <c r="E27" s="12">
        <f t="shared" si="2"/>
        <v>111.33644423705087</v>
      </c>
      <c r="F27" s="12">
        <v>0</v>
      </c>
      <c r="G27" s="12">
        <f t="shared" si="3"/>
        <v>0</v>
      </c>
      <c r="H27" s="12">
        <v>0</v>
      </c>
      <c r="I27" s="12">
        <f t="shared" si="4"/>
        <v>0</v>
      </c>
      <c r="J27" s="12">
        <v>265320</v>
      </c>
      <c r="K27" s="12">
        <f t="shared" si="5"/>
        <v>61.903873075128324</v>
      </c>
      <c r="L27" s="12">
        <v>0</v>
      </c>
      <c r="M27" s="12">
        <f t="shared" si="6"/>
        <v>0</v>
      </c>
      <c r="N27" s="12">
        <v>0</v>
      </c>
      <c r="O27" s="12">
        <f t="shared" si="7"/>
        <v>0</v>
      </c>
      <c r="P27" s="12">
        <v>0</v>
      </c>
      <c r="Q27" s="12">
        <f t="shared" si="8"/>
        <v>0</v>
      </c>
      <c r="R27" s="12">
        <v>0</v>
      </c>
      <c r="S27" s="12">
        <f t="shared" si="9"/>
        <v>0</v>
      </c>
      <c r="T27" s="12">
        <v>0</v>
      </c>
      <c r="U27" s="12">
        <f t="shared" si="10"/>
        <v>0</v>
      </c>
      <c r="V27" s="12">
        <v>400</v>
      </c>
      <c r="W27" s="12">
        <f t="shared" si="11"/>
        <v>0.09332711152589827</v>
      </c>
      <c r="X27" s="12">
        <v>0</v>
      </c>
      <c r="Y27" s="12">
        <f t="shared" si="12"/>
        <v>0</v>
      </c>
      <c r="Z27" s="12">
        <v>33080</v>
      </c>
      <c r="AA27" s="12">
        <f t="shared" si="13"/>
        <v>7.718152123191787</v>
      </c>
      <c r="AB27" s="12">
        <v>30540</v>
      </c>
      <c r="AC27" s="12">
        <f t="shared" si="14"/>
        <v>7.125524965002334</v>
      </c>
      <c r="AD27" s="12">
        <v>0</v>
      </c>
      <c r="AE27" s="12">
        <f t="shared" si="15"/>
        <v>0</v>
      </c>
      <c r="AF27" s="12">
        <v>7662</v>
      </c>
      <c r="AG27" s="12">
        <f t="shared" si="0"/>
        <v>1.7876808212785815</v>
      </c>
      <c r="AH27" s="12">
        <v>17294</v>
      </c>
      <c r="AI27" s="12">
        <f t="shared" si="1"/>
        <v>4.034997666822212</v>
      </c>
      <c r="AJ27" s="13">
        <f t="shared" si="16"/>
        <v>831484</v>
      </c>
      <c r="AK27" s="12">
        <f t="shared" si="17"/>
        <v>194</v>
      </c>
    </row>
    <row r="28" spans="1:37" ht="12.75">
      <c r="A28" s="10">
        <v>25</v>
      </c>
      <c r="B28" s="3" t="s">
        <v>39</v>
      </c>
      <c r="C28" s="20">
        <v>2296</v>
      </c>
      <c r="D28" s="14">
        <v>269764</v>
      </c>
      <c r="E28" s="14">
        <f t="shared" si="2"/>
        <v>117.49303135888502</v>
      </c>
      <c r="F28" s="14">
        <v>0</v>
      </c>
      <c r="G28" s="14">
        <f t="shared" si="3"/>
        <v>0</v>
      </c>
      <c r="H28" s="14">
        <v>0</v>
      </c>
      <c r="I28" s="14">
        <f t="shared" si="4"/>
        <v>0</v>
      </c>
      <c r="J28" s="14">
        <v>86578</v>
      </c>
      <c r="K28" s="14">
        <f t="shared" si="5"/>
        <v>37.708188153310104</v>
      </c>
      <c r="L28" s="14">
        <v>0</v>
      </c>
      <c r="M28" s="14">
        <f t="shared" si="6"/>
        <v>0</v>
      </c>
      <c r="N28" s="14">
        <v>0</v>
      </c>
      <c r="O28" s="14">
        <f t="shared" si="7"/>
        <v>0</v>
      </c>
      <c r="P28" s="14">
        <v>0</v>
      </c>
      <c r="Q28" s="14">
        <f t="shared" si="8"/>
        <v>0</v>
      </c>
      <c r="R28" s="14">
        <v>0</v>
      </c>
      <c r="S28" s="14">
        <f t="shared" si="9"/>
        <v>0</v>
      </c>
      <c r="T28" s="14">
        <v>0</v>
      </c>
      <c r="U28" s="14">
        <f t="shared" si="10"/>
        <v>0</v>
      </c>
      <c r="V28" s="14">
        <v>0</v>
      </c>
      <c r="W28" s="14">
        <f t="shared" si="11"/>
        <v>0</v>
      </c>
      <c r="X28" s="14">
        <v>13836</v>
      </c>
      <c r="Y28" s="14">
        <f t="shared" si="12"/>
        <v>6.026132404181185</v>
      </c>
      <c r="Z28" s="14">
        <v>22912</v>
      </c>
      <c r="AA28" s="14">
        <f t="shared" si="13"/>
        <v>9.979094076655052</v>
      </c>
      <c r="AB28" s="14">
        <v>58261</v>
      </c>
      <c r="AC28" s="14">
        <f t="shared" si="14"/>
        <v>25.375</v>
      </c>
      <c r="AD28" s="14">
        <v>-12525</v>
      </c>
      <c r="AE28" s="14">
        <f t="shared" si="15"/>
        <v>-5.455139372822299</v>
      </c>
      <c r="AF28" s="14">
        <v>0</v>
      </c>
      <c r="AG28" s="14">
        <f t="shared" si="0"/>
        <v>0</v>
      </c>
      <c r="AH28" s="14">
        <v>2700</v>
      </c>
      <c r="AI28" s="14">
        <f t="shared" si="1"/>
        <v>1.17595818815331</v>
      </c>
      <c r="AJ28" s="15">
        <f t="shared" si="16"/>
        <v>441526</v>
      </c>
      <c r="AK28" s="14">
        <f t="shared" si="17"/>
        <v>192.30226480836237</v>
      </c>
    </row>
    <row r="29" spans="1:37" ht="12.75">
      <c r="A29" s="9">
        <v>26</v>
      </c>
      <c r="B29" s="2" t="s">
        <v>40</v>
      </c>
      <c r="C29" s="19">
        <v>51403</v>
      </c>
      <c r="D29" s="12">
        <v>4353150</v>
      </c>
      <c r="E29" s="12">
        <f t="shared" si="2"/>
        <v>84.6866914382429</v>
      </c>
      <c r="F29" s="12">
        <v>733267</v>
      </c>
      <c r="G29" s="12">
        <f t="shared" si="3"/>
        <v>14.265062350446472</v>
      </c>
      <c r="H29" s="12">
        <v>380000</v>
      </c>
      <c r="I29" s="12">
        <f t="shared" si="4"/>
        <v>7.392564636305274</v>
      </c>
      <c r="J29" s="12">
        <v>1719555</v>
      </c>
      <c r="K29" s="12">
        <f t="shared" si="5"/>
        <v>33.45242495574188</v>
      </c>
      <c r="L29" s="12">
        <v>13050955</v>
      </c>
      <c r="M29" s="12">
        <f t="shared" si="6"/>
        <v>253.89481158687235</v>
      </c>
      <c r="N29" s="12">
        <v>0</v>
      </c>
      <c r="O29" s="12">
        <f t="shared" si="7"/>
        <v>0</v>
      </c>
      <c r="P29" s="12">
        <v>0</v>
      </c>
      <c r="Q29" s="12">
        <f t="shared" si="8"/>
        <v>0</v>
      </c>
      <c r="R29" s="12">
        <v>0</v>
      </c>
      <c r="S29" s="12">
        <f t="shared" si="9"/>
        <v>0</v>
      </c>
      <c r="T29" s="12">
        <v>0</v>
      </c>
      <c r="U29" s="12">
        <f t="shared" si="10"/>
        <v>0</v>
      </c>
      <c r="V29" s="12">
        <v>294022</v>
      </c>
      <c r="W29" s="12">
        <f t="shared" si="11"/>
        <v>5.719938524988814</v>
      </c>
      <c r="X29" s="12">
        <v>207840</v>
      </c>
      <c r="Y29" s="12">
        <f t="shared" si="12"/>
        <v>4.043343773709705</v>
      </c>
      <c r="Z29" s="12">
        <v>784165</v>
      </c>
      <c r="AA29" s="12">
        <f t="shared" si="13"/>
        <v>15.255238021127171</v>
      </c>
      <c r="AB29" s="12">
        <v>272866</v>
      </c>
      <c r="AC29" s="12">
        <f t="shared" si="14"/>
        <v>5.308367215921249</v>
      </c>
      <c r="AD29" s="12">
        <v>264117</v>
      </c>
      <c r="AE29" s="12">
        <f t="shared" si="15"/>
        <v>5.138163142229053</v>
      </c>
      <c r="AF29" s="12">
        <v>1040</v>
      </c>
      <c r="AG29" s="12">
        <f t="shared" si="0"/>
        <v>0.020232282162519696</v>
      </c>
      <c r="AH29" s="12">
        <v>6852179</v>
      </c>
      <c r="AI29" s="12">
        <f t="shared" si="1"/>
        <v>133.30309515008852</v>
      </c>
      <c r="AJ29" s="13">
        <f t="shared" si="16"/>
        <v>28913156</v>
      </c>
      <c r="AK29" s="12">
        <f t="shared" si="17"/>
        <v>562.4799330778359</v>
      </c>
    </row>
    <row r="30" spans="1:37" ht="12.75">
      <c r="A30" s="9">
        <v>27</v>
      </c>
      <c r="B30" s="2" t="s">
        <v>41</v>
      </c>
      <c r="C30" s="19">
        <v>5840</v>
      </c>
      <c r="D30" s="12">
        <v>535276</v>
      </c>
      <c r="E30" s="12">
        <f t="shared" si="2"/>
        <v>91.6568493150685</v>
      </c>
      <c r="F30" s="12">
        <v>3</v>
      </c>
      <c r="G30" s="12">
        <f t="shared" si="3"/>
        <v>0.0005136986301369863</v>
      </c>
      <c r="H30" s="12">
        <v>5</v>
      </c>
      <c r="I30" s="12">
        <f t="shared" si="4"/>
        <v>0.0008561643835616438</v>
      </c>
      <c r="J30" s="12">
        <v>171094</v>
      </c>
      <c r="K30" s="12">
        <f t="shared" si="5"/>
        <v>29.296917808219177</v>
      </c>
      <c r="L30" s="12">
        <v>95175</v>
      </c>
      <c r="M30" s="12">
        <f t="shared" si="6"/>
        <v>16.29708904109589</v>
      </c>
      <c r="N30" s="12">
        <v>0</v>
      </c>
      <c r="O30" s="12">
        <f t="shared" si="7"/>
        <v>0</v>
      </c>
      <c r="P30" s="12">
        <v>1857</v>
      </c>
      <c r="Q30" s="12">
        <f t="shared" si="8"/>
        <v>0.3179794520547945</v>
      </c>
      <c r="R30" s="12">
        <v>0</v>
      </c>
      <c r="S30" s="12">
        <f t="shared" si="9"/>
        <v>0</v>
      </c>
      <c r="T30" s="12">
        <v>0</v>
      </c>
      <c r="U30" s="12">
        <f t="shared" si="10"/>
        <v>0</v>
      </c>
      <c r="V30" s="12">
        <v>31799</v>
      </c>
      <c r="W30" s="12">
        <f t="shared" si="11"/>
        <v>5.445034246575342</v>
      </c>
      <c r="X30" s="12">
        <v>1954</v>
      </c>
      <c r="Y30" s="12">
        <f t="shared" si="12"/>
        <v>0.33458904109589044</v>
      </c>
      <c r="Z30" s="12">
        <v>128382</v>
      </c>
      <c r="AA30" s="12">
        <f t="shared" si="13"/>
        <v>21.98321917808219</v>
      </c>
      <c r="AB30" s="12">
        <v>33899</v>
      </c>
      <c r="AC30" s="12">
        <f t="shared" si="14"/>
        <v>5.804623287671233</v>
      </c>
      <c r="AD30" s="12">
        <v>171236</v>
      </c>
      <c r="AE30" s="12">
        <f t="shared" si="15"/>
        <v>29.32123287671233</v>
      </c>
      <c r="AF30" s="12">
        <v>1</v>
      </c>
      <c r="AG30" s="12">
        <f t="shared" si="0"/>
        <v>0.00017123287671232877</v>
      </c>
      <c r="AH30" s="12">
        <v>46255</v>
      </c>
      <c r="AI30" s="12">
        <f t="shared" si="1"/>
        <v>7.920376712328767</v>
      </c>
      <c r="AJ30" s="13">
        <f t="shared" si="16"/>
        <v>1216936</v>
      </c>
      <c r="AK30" s="12">
        <f t="shared" si="17"/>
        <v>208.3794520547945</v>
      </c>
    </row>
    <row r="31" spans="1:37" ht="12.75">
      <c r="A31" s="9">
        <v>28</v>
      </c>
      <c r="B31" s="2" t="s">
        <v>42</v>
      </c>
      <c r="C31" s="19">
        <v>29816</v>
      </c>
      <c r="D31" s="12">
        <v>3500864</v>
      </c>
      <c r="E31" s="12">
        <f t="shared" si="2"/>
        <v>117.41561577676416</v>
      </c>
      <c r="F31" s="12">
        <v>0</v>
      </c>
      <c r="G31" s="12">
        <f t="shared" si="3"/>
        <v>0</v>
      </c>
      <c r="H31" s="12">
        <v>0</v>
      </c>
      <c r="I31" s="12">
        <f t="shared" si="4"/>
        <v>0</v>
      </c>
      <c r="J31" s="12">
        <v>373464</v>
      </c>
      <c r="K31" s="12">
        <f t="shared" si="5"/>
        <v>12.52562382613362</v>
      </c>
      <c r="L31" s="12">
        <v>524671</v>
      </c>
      <c r="M31" s="12">
        <f t="shared" si="6"/>
        <v>17.596961363026562</v>
      </c>
      <c r="N31" s="12">
        <v>0</v>
      </c>
      <c r="O31" s="12">
        <f t="shared" si="7"/>
        <v>0</v>
      </c>
      <c r="P31" s="12">
        <v>16577</v>
      </c>
      <c r="Q31" s="12">
        <f t="shared" si="8"/>
        <v>0.5559766568285485</v>
      </c>
      <c r="R31" s="12">
        <v>25149</v>
      </c>
      <c r="S31" s="12">
        <f t="shared" si="9"/>
        <v>0.8434733029246042</v>
      </c>
      <c r="T31" s="12">
        <v>0</v>
      </c>
      <c r="U31" s="12">
        <f t="shared" si="10"/>
        <v>0</v>
      </c>
      <c r="V31" s="12">
        <v>237216</v>
      </c>
      <c r="W31" s="12">
        <f t="shared" si="11"/>
        <v>7.955996780252214</v>
      </c>
      <c r="X31" s="12">
        <v>0</v>
      </c>
      <c r="Y31" s="12">
        <f t="shared" si="12"/>
        <v>0</v>
      </c>
      <c r="Z31" s="12">
        <v>255183</v>
      </c>
      <c r="AA31" s="12">
        <f t="shared" si="13"/>
        <v>8.558592701905017</v>
      </c>
      <c r="AB31" s="12">
        <v>90833</v>
      </c>
      <c r="AC31" s="12">
        <f t="shared" si="14"/>
        <v>3.0464515696270458</v>
      </c>
      <c r="AD31" s="12">
        <v>88209</v>
      </c>
      <c r="AE31" s="12">
        <f t="shared" si="15"/>
        <v>2.958445130131473</v>
      </c>
      <c r="AF31" s="12">
        <v>48431</v>
      </c>
      <c r="AG31" s="12">
        <f t="shared" si="0"/>
        <v>1.6243292192111618</v>
      </c>
      <c r="AH31" s="12">
        <v>43192</v>
      </c>
      <c r="AI31" s="12">
        <f t="shared" si="1"/>
        <v>1.4486181915749934</v>
      </c>
      <c r="AJ31" s="13">
        <f t="shared" si="16"/>
        <v>5203789</v>
      </c>
      <c r="AK31" s="12">
        <f t="shared" si="17"/>
        <v>174.5300845183794</v>
      </c>
    </row>
    <row r="32" spans="1:37" ht="12.75">
      <c r="A32" s="9">
        <v>29</v>
      </c>
      <c r="B32" s="2" t="s">
        <v>43</v>
      </c>
      <c r="C32" s="19">
        <v>14653</v>
      </c>
      <c r="D32" s="12">
        <v>745818</v>
      </c>
      <c r="E32" s="12">
        <f t="shared" si="2"/>
        <v>50.89865556541323</v>
      </c>
      <c r="F32" s="12">
        <v>0</v>
      </c>
      <c r="G32" s="12">
        <f t="shared" si="3"/>
        <v>0</v>
      </c>
      <c r="H32" s="12">
        <v>0</v>
      </c>
      <c r="I32" s="12">
        <f t="shared" si="4"/>
        <v>0</v>
      </c>
      <c r="J32" s="12">
        <v>599252</v>
      </c>
      <c r="K32" s="12">
        <f t="shared" si="5"/>
        <v>40.89619873063536</v>
      </c>
      <c r="L32" s="12">
        <v>0</v>
      </c>
      <c r="M32" s="12">
        <f t="shared" si="6"/>
        <v>0</v>
      </c>
      <c r="N32" s="12">
        <v>0</v>
      </c>
      <c r="O32" s="12">
        <f t="shared" si="7"/>
        <v>0</v>
      </c>
      <c r="P32" s="12">
        <v>0</v>
      </c>
      <c r="Q32" s="12">
        <f t="shared" si="8"/>
        <v>0</v>
      </c>
      <c r="R32" s="12">
        <v>0</v>
      </c>
      <c r="S32" s="12">
        <f t="shared" si="9"/>
        <v>0</v>
      </c>
      <c r="T32" s="12">
        <v>0</v>
      </c>
      <c r="U32" s="12">
        <f t="shared" si="10"/>
        <v>0</v>
      </c>
      <c r="V32" s="12">
        <v>155357</v>
      </c>
      <c r="W32" s="12">
        <f t="shared" si="11"/>
        <v>10.602402238449464</v>
      </c>
      <c r="X32" s="12">
        <v>0</v>
      </c>
      <c r="Y32" s="12">
        <f t="shared" si="12"/>
        <v>0</v>
      </c>
      <c r="Z32" s="12">
        <v>156887</v>
      </c>
      <c r="AA32" s="12">
        <f t="shared" si="13"/>
        <v>10.706817716508565</v>
      </c>
      <c r="AB32" s="12">
        <v>33919</v>
      </c>
      <c r="AC32" s="12">
        <f t="shared" si="14"/>
        <v>2.314816078618713</v>
      </c>
      <c r="AD32" s="12">
        <v>1484573</v>
      </c>
      <c r="AE32" s="12">
        <f t="shared" si="15"/>
        <v>101.31529379649218</v>
      </c>
      <c r="AF32" s="12">
        <v>11250</v>
      </c>
      <c r="AG32" s="12">
        <f t="shared" si="0"/>
        <v>0.7677608680816215</v>
      </c>
      <c r="AH32" s="12">
        <v>125272</v>
      </c>
      <c r="AI32" s="12">
        <f t="shared" si="1"/>
        <v>8.549239063672967</v>
      </c>
      <c r="AJ32" s="13">
        <f t="shared" si="16"/>
        <v>3312328</v>
      </c>
      <c r="AK32" s="12">
        <f t="shared" si="17"/>
        <v>226.05118405787212</v>
      </c>
    </row>
    <row r="33" spans="1:37" ht="12.75">
      <c r="A33" s="10">
        <v>30</v>
      </c>
      <c r="B33" s="3" t="s">
        <v>44</v>
      </c>
      <c r="C33" s="20">
        <v>2675</v>
      </c>
      <c r="D33" s="14">
        <v>232026</v>
      </c>
      <c r="E33" s="14">
        <f t="shared" si="2"/>
        <v>86.73869158878504</v>
      </c>
      <c r="F33" s="14">
        <v>0</v>
      </c>
      <c r="G33" s="14">
        <f t="shared" si="3"/>
        <v>0</v>
      </c>
      <c r="H33" s="14">
        <v>0</v>
      </c>
      <c r="I33" s="14">
        <f t="shared" si="4"/>
        <v>0</v>
      </c>
      <c r="J33" s="14">
        <v>0</v>
      </c>
      <c r="K33" s="14">
        <f t="shared" si="5"/>
        <v>0</v>
      </c>
      <c r="L33" s="14">
        <v>36712</v>
      </c>
      <c r="M33" s="14">
        <f t="shared" si="6"/>
        <v>13.72411214953271</v>
      </c>
      <c r="N33" s="14">
        <v>3042</v>
      </c>
      <c r="O33" s="14">
        <f t="shared" si="7"/>
        <v>1.137196261682243</v>
      </c>
      <c r="P33" s="14">
        <v>0</v>
      </c>
      <c r="Q33" s="14">
        <f t="shared" si="8"/>
        <v>0</v>
      </c>
      <c r="R33" s="14">
        <v>0</v>
      </c>
      <c r="S33" s="14">
        <f t="shared" si="9"/>
        <v>0</v>
      </c>
      <c r="T33" s="14">
        <v>0</v>
      </c>
      <c r="U33" s="14">
        <f t="shared" si="10"/>
        <v>0</v>
      </c>
      <c r="V33" s="14">
        <v>0</v>
      </c>
      <c r="W33" s="14">
        <f t="shared" si="11"/>
        <v>0</v>
      </c>
      <c r="X33" s="14">
        <v>1452</v>
      </c>
      <c r="Y33" s="14">
        <f t="shared" si="12"/>
        <v>0.542803738317757</v>
      </c>
      <c r="Z33" s="14">
        <v>15837</v>
      </c>
      <c r="AA33" s="14">
        <f t="shared" si="13"/>
        <v>5.920373831775701</v>
      </c>
      <c r="AB33" s="14">
        <v>35192</v>
      </c>
      <c r="AC33" s="14">
        <f t="shared" si="14"/>
        <v>13.15588785046729</v>
      </c>
      <c r="AD33" s="14">
        <v>192659</v>
      </c>
      <c r="AE33" s="14">
        <f t="shared" si="15"/>
        <v>72.02205607476635</v>
      </c>
      <c r="AF33" s="14">
        <v>16166</v>
      </c>
      <c r="AG33" s="14">
        <f t="shared" si="0"/>
        <v>6.043364485981308</v>
      </c>
      <c r="AH33" s="14">
        <v>0</v>
      </c>
      <c r="AI33" s="14">
        <f t="shared" si="1"/>
        <v>0</v>
      </c>
      <c r="AJ33" s="15">
        <f t="shared" si="16"/>
        <v>533086</v>
      </c>
      <c r="AK33" s="14">
        <f t="shared" si="17"/>
        <v>199.28448598130842</v>
      </c>
    </row>
    <row r="34" spans="1:37" ht="12.75">
      <c r="A34" s="9">
        <v>31</v>
      </c>
      <c r="B34" s="2" t="s">
        <v>45</v>
      </c>
      <c r="C34" s="19">
        <v>6632</v>
      </c>
      <c r="D34" s="12">
        <v>235046</v>
      </c>
      <c r="E34" s="12">
        <f t="shared" si="2"/>
        <v>35.441194209891435</v>
      </c>
      <c r="F34" s="12">
        <v>0</v>
      </c>
      <c r="G34" s="12">
        <f t="shared" si="3"/>
        <v>0</v>
      </c>
      <c r="H34" s="12">
        <v>0</v>
      </c>
      <c r="I34" s="12">
        <f t="shared" si="4"/>
        <v>0</v>
      </c>
      <c r="J34" s="12">
        <v>339064</v>
      </c>
      <c r="K34" s="12">
        <f t="shared" si="5"/>
        <v>51.125452352231605</v>
      </c>
      <c r="L34" s="12">
        <v>84746</v>
      </c>
      <c r="M34" s="12">
        <f t="shared" si="6"/>
        <v>12.778347406513872</v>
      </c>
      <c r="N34" s="12">
        <v>2500</v>
      </c>
      <c r="O34" s="12">
        <f t="shared" si="7"/>
        <v>0.3769601930036188</v>
      </c>
      <c r="P34" s="12">
        <v>1469</v>
      </c>
      <c r="Q34" s="12">
        <f t="shared" si="8"/>
        <v>0.22150180940892641</v>
      </c>
      <c r="R34" s="12">
        <v>0</v>
      </c>
      <c r="S34" s="12">
        <f t="shared" si="9"/>
        <v>0</v>
      </c>
      <c r="T34" s="12">
        <v>0</v>
      </c>
      <c r="U34" s="12">
        <f t="shared" si="10"/>
        <v>0</v>
      </c>
      <c r="V34" s="12">
        <v>24977</v>
      </c>
      <c r="W34" s="12">
        <f t="shared" si="11"/>
        <v>3.766133896260555</v>
      </c>
      <c r="X34" s="12">
        <v>0</v>
      </c>
      <c r="Y34" s="12">
        <f t="shared" si="12"/>
        <v>0</v>
      </c>
      <c r="Z34" s="12">
        <v>151484</v>
      </c>
      <c r="AA34" s="12">
        <f t="shared" si="13"/>
        <v>22.841375150784078</v>
      </c>
      <c r="AB34" s="12">
        <v>49599</v>
      </c>
      <c r="AC34" s="12">
        <f t="shared" si="14"/>
        <v>7.478739445114596</v>
      </c>
      <c r="AD34" s="12">
        <v>585210</v>
      </c>
      <c r="AE34" s="12">
        <f t="shared" si="15"/>
        <v>88.2403498190591</v>
      </c>
      <c r="AF34" s="12">
        <v>6658</v>
      </c>
      <c r="AG34" s="12">
        <f t="shared" si="0"/>
        <v>1.0039203860072377</v>
      </c>
      <c r="AH34" s="12">
        <v>5571</v>
      </c>
      <c r="AI34" s="12">
        <f t="shared" si="1"/>
        <v>0.8400180940892642</v>
      </c>
      <c r="AJ34" s="13">
        <f t="shared" si="16"/>
        <v>1486324</v>
      </c>
      <c r="AK34" s="12">
        <f t="shared" si="17"/>
        <v>224.1139927623643</v>
      </c>
    </row>
    <row r="35" spans="1:37" ht="12.75">
      <c r="A35" s="9">
        <v>32</v>
      </c>
      <c r="B35" s="2" t="s">
        <v>46</v>
      </c>
      <c r="C35" s="19">
        <v>21397</v>
      </c>
      <c r="D35" s="12">
        <v>471867</v>
      </c>
      <c r="E35" s="12">
        <f t="shared" si="2"/>
        <v>22.05295134831986</v>
      </c>
      <c r="F35" s="12">
        <v>0</v>
      </c>
      <c r="G35" s="12">
        <f t="shared" si="3"/>
        <v>0</v>
      </c>
      <c r="H35" s="12">
        <v>0</v>
      </c>
      <c r="I35" s="12">
        <f t="shared" si="4"/>
        <v>0</v>
      </c>
      <c r="J35" s="12">
        <v>308779</v>
      </c>
      <c r="K35" s="12">
        <f t="shared" si="5"/>
        <v>14.430948263775296</v>
      </c>
      <c r="L35" s="12">
        <v>33000</v>
      </c>
      <c r="M35" s="12">
        <f t="shared" si="6"/>
        <v>1.5422722811609104</v>
      </c>
      <c r="N35" s="12">
        <v>0</v>
      </c>
      <c r="O35" s="12">
        <f t="shared" si="7"/>
        <v>0</v>
      </c>
      <c r="P35" s="12">
        <v>0</v>
      </c>
      <c r="Q35" s="12">
        <f t="shared" si="8"/>
        <v>0</v>
      </c>
      <c r="R35" s="12">
        <v>0</v>
      </c>
      <c r="S35" s="12">
        <f t="shared" si="9"/>
        <v>0</v>
      </c>
      <c r="T35" s="12">
        <v>0</v>
      </c>
      <c r="U35" s="12">
        <f t="shared" si="10"/>
        <v>0</v>
      </c>
      <c r="V35" s="12">
        <v>13600</v>
      </c>
      <c r="W35" s="12">
        <f t="shared" si="11"/>
        <v>0.6356031219329813</v>
      </c>
      <c r="X35" s="12">
        <v>0</v>
      </c>
      <c r="Y35" s="12">
        <f t="shared" si="12"/>
        <v>0</v>
      </c>
      <c r="Z35" s="12">
        <v>232563</v>
      </c>
      <c r="AA35" s="12">
        <f t="shared" si="13"/>
        <v>10.868953591624994</v>
      </c>
      <c r="AB35" s="12">
        <v>45373</v>
      </c>
      <c r="AC35" s="12">
        <f t="shared" si="14"/>
        <v>2.1205309155489087</v>
      </c>
      <c r="AD35" s="12">
        <v>736316</v>
      </c>
      <c r="AE35" s="12">
        <f t="shared" si="15"/>
        <v>34.41211384773566</v>
      </c>
      <c r="AF35" s="12">
        <v>0</v>
      </c>
      <c r="AG35" s="12">
        <f t="shared" si="0"/>
        <v>0</v>
      </c>
      <c r="AH35" s="12">
        <v>85458</v>
      </c>
      <c r="AI35" s="12">
        <f t="shared" si="1"/>
        <v>3.9939243819226995</v>
      </c>
      <c r="AJ35" s="13">
        <f t="shared" si="16"/>
        <v>1926956</v>
      </c>
      <c r="AK35" s="12">
        <f t="shared" si="17"/>
        <v>90.05729775202131</v>
      </c>
    </row>
    <row r="36" spans="1:37" ht="12.75">
      <c r="A36" s="9">
        <v>33</v>
      </c>
      <c r="B36" s="2" t="s">
        <v>47</v>
      </c>
      <c r="C36" s="19">
        <v>2306</v>
      </c>
      <c r="D36" s="12">
        <v>134831</v>
      </c>
      <c r="E36" s="12">
        <f t="shared" si="2"/>
        <v>58.46964440589766</v>
      </c>
      <c r="F36" s="12">
        <v>103</v>
      </c>
      <c r="G36" s="12">
        <f t="shared" si="3"/>
        <v>0.04466608846487424</v>
      </c>
      <c r="H36" s="12">
        <v>0</v>
      </c>
      <c r="I36" s="12">
        <f t="shared" si="4"/>
        <v>0</v>
      </c>
      <c r="J36" s="12">
        <v>0</v>
      </c>
      <c r="K36" s="12">
        <f t="shared" si="5"/>
        <v>0</v>
      </c>
      <c r="L36" s="12">
        <v>114</v>
      </c>
      <c r="M36" s="12">
        <f t="shared" si="6"/>
        <v>0.049436253252385085</v>
      </c>
      <c r="N36" s="12">
        <v>0</v>
      </c>
      <c r="O36" s="12">
        <f t="shared" si="7"/>
        <v>0</v>
      </c>
      <c r="P36" s="12">
        <v>2350</v>
      </c>
      <c r="Q36" s="12">
        <f t="shared" si="8"/>
        <v>1.0190806591500434</v>
      </c>
      <c r="R36" s="12">
        <v>0</v>
      </c>
      <c r="S36" s="12">
        <f t="shared" si="9"/>
        <v>0</v>
      </c>
      <c r="T36" s="12">
        <v>0</v>
      </c>
      <c r="U36" s="12">
        <f t="shared" si="10"/>
        <v>0</v>
      </c>
      <c r="V36" s="12">
        <v>103807</v>
      </c>
      <c r="W36" s="12">
        <f t="shared" si="11"/>
        <v>45.016045099739806</v>
      </c>
      <c r="X36" s="12">
        <v>700</v>
      </c>
      <c r="Y36" s="12">
        <f t="shared" si="12"/>
        <v>0.30355594102341715</v>
      </c>
      <c r="Z36" s="12">
        <v>34282</v>
      </c>
      <c r="AA36" s="12">
        <f t="shared" si="13"/>
        <v>14.866435385949696</v>
      </c>
      <c r="AB36" s="12">
        <v>42643</v>
      </c>
      <c r="AC36" s="12">
        <f t="shared" si="14"/>
        <v>18.492194275802255</v>
      </c>
      <c r="AD36" s="12">
        <v>11119</v>
      </c>
      <c r="AE36" s="12">
        <f t="shared" si="15"/>
        <v>4.821769297484822</v>
      </c>
      <c r="AF36" s="12">
        <v>69</v>
      </c>
      <c r="AG36" s="12">
        <f aca="true" t="shared" si="18" ref="AG36:AG67">AF36/$C36</f>
        <v>0.02992194275802255</v>
      </c>
      <c r="AH36" s="12">
        <v>7383</v>
      </c>
      <c r="AI36" s="12">
        <f aca="true" t="shared" si="19" ref="AI36:AI67">AH36/$C36</f>
        <v>3.2016478751084128</v>
      </c>
      <c r="AJ36" s="13">
        <f t="shared" si="16"/>
        <v>337401</v>
      </c>
      <c r="AK36" s="12">
        <f t="shared" si="17"/>
        <v>146.3143972246314</v>
      </c>
    </row>
    <row r="37" spans="1:37" ht="12.75">
      <c r="A37" s="9">
        <v>34</v>
      </c>
      <c r="B37" s="2" t="s">
        <v>48</v>
      </c>
      <c r="C37" s="19">
        <v>5109</v>
      </c>
      <c r="D37" s="12">
        <v>340586</v>
      </c>
      <c r="E37" s="12">
        <f t="shared" si="2"/>
        <v>66.66392640438443</v>
      </c>
      <c r="F37" s="12">
        <v>0</v>
      </c>
      <c r="G37" s="12">
        <f t="shared" si="3"/>
        <v>0</v>
      </c>
      <c r="H37" s="12">
        <v>1971</v>
      </c>
      <c r="I37" s="12">
        <f t="shared" si="4"/>
        <v>0.3857897827363476</v>
      </c>
      <c r="J37" s="12">
        <v>0</v>
      </c>
      <c r="K37" s="12">
        <f t="shared" si="5"/>
        <v>0</v>
      </c>
      <c r="L37" s="12">
        <v>68591</v>
      </c>
      <c r="M37" s="12">
        <f t="shared" si="6"/>
        <v>13.425523585828929</v>
      </c>
      <c r="N37" s="12">
        <v>0</v>
      </c>
      <c r="O37" s="12">
        <f t="shared" si="7"/>
        <v>0</v>
      </c>
      <c r="P37" s="12">
        <v>29842</v>
      </c>
      <c r="Q37" s="12">
        <f t="shared" si="8"/>
        <v>5.841064787629673</v>
      </c>
      <c r="R37" s="12">
        <v>0</v>
      </c>
      <c r="S37" s="12">
        <f t="shared" si="9"/>
        <v>0</v>
      </c>
      <c r="T37" s="12">
        <v>0</v>
      </c>
      <c r="U37" s="12">
        <f t="shared" si="10"/>
        <v>0</v>
      </c>
      <c r="V37" s="12">
        <v>176977</v>
      </c>
      <c r="W37" s="12">
        <f t="shared" si="11"/>
        <v>34.640242708944996</v>
      </c>
      <c r="X37" s="12">
        <v>2672</v>
      </c>
      <c r="Y37" s="12">
        <f t="shared" si="12"/>
        <v>0.5229986298688589</v>
      </c>
      <c r="Z37" s="12">
        <v>43058</v>
      </c>
      <c r="AA37" s="12">
        <f t="shared" si="13"/>
        <v>8.427872382070856</v>
      </c>
      <c r="AB37" s="12">
        <v>85520</v>
      </c>
      <c r="AC37" s="12">
        <f t="shared" si="14"/>
        <v>16.739087884126054</v>
      </c>
      <c r="AD37" s="12">
        <v>411756</v>
      </c>
      <c r="AE37" s="12">
        <f t="shared" si="15"/>
        <v>80.59424544920728</v>
      </c>
      <c r="AF37" s="12">
        <v>230</v>
      </c>
      <c r="AG37" s="12">
        <f t="shared" si="18"/>
        <v>0.045018594636915245</v>
      </c>
      <c r="AH37" s="12">
        <v>134555</v>
      </c>
      <c r="AI37" s="12">
        <f t="shared" si="19"/>
        <v>26.336856527696224</v>
      </c>
      <c r="AJ37" s="13">
        <f t="shared" si="16"/>
        <v>1295758</v>
      </c>
      <c r="AK37" s="12">
        <f t="shared" si="17"/>
        <v>253.62262673713056</v>
      </c>
    </row>
    <row r="38" spans="1:37" ht="12.75">
      <c r="A38" s="10">
        <v>35</v>
      </c>
      <c r="B38" s="3" t="s">
        <v>49</v>
      </c>
      <c r="C38" s="20">
        <v>6882</v>
      </c>
      <c r="D38" s="14">
        <v>2460244</v>
      </c>
      <c r="E38" s="14">
        <f t="shared" si="2"/>
        <v>357.4896832316187</v>
      </c>
      <c r="F38" s="14">
        <v>0</v>
      </c>
      <c r="G38" s="14">
        <f t="shared" si="3"/>
        <v>0</v>
      </c>
      <c r="H38" s="14">
        <v>0</v>
      </c>
      <c r="I38" s="14">
        <f t="shared" si="4"/>
        <v>0</v>
      </c>
      <c r="J38" s="14">
        <v>152799</v>
      </c>
      <c r="K38" s="14">
        <f t="shared" si="5"/>
        <v>22.2027027027027</v>
      </c>
      <c r="L38" s="14">
        <v>117479</v>
      </c>
      <c r="M38" s="14">
        <f t="shared" si="6"/>
        <v>17.070473699505957</v>
      </c>
      <c r="N38" s="14">
        <v>0</v>
      </c>
      <c r="O38" s="14">
        <f t="shared" si="7"/>
        <v>0</v>
      </c>
      <c r="P38" s="14">
        <v>100</v>
      </c>
      <c r="Q38" s="14">
        <f t="shared" si="8"/>
        <v>0.014530659691950014</v>
      </c>
      <c r="R38" s="14">
        <v>0</v>
      </c>
      <c r="S38" s="14">
        <f t="shared" si="9"/>
        <v>0</v>
      </c>
      <c r="T38" s="14">
        <v>0</v>
      </c>
      <c r="U38" s="14">
        <f t="shared" si="10"/>
        <v>0</v>
      </c>
      <c r="V38" s="14">
        <v>34661</v>
      </c>
      <c r="W38" s="14">
        <f t="shared" si="11"/>
        <v>5.036471955826794</v>
      </c>
      <c r="X38" s="14">
        <v>127602</v>
      </c>
      <c r="Y38" s="14">
        <f t="shared" si="12"/>
        <v>18.541412380122058</v>
      </c>
      <c r="Z38" s="14">
        <v>17833</v>
      </c>
      <c r="AA38" s="14">
        <f t="shared" si="13"/>
        <v>2.5912525428654463</v>
      </c>
      <c r="AB38" s="14">
        <v>32319</v>
      </c>
      <c r="AC38" s="14">
        <f t="shared" si="14"/>
        <v>4.696163905841325</v>
      </c>
      <c r="AD38" s="14">
        <v>45746</v>
      </c>
      <c r="AE38" s="14">
        <f t="shared" si="15"/>
        <v>6.647195582679454</v>
      </c>
      <c r="AF38" s="14">
        <v>3854</v>
      </c>
      <c r="AG38" s="14">
        <f t="shared" si="18"/>
        <v>0.5600116245277535</v>
      </c>
      <c r="AH38" s="14">
        <v>27396</v>
      </c>
      <c r="AI38" s="14">
        <f t="shared" si="19"/>
        <v>3.980819529206626</v>
      </c>
      <c r="AJ38" s="15">
        <f t="shared" si="16"/>
        <v>3020033</v>
      </c>
      <c r="AK38" s="14">
        <f t="shared" si="17"/>
        <v>438.8307178145888</v>
      </c>
    </row>
    <row r="39" spans="1:37" ht="12.75">
      <c r="A39" s="9">
        <v>36</v>
      </c>
      <c r="B39" s="2" t="s">
        <v>50</v>
      </c>
      <c r="C39" s="19">
        <v>64920</v>
      </c>
      <c r="D39" s="12">
        <v>29119471</v>
      </c>
      <c r="E39" s="12">
        <f t="shared" si="2"/>
        <v>448.5439155884165</v>
      </c>
      <c r="F39" s="12">
        <v>0</v>
      </c>
      <c r="G39" s="12">
        <f t="shared" si="3"/>
        <v>0</v>
      </c>
      <c r="H39" s="12">
        <v>0</v>
      </c>
      <c r="I39" s="12">
        <f t="shared" si="4"/>
        <v>0</v>
      </c>
      <c r="J39" s="12">
        <v>0</v>
      </c>
      <c r="K39" s="12">
        <f t="shared" si="5"/>
        <v>0</v>
      </c>
      <c r="L39" s="12">
        <v>1855048</v>
      </c>
      <c r="M39" s="12">
        <f t="shared" si="6"/>
        <v>28.574368453481206</v>
      </c>
      <c r="N39" s="12">
        <v>9733</v>
      </c>
      <c r="O39" s="12">
        <f t="shared" si="7"/>
        <v>0.1499229821318546</v>
      </c>
      <c r="P39" s="12">
        <v>0</v>
      </c>
      <c r="Q39" s="12">
        <f t="shared" si="8"/>
        <v>0</v>
      </c>
      <c r="R39" s="12">
        <v>0</v>
      </c>
      <c r="S39" s="12">
        <f t="shared" si="9"/>
        <v>0</v>
      </c>
      <c r="T39" s="12">
        <v>0</v>
      </c>
      <c r="U39" s="12">
        <f t="shared" si="10"/>
        <v>0</v>
      </c>
      <c r="V39" s="12">
        <v>80001</v>
      </c>
      <c r="W39" s="12">
        <f t="shared" si="11"/>
        <v>1.232301293900185</v>
      </c>
      <c r="X39" s="12">
        <v>0</v>
      </c>
      <c r="Y39" s="12">
        <f t="shared" si="12"/>
        <v>0</v>
      </c>
      <c r="Z39" s="12">
        <v>1140004</v>
      </c>
      <c r="AA39" s="12">
        <f t="shared" si="13"/>
        <v>17.560135551447935</v>
      </c>
      <c r="AB39" s="12">
        <v>19180</v>
      </c>
      <c r="AC39" s="12">
        <f t="shared" si="14"/>
        <v>0.29544054220579175</v>
      </c>
      <c r="AD39" s="12">
        <v>5561117</v>
      </c>
      <c r="AE39" s="12">
        <f t="shared" si="15"/>
        <v>85.66107516943931</v>
      </c>
      <c r="AF39" s="12">
        <v>225497</v>
      </c>
      <c r="AG39" s="12">
        <f t="shared" si="18"/>
        <v>3.4734596426370916</v>
      </c>
      <c r="AH39" s="12">
        <v>3046028</v>
      </c>
      <c r="AI39" s="12">
        <f t="shared" si="19"/>
        <v>46.91971657424522</v>
      </c>
      <c r="AJ39" s="13">
        <f t="shared" si="16"/>
        <v>41056079</v>
      </c>
      <c r="AK39" s="12">
        <f t="shared" si="17"/>
        <v>632.4103357979051</v>
      </c>
    </row>
    <row r="40" spans="1:37" ht="12.75">
      <c r="A40" s="9">
        <v>37</v>
      </c>
      <c r="B40" s="2" t="s">
        <v>51</v>
      </c>
      <c r="C40" s="19">
        <v>18328</v>
      </c>
      <c r="D40" s="12">
        <v>351013</v>
      </c>
      <c r="E40" s="12">
        <f t="shared" si="2"/>
        <v>19.15173505019642</v>
      </c>
      <c r="F40" s="12">
        <v>5537</v>
      </c>
      <c r="G40" s="12">
        <f t="shared" si="3"/>
        <v>0.3021060672195548</v>
      </c>
      <c r="H40" s="12">
        <v>0</v>
      </c>
      <c r="I40" s="12">
        <f t="shared" si="4"/>
        <v>0</v>
      </c>
      <c r="J40" s="12">
        <v>485381</v>
      </c>
      <c r="K40" s="12">
        <f t="shared" si="5"/>
        <v>26.483031427324313</v>
      </c>
      <c r="L40" s="12">
        <v>0</v>
      </c>
      <c r="M40" s="12">
        <f t="shared" si="6"/>
        <v>0</v>
      </c>
      <c r="N40" s="12">
        <v>0</v>
      </c>
      <c r="O40" s="12">
        <f t="shared" si="7"/>
        <v>0</v>
      </c>
      <c r="P40" s="12">
        <v>0</v>
      </c>
      <c r="Q40" s="12">
        <f t="shared" si="8"/>
        <v>0</v>
      </c>
      <c r="R40" s="12">
        <v>0</v>
      </c>
      <c r="S40" s="12">
        <f t="shared" si="9"/>
        <v>0</v>
      </c>
      <c r="T40" s="12">
        <v>0</v>
      </c>
      <c r="U40" s="12">
        <f t="shared" si="10"/>
        <v>0</v>
      </c>
      <c r="V40" s="12">
        <v>167614</v>
      </c>
      <c r="W40" s="12">
        <f t="shared" si="11"/>
        <v>9.145242252291576</v>
      </c>
      <c r="X40" s="12">
        <v>60437</v>
      </c>
      <c r="Y40" s="12">
        <f t="shared" si="12"/>
        <v>3.297522915757311</v>
      </c>
      <c r="Z40" s="12">
        <v>204651</v>
      </c>
      <c r="AA40" s="12">
        <f t="shared" si="13"/>
        <v>11.166030117852467</v>
      </c>
      <c r="AB40" s="12">
        <v>39634</v>
      </c>
      <c r="AC40" s="12">
        <f t="shared" si="14"/>
        <v>2.1624836316019205</v>
      </c>
      <c r="AD40" s="12">
        <v>325884</v>
      </c>
      <c r="AE40" s="12">
        <f t="shared" si="15"/>
        <v>17.780663465735486</v>
      </c>
      <c r="AF40" s="12">
        <v>21848</v>
      </c>
      <c r="AG40" s="12">
        <f t="shared" si="18"/>
        <v>1.1920558707987778</v>
      </c>
      <c r="AH40" s="12">
        <v>334828</v>
      </c>
      <c r="AI40" s="12">
        <f t="shared" si="19"/>
        <v>18.268659973810564</v>
      </c>
      <c r="AJ40" s="13">
        <f t="shared" si="16"/>
        <v>1996827</v>
      </c>
      <c r="AK40" s="12">
        <f t="shared" si="17"/>
        <v>108.94953077258839</v>
      </c>
    </row>
    <row r="41" spans="1:37" ht="12.75">
      <c r="A41" s="9">
        <v>38</v>
      </c>
      <c r="B41" s="2" t="s">
        <v>52</v>
      </c>
      <c r="C41" s="19">
        <v>5024</v>
      </c>
      <c r="D41" s="12">
        <v>323322</v>
      </c>
      <c r="E41" s="12">
        <f t="shared" si="2"/>
        <v>64.35549363057325</v>
      </c>
      <c r="F41" s="12">
        <v>17870</v>
      </c>
      <c r="G41" s="12">
        <f t="shared" si="3"/>
        <v>3.5569267515923566</v>
      </c>
      <c r="H41" s="12">
        <v>0</v>
      </c>
      <c r="I41" s="12">
        <f t="shared" si="4"/>
        <v>0</v>
      </c>
      <c r="J41" s="12">
        <v>0</v>
      </c>
      <c r="K41" s="12">
        <f t="shared" si="5"/>
        <v>0</v>
      </c>
      <c r="L41" s="12">
        <v>382477</v>
      </c>
      <c r="M41" s="12">
        <f t="shared" si="6"/>
        <v>76.12997611464968</v>
      </c>
      <c r="N41" s="12">
        <v>0</v>
      </c>
      <c r="O41" s="12">
        <f t="shared" si="7"/>
        <v>0</v>
      </c>
      <c r="P41" s="12">
        <v>0</v>
      </c>
      <c r="Q41" s="12">
        <f t="shared" si="8"/>
        <v>0</v>
      </c>
      <c r="R41" s="12">
        <v>0</v>
      </c>
      <c r="S41" s="12">
        <f t="shared" si="9"/>
        <v>0</v>
      </c>
      <c r="T41" s="12">
        <v>0</v>
      </c>
      <c r="U41" s="12">
        <f t="shared" si="10"/>
        <v>0</v>
      </c>
      <c r="V41" s="12">
        <v>43570</v>
      </c>
      <c r="W41" s="12">
        <f t="shared" si="11"/>
        <v>8.672372611464969</v>
      </c>
      <c r="X41" s="12">
        <v>0</v>
      </c>
      <c r="Y41" s="12">
        <f t="shared" si="12"/>
        <v>0</v>
      </c>
      <c r="Z41" s="12">
        <v>674282</v>
      </c>
      <c r="AA41" s="12">
        <f t="shared" si="13"/>
        <v>134.21218152866243</v>
      </c>
      <c r="AB41" s="12">
        <v>29729</v>
      </c>
      <c r="AC41" s="12">
        <f t="shared" si="14"/>
        <v>5.917396496815287</v>
      </c>
      <c r="AD41" s="12">
        <v>117821</v>
      </c>
      <c r="AE41" s="12">
        <f t="shared" si="15"/>
        <v>23.451632165605094</v>
      </c>
      <c r="AF41" s="12">
        <v>3169</v>
      </c>
      <c r="AG41" s="12">
        <f t="shared" si="18"/>
        <v>0.6307722929936306</v>
      </c>
      <c r="AH41" s="12">
        <v>125704</v>
      </c>
      <c r="AI41" s="12">
        <f t="shared" si="19"/>
        <v>25.020700636942674</v>
      </c>
      <c r="AJ41" s="13">
        <f t="shared" si="16"/>
        <v>1717944</v>
      </c>
      <c r="AK41" s="12">
        <f t="shared" si="17"/>
        <v>341.94745222929936</v>
      </c>
    </row>
    <row r="42" spans="1:37" ht="12.75">
      <c r="A42" s="9">
        <v>39</v>
      </c>
      <c r="B42" s="2" t="s">
        <v>53</v>
      </c>
      <c r="C42" s="19">
        <v>3009</v>
      </c>
      <c r="D42" s="12">
        <v>382650</v>
      </c>
      <c r="E42" s="12">
        <f t="shared" si="2"/>
        <v>127.16849451645065</v>
      </c>
      <c r="F42" s="12">
        <v>0</v>
      </c>
      <c r="G42" s="12">
        <f t="shared" si="3"/>
        <v>0</v>
      </c>
      <c r="H42" s="12">
        <v>0</v>
      </c>
      <c r="I42" s="12">
        <f t="shared" si="4"/>
        <v>0</v>
      </c>
      <c r="J42" s="12">
        <v>167770</v>
      </c>
      <c r="K42" s="12">
        <f t="shared" si="5"/>
        <v>55.75606513791958</v>
      </c>
      <c r="L42" s="12">
        <v>121037</v>
      </c>
      <c r="M42" s="12">
        <f t="shared" si="6"/>
        <v>40.22499169159189</v>
      </c>
      <c r="N42" s="12">
        <v>0</v>
      </c>
      <c r="O42" s="12">
        <f t="shared" si="7"/>
        <v>0</v>
      </c>
      <c r="P42" s="12">
        <v>0</v>
      </c>
      <c r="Q42" s="12">
        <f t="shared" si="8"/>
        <v>0</v>
      </c>
      <c r="R42" s="12">
        <v>0</v>
      </c>
      <c r="S42" s="12">
        <f t="shared" si="9"/>
        <v>0</v>
      </c>
      <c r="T42" s="12">
        <v>0</v>
      </c>
      <c r="U42" s="12">
        <f t="shared" si="10"/>
        <v>0</v>
      </c>
      <c r="V42" s="12">
        <v>275053</v>
      </c>
      <c r="W42" s="12">
        <f t="shared" si="11"/>
        <v>91.41010302426055</v>
      </c>
      <c r="X42" s="12">
        <v>11498</v>
      </c>
      <c r="Y42" s="12">
        <f t="shared" si="12"/>
        <v>3.821203057494184</v>
      </c>
      <c r="Z42" s="12">
        <v>89031</v>
      </c>
      <c r="AA42" s="12">
        <f t="shared" si="13"/>
        <v>29.58823529411765</v>
      </c>
      <c r="AB42" s="12">
        <v>20839</v>
      </c>
      <c r="AC42" s="12">
        <f t="shared" si="14"/>
        <v>6.925556663343303</v>
      </c>
      <c r="AD42" s="12">
        <v>13120</v>
      </c>
      <c r="AE42" s="12">
        <f t="shared" si="15"/>
        <v>4.360252575606514</v>
      </c>
      <c r="AF42" s="12">
        <v>2401</v>
      </c>
      <c r="AG42" s="12">
        <f t="shared" si="18"/>
        <v>0.7979395147889664</v>
      </c>
      <c r="AH42" s="12">
        <v>145922</v>
      </c>
      <c r="AI42" s="12">
        <f t="shared" si="19"/>
        <v>48.495181123296774</v>
      </c>
      <c r="AJ42" s="13">
        <f t="shared" si="16"/>
        <v>1229321</v>
      </c>
      <c r="AK42" s="12">
        <f t="shared" si="17"/>
        <v>408.54802259887003</v>
      </c>
    </row>
    <row r="43" spans="1:37" ht="12.75">
      <c r="A43" s="10">
        <v>40</v>
      </c>
      <c r="B43" s="3" t="s">
        <v>54</v>
      </c>
      <c r="C43" s="20">
        <v>22849</v>
      </c>
      <c r="D43" s="14">
        <v>219451</v>
      </c>
      <c r="E43" s="14">
        <f t="shared" si="2"/>
        <v>9.604402818504091</v>
      </c>
      <c r="F43" s="14">
        <v>0</v>
      </c>
      <c r="G43" s="14">
        <f t="shared" si="3"/>
        <v>0</v>
      </c>
      <c r="H43" s="14">
        <v>0</v>
      </c>
      <c r="I43" s="14">
        <f t="shared" si="4"/>
        <v>0</v>
      </c>
      <c r="J43" s="14">
        <v>750858</v>
      </c>
      <c r="K43" s="14">
        <f t="shared" si="5"/>
        <v>32.86174449647687</v>
      </c>
      <c r="L43" s="14">
        <v>0</v>
      </c>
      <c r="M43" s="14">
        <f t="shared" si="6"/>
        <v>0</v>
      </c>
      <c r="N43" s="14">
        <v>0</v>
      </c>
      <c r="O43" s="14">
        <f t="shared" si="7"/>
        <v>0</v>
      </c>
      <c r="P43" s="14">
        <v>7207</v>
      </c>
      <c r="Q43" s="14">
        <f t="shared" si="8"/>
        <v>0.3154186178826207</v>
      </c>
      <c r="R43" s="14">
        <v>0</v>
      </c>
      <c r="S43" s="14">
        <f t="shared" si="9"/>
        <v>0</v>
      </c>
      <c r="T43" s="14">
        <v>42540</v>
      </c>
      <c r="U43" s="14">
        <f t="shared" si="10"/>
        <v>1.861788262068362</v>
      </c>
      <c r="V43" s="14">
        <v>179790</v>
      </c>
      <c r="W43" s="14">
        <f t="shared" si="11"/>
        <v>7.868615694341109</v>
      </c>
      <c r="X43" s="14">
        <v>45386</v>
      </c>
      <c r="Y43" s="14">
        <f t="shared" si="12"/>
        <v>1.9863451354545056</v>
      </c>
      <c r="Z43" s="14">
        <v>615730</v>
      </c>
      <c r="AA43" s="14">
        <f t="shared" si="13"/>
        <v>26.94778764935008</v>
      </c>
      <c r="AB43" s="14">
        <v>66950</v>
      </c>
      <c r="AC43" s="14">
        <f t="shared" si="14"/>
        <v>2.9301063503873257</v>
      </c>
      <c r="AD43" s="14">
        <v>559726</v>
      </c>
      <c r="AE43" s="14">
        <f t="shared" si="15"/>
        <v>24.496739463433848</v>
      </c>
      <c r="AF43" s="14">
        <v>19290</v>
      </c>
      <c r="AG43" s="14">
        <f t="shared" si="18"/>
        <v>0.8442382598800823</v>
      </c>
      <c r="AH43" s="14">
        <v>65103</v>
      </c>
      <c r="AI43" s="14">
        <f t="shared" si="19"/>
        <v>2.8492713029016588</v>
      </c>
      <c r="AJ43" s="15">
        <f t="shared" si="16"/>
        <v>2572031</v>
      </c>
      <c r="AK43" s="14">
        <f t="shared" si="17"/>
        <v>112.56645805068055</v>
      </c>
    </row>
    <row r="44" spans="1:37" ht="12.75">
      <c r="A44" s="9">
        <v>41</v>
      </c>
      <c r="B44" s="2" t="s">
        <v>55</v>
      </c>
      <c r="C44" s="19">
        <v>1603</v>
      </c>
      <c r="D44" s="12">
        <v>400381</v>
      </c>
      <c r="E44" s="12">
        <f t="shared" si="2"/>
        <v>249.76980661260137</v>
      </c>
      <c r="F44" s="12">
        <v>161813</v>
      </c>
      <c r="G44" s="12">
        <f t="shared" si="3"/>
        <v>100.94385527136619</v>
      </c>
      <c r="H44" s="12">
        <v>0</v>
      </c>
      <c r="I44" s="12">
        <f t="shared" si="4"/>
        <v>0</v>
      </c>
      <c r="J44" s="12">
        <v>71490</v>
      </c>
      <c r="K44" s="12">
        <f t="shared" si="5"/>
        <v>44.59762944479102</v>
      </c>
      <c r="L44" s="12">
        <v>20000</v>
      </c>
      <c r="M44" s="12">
        <f t="shared" si="6"/>
        <v>12.476606363069244</v>
      </c>
      <c r="N44" s="12">
        <v>0</v>
      </c>
      <c r="O44" s="12">
        <f t="shared" si="7"/>
        <v>0</v>
      </c>
      <c r="P44" s="12">
        <v>0</v>
      </c>
      <c r="Q44" s="12">
        <f t="shared" si="8"/>
        <v>0</v>
      </c>
      <c r="R44" s="12">
        <v>0</v>
      </c>
      <c r="S44" s="12">
        <f t="shared" si="9"/>
        <v>0</v>
      </c>
      <c r="T44" s="12">
        <v>0</v>
      </c>
      <c r="U44" s="12">
        <f t="shared" si="10"/>
        <v>0</v>
      </c>
      <c r="V44" s="12">
        <v>36220</v>
      </c>
      <c r="W44" s="12">
        <f t="shared" si="11"/>
        <v>22.595134123518402</v>
      </c>
      <c r="X44" s="12">
        <v>7070</v>
      </c>
      <c r="Y44" s="12">
        <f t="shared" si="12"/>
        <v>4.4104803493449785</v>
      </c>
      <c r="Z44" s="12">
        <v>5480</v>
      </c>
      <c r="AA44" s="12">
        <f t="shared" si="13"/>
        <v>3.4185901434809733</v>
      </c>
      <c r="AB44" s="12">
        <v>30250</v>
      </c>
      <c r="AC44" s="12">
        <f t="shared" si="14"/>
        <v>18.870867124142233</v>
      </c>
      <c r="AD44" s="12">
        <v>0</v>
      </c>
      <c r="AE44" s="12">
        <f t="shared" si="15"/>
        <v>0</v>
      </c>
      <c r="AF44" s="12">
        <v>3931</v>
      </c>
      <c r="AG44" s="12">
        <f t="shared" si="18"/>
        <v>2.45227698066126</v>
      </c>
      <c r="AH44" s="12">
        <v>1242</v>
      </c>
      <c r="AI44" s="12">
        <f t="shared" si="19"/>
        <v>0.7747972551466001</v>
      </c>
      <c r="AJ44" s="13">
        <f t="shared" si="16"/>
        <v>737877</v>
      </c>
      <c r="AK44" s="12">
        <f t="shared" si="17"/>
        <v>460.31004366812226</v>
      </c>
    </row>
    <row r="45" spans="1:37" ht="12.75">
      <c r="A45" s="9">
        <v>42</v>
      </c>
      <c r="B45" s="2" t="s">
        <v>56</v>
      </c>
      <c r="C45" s="19">
        <v>3457</v>
      </c>
      <c r="D45" s="12">
        <v>196618</v>
      </c>
      <c r="E45" s="12">
        <f t="shared" si="2"/>
        <v>56.87532542667052</v>
      </c>
      <c r="F45" s="12">
        <v>0</v>
      </c>
      <c r="G45" s="12">
        <f t="shared" si="3"/>
        <v>0</v>
      </c>
      <c r="H45" s="12">
        <v>0</v>
      </c>
      <c r="I45" s="12">
        <f t="shared" si="4"/>
        <v>0</v>
      </c>
      <c r="J45" s="12">
        <v>57042</v>
      </c>
      <c r="K45" s="12">
        <f t="shared" si="5"/>
        <v>16.500433902227364</v>
      </c>
      <c r="L45" s="12">
        <v>48185</v>
      </c>
      <c r="M45" s="12">
        <f t="shared" si="6"/>
        <v>13.938385883714203</v>
      </c>
      <c r="N45" s="12">
        <v>0</v>
      </c>
      <c r="O45" s="12">
        <f t="shared" si="7"/>
        <v>0</v>
      </c>
      <c r="P45" s="12">
        <v>2502</v>
      </c>
      <c r="Q45" s="12">
        <f t="shared" si="8"/>
        <v>0.7237489152444316</v>
      </c>
      <c r="R45" s="12">
        <v>0</v>
      </c>
      <c r="S45" s="12">
        <f t="shared" si="9"/>
        <v>0</v>
      </c>
      <c r="T45" s="12">
        <v>0</v>
      </c>
      <c r="U45" s="12">
        <f t="shared" si="10"/>
        <v>0</v>
      </c>
      <c r="V45" s="12">
        <v>43884</v>
      </c>
      <c r="W45" s="12">
        <f t="shared" si="11"/>
        <v>12.694243563783628</v>
      </c>
      <c r="X45" s="12">
        <v>0</v>
      </c>
      <c r="Y45" s="12">
        <f t="shared" si="12"/>
        <v>0</v>
      </c>
      <c r="Z45" s="12">
        <v>14957</v>
      </c>
      <c r="AA45" s="12">
        <f t="shared" si="13"/>
        <v>4.3265837431298815</v>
      </c>
      <c r="AB45" s="12">
        <v>25980</v>
      </c>
      <c r="AC45" s="12">
        <f t="shared" si="14"/>
        <v>7.515186577957767</v>
      </c>
      <c r="AD45" s="12">
        <v>1616</v>
      </c>
      <c r="AE45" s="12">
        <f t="shared" si="15"/>
        <v>0.46745733294764247</v>
      </c>
      <c r="AF45" s="12">
        <v>2268</v>
      </c>
      <c r="AG45" s="12">
        <f t="shared" si="18"/>
        <v>0.6560601677755279</v>
      </c>
      <c r="AH45" s="12">
        <v>51943</v>
      </c>
      <c r="AI45" s="12">
        <f t="shared" si="19"/>
        <v>15.025455597338732</v>
      </c>
      <c r="AJ45" s="13">
        <f t="shared" si="16"/>
        <v>444995</v>
      </c>
      <c r="AK45" s="12">
        <f t="shared" si="17"/>
        <v>128.7228811107897</v>
      </c>
    </row>
    <row r="46" spans="1:37" ht="12.75">
      <c r="A46" s="9">
        <v>43</v>
      </c>
      <c r="B46" s="2" t="s">
        <v>57</v>
      </c>
      <c r="C46" s="19">
        <v>4198</v>
      </c>
      <c r="D46" s="12">
        <v>233387</v>
      </c>
      <c r="E46" s="12">
        <f t="shared" si="2"/>
        <v>55.594807050976655</v>
      </c>
      <c r="F46" s="12">
        <v>0</v>
      </c>
      <c r="G46" s="12">
        <f t="shared" si="3"/>
        <v>0</v>
      </c>
      <c r="H46" s="12">
        <v>0</v>
      </c>
      <c r="I46" s="12">
        <f t="shared" si="4"/>
        <v>0</v>
      </c>
      <c r="J46" s="12">
        <v>127893</v>
      </c>
      <c r="K46" s="12">
        <f t="shared" si="5"/>
        <v>30.46522153406384</v>
      </c>
      <c r="L46" s="12">
        <v>60619</v>
      </c>
      <c r="M46" s="12">
        <f t="shared" si="6"/>
        <v>14.439971414959505</v>
      </c>
      <c r="N46" s="12">
        <v>0</v>
      </c>
      <c r="O46" s="12">
        <f t="shared" si="7"/>
        <v>0</v>
      </c>
      <c r="P46" s="12">
        <v>20194</v>
      </c>
      <c r="Q46" s="12">
        <f t="shared" si="8"/>
        <v>4.810385898046689</v>
      </c>
      <c r="R46" s="12">
        <v>0</v>
      </c>
      <c r="S46" s="12">
        <f t="shared" si="9"/>
        <v>0</v>
      </c>
      <c r="T46" s="12">
        <v>0</v>
      </c>
      <c r="U46" s="12">
        <f t="shared" si="10"/>
        <v>0</v>
      </c>
      <c r="V46" s="12">
        <v>51496</v>
      </c>
      <c r="W46" s="12">
        <f t="shared" si="11"/>
        <v>12.266793711291092</v>
      </c>
      <c r="X46" s="12">
        <v>16064</v>
      </c>
      <c r="Y46" s="12">
        <f t="shared" si="12"/>
        <v>3.826584087660791</v>
      </c>
      <c r="Z46" s="12">
        <v>8107</v>
      </c>
      <c r="AA46" s="12">
        <f t="shared" si="13"/>
        <v>1.9311576941400668</v>
      </c>
      <c r="AB46" s="12">
        <v>22772</v>
      </c>
      <c r="AC46" s="12">
        <f t="shared" si="14"/>
        <v>5.42448785135779</v>
      </c>
      <c r="AD46" s="12">
        <v>4355</v>
      </c>
      <c r="AE46" s="12">
        <f t="shared" si="15"/>
        <v>1.0373987613149118</v>
      </c>
      <c r="AF46" s="12">
        <v>2229</v>
      </c>
      <c r="AG46" s="12">
        <f t="shared" si="18"/>
        <v>0.5309671272034302</v>
      </c>
      <c r="AH46" s="12">
        <v>78216</v>
      </c>
      <c r="AI46" s="12">
        <f t="shared" si="19"/>
        <v>18.631729394949975</v>
      </c>
      <c r="AJ46" s="13">
        <f t="shared" si="16"/>
        <v>625332</v>
      </c>
      <c r="AK46" s="12">
        <f t="shared" si="17"/>
        <v>148.95950452596475</v>
      </c>
    </row>
    <row r="47" spans="1:37" ht="12.75">
      <c r="A47" s="9">
        <v>44</v>
      </c>
      <c r="B47" s="2" t="s">
        <v>58</v>
      </c>
      <c r="C47" s="19">
        <v>8802</v>
      </c>
      <c r="D47" s="12">
        <v>296408</v>
      </c>
      <c r="E47" s="12">
        <f t="shared" si="2"/>
        <v>33.67507384685299</v>
      </c>
      <c r="F47" s="12">
        <v>0</v>
      </c>
      <c r="G47" s="12">
        <f t="shared" si="3"/>
        <v>0</v>
      </c>
      <c r="H47" s="12">
        <v>88166</v>
      </c>
      <c r="I47" s="12">
        <f t="shared" si="4"/>
        <v>10.016587139286527</v>
      </c>
      <c r="J47" s="12">
        <v>430942</v>
      </c>
      <c r="K47" s="12">
        <f t="shared" si="5"/>
        <v>48.95955464667121</v>
      </c>
      <c r="L47" s="12">
        <v>0</v>
      </c>
      <c r="M47" s="12">
        <f t="shared" si="6"/>
        <v>0</v>
      </c>
      <c r="N47" s="12">
        <v>0</v>
      </c>
      <c r="O47" s="12">
        <f t="shared" si="7"/>
        <v>0</v>
      </c>
      <c r="P47" s="12">
        <v>0</v>
      </c>
      <c r="Q47" s="12">
        <f t="shared" si="8"/>
        <v>0</v>
      </c>
      <c r="R47" s="12">
        <v>0</v>
      </c>
      <c r="S47" s="12">
        <f t="shared" si="9"/>
        <v>0</v>
      </c>
      <c r="T47" s="12">
        <v>0</v>
      </c>
      <c r="U47" s="12">
        <f t="shared" si="10"/>
        <v>0</v>
      </c>
      <c r="V47" s="12">
        <v>155830</v>
      </c>
      <c r="W47" s="12">
        <f t="shared" si="11"/>
        <v>17.70393092478982</v>
      </c>
      <c r="X47" s="12">
        <v>10594</v>
      </c>
      <c r="Y47" s="12">
        <f t="shared" si="12"/>
        <v>1.2035900931606454</v>
      </c>
      <c r="Z47" s="12">
        <v>19889</v>
      </c>
      <c r="AA47" s="12">
        <f t="shared" si="13"/>
        <v>2.2596000908884344</v>
      </c>
      <c r="AB47" s="12">
        <v>25007</v>
      </c>
      <c r="AC47" s="12">
        <f t="shared" si="14"/>
        <v>2.8410588502613043</v>
      </c>
      <c r="AD47" s="12">
        <v>6198</v>
      </c>
      <c r="AE47" s="12">
        <f t="shared" si="15"/>
        <v>0.7041581458759373</v>
      </c>
      <c r="AF47" s="12">
        <v>13615</v>
      </c>
      <c r="AG47" s="12">
        <f t="shared" si="18"/>
        <v>1.546807543740059</v>
      </c>
      <c r="AH47" s="12">
        <v>156295</v>
      </c>
      <c r="AI47" s="12">
        <f t="shared" si="19"/>
        <v>17.756759827311974</v>
      </c>
      <c r="AJ47" s="13">
        <f t="shared" si="16"/>
        <v>1202944</v>
      </c>
      <c r="AK47" s="12">
        <f t="shared" si="17"/>
        <v>136.6671211088389</v>
      </c>
    </row>
    <row r="48" spans="1:37" ht="12.75">
      <c r="A48" s="10">
        <v>45</v>
      </c>
      <c r="B48" s="3" t="s">
        <v>59</v>
      </c>
      <c r="C48" s="20">
        <v>9719</v>
      </c>
      <c r="D48" s="14">
        <v>1728303</v>
      </c>
      <c r="E48" s="14">
        <f t="shared" si="2"/>
        <v>177.8272456013993</v>
      </c>
      <c r="F48" s="14">
        <v>26926</v>
      </c>
      <c r="G48" s="14">
        <f t="shared" si="3"/>
        <v>2.770449634736084</v>
      </c>
      <c r="H48" s="14">
        <v>0</v>
      </c>
      <c r="I48" s="14">
        <f t="shared" si="4"/>
        <v>0</v>
      </c>
      <c r="J48" s="14">
        <v>612899</v>
      </c>
      <c r="K48" s="14">
        <f t="shared" si="5"/>
        <v>63.061940528860994</v>
      </c>
      <c r="L48" s="14">
        <v>0</v>
      </c>
      <c r="M48" s="14">
        <f t="shared" si="6"/>
        <v>0</v>
      </c>
      <c r="N48" s="14">
        <v>0</v>
      </c>
      <c r="O48" s="14">
        <f t="shared" si="7"/>
        <v>0</v>
      </c>
      <c r="P48" s="14">
        <v>0</v>
      </c>
      <c r="Q48" s="14">
        <f t="shared" si="8"/>
        <v>0</v>
      </c>
      <c r="R48" s="14">
        <v>0</v>
      </c>
      <c r="S48" s="14">
        <f t="shared" si="9"/>
        <v>0</v>
      </c>
      <c r="T48" s="14">
        <v>0</v>
      </c>
      <c r="U48" s="14">
        <f t="shared" si="10"/>
        <v>0</v>
      </c>
      <c r="V48" s="14">
        <v>158391</v>
      </c>
      <c r="W48" s="14">
        <f t="shared" si="11"/>
        <v>16.29704702129849</v>
      </c>
      <c r="X48" s="14">
        <v>43615</v>
      </c>
      <c r="Y48" s="14">
        <f t="shared" si="12"/>
        <v>4.487601605103405</v>
      </c>
      <c r="Z48" s="14">
        <v>134304</v>
      </c>
      <c r="AA48" s="14">
        <f t="shared" si="13"/>
        <v>13.818705628151044</v>
      </c>
      <c r="AB48" s="14">
        <v>0</v>
      </c>
      <c r="AC48" s="14">
        <f t="shared" si="14"/>
        <v>0</v>
      </c>
      <c r="AD48" s="14">
        <v>570426</v>
      </c>
      <c r="AE48" s="14">
        <f t="shared" si="15"/>
        <v>58.69184072435436</v>
      </c>
      <c r="AF48" s="14">
        <v>28123</v>
      </c>
      <c r="AG48" s="14">
        <f t="shared" si="18"/>
        <v>2.893610453750386</v>
      </c>
      <c r="AH48" s="14">
        <v>255351</v>
      </c>
      <c r="AI48" s="14">
        <f t="shared" si="19"/>
        <v>26.273382035188806</v>
      </c>
      <c r="AJ48" s="15">
        <f t="shared" si="16"/>
        <v>3558338</v>
      </c>
      <c r="AK48" s="14">
        <f t="shared" si="17"/>
        <v>366.12182323284287</v>
      </c>
    </row>
    <row r="49" spans="1:37" ht="12.75">
      <c r="A49" s="9">
        <v>46</v>
      </c>
      <c r="B49" s="2" t="s">
        <v>60</v>
      </c>
      <c r="C49" s="19">
        <v>1364</v>
      </c>
      <c r="D49" s="12">
        <v>408220</v>
      </c>
      <c r="E49" s="12">
        <f t="shared" si="2"/>
        <v>299.28152492668625</v>
      </c>
      <c r="F49" s="12">
        <v>0</v>
      </c>
      <c r="G49" s="12">
        <f t="shared" si="3"/>
        <v>0</v>
      </c>
      <c r="H49" s="12">
        <v>26607</v>
      </c>
      <c r="I49" s="12">
        <f t="shared" si="4"/>
        <v>19.50659824046921</v>
      </c>
      <c r="J49" s="12">
        <v>21243</v>
      </c>
      <c r="K49" s="12">
        <f t="shared" si="5"/>
        <v>15.574046920821115</v>
      </c>
      <c r="L49" s="12"/>
      <c r="M49" s="12">
        <f t="shared" si="6"/>
        <v>0</v>
      </c>
      <c r="N49" s="12">
        <v>0</v>
      </c>
      <c r="O49" s="12">
        <f t="shared" si="7"/>
        <v>0</v>
      </c>
      <c r="P49" s="12">
        <v>0</v>
      </c>
      <c r="Q49" s="12">
        <f t="shared" si="8"/>
        <v>0</v>
      </c>
      <c r="R49" s="12">
        <v>0</v>
      </c>
      <c r="S49" s="12">
        <f t="shared" si="9"/>
        <v>0</v>
      </c>
      <c r="T49" s="12">
        <v>0</v>
      </c>
      <c r="U49" s="12">
        <f t="shared" si="10"/>
        <v>0</v>
      </c>
      <c r="V49" s="12">
        <v>14153</v>
      </c>
      <c r="W49" s="12">
        <f t="shared" si="11"/>
        <v>10.376099706744869</v>
      </c>
      <c r="X49" s="12">
        <v>0</v>
      </c>
      <c r="Y49" s="12">
        <f t="shared" si="12"/>
        <v>0</v>
      </c>
      <c r="Z49" s="12">
        <v>56686</v>
      </c>
      <c r="AA49" s="12">
        <f t="shared" si="13"/>
        <v>41.558651026392965</v>
      </c>
      <c r="AB49" s="12">
        <v>24730</v>
      </c>
      <c r="AC49" s="12">
        <f t="shared" si="14"/>
        <v>18.13049853372434</v>
      </c>
      <c r="AD49" s="12">
        <v>0</v>
      </c>
      <c r="AE49" s="12">
        <f t="shared" si="15"/>
        <v>0</v>
      </c>
      <c r="AF49" s="12">
        <v>0</v>
      </c>
      <c r="AG49" s="12">
        <f t="shared" si="18"/>
        <v>0</v>
      </c>
      <c r="AH49" s="12">
        <v>20259</v>
      </c>
      <c r="AI49" s="12">
        <f t="shared" si="19"/>
        <v>14.852639296187684</v>
      </c>
      <c r="AJ49" s="13">
        <f t="shared" si="16"/>
        <v>571898</v>
      </c>
      <c r="AK49" s="12">
        <f t="shared" si="17"/>
        <v>419.28005865102637</v>
      </c>
    </row>
    <row r="50" spans="1:37" ht="12.75">
      <c r="A50" s="9">
        <v>47</v>
      </c>
      <c r="B50" s="2" t="s">
        <v>61</v>
      </c>
      <c r="C50" s="19">
        <v>4022</v>
      </c>
      <c r="D50" s="12">
        <v>324681</v>
      </c>
      <c r="E50" s="12">
        <f t="shared" si="2"/>
        <v>80.72625559423173</v>
      </c>
      <c r="F50" s="12">
        <v>0</v>
      </c>
      <c r="G50" s="12">
        <f t="shared" si="3"/>
        <v>0</v>
      </c>
      <c r="H50" s="12">
        <v>0</v>
      </c>
      <c r="I50" s="12">
        <f t="shared" si="4"/>
        <v>0</v>
      </c>
      <c r="J50" s="12">
        <v>339323</v>
      </c>
      <c r="K50" s="12">
        <f t="shared" si="5"/>
        <v>84.36673296867231</v>
      </c>
      <c r="L50" s="12">
        <v>39350</v>
      </c>
      <c r="M50" s="12">
        <f t="shared" si="6"/>
        <v>9.783689706613625</v>
      </c>
      <c r="N50" s="12">
        <v>0</v>
      </c>
      <c r="O50" s="12">
        <f t="shared" si="7"/>
        <v>0</v>
      </c>
      <c r="P50" s="12">
        <v>0</v>
      </c>
      <c r="Q50" s="12">
        <f t="shared" si="8"/>
        <v>0</v>
      </c>
      <c r="R50" s="12">
        <v>0</v>
      </c>
      <c r="S50" s="12">
        <f t="shared" si="9"/>
        <v>0</v>
      </c>
      <c r="T50" s="12">
        <v>0</v>
      </c>
      <c r="U50" s="12">
        <f t="shared" si="10"/>
        <v>0</v>
      </c>
      <c r="V50" s="12">
        <v>70902</v>
      </c>
      <c r="W50" s="12">
        <f t="shared" si="11"/>
        <v>17.628543013426157</v>
      </c>
      <c r="X50" s="12">
        <v>4000</v>
      </c>
      <c r="Y50" s="12">
        <f t="shared" si="12"/>
        <v>0.9945300845350572</v>
      </c>
      <c r="Z50" s="12">
        <v>22070</v>
      </c>
      <c r="AA50" s="12">
        <f t="shared" si="13"/>
        <v>5.487319741422178</v>
      </c>
      <c r="AB50" s="12">
        <v>24610</v>
      </c>
      <c r="AC50" s="12">
        <f t="shared" si="14"/>
        <v>6.1188463451019395</v>
      </c>
      <c r="AD50" s="12">
        <v>50339</v>
      </c>
      <c r="AE50" s="12">
        <f t="shared" si="15"/>
        <v>12.515912481352562</v>
      </c>
      <c r="AF50" s="12">
        <v>9459</v>
      </c>
      <c r="AG50" s="12">
        <f t="shared" si="18"/>
        <v>2.3518150174042765</v>
      </c>
      <c r="AH50" s="12">
        <v>41081</v>
      </c>
      <c r="AI50" s="12">
        <f t="shared" si="19"/>
        <v>10.214072600696172</v>
      </c>
      <c r="AJ50" s="13">
        <f t="shared" si="16"/>
        <v>925815</v>
      </c>
      <c r="AK50" s="12">
        <f t="shared" si="17"/>
        <v>230.187717553456</v>
      </c>
    </row>
    <row r="51" spans="1:37" ht="12.75">
      <c r="A51" s="9">
        <v>48</v>
      </c>
      <c r="B51" s="2" t="s">
        <v>62</v>
      </c>
      <c r="C51" s="19">
        <v>6466</v>
      </c>
      <c r="D51" s="12">
        <v>554823</v>
      </c>
      <c r="E51" s="12">
        <f t="shared" si="2"/>
        <v>85.8062171357872</v>
      </c>
      <c r="F51" s="12">
        <v>0</v>
      </c>
      <c r="G51" s="12">
        <f t="shared" si="3"/>
        <v>0</v>
      </c>
      <c r="H51" s="12">
        <v>0</v>
      </c>
      <c r="I51" s="12">
        <f t="shared" si="4"/>
        <v>0</v>
      </c>
      <c r="J51" s="12">
        <v>0</v>
      </c>
      <c r="K51" s="12">
        <f t="shared" si="5"/>
        <v>0</v>
      </c>
      <c r="L51" s="12">
        <v>0</v>
      </c>
      <c r="M51" s="12">
        <f t="shared" si="6"/>
        <v>0</v>
      </c>
      <c r="N51" s="12">
        <v>0</v>
      </c>
      <c r="O51" s="12">
        <f t="shared" si="7"/>
        <v>0</v>
      </c>
      <c r="P51" s="12">
        <v>0</v>
      </c>
      <c r="Q51" s="12">
        <f t="shared" si="8"/>
        <v>0</v>
      </c>
      <c r="R51" s="12">
        <v>0</v>
      </c>
      <c r="S51" s="12">
        <f t="shared" si="9"/>
        <v>0</v>
      </c>
      <c r="T51" s="12">
        <v>0</v>
      </c>
      <c r="U51" s="12">
        <f t="shared" si="10"/>
        <v>0</v>
      </c>
      <c r="V51" s="12">
        <v>47986</v>
      </c>
      <c r="W51" s="12">
        <f t="shared" si="11"/>
        <v>7.421280544386019</v>
      </c>
      <c r="X51" s="12">
        <v>0</v>
      </c>
      <c r="Y51" s="12">
        <f t="shared" si="12"/>
        <v>0</v>
      </c>
      <c r="Z51" s="12">
        <v>188416</v>
      </c>
      <c r="AA51" s="12">
        <f t="shared" si="13"/>
        <v>29.139498917414166</v>
      </c>
      <c r="AB51" s="12">
        <v>48418</v>
      </c>
      <c r="AC51" s="12">
        <f t="shared" si="14"/>
        <v>7.488091555830498</v>
      </c>
      <c r="AD51" s="12">
        <v>0</v>
      </c>
      <c r="AE51" s="12">
        <f t="shared" si="15"/>
        <v>0</v>
      </c>
      <c r="AF51" s="12">
        <v>8933</v>
      </c>
      <c r="AG51" s="12">
        <f t="shared" si="18"/>
        <v>1.3815341787813176</v>
      </c>
      <c r="AH51" s="12">
        <v>71521</v>
      </c>
      <c r="AI51" s="12">
        <f t="shared" si="19"/>
        <v>11.061088772038355</v>
      </c>
      <c r="AJ51" s="13">
        <f t="shared" si="16"/>
        <v>920097</v>
      </c>
      <c r="AK51" s="12">
        <f t="shared" si="17"/>
        <v>142.29771110423755</v>
      </c>
    </row>
    <row r="52" spans="1:37" ht="12.75">
      <c r="A52" s="9">
        <v>49</v>
      </c>
      <c r="B52" s="2" t="s">
        <v>63</v>
      </c>
      <c r="C52" s="19">
        <v>15162</v>
      </c>
      <c r="D52" s="12">
        <v>197812</v>
      </c>
      <c r="E52" s="12">
        <f t="shared" si="2"/>
        <v>13.046563777865718</v>
      </c>
      <c r="F52" s="12">
        <v>0</v>
      </c>
      <c r="G52" s="12">
        <f t="shared" si="3"/>
        <v>0</v>
      </c>
      <c r="H52" s="12">
        <v>0</v>
      </c>
      <c r="I52" s="12">
        <f t="shared" si="4"/>
        <v>0</v>
      </c>
      <c r="J52" s="12">
        <v>0</v>
      </c>
      <c r="K52" s="12">
        <f t="shared" si="5"/>
        <v>0</v>
      </c>
      <c r="L52" s="12">
        <v>0</v>
      </c>
      <c r="M52" s="12">
        <f t="shared" si="6"/>
        <v>0</v>
      </c>
      <c r="N52" s="12">
        <v>0</v>
      </c>
      <c r="O52" s="12">
        <f t="shared" si="7"/>
        <v>0</v>
      </c>
      <c r="P52" s="12">
        <v>0</v>
      </c>
      <c r="Q52" s="12">
        <f t="shared" si="8"/>
        <v>0</v>
      </c>
      <c r="R52" s="12">
        <v>2250</v>
      </c>
      <c r="S52" s="12">
        <f t="shared" si="9"/>
        <v>0.148397309062129</v>
      </c>
      <c r="T52" s="12">
        <v>0</v>
      </c>
      <c r="U52" s="12">
        <f t="shared" si="10"/>
        <v>0</v>
      </c>
      <c r="V52" s="12">
        <v>0</v>
      </c>
      <c r="W52" s="12">
        <f t="shared" si="11"/>
        <v>0</v>
      </c>
      <c r="X52" s="12">
        <v>0</v>
      </c>
      <c r="Y52" s="12">
        <f t="shared" si="12"/>
        <v>0</v>
      </c>
      <c r="Z52" s="12">
        <v>200622</v>
      </c>
      <c r="AA52" s="12">
        <f t="shared" si="13"/>
        <v>13.23189552829442</v>
      </c>
      <c r="AB52" s="12">
        <v>41513</v>
      </c>
      <c r="AC52" s="12">
        <f t="shared" si="14"/>
        <v>2.737963329376072</v>
      </c>
      <c r="AD52" s="12">
        <v>0</v>
      </c>
      <c r="AE52" s="12">
        <f t="shared" si="15"/>
        <v>0</v>
      </c>
      <c r="AF52" s="12">
        <v>22125</v>
      </c>
      <c r="AG52" s="12">
        <f t="shared" si="18"/>
        <v>1.459240205777602</v>
      </c>
      <c r="AH52" s="12">
        <v>36166</v>
      </c>
      <c r="AI52" s="12">
        <f t="shared" si="19"/>
        <v>2.38530536868487</v>
      </c>
      <c r="AJ52" s="13">
        <f t="shared" si="16"/>
        <v>500488</v>
      </c>
      <c r="AK52" s="12">
        <f t="shared" si="17"/>
        <v>33.00936551906081</v>
      </c>
    </row>
    <row r="53" spans="1:37" ht="12.75">
      <c r="A53" s="10">
        <v>50</v>
      </c>
      <c r="B53" s="3" t="s">
        <v>64</v>
      </c>
      <c r="C53" s="20">
        <v>8535</v>
      </c>
      <c r="D53" s="14">
        <v>899471</v>
      </c>
      <c r="E53" s="14">
        <f t="shared" si="2"/>
        <v>105.38617457527826</v>
      </c>
      <c r="F53" s="14">
        <v>0</v>
      </c>
      <c r="G53" s="14">
        <f t="shared" si="3"/>
        <v>0</v>
      </c>
      <c r="H53" s="14">
        <v>0</v>
      </c>
      <c r="I53" s="14">
        <f t="shared" si="4"/>
        <v>0</v>
      </c>
      <c r="J53" s="14">
        <v>29572</v>
      </c>
      <c r="K53" s="14">
        <f t="shared" si="5"/>
        <v>3.4647920328060926</v>
      </c>
      <c r="L53" s="14">
        <v>189507</v>
      </c>
      <c r="M53" s="14">
        <f t="shared" si="6"/>
        <v>22.203514938488578</v>
      </c>
      <c r="N53" s="14">
        <v>0</v>
      </c>
      <c r="O53" s="14">
        <f t="shared" si="7"/>
        <v>0</v>
      </c>
      <c r="P53" s="14">
        <v>0</v>
      </c>
      <c r="Q53" s="14">
        <f t="shared" si="8"/>
        <v>0</v>
      </c>
      <c r="R53" s="14">
        <v>0</v>
      </c>
      <c r="S53" s="14">
        <f t="shared" si="9"/>
        <v>0</v>
      </c>
      <c r="T53" s="14">
        <v>0</v>
      </c>
      <c r="U53" s="14">
        <f t="shared" si="10"/>
        <v>0</v>
      </c>
      <c r="V53" s="14">
        <v>9663</v>
      </c>
      <c r="W53" s="14">
        <f t="shared" si="11"/>
        <v>1.1321616871704745</v>
      </c>
      <c r="X53" s="14">
        <v>64080</v>
      </c>
      <c r="Y53" s="14">
        <f t="shared" si="12"/>
        <v>7.507908611599297</v>
      </c>
      <c r="Z53" s="14">
        <v>116022</v>
      </c>
      <c r="AA53" s="14">
        <f t="shared" si="13"/>
        <v>13.593673110720562</v>
      </c>
      <c r="AB53" s="14">
        <v>37254</v>
      </c>
      <c r="AC53" s="14">
        <f t="shared" si="14"/>
        <v>4.364850615114236</v>
      </c>
      <c r="AD53" s="14">
        <v>366156</v>
      </c>
      <c r="AE53" s="14">
        <f t="shared" si="15"/>
        <v>42.900527240773286</v>
      </c>
      <c r="AF53" s="14">
        <v>208</v>
      </c>
      <c r="AG53" s="14">
        <f t="shared" si="18"/>
        <v>0.024370240187463386</v>
      </c>
      <c r="AH53" s="14">
        <v>48325</v>
      </c>
      <c r="AI53" s="14">
        <f t="shared" si="19"/>
        <v>5.661980082015232</v>
      </c>
      <c r="AJ53" s="15">
        <f t="shared" si="16"/>
        <v>1760258</v>
      </c>
      <c r="AK53" s="14">
        <f t="shared" si="17"/>
        <v>206.2399531341535</v>
      </c>
    </row>
    <row r="54" spans="1:37" ht="12.75">
      <c r="A54" s="9">
        <v>51</v>
      </c>
      <c r="B54" s="2" t="s">
        <v>65</v>
      </c>
      <c r="C54" s="19">
        <v>10123</v>
      </c>
      <c r="D54" s="12">
        <v>485153</v>
      </c>
      <c r="E54" s="12">
        <f t="shared" si="2"/>
        <v>47.92581250617406</v>
      </c>
      <c r="F54" s="12">
        <v>0</v>
      </c>
      <c r="G54" s="12">
        <f t="shared" si="3"/>
        <v>0</v>
      </c>
      <c r="H54" s="12">
        <v>0</v>
      </c>
      <c r="I54" s="12">
        <f t="shared" si="4"/>
        <v>0</v>
      </c>
      <c r="J54" s="12">
        <v>389399</v>
      </c>
      <c r="K54" s="12">
        <f t="shared" si="5"/>
        <v>38.466758865948826</v>
      </c>
      <c r="L54" s="12">
        <v>0</v>
      </c>
      <c r="M54" s="12">
        <f t="shared" si="6"/>
        <v>0</v>
      </c>
      <c r="N54" s="12">
        <v>0</v>
      </c>
      <c r="O54" s="12">
        <f t="shared" si="7"/>
        <v>0</v>
      </c>
      <c r="P54" s="12">
        <v>28611</v>
      </c>
      <c r="Q54" s="12">
        <f t="shared" si="8"/>
        <v>2.826336066383483</v>
      </c>
      <c r="R54" s="12">
        <v>0</v>
      </c>
      <c r="S54" s="12">
        <f t="shared" si="9"/>
        <v>0</v>
      </c>
      <c r="T54" s="12">
        <v>0</v>
      </c>
      <c r="U54" s="12">
        <f t="shared" si="10"/>
        <v>0</v>
      </c>
      <c r="V54" s="12">
        <v>149900</v>
      </c>
      <c r="W54" s="12">
        <f t="shared" si="11"/>
        <v>14.807863281635878</v>
      </c>
      <c r="X54" s="12">
        <v>1501</v>
      </c>
      <c r="Y54" s="12">
        <f t="shared" si="12"/>
        <v>0.1482762027067075</v>
      </c>
      <c r="Z54" s="12">
        <v>15123</v>
      </c>
      <c r="AA54" s="12">
        <f t="shared" si="13"/>
        <v>1.4939247258717772</v>
      </c>
      <c r="AB54" s="12">
        <v>26250</v>
      </c>
      <c r="AC54" s="12">
        <f t="shared" si="14"/>
        <v>2.59310481082683</v>
      </c>
      <c r="AD54" s="12">
        <v>17943</v>
      </c>
      <c r="AE54" s="12">
        <f t="shared" si="15"/>
        <v>1.7724982712634594</v>
      </c>
      <c r="AF54" s="12">
        <v>10626</v>
      </c>
      <c r="AG54" s="12">
        <f t="shared" si="18"/>
        <v>1.0496888274227008</v>
      </c>
      <c r="AH54" s="12">
        <v>53505</v>
      </c>
      <c r="AI54" s="12">
        <f t="shared" si="19"/>
        <v>5.285488491553887</v>
      </c>
      <c r="AJ54" s="13">
        <f t="shared" si="16"/>
        <v>1178011</v>
      </c>
      <c r="AK54" s="12">
        <f t="shared" si="17"/>
        <v>116.3697520497876</v>
      </c>
    </row>
    <row r="55" spans="1:37" ht="12.75">
      <c r="A55" s="9">
        <v>52</v>
      </c>
      <c r="B55" s="2" t="s">
        <v>66</v>
      </c>
      <c r="C55" s="19">
        <v>35620</v>
      </c>
      <c r="D55" s="12">
        <v>990908</v>
      </c>
      <c r="E55" s="12">
        <f t="shared" si="2"/>
        <v>27.81886580572712</v>
      </c>
      <c r="F55" s="12">
        <v>26177</v>
      </c>
      <c r="G55" s="12">
        <f t="shared" si="3"/>
        <v>0.7348961257720382</v>
      </c>
      <c r="H55" s="12">
        <v>0</v>
      </c>
      <c r="I55" s="12">
        <f t="shared" si="4"/>
        <v>0</v>
      </c>
      <c r="J55" s="12">
        <v>2098592</v>
      </c>
      <c r="K55" s="12">
        <f t="shared" si="5"/>
        <v>58.91611454239192</v>
      </c>
      <c r="L55" s="12">
        <v>692452</v>
      </c>
      <c r="M55" s="12">
        <f t="shared" si="6"/>
        <v>19.439977540707467</v>
      </c>
      <c r="N55" s="12">
        <v>0</v>
      </c>
      <c r="O55" s="12">
        <f t="shared" si="7"/>
        <v>0</v>
      </c>
      <c r="P55" s="12">
        <v>29458</v>
      </c>
      <c r="Q55" s="12">
        <f t="shared" si="8"/>
        <v>0.827007299270073</v>
      </c>
      <c r="R55" s="12">
        <v>0</v>
      </c>
      <c r="S55" s="12">
        <f t="shared" si="9"/>
        <v>0</v>
      </c>
      <c r="T55" s="12">
        <v>0</v>
      </c>
      <c r="U55" s="12">
        <f t="shared" si="10"/>
        <v>0</v>
      </c>
      <c r="V55" s="12">
        <v>185678</v>
      </c>
      <c r="W55" s="12">
        <f t="shared" si="11"/>
        <v>5.212745648512072</v>
      </c>
      <c r="X55" s="12">
        <v>10866</v>
      </c>
      <c r="Y55" s="12">
        <f t="shared" si="12"/>
        <v>0.30505334081976415</v>
      </c>
      <c r="Z55" s="12">
        <v>292038</v>
      </c>
      <c r="AA55" s="12">
        <f t="shared" si="13"/>
        <v>8.198708590679393</v>
      </c>
      <c r="AB55" s="12">
        <v>27999</v>
      </c>
      <c r="AC55" s="12">
        <f t="shared" si="14"/>
        <v>0.7860471645143178</v>
      </c>
      <c r="AD55" s="12">
        <v>0</v>
      </c>
      <c r="AE55" s="12">
        <f t="shared" si="15"/>
        <v>0</v>
      </c>
      <c r="AF55" s="12">
        <v>47228</v>
      </c>
      <c r="AG55" s="12">
        <f t="shared" si="18"/>
        <v>1.3258843346434588</v>
      </c>
      <c r="AH55" s="12">
        <v>600129</v>
      </c>
      <c r="AI55" s="12">
        <f t="shared" si="19"/>
        <v>16.848090960134755</v>
      </c>
      <c r="AJ55" s="13">
        <f t="shared" si="16"/>
        <v>5001525</v>
      </c>
      <c r="AK55" s="12">
        <f t="shared" si="17"/>
        <v>140.4133913531724</v>
      </c>
    </row>
    <row r="56" spans="1:37" ht="12.75">
      <c r="A56" s="9">
        <v>53</v>
      </c>
      <c r="B56" s="2" t="s">
        <v>67</v>
      </c>
      <c r="C56" s="19">
        <v>18563</v>
      </c>
      <c r="D56" s="12">
        <v>254020</v>
      </c>
      <c r="E56" s="12">
        <f t="shared" si="2"/>
        <v>13.68421052631579</v>
      </c>
      <c r="F56" s="12">
        <v>0</v>
      </c>
      <c r="G56" s="12">
        <f t="shared" si="3"/>
        <v>0</v>
      </c>
      <c r="H56" s="12">
        <v>0</v>
      </c>
      <c r="I56" s="12">
        <f t="shared" si="4"/>
        <v>0</v>
      </c>
      <c r="J56" s="12">
        <v>184663</v>
      </c>
      <c r="K56" s="12">
        <f t="shared" si="5"/>
        <v>9.947907127080752</v>
      </c>
      <c r="L56" s="12">
        <v>159362</v>
      </c>
      <c r="M56" s="12">
        <f t="shared" si="6"/>
        <v>8.58492700533319</v>
      </c>
      <c r="N56" s="12">
        <v>0</v>
      </c>
      <c r="O56" s="12">
        <f t="shared" si="7"/>
        <v>0</v>
      </c>
      <c r="P56" s="12">
        <v>0</v>
      </c>
      <c r="Q56" s="12">
        <f t="shared" si="8"/>
        <v>0</v>
      </c>
      <c r="R56" s="12">
        <v>0</v>
      </c>
      <c r="S56" s="12">
        <f t="shared" si="9"/>
        <v>0</v>
      </c>
      <c r="T56" s="12">
        <v>0</v>
      </c>
      <c r="U56" s="12">
        <f t="shared" si="10"/>
        <v>0</v>
      </c>
      <c r="V56" s="12">
        <v>766192</v>
      </c>
      <c r="W56" s="12">
        <f t="shared" si="11"/>
        <v>41.27522490976674</v>
      </c>
      <c r="X56" s="12">
        <v>0</v>
      </c>
      <c r="Y56" s="12">
        <f t="shared" si="12"/>
        <v>0</v>
      </c>
      <c r="Z56" s="12">
        <v>154419</v>
      </c>
      <c r="AA56" s="12">
        <f t="shared" si="13"/>
        <v>8.318644615633248</v>
      </c>
      <c r="AB56" s="12">
        <v>31441</v>
      </c>
      <c r="AC56" s="12">
        <f t="shared" si="14"/>
        <v>1.6937456230135215</v>
      </c>
      <c r="AD56" s="12">
        <v>22734</v>
      </c>
      <c r="AE56" s="12">
        <f t="shared" si="15"/>
        <v>1.2246942843290416</v>
      </c>
      <c r="AF56" s="12">
        <v>15658</v>
      </c>
      <c r="AG56" s="12">
        <f t="shared" si="18"/>
        <v>0.8435058988310079</v>
      </c>
      <c r="AH56" s="12">
        <v>64586</v>
      </c>
      <c r="AI56" s="12">
        <f t="shared" si="19"/>
        <v>3.4792867532187683</v>
      </c>
      <c r="AJ56" s="13">
        <f t="shared" si="16"/>
        <v>1653075</v>
      </c>
      <c r="AK56" s="12">
        <f t="shared" si="17"/>
        <v>89.05214674352206</v>
      </c>
    </row>
    <row r="57" spans="1:37" ht="12.75">
      <c r="A57" s="9">
        <v>54</v>
      </c>
      <c r="B57" s="2" t="s">
        <v>68</v>
      </c>
      <c r="C57" s="19">
        <v>894</v>
      </c>
      <c r="D57" s="12">
        <v>193309</v>
      </c>
      <c r="E57" s="12">
        <f t="shared" si="2"/>
        <v>216.22930648769574</v>
      </c>
      <c r="F57" s="12">
        <v>0</v>
      </c>
      <c r="G57" s="12">
        <f t="shared" si="3"/>
        <v>0</v>
      </c>
      <c r="H57" s="12">
        <v>0</v>
      </c>
      <c r="I57" s="12">
        <f t="shared" si="4"/>
        <v>0</v>
      </c>
      <c r="J57" s="12">
        <v>7865</v>
      </c>
      <c r="K57" s="12">
        <f t="shared" si="5"/>
        <v>8.797539149888143</v>
      </c>
      <c r="L57" s="12">
        <v>18677</v>
      </c>
      <c r="M57" s="12">
        <f t="shared" si="6"/>
        <v>20.89149888143177</v>
      </c>
      <c r="N57" s="12">
        <v>0</v>
      </c>
      <c r="O57" s="12">
        <f t="shared" si="7"/>
        <v>0</v>
      </c>
      <c r="P57" s="12">
        <v>0</v>
      </c>
      <c r="Q57" s="12">
        <f t="shared" si="8"/>
        <v>0</v>
      </c>
      <c r="R57" s="12">
        <v>0</v>
      </c>
      <c r="S57" s="12">
        <f t="shared" si="9"/>
        <v>0</v>
      </c>
      <c r="T57" s="12">
        <v>0</v>
      </c>
      <c r="U57" s="12">
        <f t="shared" si="10"/>
        <v>0</v>
      </c>
      <c r="V57" s="12">
        <v>5351</v>
      </c>
      <c r="W57" s="12">
        <f t="shared" si="11"/>
        <v>5.985458612975392</v>
      </c>
      <c r="X57" s="12">
        <v>0</v>
      </c>
      <c r="Y57" s="12">
        <f t="shared" si="12"/>
        <v>0</v>
      </c>
      <c r="Z57" s="12">
        <v>0</v>
      </c>
      <c r="AA57" s="12">
        <f t="shared" si="13"/>
        <v>0</v>
      </c>
      <c r="AB57" s="12">
        <v>13700</v>
      </c>
      <c r="AC57" s="12">
        <f t="shared" si="14"/>
        <v>15.324384787472036</v>
      </c>
      <c r="AD57" s="12">
        <v>0</v>
      </c>
      <c r="AE57" s="12">
        <f t="shared" si="15"/>
        <v>0</v>
      </c>
      <c r="AF57" s="12">
        <v>676</v>
      </c>
      <c r="AG57" s="12">
        <f t="shared" si="18"/>
        <v>0.756152125279642</v>
      </c>
      <c r="AH57" s="12">
        <v>43</v>
      </c>
      <c r="AI57" s="12">
        <f t="shared" si="19"/>
        <v>0.04809843400447427</v>
      </c>
      <c r="AJ57" s="13">
        <f t="shared" si="16"/>
        <v>239621</v>
      </c>
      <c r="AK57" s="12">
        <f t="shared" si="17"/>
        <v>268.0324384787472</v>
      </c>
    </row>
    <row r="58" spans="1:37" ht="12.75">
      <c r="A58" s="10">
        <v>55</v>
      </c>
      <c r="B58" s="3" t="s">
        <v>69</v>
      </c>
      <c r="C58" s="20">
        <v>19135</v>
      </c>
      <c r="D58" s="14">
        <v>1007580</v>
      </c>
      <c r="E58" s="14">
        <f t="shared" si="2"/>
        <v>52.6563888163052</v>
      </c>
      <c r="F58" s="14">
        <v>0</v>
      </c>
      <c r="G58" s="14">
        <f t="shared" si="3"/>
        <v>0</v>
      </c>
      <c r="H58" s="14">
        <v>0</v>
      </c>
      <c r="I58" s="14">
        <f t="shared" si="4"/>
        <v>0</v>
      </c>
      <c r="J58" s="14">
        <v>135687</v>
      </c>
      <c r="K58" s="14">
        <f t="shared" si="5"/>
        <v>7.091037366083094</v>
      </c>
      <c r="L58" s="14">
        <v>299214</v>
      </c>
      <c r="M58" s="14">
        <f t="shared" si="6"/>
        <v>15.63700026130128</v>
      </c>
      <c r="N58" s="14">
        <v>0</v>
      </c>
      <c r="O58" s="14">
        <f t="shared" si="7"/>
        <v>0</v>
      </c>
      <c r="P58" s="14">
        <v>0</v>
      </c>
      <c r="Q58" s="14">
        <f t="shared" si="8"/>
        <v>0</v>
      </c>
      <c r="R58" s="14">
        <v>0</v>
      </c>
      <c r="S58" s="14">
        <f t="shared" si="9"/>
        <v>0</v>
      </c>
      <c r="T58" s="14">
        <v>0</v>
      </c>
      <c r="U58" s="14">
        <f t="shared" si="10"/>
        <v>0</v>
      </c>
      <c r="V58" s="14">
        <v>233796</v>
      </c>
      <c r="W58" s="14">
        <f t="shared" si="11"/>
        <v>12.218238829370264</v>
      </c>
      <c r="X58" s="14">
        <v>27054</v>
      </c>
      <c r="Y58" s="14">
        <f t="shared" si="12"/>
        <v>1.4138489678599424</v>
      </c>
      <c r="Z58" s="14">
        <v>40953</v>
      </c>
      <c r="AA58" s="14">
        <f t="shared" si="13"/>
        <v>2.1402142670499087</v>
      </c>
      <c r="AB58" s="14">
        <v>56240</v>
      </c>
      <c r="AC58" s="14">
        <f t="shared" si="14"/>
        <v>2.9391168016723284</v>
      </c>
      <c r="AD58" s="14">
        <v>133824</v>
      </c>
      <c r="AE58" s="14">
        <f t="shared" si="15"/>
        <v>6.993676509014894</v>
      </c>
      <c r="AF58" s="14">
        <v>19528</v>
      </c>
      <c r="AG58" s="14">
        <f t="shared" si="18"/>
        <v>1.0205382806375751</v>
      </c>
      <c r="AH58" s="14">
        <v>36270</v>
      </c>
      <c r="AI58" s="14">
        <f t="shared" si="19"/>
        <v>1.8954794878494905</v>
      </c>
      <c r="AJ58" s="15">
        <f t="shared" si="16"/>
        <v>1990146</v>
      </c>
      <c r="AK58" s="14">
        <f t="shared" si="17"/>
        <v>104.00553958714397</v>
      </c>
    </row>
    <row r="59" spans="1:37" ht="12.75">
      <c r="A59" s="9">
        <v>56</v>
      </c>
      <c r="B59" s="2" t="s">
        <v>70</v>
      </c>
      <c r="C59" s="19">
        <v>3371</v>
      </c>
      <c r="D59" s="12">
        <v>211380</v>
      </c>
      <c r="E59" s="12">
        <f t="shared" si="2"/>
        <v>62.705428656185106</v>
      </c>
      <c r="F59" s="12">
        <v>0</v>
      </c>
      <c r="G59" s="12">
        <f t="shared" si="3"/>
        <v>0</v>
      </c>
      <c r="H59" s="12">
        <v>0</v>
      </c>
      <c r="I59" s="12">
        <f t="shared" si="4"/>
        <v>0</v>
      </c>
      <c r="J59" s="12">
        <v>28403</v>
      </c>
      <c r="K59" s="12">
        <f t="shared" si="5"/>
        <v>8.4256897063186</v>
      </c>
      <c r="L59" s="12">
        <v>0</v>
      </c>
      <c r="M59" s="12">
        <f t="shared" si="6"/>
        <v>0</v>
      </c>
      <c r="N59" s="12">
        <v>0</v>
      </c>
      <c r="O59" s="12">
        <f t="shared" si="7"/>
        <v>0</v>
      </c>
      <c r="P59" s="12">
        <v>18974</v>
      </c>
      <c r="Q59" s="12">
        <f t="shared" si="8"/>
        <v>5.628596855532483</v>
      </c>
      <c r="R59" s="12">
        <v>0</v>
      </c>
      <c r="S59" s="12">
        <f t="shared" si="9"/>
        <v>0</v>
      </c>
      <c r="T59" s="12">
        <v>0</v>
      </c>
      <c r="U59" s="12">
        <f t="shared" si="10"/>
        <v>0</v>
      </c>
      <c r="V59" s="12">
        <v>23760</v>
      </c>
      <c r="W59" s="12">
        <f t="shared" si="11"/>
        <v>7.048353604271729</v>
      </c>
      <c r="X59" s="12">
        <v>0</v>
      </c>
      <c r="Y59" s="12">
        <f t="shared" si="12"/>
        <v>0</v>
      </c>
      <c r="Z59" s="12">
        <v>17870</v>
      </c>
      <c r="AA59" s="12">
        <f t="shared" si="13"/>
        <v>5.3010975971521805</v>
      </c>
      <c r="AB59" s="12">
        <v>19260</v>
      </c>
      <c r="AC59" s="12">
        <f t="shared" si="14"/>
        <v>5.713438148917235</v>
      </c>
      <c r="AD59" s="12">
        <v>0</v>
      </c>
      <c r="AE59" s="12">
        <f t="shared" si="15"/>
        <v>0</v>
      </c>
      <c r="AF59" s="12">
        <v>0</v>
      </c>
      <c r="AG59" s="12">
        <f t="shared" si="18"/>
        <v>0</v>
      </c>
      <c r="AH59" s="12">
        <v>37904</v>
      </c>
      <c r="AI59" s="12">
        <f t="shared" si="19"/>
        <v>11.244141204390388</v>
      </c>
      <c r="AJ59" s="13">
        <f t="shared" si="16"/>
        <v>357551</v>
      </c>
      <c r="AK59" s="12">
        <f t="shared" si="17"/>
        <v>106.06674577276773</v>
      </c>
    </row>
    <row r="60" spans="1:37" ht="12.75">
      <c r="A60" s="9">
        <v>57</v>
      </c>
      <c r="B60" s="2" t="s">
        <v>71</v>
      </c>
      <c r="C60" s="19">
        <v>8995</v>
      </c>
      <c r="D60" s="12">
        <v>587718</v>
      </c>
      <c r="E60" s="12">
        <f t="shared" si="2"/>
        <v>65.33829905503057</v>
      </c>
      <c r="F60" s="12">
        <v>0</v>
      </c>
      <c r="G60" s="12">
        <f t="shared" si="3"/>
        <v>0</v>
      </c>
      <c r="H60" s="12">
        <v>0</v>
      </c>
      <c r="I60" s="12">
        <f t="shared" si="4"/>
        <v>0</v>
      </c>
      <c r="J60" s="12">
        <v>274021</v>
      </c>
      <c r="K60" s="12">
        <f t="shared" si="5"/>
        <v>30.463702056698164</v>
      </c>
      <c r="L60" s="12">
        <v>0</v>
      </c>
      <c r="M60" s="12">
        <f t="shared" si="6"/>
        <v>0</v>
      </c>
      <c r="N60" s="12">
        <v>0</v>
      </c>
      <c r="O60" s="12">
        <f t="shared" si="7"/>
        <v>0</v>
      </c>
      <c r="P60" s="12">
        <v>0</v>
      </c>
      <c r="Q60" s="12">
        <f t="shared" si="8"/>
        <v>0</v>
      </c>
      <c r="R60" s="12">
        <v>0</v>
      </c>
      <c r="S60" s="12">
        <f t="shared" si="9"/>
        <v>0</v>
      </c>
      <c r="T60" s="12">
        <v>0</v>
      </c>
      <c r="U60" s="12">
        <f t="shared" si="10"/>
        <v>0</v>
      </c>
      <c r="V60" s="12">
        <v>75718</v>
      </c>
      <c r="W60" s="12">
        <f t="shared" si="11"/>
        <v>8.417787659811006</v>
      </c>
      <c r="X60" s="12">
        <v>0</v>
      </c>
      <c r="Y60" s="12">
        <f t="shared" si="12"/>
        <v>0</v>
      </c>
      <c r="Z60" s="12">
        <v>67893</v>
      </c>
      <c r="AA60" s="12">
        <f t="shared" si="13"/>
        <v>7.547859922178988</v>
      </c>
      <c r="AB60" s="12">
        <v>21125</v>
      </c>
      <c r="AC60" s="12">
        <f t="shared" si="14"/>
        <v>2.348526959421901</v>
      </c>
      <c r="AD60" s="12">
        <v>0</v>
      </c>
      <c r="AE60" s="12">
        <f t="shared" si="15"/>
        <v>0</v>
      </c>
      <c r="AF60" s="12">
        <v>771</v>
      </c>
      <c r="AG60" s="12">
        <f t="shared" si="18"/>
        <v>0.08571428571428572</v>
      </c>
      <c r="AH60" s="12">
        <v>134389</v>
      </c>
      <c r="AI60" s="12">
        <f t="shared" si="19"/>
        <v>14.94041133963313</v>
      </c>
      <c r="AJ60" s="13">
        <f t="shared" si="16"/>
        <v>1161635</v>
      </c>
      <c r="AK60" s="12">
        <f t="shared" si="17"/>
        <v>129.14230127848805</v>
      </c>
    </row>
    <row r="61" spans="1:37" ht="12.75">
      <c r="A61" s="9">
        <v>58</v>
      </c>
      <c r="B61" s="2" t="s">
        <v>72</v>
      </c>
      <c r="C61" s="19">
        <v>9889</v>
      </c>
      <c r="D61" s="12">
        <v>866398</v>
      </c>
      <c r="E61" s="12">
        <f t="shared" si="2"/>
        <v>87.61229649105066</v>
      </c>
      <c r="F61" s="12">
        <v>0</v>
      </c>
      <c r="G61" s="12">
        <f t="shared" si="3"/>
        <v>0</v>
      </c>
      <c r="H61" s="12">
        <v>0</v>
      </c>
      <c r="I61" s="12">
        <f t="shared" si="4"/>
        <v>0</v>
      </c>
      <c r="J61" s="12">
        <v>155408</v>
      </c>
      <c r="K61" s="12">
        <f t="shared" si="5"/>
        <v>15.71523915461624</v>
      </c>
      <c r="L61" s="12">
        <v>213230</v>
      </c>
      <c r="M61" s="12">
        <f t="shared" si="6"/>
        <v>21.562341996157347</v>
      </c>
      <c r="N61" s="12">
        <v>0</v>
      </c>
      <c r="O61" s="12">
        <f t="shared" si="7"/>
        <v>0</v>
      </c>
      <c r="P61" s="12">
        <v>20529</v>
      </c>
      <c r="Q61" s="12">
        <f t="shared" si="8"/>
        <v>2.075942966932956</v>
      </c>
      <c r="R61" s="12">
        <v>0</v>
      </c>
      <c r="S61" s="12">
        <f t="shared" si="9"/>
        <v>0</v>
      </c>
      <c r="T61" s="12">
        <v>0</v>
      </c>
      <c r="U61" s="12">
        <f t="shared" si="10"/>
        <v>0</v>
      </c>
      <c r="V61" s="12">
        <v>8625</v>
      </c>
      <c r="W61" s="12">
        <f t="shared" si="11"/>
        <v>0.8721812114470624</v>
      </c>
      <c r="X61" s="12">
        <v>8603</v>
      </c>
      <c r="Y61" s="12">
        <f t="shared" si="12"/>
        <v>0.8699565173425018</v>
      </c>
      <c r="Z61" s="12">
        <v>64813</v>
      </c>
      <c r="AA61" s="12">
        <f t="shared" si="13"/>
        <v>6.554049954494893</v>
      </c>
      <c r="AB61" s="12">
        <v>66100</v>
      </c>
      <c r="AC61" s="12">
        <f t="shared" si="14"/>
        <v>6.68419455961169</v>
      </c>
      <c r="AD61" s="12">
        <v>228655</v>
      </c>
      <c r="AE61" s="12">
        <f t="shared" si="15"/>
        <v>23.12215593083224</v>
      </c>
      <c r="AF61" s="12">
        <v>10844</v>
      </c>
      <c r="AG61" s="12">
        <f t="shared" si="18"/>
        <v>1.0965719486297907</v>
      </c>
      <c r="AH61" s="12">
        <v>260946</v>
      </c>
      <c r="AI61" s="12">
        <f t="shared" si="19"/>
        <v>26.387501264030742</v>
      </c>
      <c r="AJ61" s="13">
        <f t="shared" si="16"/>
        <v>1904151</v>
      </c>
      <c r="AK61" s="12">
        <f t="shared" si="17"/>
        <v>192.55243199514612</v>
      </c>
    </row>
    <row r="62" spans="1:37" ht="12.75">
      <c r="A62" s="9">
        <v>59</v>
      </c>
      <c r="B62" s="2" t="s">
        <v>73</v>
      </c>
      <c r="C62" s="19">
        <v>4750</v>
      </c>
      <c r="D62" s="12">
        <v>421493</v>
      </c>
      <c r="E62" s="12">
        <f t="shared" si="2"/>
        <v>88.73536842105263</v>
      </c>
      <c r="F62" s="12">
        <v>0</v>
      </c>
      <c r="G62" s="12">
        <f t="shared" si="3"/>
        <v>0</v>
      </c>
      <c r="H62" s="12">
        <v>0</v>
      </c>
      <c r="I62" s="12">
        <f t="shared" si="4"/>
        <v>0</v>
      </c>
      <c r="J62" s="12">
        <v>112729</v>
      </c>
      <c r="K62" s="12">
        <f t="shared" si="5"/>
        <v>23.73242105263158</v>
      </c>
      <c r="L62" s="12">
        <v>41232</v>
      </c>
      <c r="M62" s="12">
        <f t="shared" si="6"/>
        <v>8.680421052631578</v>
      </c>
      <c r="N62" s="12">
        <v>0</v>
      </c>
      <c r="O62" s="12">
        <f t="shared" si="7"/>
        <v>0</v>
      </c>
      <c r="P62" s="12">
        <v>0</v>
      </c>
      <c r="Q62" s="12">
        <f t="shared" si="8"/>
        <v>0</v>
      </c>
      <c r="R62" s="12">
        <v>0</v>
      </c>
      <c r="S62" s="12">
        <f t="shared" si="9"/>
        <v>0</v>
      </c>
      <c r="T62" s="12">
        <v>0</v>
      </c>
      <c r="U62" s="12">
        <f t="shared" si="10"/>
        <v>0</v>
      </c>
      <c r="V62" s="12">
        <v>6500</v>
      </c>
      <c r="W62" s="12">
        <f t="shared" si="11"/>
        <v>1.368421052631579</v>
      </c>
      <c r="X62" s="12">
        <v>23555</v>
      </c>
      <c r="Y62" s="12">
        <f t="shared" si="12"/>
        <v>4.958947368421053</v>
      </c>
      <c r="Z62" s="12">
        <v>22376</v>
      </c>
      <c r="AA62" s="12">
        <f t="shared" si="13"/>
        <v>4.7107368421052636</v>
      </c>
      <c r="AB62" s="12">
        <v>32754</v>
      </c>
      <c r="AC62" s="12">
        <f t="shared" si="14"/>
        <v>6.8955789473684215</v>
      </c>
      <c r="AD62" s="12">
        <v>999457</v>
      </c>
      <c r="AE62" s="12">
        <f t="shared" si="15"/>
        <v>210.412</v>
      </c>
      <c r="AF62" s="12">
        <v>0</v>
      </c>
      <c r="AG62" s="12">
        <f t="shared" si="18"/>
        <v>0</v>
      </c>
      <c r="AH62" s="12">
        <v>0</v>
      </c>
      <c r="AI62" s="12">
        <f t="shared" si="19"/>
        <v>0</v>
      </c>
      <c r="AJ62" s="13">
        <f t="shared" si="16"/>
        <v>1660096</v>
      </c>
      <c r="AK62" s="12">
        <f t="shared" si="17"/>
        <v>349.4938947368421</v>
      </c>
    </row>
    <row r="63" spans="1:37" ht="12.75">
      <c r="A63" s="10">
        <v>60</v>
      </c>
      <c r="B63" s="3" t="s">
        <v>74</v>
      </c>
      <c r="C63" s="20">
        <v>7605</v>
      </c>
      <c r="D63" s="14">
        <v>661680</v>
      </c>
      <c r="E63" s="14">
        <f t="shared" si="2"/>
        <v>87.00591715976331</v>
      </c>
      <c r="F63" s="14">
        <v>0</v>
      </c>
      <c r="G63" s="14">
        <f t="shared" si="3"/>
        <v>0</v>
      </c>
      <c r="H63" s="14">
        <v>0</v>
      </c>
      <c r="I63" s="14">
        <f t="shared" si="4"/>
        <v>0</v>
      </c>
      <c r="J63" s="14">
        <v>244234</v>
      </c>
      <c r="K63" s="14">
        <f t="shared" si="5"/>
        <v>32.11492439184747</v>
      </c>
      <c r="L63" s="14">
        <v>213639</v>
      </c>
      <c r="M63" s="14">
        <f t="shared" si="6"/>
        <v>28.09191321499014</v>
      </c>
      <c r="N63" s="14">
        <v>0</v>
      </c>
      <c r="O63" s="14">
        <f t="shared" si="7"/>
        <v>0</v>
      </c>
      <c r="P63" s="14">
        <v>9319</v>
      </c>
      <c r="Q63" s="14">
        <f t="shared" si="8"/>
        <v>1.2253780407626562</v>
      </c>
      <c r="R63" s="14">
        <v>0</v>
      </c>
      <c r="S63" s="14">
        <f t="shared" si="9"/>
        <v>0</v>
      </c>
      <c r="T63" s="14">
        <v>0</v>
      </c>
      <c r="U63" s="14">
        <f t="shared" si="10"/>
        <v>0</v>
      </c>
      <c r="V63" s="14">
        <v>147321</v>
      </c>
      <c r="W63" s="14">
        <f t="shared" si="11"/>
        <v>19.371597633136094</v>
      </c>
      <c r="X63" s="14">
        <v>0</v>
      </c>
      <c r="Y63" s="14">
        <f t="shared" si="12"/>
        <v>0</v>
      </c>
      <c r="Z63" s="14">
        <v>121503</v>
      </c>
      <c r="AA63" s="14">
        <f t="shared" si="13"/>
        <v>15.976725838264299</v>
      </c>
      <c r="AB63" s="14">
        <v>35775</v>
      </c>
      <c r="AC63" s="14">
        <f t="shared" si="14"/>
        <v>4.704142011834319</v>
      </c>
      <c r="AD63" s="14">
        <v>868992</v>
      </c>
      <c r="AE63" s="14">
        <f t="shared" si="15"/>
        <v>114.26587771203155</v>
      </c>
      <c r="AF63" s="14">
        <v>0</v>
      </c>
      <c r="AG63" s="14">
        <f t="shared" si="18"/>
        <v>0</v>
      </c>
      <c r="AH63" s="14">
        <v>49583</v>
      </c>
      <c r="AI63" s="14">
        <f t="shared" si="19"/>
        <v>6.519789612097305</v>
      </c>
      <c r="AJ63" s="15">
        <f t="shared" si="16"/>
        <v>2352046</v>
      </c>
      <c r="AK63" s="14">
        <f t="shared" si="17"/>
        <v>309.27626561472715</v>
      </c>
    </row>
    <row r="64" spans="1:37" ht="12.75">
      <c r="A64" s="9">
        <v>61</v>
      </c>
      <c r="B64" s="2" t="s">
        <v>75</v>
      </c>
      <c r="C64" s="19">
        <v>3405</v>
      </c>
      <c r="D64" s="12">
        <v>502811</v>
      </c>
      <c r="E64" s="12">
        <f t="shared" si="2"/>
        <v>147.6684287812041</v>
      </c>
      <c r="F64" s="12">
        <v>0</v>
      </c>
      <c r="G64" s="12">
        <f t="shared" si="3"/>
        <v>0</v>
      </c>
      <c r="H64" s="12">
        <v>195785</v>
      </c>
      <c r="I64" s="12">
        <f t="shared" si="4"/>
        <v>57.499265785609396</v>
      </c>
      <c r="J64" s="12">
        <v>0</v>
      </c>
      <c r="K64" s="12">
        <f t="shared" si="5"/>
        <v>0</v>
      </c>
      <c r="L64" s="12">
        <v>167898</v>
      </c>
      <c r="M64" s="12">
        <f t="shared" si="6"/>
        <v>49.309251101321586</v>
      </c>
      <c r="N64" s="12">
        <v>0</v>
      </c>
      <c r="O64" s="12">
        <f t="shared" si="7"/>
        <v>0</v>
      </c>
      <c r="P64" s="12">
        <v>0</v>
      </c>
      <c r="Q64" s="12">
        <f t="shared" si="8"/>
        <v>0</v>
      </c>
      <c r="R64" s="12">
        <v>0</v>
      </c>
      <c r="S64" s="12">
        <f t="shared" si="9"/>
        <v>0</v>
      </c>
      <c r="T64" s="12">
        <v>0</v>
      </c>
      <c r="U64" s="12">
        <f t="shared" si="10"/>
        <v>0</v>
      </c>
      <c r="V64" s="12">
        <v>0</v>
      </c>
      <c r="W64" s="12">
        <f t="shared" si="11"/>
        <v>0</v>
      </c>
      <c r="X64" s="12">
        <v>7957</v>
      </c>
      <c r="Y64" s="12">
        <f t="shared" si="12"/>
        <v>2.3368575624082233</v>
      </c>
      <c r="Z64" s="12">
        <v>32951</v>
      </c>
      <c r="AA64" s="12">
        <f t="shared" si="13"/>
        <v>9.677239353891336</v>
      </c>
      <c r="AB64" s="12">
        <v>22000</v>
      </c>
      <c r="AC64" s="12">
        <f t="shared" si="14"/>
        <v>6.461086637298091</v>
      </c>
      <c r="AD64" s="12">
        <v>6000</v>
      </c>
      <c r="AE64" s="12">
        <f t="shared" si="15"/>
        <v>1.7621145374449338</v>
      </c>
      <c r="AF64" s="12">
        <v>0</v>
      </c>
      <c r="AG64" s="12">
        <f t="shared" si="18"/>
        <v>0</v>
      </c>
      <c r="AH64" s="12">
        <v>53865</v>
      </c>
      <c r="AI64" s="12">
        <f t="shared" si="19"/>
        <v>15.819383259911895</v>
      </c>
      <c r="AJ64" s="13">
        <f t="shared" si="16"/>
        <v>989267</v>
      </c>
      <c r="AK64" s="12">
        <f t="shared" si="17"/>
        <v>290.5336270190896</v>
      </c>
    </row>
    <row r="65" spans="1:37" ht="12.75">
      <c r="A65" s="9">
        <v>62</v>
      </c>
      <c r="B65" s="2" t="s">
        <v>76</v>
      </c>
      <c r="C65" s="19">
        <v>2346</v>
      </c>
      <c r="D65" s="12">
        <v>69668</v>
      </c>
      <c r="E65" s="12">
        <f t="shared" si="2"/>
        <v>29.696504688832054</v>
      </c>
      <c r="F65" s="12">
        <v>0</v>
      </c>
      <c r="G65" s="12">
        <f t="shared" si="3"/>
        <v>0</v>
      </c>
      <c r="H65" s="12">
        <v>0</v>
      </c>
      <c r="I65" s="12">
        <f t="shared" si="4"/>
        <v>0</v>
      </c>
      <c r="J65" s="12">
        <v>40396</v>
      </c>
      <c r="K65" s="12">
        <f t="shared" si="5"/>
        <v>17.21909633418585</v>
      </c>
      <c r="L65" s="12">
        <v>0</v>
      </c>
      <c r="M65" s="12">
        <f t="shared" si="6"/>
        <v>0</v>
      </c>
      <c r="N65" s="12">
        <v>0</v>
      </c>
      <c r="O65" s="12">
        <f t="shared" si="7"/>
        <v>0</v>
      </c>
      <c r="P65" s="12">
        <v>734</v>
      </c>
      <c r="Q65" s="12">
        <f t="shared" si="8"/>
        <v>0.31287297527706737</v>
      </c>
      <c r="R65" s="12">
        <v>0</v>
      </c>
      <c r="S65" s="12">
        <f t="shared" si="9"/>
        <v>0</v>
      </c>
      <c r="T65" s="12">
        <v>0</v>
      </c>
      <c r="U65" s="12">
        <f t="shared" si="10"/>
        <v>0</v>
      </c>
      <c r="V65" s="12">
        <v>0</v>
      </c>
      <c r="W65" s="12">
        <f t="shared" si="11"/>
        <v>0</v>
      </c>
      <c r="X65" s="12">
        <v>2296</v>
      </c>
      <c r="Y65" s="12">
        <f t="shared" si="12"/>
        <v>0.9786871270247229</v>
      </c>
      <c r="Z65" s="12">
        <v>0</v>
      </c>
      <c r="AA65" s="12">
        <f t="shared" si="13"/>
        <v>0</v>
      </c>
      <c r="AB65" s="12">
        <v>30553</v>
      </c>
      <c r="AC65" s="12">
        <f t="shared" si="14"/>
        <v>13.023444160272804</v>
      </c>
      <c r="AD65" s="12">
        <v>13796</v>
      </c>
      <c r="AE65" s="12">
        <f t="shared" si="15"/>
        <v>5.880647911338448</v>
      </c>
      <c r="AF65" s="12">
        <v>660</v>
      </c>
      <c r="AG65" s="12">
        <f t="shared" si="18"/>
        <v>0.2813299232736573</v>
      </c>
      <c r="AH65" s="12">
        <v>0</v>
      </c>
      <c r="AI65" s="12">
        <f t="shared" si="19"/>
        <v>0</v>
      </c>
      <c r="AJ65" s="13">
        <f t="shared" si="16"/>
        <v>158103</v>
      </c>
      <c r="AK65" s="12">
        <f t="shared" si="17"/>
        <v>67.3925831202046</v>
      </c>
    </row>
    <row r="66" spans="1:37" ht="12.75">
      <c r="A66" s="9">
        <v>63</v>
      </c>
      <c r="B66" s="2" t="s">
        <v>77</v>
      </c>
      <c r="C66" s="19">
        <v>2448</v>
      </c>
      <c r="D66" s="12">
        <v>438706</v>
      </c>
      <c r="E66" s="12">
        <f t="shared" si="2"/>
        <v>179.20996732026143</v>
      </c>
      <c r="F66" s="12">
        <v>0</v>
      </c>
      <c r="G66" s="12">
        <f t="shared" si="3"/>
        <v>0</v>
      </c>
      <c r="H66" s="12">
        <v>0</v>
      </c>
      <c r="I66" s="12">
        <f t="shared" si="4"/>
        <v>0</v>
      </c>
      <c r="J66" s="12">
        <v>198713</v>
      </c>
      <c r="K66" s="12">
        <f t="shared" si="5"/>
        <v>81.17361111111111</v>
      </c>
      <c r="L66" s="12">
        <v>31119</v>
      </c>
      <c r="M66" s="12">
        <f t="shared" si="6"/>
        <v>12.71200980392157</v>
      </c>
      <c r="N66" s="12">
        <v>0</v>
      </c>
      <c r="O66" s="12">
        <f t="shared" si="7"/>
        <v>0</v>
      </c>
      <c r="P66" s="12">
        <v>0</v>
      </c>
      <c r="Q66" s="12">
        <f t="shared" si="8"/>
        <v>0</v>
      </c>
      <c r="R66" s="12">
        <v>6489</v>
      </c>
      <c r="S66" s="12">
        <f t="shared" si="9"/>
        <v>2.650735294117647</v>
      </c>
      <c r="T66" s="12">
        <v>0</v>
      </c>
      <c r="U66" s="12">
        <f t="shared" si="10"/>
        <v>0</v>
      </c>
      <c r="V66" s="12">
        <v>8016</v>
      </c>
      <c r="W66" s="12">
        <f t="shared" si="11"/>
        <v>3.2745098039215685</v>
      </c>
      <c r="X66" s="12">
        <v>0</v>
      </c>
      <c r="Y66" s="12">
        <f t="shared" si="12"/>
        <v>0</v>
      </c>
      <c r="Z66" s="12">
        <v>0</v>
      </c>
      <c r="AA66" s="12">
        <f t="shared" si="13"/>
        <v>0</v>
      </c>
      <c r="AB66" s="12">
        <v>15936</v>
      </c>
      <c r="AC66" s="12">
        <f t="shared" si="14"/>
        <v>6.509803921568627</v>
      </c>
      <c r="AD66" s="12">
        <v>26398</v>
      </c>
      <c r="AE66" s="12">
        <f t="shared" si="15"/>
        <v>10.783496732026144</v>
      </c>
      <c r="AF66" s="12">
        <v>1732</v>
      </c>
      <c r="AG66" s="12">
        <f t="shared" si="18"/>
        <v>0.7075163398692811</v>
      </c>
      <c r="AH66" s="12">
        <v>12692</v>
      </c>
      <c r="AI66" s="12">
        <f t="shared" si="19"/>
        <v>5.184640522875817</v>
      </c>
      <c r="AJ66" s="13">
        <f t="shared" si="16"/>
        <v>739801</v>
      </c>
      <c r="AK66" s="12">
        <f t="shared" si="17"/>
        <v>302.2062908496732</v>
      </c>
    </row>
    <row r="67" spans="1:37" ht="12.75">
      <c r="A67" s="9">
        <v>64</v>
      </c>
      <c r="B67" s="2" t="s">
        <v>78</v>
      </c>
      <c r="C67" s="19">
        <v>2785</v>
      </c>
      <c r="D67" s="12">
        <v>96871</v>
      </c>
      <c r="E67" s="12">
        <f t="shared" si="2"/>
        <v>34.78312387791741</v>
      </c>
      <c r="F67" s="12">
        <v>0</v>
      </c>
      <c r="G67" s="12">
        <f t="shared" si="3"/>
        <v>0</v>
      </c>
      <c r="H67" s="12">
        <v>0</v>
      </c>
      <c r="I67" s="12">
        <f t="shared" si="4"/>
        <v>0</v>
      </c>
      <c r="J67" s="12">
        <v>88281</v>
      </c>
      <c r="K67" s="12">
        <f t="shared" si="5"/>
        <v>31.69874326750449</v>
      </c>
      <c r="L67" s="12">
        <v>0</v>
      </c>
      <c r="M67" s="12">
        <f t="shared" si="6"/>
        <v>0</v>
      </c>
      <c r="N67" s="12">
        <v>0</v>
      </c>
      <c r="O67" s="12">
        <f t="shared" si="7"/>
        <v>0</v>
      </c>
      <c r="P67" s="12">
        <v>16311</v>
      </c>
      <c r="Q67" s="12">
        <f t="shared" si="8"/>
        <v>5.85673249551167</v>
      </c>
      <c r="R67" s="12">
        <v>0</v>
      </c>
      <c r="S67" s="12">
        <f t="shared" si="9"/>
        <v>0</v>
      </c>
      <c r="T67" s="12">
        <v>0</v>
      </c>
      <c r="U67" s="12">
        <f t="shared" si="10"/>
        <v>0</v>
      </c>
      <c r="V67" s="12">
        <v>58292</v>
      </c>
      <c r="W67" s="12">
        <f t="shared" si="11"/>
        <v>20.930700179533215</v>
      </c>
      <c r="X67" s="12">
        <v>20608</v>
      </c>
      <c r="Y67" s="12">
        <f t="shared" si="12"/>
        <v>7.399640933572711</v>
      </c>
      <c r="Z67" s="12">
        <v>6833</v>
      </c>
      <c r="AA67" s="12">
        <f t="shared" si="13"/>
        <v>2.453500897666068</v>
      </c>
      <c r="AB67" s="12">
        <v>38290</v>
      </c>
      <c r="AC67" s="12">
        <f t="shared" si="14"/>
        <v>13.748653500897666</v>
      </c>
      <c r="AD67" s="12">
        <v>0</v>
      </c>
      <c r="AE67" s="12">
        <f t="shared" si="15"/>
        <v>0</v>
      </c>
      <c r="AF67" s="12">
        <v>1638</v>
      </c>
      <c r="AG67" s="12">
        <f t="shared" si="18"/>
        <v>0.5881508078994614</v>
      </c>
      <c r="AH67" s="12">
        <v>40917</v>
      </c>
      <c r="AI67" s="12">
        <f t="shared" si="19"/>
        <v>14.691921005385996</v>
      </c>
      <c r="AJ67" s="13">
        <f t="shared" si="16"/>
        <v>368041</v>
      </c>
      <c r="AK67" s="12">
        <f t="shared" si="17"/>
        <v>132.15116696588868</v>
      </c>
    </row>
    <row r="68" spans="1:37" ht="12.75">
      <c r="A68" s="9">
        <v>65</v>
      </c>
      <c r="B68" s="2" t="s">
        <v>79</v>
      </c>
      <c r="C68" s="19">
        <v>9407</v>
      </c>
      <c r="D68" s="12">
        <v>323306</v>
      </c>
      <c r="E68" s="12">
        <f t="shared" si="2"/>
        <v>34.368661634952694</v>
      </c>
      <c r="F68" s="12">
        <v>4776</v>
      </c>
      <c r="G68" s="12">
        <f t="shared" si="3"/>
        <v>0.5077070266822579</v>
      </c>
      <c r="H68" s="12">
        <v>0</v>
      </c>
      <c r="I68" s="12">
        <f t="shared" si="4"/>
        <v>0</v>
      </c>
      <c r="J68" s="12">
        <v>403442</v>
      </c>
      <c r="K68" s="12">
        <f t="shared" si="5"/>
        <v>42.88742425853088</v>
      </c>
      <c r="L68" s="12">
        <v>154326</v>
      </c>
      <c r="M68" s="12">
        <f t="shared" si="6"/>
        <v>16.40544275539492</v>
      </c>
      <c r="N68" s="12">
        <v>0</v>
      </c>
      <c r="O68" s="12">
        <f t="shared" si="7"/>
        <v>0</v>
      </c>
      <c r="P68" s="12">
        <v>0</v>
      </c>
      <c r="Q68" s="12">
        <f t="shared" si="8"/>
        <v>0</v>
      </c>
      <c r="R68" s="12">
        <v>0</v>
      </c>
      <c r="S68" s="12">
        <f t="shared" si="9"/>
        <v>0</v>
      </c>
      <c r="T68" s="12">
        <v>0</v>
      </c>
      <c r="U68" s="12">
        <f t="shared" si="10"/>
        <v>0</v>
      </c>
      <c r="V68" s="12">
        <v>113704</v>
      </c>
      <c r="W68" s="12">
        <f t="shared" si="11"/>
        <v>12.087169129371745</v>
      </c>
      <c r="X68" s="12">
        <v>0</v>
      </c>
      <c r="Y68" s="12">
        <f t="shared" si="12"/>
        <v>0</v>
      </c>
      <c r="Z68" s="12">
        <v>124457</v>
      </c>
      <c r="AA68" s="12">
        <f t="shared" si="13"/>
        <v>13.230254066120974</v>
      </c>
      <c r="AB68" s="12">
        <v>23292</v>
      </c>
      <c r="AC68" s="12">
        <f t="shared" si="14"/>
        <v>2.47602848942277</v>
      </c>
      <c r="AD68" s="12">
        <v>45119</v>
      </c>
      <c r="AE68" s="12">
        <f t="shared" si="15"/>
        <v>4.796321887955777</v>
      </c>
      <c r="AF68" s="12">
        <v>8838</v>
      </c>
      <c r="AG68" s="12">
        <f>AF68/$C68</f>
        <v>0.939513128521314</v>
      </c>
      <c r="AH68" s="12">
        <v>42815</v>
      </c>
      <c r="AI68" s="12">
        <f>AH68/$C68</f>
        <v>4.551397895184437</v>
      </c>
      <c r="AJ68" s="13">
        <f t="shared" si="16"/>
        <v>1244075</v>
      </c>
      <c r="AK68" s="12">
        <f t="shared" si="17"/>
        <v>132.24992027213776</v>
      </c>
    </row>
    <row r="69" spans="1:37" ht="12.75">
      <c r="A69" s="10">
        <v>66</v>
      </c>
      <c r="B69" s="3" t="s">
        <v>80</v>
      </c>
      <c r="C69" s="20">
        <v>2914</v>
      </c>
      <c r="D69" s="14">
        <v>79080</v>
      </c>
      <c r="E69" s="14">
        <f>D69/$C69</f>
        <v>27.137954701441316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29435</v>
      </c>
      <c r="Q69" s="14">
        <f>P69/$C69</f>
        <v>10.101235415236788</v>
      </c>
      <c r="R69" s="14">
        <v>0</v>
      </c>
      <c r="S69" s="14">
        <f>R69/$C69</f>
        <v>0</v>
      </c>
      <c r="T69" s="14">
        <v>0</v>
      </c>
      <c r="U69" s="14">
        <f>T69/$C69</f>
        <v>0</v>
      </c>
      <c r="V69" s="14">
        <v>86837</v>
      </c>
      <c r="W69" s="14">
        <f>V69/$C69</f>
        <v>29.79993136582018</v>
      </c>
      <c r="X69" s="14">
        <v>0</v>
      </c>
      <c r="Y69" s="14">
        <f>X69/$C69</f>
        <v>0</v>
      </c>
      <c r="Z69" s="14">
        <v>3145</v>
      </c>
      <c r="AA69" s="14">
        <f>Z69/$C69</f>
        <v>1.0792724776938916</v>
      </c>
      <c r="AB69" s="14">
        <v>33177</v>
      </c>
      <c r="AC69" s="14">
        <f>AB69/$C69</f>
        <v>11.38538091969801</v>
      </c>
      <c r="AD69" s="14">
        <v>248477</v>
      </c>
      <c r="AE69" s="14">
        <f>AD69/$C69</f>
        <v>85.2700754975978</v>
      </c>
      <c r="AF69" s="14">
        <v>0</v>
      </c>
      <c r="AG69" s="14">
        <f>AF69/$C69</f>
        <v>0</v>
      </c>
      <c r="AH69" s="14">
        <v>95</v>
      </c>
      <c r="AI69" s="14">
        <f>AH69/$C69</f>
        <v>0.03260123541523679</v>
      </c>
      <c r="AJ69" s="15">
        <f>D69+F69+H69+J69+L69+N69+P69+R69+T69+V69+X69+Z69+AB69+AD69+AF69+AH69</f>
        <v>480246</v>
      </c>
      <c r="AK69" s="14">
        <f>AJ69/$C69</f>
        <v>164.80645161290323</v>
      </c>
    </row>
    <row r="70" spans="1:37" ht="12.75" customHeight="1">
      <c r="A70" s="9">
        <v>67</v>
      </c>
      <c r="B70" s="2" t="s">
        <v>103</v>
      </c>
      <c r="C70" s="19">
        <v>3230</v>
      </c>
      <c r="D70" s="12">
        <v>1427350</v>
      </c>
      <c r="E70" s="12">
        <f t="shared" si="2"/>
        <v>441.90402476780184</v>
      </c>
      <c r="F70" s="12">
        <v>0</v>
      </c>
      <c r="G70" s="12">
        <f t="shared" si="3"/>
        <v>0</v>
      </c>
      <c r="H70" s="12">
        <v>0</v>
      </c>
      <c r="I70" s="12">
        <f t="shared" si="4"/>
        <v>0</v>
      </c>
      <c r="J70" s="12">
        <v>229182</v>
      </c>
      <c r="K70" s="12">
        <f t="shared" si="5"/>
        <v>70.95417956656347</v>
      </c>
      <c r="L70" s="12">
        <v>0</v>
      </c>
      <c r="M70" s="12">
        <f t="shared" si="6"/>
        <v>0</v>
      </c>
      <c r="N70" s="12">
        <v>0</v>
      </c>
      <c r="O70" s="12">
        <f t="shared" si="7"/>
        <v>0</v>
      </c>
      <c r="P70" s="12">
        <v>0</v>
      </c>
      <c r="Q70" s="12">
        <f t="shared" si="8"/>
        <v>0</v>
      </c>
      <c r="R70" s="12">
        <v>0</v>
      </c>
      <c r="S70" s="12">
        <f t="shared" si="9"/>
        <v>0</v>
      </c>
      <c r="T70" s="12">
        <v>0</v>
      </c>
      <c r="U70" s="12">
        <f t="shared" si="10"/>
        <v>0</v>
      </c>
      <c r="V70" s="12">
        <v>740</v>
      </c>
      <c r="W70" s="12">
        <f t="shared" si="11"/>
        <v>0.22910216718266255</v>
      </c>
      <c r="X70" s="12">
        <v>0</v>
      </c>
      <c r="Y70" s="12">
        <f t="shared" si="12"/>
        <v>0</v>
      </c>
      <c r="Z70" s="12">
        <v>235882</v>
      </c>
      <c r="AA70" s="12">
        <f t="shared" si="13"/>
        <v>73.02848297213622</v>
      </c>
      <c r="AB70" s="12">
        <v>18500</v>
      </c>
      <c r="AC70" s="12">
        <f t="shared" si="14"/>
        <v>5.727554179566564</v>
      </c>
      <c r="AD70" s="12">
        <v>1655460</v>
      </c>
      <c r="AE70" s="12">
        <f t="shared" si="15"/>
        <v>512.5263157894736</v>
      </c>
      <c r="AF70" s="12">
        <v>7766</v>
      </c>
      <c r="AG70" s="12">
        <f>AF70/$C70</f>
        <v>2.4043343653250773</v>
      </c>
      <c r="AH70" s="12">
        <v>141861</v>
      </c>
      <c r="AI70" s="12">
        <f>AH70/$C70</f>
        <v>43.919814241486065</v>
      </c>
      <c r="AJ70" s="13">
        <f>D70+F70+H70+J70+L70+N70+P70+R70+T70+V70+X70+Z70+AB70+AD70+AF70+AH70</f>
        <v>3716741</v>
      </c>
      <c r="AK70" s="12">
        <f t="shared" si="17"/>
        <v>1150.6938080495356</v>
      </c>
    </row>
    <row r="71" spans="1:37" ht="12.75">
      <c r="A71" s="10">
        <v>68</v>
      </c>
      <c r="B71" s="3" t="s">
        <v>104</v>
      </c>
      <c r="C71" s="20">
        <v>2261</v>
      </c>
      <c r="D71" s="14">
        <v>152108</v>
      </c>
      <c r="E71" s="14">
        <f>D71/$C71</f>
        <v>67.27465723131358</v>
      </c>
      <c r="F71" s="14">
        <v>0</v>
      </c>
      <c r="G71" s="14">
        <f>F71/$C71</f>
        <v>0</v>
      </c>
      <c r="H71" s="14">
        <v>0</v>
      </c>
      <c r="I71" s="14">
        <f>H71/$C71</f>
        <v>0</v>
      </c>
      <c r="J71" s="14">
        <v>33279</v>
      </c>
      <c r="K71" s="14">
        <f>J71/$C71</f>
        <v>14.718708536045998</v>
      </c>
      <c r="L71" s="14">
        <v>0</v>
      </c>
      <c r="M71" s="14">
        <f>L71/$C71</f>
        <v>0</v>
      </c>
      <c r="N71" s="14">
        <v>0</v>
      </c>
      <c r="O71" s="14">
        <f>N71/$C71</f>
        <v>0</v>
      </c>
      <c r="P71" s="14">
        <v>0</v>
      </c>
      <c r="Q71" s="14">
        <f>P71/$C71</f>
        <v>0</v>
      </c>
      <c r="R71" s="14">
        <v>0</v>
      </c>
      <c r="S71" s="14">
        <f>R71/$C71</f>
        <v>0</v>
      </c>
      <c r="T71" s="14">
        <v>0</v>
      </c>
      <c r="U71" s="14">
        <f>T71/$C71</f>
        <v>0</v>
      </c>
      <c r="V71" s="14">
        <v>0</v>
      </c>
      <c r="W71" s="14">
        <f>V71/$C71</f>
        <v>0</v>
      </c>
      <c r="X71" s="14">
        <v>0</v>
      </c>
      <c r="Y71" s="14">
        <f>X71/$C71</f>
        <v>0</v>
      </c>
      <c r="Z71" s="14">
        <v>52192</v>
      </c>
      <c r="AA71" s="14">
        <f>Z71/$C71</f>
        <v>23.08359133126935</v>
      </c>
      <c r="AB71" s="14">
        <v>25657</v>
      </c>
      <c r="AC71" s="14">
        <f>AB71/$C71</f>
        <v>11.347633790358248</v>
      </c>
      <c r="AD71" s="14">
        <v>0</v>
      </c>
      <c r="AE71" s="14">
        <f>AD71/$C71</f>
        <v>0</v>
      </c>
      <c r="AF71" s="14">
        <v>8764</v>
      </c>
      <c r="AG71" s="14">
        <f>AF71/$C71</f>
        <v>3.876160990712074</v>
      </c>
      <c r="AH71" s="14">
        <v>65744</v>
      </c>
      <c r="AI71" s="14">
        <f>AH71/$C71</f>
        <v>29.077399380804952</v>
      </c>
      <c r="AJ71" s="15">
        <f>D71+F71+H71+J71+L71+N71+P71+R71+T71+V71+X71+Z71+AB71+AD71+AF71+AH71</f>
        <v>337744</v>
      </c>
      <c r="AK71" s="14">
        <f>AJ71/$C71</f>
        <v>149.3781512605042</v>
      </c>
    </row>
    <row r="72" spans="1:37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8"/>
    </row>
    <row r="73" spans="1:37" ht="13.5" thickBot="1">
      <c r="A73" s="30"/>
      <c r="B73" s="7" t="s">
        <v>82</v>
      </c>
      <c r="C73" s="21">
        <f>SUM(C4:C71)</f>
        <v>717625</v>
      </c>
      <c r="D73" s="16">
        <f>SUM(D4:D71)</f>
        <v>72916241</v>
      </c>
      <c r="E73" s="16">
        <f>D73/$C73</f>
        <v>101.6077213029089</v>
      </c>
      <c r="F73" s="16">
        <f>SUM(F4:F71)</f>
        <v>1034951</v>
      </c>
      <c r="G73" s="16">
        <f>F73/$C73</f>
        <v>1.4421891656505834</v>
      </c>
      <c r="H73" s="16">
        <f>SUM(H4:H71)</f>
        <v>963140</v>
      </c>
      <c r="I73" s="16">
        <f>H73/$C73</f>
        <v>1.342121581605992</v>
      </c>
      <c r="J73" s="16">
        <f>SUM(J4:J71)</f>
        <v>20366372</v>
      </c>
      <c r="K73" s="16">
        <f>J73/$C73</f>
        <v>28.380243163211983</v>
      </c>
      <c r="L73" s="16">
        <f>SUM(L4:L71)</f>
        <v>21820963</v>
      </c>
      <c r="M73" s="16">
        <f>L73/$C73</f>
        <v>30.407194565406723</v>
      </c>
      <c r="N73" s="16">
        <f>SUM(N4:N71)</f>
        <v>15275</v>
      </c>
      <c r="O73" s="16">
        <f>N73/$C73</f>
        <v>0.021285490332694654</v>
      </c>
      <c r="P73" s="16">
        <f>SUM(P4:P71)</f>
        <v>499166</v>
      </c>
      <c r="Q73" s="16">
        <f>P73/$C73</f>
        <v>0.6955805608778959</v>
      </c>
      <c r="R73" s="16">
        <f>SUM(R4:R71)</f>
        <v>57495</v>
      </c>
      <c r="S73" s="16">
        <f>R73/$C73</f>
        <v>0.08011844626371713</v>
      </c>
      <c r="T73" s="16">
        <f>SUM(T4:T71)</f>
        <v>42540</v>
      </c>
      <c r="U73" s="16">
        <f>T73/$C73</f>
        <v>0.059278871276781046</v>
      </c>
      <c r="V73" s="16">
        <f>SUM(V4:V71)</f>
        <v>6789914</v>
      </c>
      <c r="W73" s="16">
        <f>V73/$C73</f>
        <v>9.461646403065668</v>
      </c>
      <c r="X73" s="16">
        <f>SUM(X4:X71)</f>
        <v>2682639</v>
      </c>
      <c r="Y73" s="16">
        <f>X73/$C73</f>
        <v>3.738218428845149</v>
      </c>
      <c r="Z73" s="16">
        <f>SUM(Z4:Z71)</f>
        <v>10247064</v>
      </c>
      <c r="AA73" s="16">
        <f>Z73/$C73</f>
        <v>14.279134645532137</v>
      </c>
      <c r="AB73" s="16">
        <f>SUM(AB4:AB71)</f>
        <v>2783243</v>
      </c>
      <c r="AC73" s="16">
        <f>AB73/$C73</f>
        <v>3.878408639609824</v>
      </c>
      <c r="AD73" s="16">
        <f>SUM(AD4:AD71)</f>
        <v>23902314</v>
      </c>
      <c r="AE73" s="16">
        <f>AD73/$C73</f>
        <v>33.30752691168786</v>
      </c>
      <c r="AF73" s="16">
        <f>SUM(AF4:AF71)</f>
        <v>1059959</v>
      </c>
      <c r="AG73" s="16">
        <f>AF73/$C73</f>
        <v>1.4770374499216163</v>
      </c>
      <c r="AH73" s="16">
        <f>SUM(AH4:AH71)</f>
        <v>15306186</v>
      </c>
      <c r="AI73" s="16">
        <f>AH73/$C73</f>
        <v>21.328947570109737</v>
      </c>
      <c r="AJ73" s="17">
        <f>SUM(AJ4:AJ71)</f>
        <v>180487462</v>
      </c>
      <c r="AK73" s="16">
        <f>AJ73/$C73</f>
        <v>251.50665319630727</v>
      </c>
    </row>
    <row r="74" ht="13.5" thickTop="1"/>
    <row r="75" ht="12.75">
      <c r="A75" s="1" t="str">
        <f ca="1">CELL("filename")</f>
        <v>C:\Documents and Settings\mnormand.LDOE\Desktop\Upload to Web 04_05\Expenditures by Object\[Total Expenditures by Object - Purchased Professional &amp; Technical Services.xls]Pur Prof Tech - 300</v>
      </c>
    </row>
  </sheetData>
  <mergeCells count="2">
    <mergeCell ref="AJ2:AJ3"/>
    <mergeCell ref="C2:C3"/>
  </mergeCells>
  <printOptions horizontalCentered="1" verticalCentered="1"/>
  <pageMargins left="0.25" right="0.25" top="0.5" bottom="0.5" header="0.25" footer="0.5"/>
  <pageSetup horizontalDpi="600" verticalDpi="600" orientation="portrait" paperSize="5" scale="97" r:id="rId1"/>
  <headerFooter alignWithMargins="0">
    <oddHeader>&amp;C&amp;12Purchased Professional and Technical Services  - Expenditures by Object - FY 2004-2005</oddHeader>
  </headerFooter>
  <colBreaks count="3" manualBreakCount="3">
    <brk id="9" max="65535" man="1"/>
    <brk id="15" max="65535" man="1"/>
    <brk id="2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2007-10-02T15:37:14Z</cp:lastPrinted>
  <dcterms:created xsi:type="dcterms:W3CDTF">2003-04-30T20:08:44Z</dcterms:created>
  <dcterms:modified xsi:type="dcterms:W3CDTF">2007-12-28T13:55:42Z</dcterms:modified>
  <cp:category/>
  <cp:version/>
  <cp:contentType/>
  <cp:contentStatus/>
</cp:coreProperties>
</file>